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ppipxdbo\Desktop\DSPS Water Sizing Training Information\"/>
    </mc:Choice>
  </mc:AlternateContent>
  <xr:revisionPtr revIDLastSave="0" documentId="13_ncr:1_{326AFC50-C059-48E8-8777-4681E4F2ED6F}" xr6:coauthVersionLast="46" xr6:coauthVersionMax="46" xr10:uidLastSave="{00000000-0000-0000-0000-000000000000}"/>
  <bookViews>
    <workbookView xWindow="18000" yWindow="-12900" windowWidth="16040" windowHeight="19960" tabRatio="661" xr2:uid="{0C137383-DA32-4C36-B870-520DAB784549}"/>
  </bookViews>
  <sheets>
    <sheet name="Code 100%" sheetId="1" r:id="rId1"/>
    <sheet name="Code 95%" sheetId="4" r:id="rId2"/>
    <sheet name="Code 90%" sheetId="5" r:id="rId3"/>
    <sheet name="Code 85%" sheetId="6" r:id="rId4"/>
    <sheet name="Code 80%" sheetId="3" r:id="rId5"/>
    <sheet name="Code 75%" sheetId="7" r:id="rId6"/>
    <sheet name="Code 70%" sheetId="8" r:id="rId7"/>
    <sheet name="Code 65%" sheetId="9" r:id="rId8"/>
    <sheet name="Code 60%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" i="1"/>
  <c r="C9" i="1"/>
  <c r="M49" i="1" l="1"/>
  <c r="I11" i="1" s="1"/>
  <c r="L49" i="1"/>
  <c r="I10" i="1" s="1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5" i="10"/>
  <c r="C9" i="10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5" i="9"/>
  <c r="C9" i="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E5" i="8"/>
  <c r="C9" i="8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5" i="7"/>
  <c r="C9" i="7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E5" i="3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5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9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5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9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5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9" i="4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" i="1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<sst xmlns="http://schemas.openxmlformats.org/spreadsheetml/2006/main" count="53" uniqueCount="19">
  <si>
    <t>Water Supply Fixture Units</t>
  </si>
  <si>
    <t>Wisconsin DSPS Conversion WSFU/GPM</t>
  </si>
  <si>
    <t>Table 382.40-3, 85% Value</t>
  </si>
  <si>
    <t>Table 382.40-3, 80% Value</t>
  </si>
  <si>
    <t>Table 382.40-3, 75% Value</t>
  </si>
  <si>
    <t>Table 382.40-3, 90% Value</t>
  </si>
  <si>
    <t>Table 382.40-3, 95% Value</t>
  </si>
  <si>
    <t>Table 382.40-3, 100% Value</t>
  </si>
  <si>
    <t>Table 382.40-3, 70% Value</t>
  </si>
  <si>
    <t>Table 382.40-3, 65% Value</t>
  </si>
  <si>
    <t>Table 382.40-3, 60% Value</t>
  </si>
  <si>
    <t>Flush ValveType Fixtures</t>
  </si>
  <si>
    <t>Non-Flush Valve Type Fixtures</t>
  </si>
  <si>
    <t>INPUTS</t>
  </si>
  <si>
    <t>WSFU</t>
  </si>
  <si>
    <t>% of flow</t>
  </si>
  <si>
    <t>FV GPM</t>
  </si>
  <si>
    <t>FT GPM</t>
  </si>
  <si>
    <t>OUTPUTS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</si>
</sst>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9" fontId="0" fillId="0" borderId="0" xfId="1" applyFont="1"/>
    <xf numFmtId="164" fontId="0" fillId="0" borderId="0" xfId="0" applyNumberFormat="1"/>
    <xf numFmtId="2" fontId="0" fillId="0" borderId="0" xfId="1" applyNumberFormat="1" applyFont="1" applyFill="1"/>
    <xf numFmtId="2" fontId="0" fillId="0" borderId="0" xfId="0" applyNumberFormat="1"/>
    <xf numFmtId="2" fontId="0" fillId="0" borderId="1" xfId="0" applyNumberFormat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/>
    <xf numFmtId="2" fontId="0" fillId="3" borderId="5" xfId="0" applyNumberFormat="1" applyFill="1" applyBorder="1"/>
    <xf numFmtId="0" fontId="0" fillId="3" borderId="8" xfId="0" applyFill="1" applyBorder="1"/>
    <xf numFmtId="2" fontId="0" fillId="3" borderId="9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A132-A3F5-49F7-92E5-D05C3BBF5FAD}">
  <dimension ref="B2:M49"/>
  <sheetViews>
    <sheetView tabSelected="1" workbookViewId="0">
      <selection activeCell="G16" sqref="G16"/>
    </sheetView>
  </sheetViews>
  <sheetFormatPr defaultRowHeight="15" x14ac:dyDescent="0.25"/>
  <cols>
    <col min="1" max="1" width="6.28515625" customWidth="1"/>
    <col min="3" max="3" width="36.85546875" customWidth="1"/>
    <col min="4" max="4" width="18.5703125" hidden="1" customWidth="1"/>
    <col min="5" max="5" width="36.7109375" customWidth="1"/>
    <col min="6" max="6" width="18.42578125" hidden="1" customWidth="1"/>
    <col min="12" max="13" width="0" hidden="1" customWidth="1"/>
  </cols>
  <sheetData>
    <row r="2" spans="2:13" x14ac:dyDescent="0.25">
      <c r="C2" s="4" t="s">
        <v>1</v>
      </c>
    </row>
    <row r="3" spans="2:13" x14ac:dyDescent="0.25">
      <c r="C3" s="4" t="s">
        <v>7</v>
      </c>
    </row>
    <row r="4" spans="2:13" ht="60" customHeight="1" x14ac:dyDescent="0.25">
      <c r="B4" s="3" t="s">
        <v>0</v>
      </c>
      <c r="C4" s="3" t="s">
        <v>11</v>
      </c>
      <c r="E4" s="3" t="s">
        <v>12</v>
      </c>
      <c r="L4" t="s">
        <v>16</v>
      </c>
      <c r="M4" t="s">
        <v>17</v>
      </c>
    </row>
    <row r="5" spans="2:13" x14ac:dyDescent="0.25">
      <c r="B5" s="1">
        <v>0.5</v>
      </c>
      <c r="E5" s="2">
        <f>MROUND(F5*1,0.5)</f>
        <v>0.5</v>
      </c>
      <c r="F5" s="1">
        <v>0.5</v>
      </c>
      <c r="L5" s="8">
        <f>+IF(($I$7&gt;=B5)*AND($I$7&lt;B6),ROUND($I$8/100*(C5+((C6-C5)*($I$7-B5)/(B6-B5))),1),0)</f>
        <v>0</v>
      </c>
      <c r="M5" s="8">
        <f t="shared" ref="M5:M48" si="0">+IF(($I$7&gt;=B5)*AND($I$7&lt;B6),ROUND($I$8/100*(E5+((E6-E5)*($I$7-B5)/(B6-B5))),1),0)</f>
        <v>0</v>
      </c>
    </row>
    <row r="6" spans="2:13" ht="15.75" thickBot="1" x14ac:dyDescent="0.3">
      <c r="B6" s="1">
        <v>1</v>
      </c>
      <c r="C6" s="1"/>
      <c r="D6" s="1"/>
      <c r="E6" s="2">
        <f t="shared" ref="E6:E48" si="1">MROUND(F6*1,0.5)</f>
        <v>1</v>
      </c>
      <c r="F6" s="1">
        <v>1</v>
      </c>
      <c r="H6" s="10" t="s">
        <v>13</v>
      </c>
      <c r="I6" s="11"/>
      <c r="L6" s="8">
        <f t="shared" ref="L6:L48" si="2">+IF(($I$7&gt;=B6)*AND($I$7&lt;B7),ROUND($I$8/100*(C6+((C7-C6)*($I$7-B6)/(B7-B6))),1),0)</f>
        <v>0</v>
      </c>
      <c r="M6" s="8">
        <f t="shared" si="0"/>
        <v>0</v>
      </c>
    </row>
    <row r="7" spans="2:13" x14ac:dyDescent="0.25">
      <c r="B7" s="1">
        <v>2</v>
      </c>
      <c r="C7" s="1"/>
      <c r="D7" s="1"/>
      <c r="E7" s="2">
        <f t="shared" si="1"/>
        <v>2</v>
      </c>
      <c r="F7" s="1">
        <v>2</v>
      </c>
      <c r="H7" s="12" t="s">
        <v>14</v>
      </c>
      <c r="I7" s="13">
        <v>450</v>
      </c>
      <c r="L7" s="8">
        <f t="shared" si="2"/>
        <v>0</v>
      </c>
      <c r="M7" s="8">
        <f t="shared" si="0"/>
        <v>0</v>
      </c>
    </row>
    <row r="8" spans="2:13" x14ac:dyDescent="0.25">
      <c r="B8" s="1">
        <v>3</v>
      </c>
      <c r="C8" s="1"/>
      <c r="D8" s="1"/>
      <c r="E8" s="2">
        <f t="shared" si="1"/>
        <v>3</v>
      </c>
      <c r="F8" s="1">
        <v>3</v>
      </c>
      <c r="H8" s="12" t="s">
        <v>15</v>
      </c>
      <c r="I8" s="13">
        <v>100</v>
      </c>
      <c r="L8" s="8">
        <f t="shared" si="2"/>
        <v>0</v>
      </c>
      <c r="M8" s="8">
        <f t="shared" si="0"/>
        <v>0</v>
      </c>
    </row>
    <row r="9" spans="2:13" ht="15.75" thickBot="1" x14ac:dyDescent="0.3">
      <c r="B9" s="1">
        <v>4</v>
      </c>
      <c r="C9" s="2">
        <f>MROUND(D9*1,0.5)</f>
        <v>10</v>
      </c>
      <c r="D9" s="1">
        <v>10</v>
      </c>
      <c r="E9" s="2">
        <f t="shared" si="1"/>
        <v>4</v>
      </c>
      <c r="F9" s="1">
        <v>4</v>
      </c>
      <c r="H9" s="14" t="s">
        <v>18</v>
      </c>
      <c r="I9" s="15"/>
      <c r="L9" s="8">
        <f t="shared" si="2"/>
        <v>0</v>
      </c>
      <c r="M9" s="8">
        <f t="shared" si="0"/>
        <v>0</v>
      </c>
    </row>
    <row r="10" spans="2:13" x14ac:dyDescent="0.25">
      <c r="B10" s="1">
        <v>5</v>
      </c>
      <c r="C10" s="2">
        <f t="shared" ref="C10:C48" si="3">MROUND(D10*1,0.5)</f>
        <v>15</v>
      </c>
      <c r="D10" s="1">
        <v>15</v>
      </c>
      <c r="E10" s="2">
        <f t="shared" si="1"/>
        <v>4.5</v>
      </c>
      <c r="F10" s="1">
        <v>4.5</v>
      </c>
      <c r="H10" s="16" t="s">
        <v>16</v>
      </c>
      <c r="I10" s="17">
        <f>+L49</f>
        <v>134</v>
      </c>
      <c r="L10" s="8">
        <f t="shared" si="2"/>
        <v>0</v>
      </c>
      <c r="M10" s="8">
        <f t="shared" si="0"/>
        <v>0</v>
      </c>
    </row>
    <row r="11" spans="2:13" x14ac:dyDescent="0.25">
      <c r="B11" s="1">
        <v>6</v>
      </c>
      <c r="C11" s="2">
        <f t="shared" si="3"/>
        <v>18</v>
      </c>
      <c r="D11" s="1">
        <v>18</v>
      </c>
      <c r="E11" s="2">
        <f t="shared" si="1"/>
        <v>5</v>
      </c>
      <c r="F11" s="1">
        <v>5</v>
      </c>
      <c r="H11" s="18" t="s">
        <v>17</v>
      </c>
      <c r="I11" s="19">
        <f>+M49</f>
        <v>115</v>
      </c>
      <c r="L11" s="8">
        <f t="shared" si="2"/>
        <v>0</v>
      </c>
      <c r="M11" s="8">
        <f t="shared" si="0"/>
        <v>0</v>
      </c>
    </row>
    <row r="12" spans="2:13" x14ac:dyDescent="0.25">
      <c r="B12" s="1">
        <v>7</v>
      </c>
      <c r="C12" s="2">
        <f t="shared" si="3"/>
        <v>21</v>
      </c>
      <c r="D12" s="1">
        <v>21</v>
      </c>
      <c r="E12" s="2">
        <f t="shared" si="1"/>
        <v>6</v>
      </c>
      <c r="F12" s="1">
        <v>6</v>
      </c>
      <c r="L12" s="8">
        <f t="shared" si="2"/>
        <v>0</v>
      </c>
      <c r="M12" s="8">
        <f t="shared" si="0"/>
        <v>0</v>
      </c>
    </row>
    <row r="13" spans="2:13" x14ac:dyDescent="0.25">
      <c r="B13" s="1">
        <v>8</v>
      </c>
      <c r="C13" s="2">
        <f t="shared" si="3"/>
        <v>24</v>
      </c>
      <c r="D13" s="1">
        <v>24</v>
      </c>
      <c r="E13" s="2">
        <f t="shared" si="1"/>
        <v>6.5</v>
      </c>
      <c r="F13" s="1">
        <v>6.5</v>
      </c>
      <c r="L13" s="8">
        <f t="shared" si="2"/>
        <v>0</v>
      </c>
      <c r="M13" s="8">
        <f t="shared" si="0"/>
        <v>0</v>
      </c>
    </row>
    <row r="14" spans="2:13" x14ac:dyDescent="0.25">
      <c r="B14" s="1">
        <v>9</v>
      </c>
      <c r="C14" s="2">
        <f t="shared" si="3"/>
        <v>26</v>
      </c>
      <c r="D14" s="1">
        <v>26</v>
      </c>
      <c r="E14" s="2">
        <f t="shared" si="1"/>
        <v>7</v>
      </c>
      <c r="F14" s="1">
        <v>7</v>
      </c>
      <c r="L14" s="8">
        <f t="shared" si="2"/>
        <v>0</v>
      </c>
      <c r="M14" s="8">
        <f t="shared" si="0"/>
        <v>0</v>
      </c>
    </row>
    <row r="15" spans="2:13" x14ac:dyDescent="0.25">
      <c r="B15" s="1">
        <v>10</v>
      </c>
      <c r="C15" s="2">
        <f t="shared" si="3"/>
        <v>27</v>
      </c>
      <c r="D15" s="1">
        <v>27</v>
      </c>
      <c r="E15" s="2">
        <f t="shared" si="1"/>
        <v>8</v>
      </c>
      <c r="F15" s="1">
        <v>8</v>
      </c>
      <c r="L15" s="8">
        <f t="shared" si="2"/>
        <v>0</v>
      </c>
      <c r="M15" s="8">
        <f t="shared" si="0"/>
        <v>0</v>
      </c>
    </row>
    <row r="16" spans="2:13" x14ac:dyDescent="0.25">
      <c r="B16" s="1">
        <v>20</v>
      </c>
      <c r="C16" s="2">
        <f t="shared" si="3"/>
        <v>35</v>
      </c>
      <c r="D16" s="1">
        <v>35</v>
      </c>
      <c r="E16" s="2">
        <f t="shared" si="1"/>
        <v>14</v>
      </c>
      <c r="F16" s="1">
        <v>14</v>
      </c>
      <c r="L16" s="8">
        <f t="shared" si="2"/>
        <v>0</v>
      </c>
      <c r="M16" s="8">
        <f t="shared" si="0"/>
        <v>0</v>
      </c>
    </row>
    <row r="17" spans="2:13" x14ac:dyDescent="0.25">
      <c r="B17" s="1">
        <v>30</v>
      </c>
      <c r="C17" s="2">
        <f t="shared" si="3"/>
        <v>40</v>
      </c>
      <c r="D17" s="1">
        <v>40</v>
      </c>
      <c r="E17" s="2">
        <f t="shared" si="1"/>
        <v>20</v>
      </c>
      <c r="F17" s="1">
        <v>20</v>
      </c>
      <c r="L17" s="8">
        <f t="shared" si="2"/>
        <v>0</v>
      </c>
      <c r="M17" s="8">
        <f t="shared" si="0"/>
        <v>0</v>
      </c>
    </row>
    <row r="18" spans="2:13" x14ac:dyDescent="0.25">
      <c r="B18" s="1">
        <v>40</v>
      </c>
      <c r="C18" s="2">
        <f t="shared" si="3"/>
        <v>46</v>
      </c>
      <c r="D18" s="1">
        <v>46</v>
      </c>
      <c r="E18" s="2">
        <f t="shared" si="1"/>
        <v>24</v>
      </c>
      <c r="F18" s="1">
        <v>24</v>
      </c>
      <c r="L18" s="8">
        <f t="shared" si="2"/>
        <v>0</v>
      </c>
      <c r="M18" s="8">
        <f t="shared" si="0"/>
        <v>0</v>
      </c>
    </row>
    <row r="19" spans="2:13" x14ac:dyDescent="0.25">
      <c r="B19" s="21">
        <v>50</v>
      </c>
      <c r="C19" s="22">
        <f t="shared" si="3"/>
        <v>51</v>
      </c>
      <c r="D19" s="21">
        <v>51</v>
      </c>
      <c r="E19" s="22">
        <f t="shared" si="1"/>
        <v>28</v>
      </c>
      <c r="F19" s="21">
        <v>28</v>
      </c>
      <c r="H19" s="7"/>
      <c r="I19" s="6"/>
      <c r="J19" s="6"/>
      <c r="K19" s="5"/>
      <c r="L19" s="8">
        <f t="shared" si="2"/>
        <v>0</v>
      </c>
      <c r="M19" s="8">
        <f>+IF(($I$7&gt;=B19)*AND($I$7&lt;B20),ROUND($I$8/100*(E19+((E20-E19)*($I$7-B19)/(B20-B19))),1),0)</f>
        <v>0</v>
      </c>
    </row>
    <row r="20" spans="2:13" x14ac:dyDescent="0.25">
      <c r="B20" s="21">
        <v>60</v>
      </c>
      <c r="C20" s="22">
        <f t="shared" si="3"/>
        <v>54</v>
      </c>
      <c r="D20" s="21">
        <v>54</v>
      </c>
      <c r="E20" s="22">
        <f t="shared" si="1"/>
        <v>32</v>
      </c>
      <c r="F20" s="21">
        <v>32</v>
      </c>
      <c r="H20" s="7"/>
      <c r="L20" s="8">
        <f t="shared" si="2"/>
        <v>0</v>
      </c>
      <c r="M20" s="8">
        <f t="shared" si="0"/>
        <v>0</v>
      </c>
    </row>
    <row r="21" spans="2:13" x14ac:dyDescent="0.25">
      <c r="B21" s="1">
        <v>70</v>
      </c>
      <c r="C21" s="2">
        <f t="shared" si="3"/>
        <v>58</v>
      </c>
      <c r="D21" s="1">
        <v>58</v>
      </c>
      <c r="E21" s="2">
        <f t="shared" si="1"/>
        <v>35</v>
      </c>
      <c r="F21" s="1">
        <v>35</v>
      </c>
      <c r="H21" s="7"/>
      <c r="L21" s="8">
        <f t="shared" si="2"/>
        <v>0</v>
      </c>
      <c r="M21" s="8">
        <f t="shared" si="0"/>
        <v>0</v>
      </c>
    </row>
    <row r="22" spans="2:13" x14ac:dyDescent="0.25">
      <c r="B22" s="1">
        <v>80</v>
      </c>
      <c r="C22" s="2">
        <f t="shared" si="3"/>
        <v>62</v>
      </c>
      <c r="D22" s="1">
        <v>62</v>
      </c>
      <c r="E22" s="2">
        <f t="shared" si="1"/>
        <v>38</v>
      </c>
      <c r="F22" s="1">
        <v>38</v>
      </c>
      <c r="H22" s="7"/>
      <c r="L22" s="8">
        <f t="shared" si="2"/>
        <v>0</v>
      </c>
      <c r="M22" s="8">
        <f t="shared" si="0"/>
        <v>0</v>
      </c>
    </row>
    <row r="23" spans="2:13" x14ac:dyDescent="0.25">
      <c r="B23" s="1">
        <v>90</v>
      </c>
      <c r="C23" s="2">
        <f t="shared" si="3"/>
        <v>65</v>
      </c>
      <c r="D23" s="1">
        <v>65</v>
      </c>
      <c r="E23" s="2">
        <f t="shared" si="1"/>
        <v>41</v>
      </c>
      <c r="F23" s="1">
        <v>41</v>
      </c>
      <c r="H23" s="7"/>
      <c r="L23" s="8">
        <f t="shared" si="2"/>
        <v>0</v>
      </c>
      <c r="M23" s="8">
        <f t="shared" si="0"/>
        <v>0</v>
      </c>
    </row>
    <row r="24" spans="2:13" x14ac:dyDescent="0.25">
      <c r="B24" s="1">
        <v>100</v>
      </c>
      <c r="C24" s="2">
        <f t="shared" si="3"/>
        <v>68</v>
      </c>
      <c r="D24" s="1">
        <v>68</v>
      </c>
      <c r="E24" s="2">
        <f t="shared" si="1"/>
        <v>42</v>
      </c>
      <c r="F24" s="1">
        <v>42</v>
      </c>
      <c r="H24" s="7"/>
      <c r="L24" s="8">
        <f t="shared" si="2"/>
        <v>0</v>
      </c>
      <c r="M24" s="8">
        <f t="shared" si="0"/>
        <v>0</v>
      </c>
    </row>
    <row r="25" spans="2:13" x14ac:dyDescent="0.25">
      <c r="B25" s="1">
        <v>120</v>
      </c>
      <c r="C25" s="2">
        <f t="shared" si="3"/>
        <v>73</v>
      </c>
      <c r="D25" s="1">
        <v>73</v>
      </c>
      <c r="E25" s="2">
        <f t="shared" si="1"/>
        <v>48</v>
      </c>
      <c r="F25" s="1">
        <v>48</v>
      </c>
      <c r="H25" s="7"/>
      <c r="L25" s="8">
        <f t="shared" si="2"/>
        <v>0</v>
      </c>
      <c r="M25" s="8">
        <f t="shared" si="0"/>
        <v>0</v>
      </c>
    </row>
    <row r="26" spans="2:13" x14ac:dyDescent="0.25">
      <c r="B26" s="1">
        <v>140</v>
      </c>
      <c r="C26" s="2">
        <f t="shared" si="3"/>
        <v>78</v>
      </c>
      <c r="D26" s="1">
        <v>78</v>
      </c>
      <c r="E26" s="2">
        <f t="shared" si="1"/>
        <v>53</v>
      </c>
      <c r="F26" s="1">
        <v>53</v>
      </c>
      <c r="H26" s="7"/>
      <c r="L26" s="8">
        <f t="shared" si="2"/>
        <v>0</v>
      </c>
      <c r="M26" s="8">
        <f t="shared" si="0"/>
        <v>0</v>
      </c>
    </row>
    <row r="27" spans="2:13" x14ac:dyDescent="0.25">
      <c r="B27" s="1">
        <v>160</v>
      </c>
      <c r="C27" s="2">
        <f t="shared" si="3"/>
        <v>83</v>
      </c>
      <c r="D27" s="1">
        <v>83</v>
      </c>
      <c r="E27" s="2">
        <f t="shared" si="1"/>
        <v>57</v>
      </c>
      <c r="F27" s="1">
        <v>57</v>
      </c>
      <c r="H27" s="7"/>
      <c r="L27" s="8">
        <f t="shared" si="2"/>
        <v>0</v>
      </c>
      <c r="M27" s="8">
        <f t="shared" si="0"/>
        <v>0</v>
      </c>
    </row>
    <row r="28" spans="2:13" x14ac:dyDescent="0.25">
      <c r="B28" s="1">
        <v>180</v>
      </c>
      <c r="C28" s="2">
        <f t="shared" si="3"/>
        <v>87</v>
      </c>
      <c r="D28" s="1">
        <v>87</v>
      </c>
      <c r="E28" s="2">
        <f t="shared" si="1"/>
        <v>61</v>
      </c>
      <c r="F28" s="1">
        <v>61</v>
      </c>
      <c r="H28" s="7"/>
      <c r="L28" s="8">
        <f t="shared" si="2"/>
        <v>0</v>
      </c>
      <c r="M28" s="8">
        <f t="shared" si="0"/>
        <v>0</v>
      </c>
    </row>
    <row r="29" spans="2:13" x14ac:dyDescent="0.25">
      <c r="B29" s="1">
        <v>200</v>
      </c>
      <c r="C29" s="2">
        <f t="shared" si="3"/>
        <v>92</v>
      </c>
      <c r="D29" s="1">
        <v>92</v>
      </c>
      <c r="E29" s="2">
        <f t="shared" si="1"/>
        <v>65</v>
      </c>
      <c r="F29" s="1">
        <v>65</v>
      </c>
      <c r="H29" s="7"/>
      <c r="L29" s="8">
        <f t="shared" si="2"/>
        <v>0</v>
      </c>
      <c r="M29" s="8">
        <f t="shared" si="0"/>
        <v>0</v>
      </c>
    </row>
    <row r="30" spans="2:13" x14ac:dyDescent="0.25">
      <c r="B30" s="1">
        <v>250</v>
      </c>
      <c r="C30" s="2">
        <f t="shared" si="3"/>
        <v>101</v>
      </c>
      <c r="D30" s="1">
        <v>101</v>
      </c>
      <c r="E30" s="2">
        <f t="shared" si="1"/>
        <v>75</v>
      </c>
      <c r="F30" s="1">
        <v>75</v>
      </c>
      <c r="H30" s="7"/>
      <c r="L30" s="8">
        <f t="shared" si="2"/>
        <v>0</v>
      </c>
      <c r="M30" s="8">
        <f t="shared" si="0"/>
        <v>0</v>
      </c>
    </row>
    <row r="31" spans="2:13" x14ac:dyDescent="0.25">
      <c r="B31" s="1">
        <v>300</v>
      </c>
      <c r="C31" s="2">
        <f t="shared" si="3"/>
        <v>110</v>
      </c>
      <c r="D31" s="1">
        <v>110</v>
      </c>
      <c r="E31" s="2">
        <f t="shared" si="1"/>
        <v>85</v>
      </c>
      <c r="F31" s="1">
        <v>85</v>
      </c>
      <c r="H31" s="7"/>
      <c r="L31" s="8">
        <f t="shared" si="2"/>
        <v>0</v>
      </c>
      <c r="M31" s="8">
        <f t="shared" si="0"/>
        <v>0</v>
      </c>
    </row>
    <row r="32" spans="2:13" x14ac:dyDescent="0.25">
      <c r="B32" s="1">
        <v>400</v>
      </c>
      <c r="C32" s="2">
        <f t="shared" si="3"/>
        <v>126</v>
      </c>
      <c r="D32" s="1">
        <v>126</v>
      </c>
      <c r="E32" s="2">
        <f t="shared" si="1"/>
        <v>105</v>
      </c>
      <c r="F32" s="1">
        <v>105</v>
      </c>
      <c r="H32" s="7"/>
      <c r="L32" s="8">
        <f t="shared" si="2"/>
        <v>134</v>
      </c>
      <c r="M32" s="8">
        <f t="shared" si="0"/>
        <v>115</v>
      </c>
    </row>
    <row r="33" spans="2:13" x14ac:dyDescent="0.25">
      <c r="B33" s="1">
        <v>500</v>
      </c>
      <c r="C33" s="2">
        <f t="shared" si="3"/>
        <v>142</v>
      </c>
      <c r="D33" s="1">
        <v>142</v>
      </c>
      <c r="E33" s="2">
        <f t="shared" si="1"/>
        <v>125</v>
      </c>
      <c r="F33" s="1">
        <v>125</v>
      </c>
      <c r="H33" s="20"/>
      <c r="L33" s="8">
        <f t="shared" si="2"/>
        <v>0</v>
      </c>
      <c r="M33" s="8">
        <f t="shared" si="0"/>
        <v>0</v>
      </c>
    </row>
    <row r="34" spans="2:13" x14ac:dyDescent="0.25">
      <c r="B34" s="1">
        <v>600</v>
      </c>
      <c r="C34" s="2">
        <f t="shared" si="3"/>
        <v>157</v>
      </c>
      <c r="D34" s="1">
        <v>157</v>
      </c>
      <c r="E34" s="2">
        <f t="shared" si="1"/>
        <v>143</v>
      </c>
      <c r="F34" s="1">
        <v>143</v>
      </c>
      <c r="L34" s="8">
        <f t="shared" si="2"/>
        <v>0</v>
      </c>
      <c r="M34" s="8">
        <f t="shared" si="0"/>
        <v>0</v>
      </c>
    </row>
    <row r="35" spans="2:13" x14ac:dyDescent="0.25">
      <c r="B35" s="1">
        <v>700</v>
      </c>
      <c r="C35" s="2">
        <f t="shared" si="3"/>
        <v>170</v>
      </c>
      <c r="D35" s="1">
        <v>170</v>
      </c>
      <c r="E35" s="2">
        <f t="shared" si="1"/>
        <v>161</v>
      </c>
      <c r="F35" s="1">
        <v>161</v>
      </c>
      <c r="L35" s="8">
        <f t="shared" si="2"/>
        <v>0</v>
      </c>
      <c r="M35" s="8">
        <f t="shared" si="0"/>
        <v>0</v>
      </c>
    </row>
    <row r="36" spans="2:13" x14ac:dyDescent="0.25">
      <c r="B36" s="1">
        <v>800</v>
      </c>
      <c r="C36" s="2">
        <f t="shared" si="3"/>
        <v>183</v>
      </c>
      <c r="D36" s="1">
        <v>183</v>
      </c>
      <c r="E36" s="2">
        <f t="shared" si="1"/>
        <v>178</v>
      </c>
      <c r="F36" s="1">
        <v>178</v>
      </c>
      <c r="L36" s="8">
        <f t="shared" si="2"/>
        <v>0</v>
      </c>
      <c r="M36" s="8">
        <f t="shared" si="0"/>
        <v>0</v>
      </c>
    </row>
    <row r="37" spans="2:13" x14ac:dyDescent="0.25">
      <c r="B37" s="1">
        <v>900</v>
      </c>
      <c r="C37" s="2">
        <f t="shared" si="3"/>
        <v>197</v>
      </c>
      <c r="D37" s="1">
        <v>197</v>
      </c>
      <c r="E37" s="2">
        <f t="shared" si="1"/>
        <v>195</v>
      </c>
      <c r="F37" s="1">
        <v>195</v>
      </c>
      <c r="L37" s="8">
        <f t="shared" si="2"/>
        <v>0</v>
      </c>
      <c r="M37" s="8">
        <f t="shared" si="0"/>
        <v>0</v>
      </c>
    </row>
    <row r="38" spans="2:13" x14ac:dyDescent="0.25">
      <c r="B38" s="1">
        <v>1000</v>
      </c>
      <c r="C38" s="2">
        <f t="shared" si="3"/>
        <v>208</v>
      </c>
      <c r="D38" s="1">
        <v>208</v>
      </c>
      <c r="E38" s="2">
        <f t="shared" si="1"/>
        <v>208</v>
      </c>
      <c r="F38" s="1">
        <v>208</v>
      </c>
      <c r="L38" s="8">
        <f t="shared" si="2"/>
        <v>0</v>
      </c>
      <c r="M38" s="8">
        <f t="shared" si="0"/>
        <v>0</v>
      </c>
    </row>
    <row r="39" spans="2:13" x14ac:dyDescent="0.25">
      <c r="B39" s="1">
        <v>1250</v>
      </c>
      <c r="C39" s="2">
        <f t="shared" si="3"/>
        <v>240</v>
      </c>
      <c r="D39" s="1">
        <v>240</v>
      </c>
      <c r="E39" s="2">
        <f t="shared" si="1"/>
        <v>240</v>
      </c>
      <c r="F39" s="1">
        <v>240</v>
      </c>
      <c r="L39" s="8">
        <f t="shared" si="2"/>
        <v>0</v>
      </c>
      <c r="M39" s="8">
        <f t="shared" si="0"/>
        <v>0</v>
      </c>
    </row>
    <row r="40" spans="2:13" x14ac:dyDescent="0.25">
      <c r="B40" s="1">
        <v>1500</v>
      </c>
      <c r="C40" s="2">
        <f t="shared" si="3"/>
        <v>267</v>
      </c>
      <c r="D40" s="1">
        <v>267</v>
      </c>
      <c r="E40" s="2">
        <f t="shared" si="1"/>
        <v>267</v>
      </c>
      <c r="F40" s="1">
        <v>267</v>
      </c>
      <c r="L40" s="8">
        <f t="shared" si="2"/>
        <v>0</v>
      </c>
      <c r="M40" s="8">
        <f t="shared" si="0"/>
        <v>0</v>
      </c>
    </row>
    <row r="41" spans="2:13" x14ac:dyDescent="0.25">
      <c r="B41" s="1">
        <v>1750</v>
      </c>
      <c r="C41" s="2">
        <f t="shared" si="3"/>
        <v>294</v>
      </c>
      <c r="D41" s="1">
        <v>294</v>
      </c>
      <c r="E41" s="2">
        <f t="shared" si="1"/>
        <v>294</v>
      </c>
      <c r="F41" s="1">
        <v>294</v>
      </c>
      <c r="L41" s="8">
        <f t="shared" si="2"/>
        <v>0</v>
      </c>
      <c r="M41" s="8">
        <f t="shared" si="0"/>
        <v>0</v>
      </c>
    </row>
    <row r="42" spans="2:13" x14ac:dyDescent="0.25">
      <c r="B42" s="1">
        <v>2000</v>
      </c>
      <c r="C42" s="2">
        <f t="shared" si="3"/>
        <v>321</v>
      </c>
      <c r="D42" s="1">
        <v>321</v>
      </c>
      <c r="E42" s="2">
        <f t="shared" si="1"/>
        <v>321</v>
      </c>
      <c r="F42" s="1">
        <v>321</v>
      </c>
      <c r="L42" s="8">
        <f t="shared" si="2"/>
        <v>0</v>
      </c>
      <c r="M42" s="8">
        <f t="shared" si="0"/>
        <v>0</v>
      </c>
    </row>
    <row r="43" spans="2:13" x14ac:dyDescent="0.25">
      <c r="B43" s="1">
        <v>2250</v>
      </c>
      <c r="C43" s="2">
        <f t="shared" si="3"/>
        <v>348</v>
      </c>
      <c r="D43" s="1">
        <v>348</v>
      </c>
      <c r="E43" s="2">
        <f t="shared" si="1"/>
        <v>348</v>
      </c>
      <c r="F43" s="1">
        <v>348</v>
      </c>
      <c r="L43" s="8">
        <f t="shared" si="2"/>
        <v>0</v>
      </c>
      <c r="M43" s="8">
        <f t="shared" si="0"/>
        <v>0</v>
      </c>
    </row>
    <row r="44" spans="2:13" x14ac:dyDescent="0.25">
      <c r="B44" s="1">
        <v>2500</v>
      </c>
      <c r="C44" s="2">
        <f t="shared" si="3"/>
        <v>375</v>
      </c>
      <c r="D44" s="1">
        <v>375</v>
      </c>
      <c r="E44" s="2">
        <f t="shared" si="1"/>
        <v>375</v>
      </c>
      <c r="F44" s="1">
        <v>375</v>
      </c>
      <c r="L44" s="8">
        <f t="shared" si="2"/>
        <v>0</v>
      </c>
      <c r="M44" s="8">
        <f t="shared" si="0"/>
        <v>0</v>
      </c>
    </row>
    <row r="45" spans="2:13" x14ac:dyDescent="0.25">
      <c r="B45" s="1">
        <v>2750</v>
      </c>
      <c r="C45" s="2">
        <f t="shared" si="3"/>
        <v>402</v>
      </c>
      <c r="D45" s="1">
        <v>402</v>
      </c>
      <c r="E45" s="2">
        <f t="shared" si="1"/>
        <v>402</v>
      </c>
      <c r="F45" s="1">
        <v>402</v>
      </c>
      <c r="L45" s="8">
        <f t="shared" si="2"/>
        <v>0</v>
      </c>
      <c r="M45" s="8">
        <f t="shared" si="0"/>
        <v>0</v>
      </c>
    </row>
    <row r="46" spans="2:13" x14ac:dyDescent="0.25">
      <c r="B46" s="1">
        <v>3000</v>
      </c>
      <c r="C46" s="2">
        <f t="shared" si="3"/>
        <v>432</v>
      </c>
      <c r="D46" s="1">
        <v>432</v>
      </c>
      <c r="E46" s="2">
        <f t="shared" si="1"/>
        <v>432</v>
      </c>
      <c r="F46" s="1">
        <v>432</v>
      </c>
      <c r="L46" s="8">
        <f t="shared" si="2"/>
        <v>0</v>
      </c>
      <c r="M46" s="8">
        <f t="shared" si="0"/>
        <v>0</v>
      </c>
    </row>
    <row r="47" spans="2:13" x14ac:dyDescent="0.25">
      <c r="B47" s="1">
        <v>4000</v>
      </c>
      <c r="C47" s="2">
        <f t="shared" si="3"/>
        <v>525</v>
      </c>
      <c r="D47" s="1">
        <v>525</v>
      </c>
      <c r="E47" s="2">
        <f t="shared" si="1"/>
        <v>525</v>
      </c>
      <c r="F47" s="1">
        <v>525</v>
      </c>
      <c r="L47" s="8">
        <f t="shared" si="2"/>
        <v>0</v>
      </c>
      <c r="M47" s="8">
        <f t="shared" si="0"/>
        <v>0</v>
      </c>
    </row>
    <row r="48" spans="2:13" ht="15.75" thickBot="1" x14ac:dyDescent="0.3">
      <c r="B48" s="1">
        <v>5000</v>
      </c>
      <c r="C48" s="2">
        <f t="shared" si="3"/>
        <v>593</v>
      </c>
      <c r="D48" s="1">
        <v>593</v>
      </c>
      <c r="E48" s="2">
        <f t="shared" si="1"/>
        <v>593</v>
      </c>
      <c r="F48" s="1">
        <v>593</v>
      </c>
      <c r="L48" s="9">
        <f t="shared" si="2"/>
        <v>0</v>
      </c>
      <c r="M48" s="9">
        <f t="shared" si="0"/>
        <v>0</v>
      </c>
    </row>
    <row r="49" spans="12:13" ht="15.75" thickTop="1" x14ac:dyDescent="0.25">
      <c r="L49" s="8">
        <f>SUM(L5:L48)</f>
        <v>134</v>
      </c>
      <c r="M49" s="8">
        <f>SUM(M5:M48)</f>
        <v>115</v>
      </c>
    </row>
  </sheetData>
  <dataValidations count="1">
    <dataValidation type="list" allowBlank="1" showInputMessage="1" showErrorMessage="1" prompt="Select flow reduction from code value" sqref="I8" xr:uid="{8D9E1DD3-5C22-47A6-8DCD-B420822582EE}">
      <formula1>"100,95,90,85,80,75,70,65,60,55,50"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D8DF-91AB-4496-88CF-B548608B1906}">
  <dimension ref="B2:F49"/>
  <sheetViews>
    <sheetView workbookViewId="0">
      <selection activeCell="E4" sqref="E4"/>
    </sheetView>
  </sheetViews>
  <sheetFormatPr defaultRowHeight="15" x14ac:dyDescent="0.25"/>
  <cols>
    <col min="1" max="1" width="6.28515625" customWidth="1"/>
    <col min="3" max="3" width="36.85546875" customWidth="1"/>
    <col min="4" max="4" width="18.5703125" hidden="1" customWidth="1"/>
    <col min="5" max="5" width="36.7109375" customWidth="1"/>
    <col min="6" max="6" width="18.42578125" hidden="1" customWidth="1"/>
  </cols>
  <sheetData>
    <row r="2" spans="2:6" x14ac:dyDescent="0.25">
      <c r="C2" s="4" t="s">
        <v>1</v>
      </c>
    </row>
    <row r="3" spans="2:6" x14ac:dyDescent="0.25">
      <c r="C3" s="4" t="s">
        <v>6</v>
      </c>
    </row>
    <row r="4" spans="2:6" ht="60" customHeight="1" x14ac:dyDescent="0.25">
      <c r="B4" s="3" t="s">
        <v>0</v>
      </c>
      <c r="C4" s="3" t="s">
        <v>11</v>
      </c>
      <c r="E4" s="3" t="s">
        <v>12</v>
      </c>
    </row>
    <row r="5" spans="2:6" x14ac:dyDescent="0.25">
      <c r="B5" s="1">
        <v>0.5</v>
      </c>
      <c r="E5" s="2">
        <f>MROUND(F5*0.95,0.5)</f>
        <v>0.5</v>
      </c>
      <c r="F5" s="1">
        <v>0.5</v>
      </c>
    </row>
    <row r="6" spans="2:6" x14ac:dyDescent="0.25">
      <c r="B6" s="1">
        <v>1</v>
      </c>
      <c r="C6" s="1"/>
      <c r="D6" s="1"/>
      <c r="E6" s="2">
        <f t="shared" ref="E6:E48" si="0">MROUND(F6*0.95,0.5)</f>
        <v>1</v>
      </c>
      <c r="F6" s="1">
        <v>1</v>
      </c>
    </row>
    <row r="7" spans="2:6" x14ac:dyDescent="0.25">
      <c r="B7" s="1">
        <v>2</v>
      </c>
      <c r="C7" s="1"/>
      <c r="D7" s="1"/>
      <c r="E7" s="2">
        <f t="shared" si="0"/>
        <v>2</v>
      </c>
      <c r="F7" s="1">
        <v>2</v>
      </c>
    </row>
    <row r="8" spans="2:6" x14ac:dyDescent="0.25">
      <c r="B8" s="1">
        <v>3</v>
      </c>
      <c r="C8" s="1"/>
      <c r="D8" s="1"/>
      <c r="E8" s="2">
        <f t="shared" si="0"/>
        <v>3</v>
      </c>
      <c r="F8" s="1">
        <v>3</v>
      </c>
    </row>
    <row r="9" spans="2:6" x14ac:dyDescent="0.25">
      <c r="B9" s="1">
        <v>4</v>
      </c>
      <c r="C9" s="2">
        <f>MROUND(D9*0.95,0.5)</f>
        <v>9.5</v>
      </c>
      <c r="D9" s="1">
        <v>10</v>
      </c>
      <c r="E9" s="2">
        <f t="shared" si="0"/>
        <v>4</v>
      </c>
      <c r="F9" s="1">
        <v>4</v>
      </c>
    </row>
    <row r="10" spans="2:6" x14ac:dyDescent="0.25">
      <c r="B10" s="1">
        <v>5</v>
      </c>
      <c r="C10" s="2">
        <f t="shared" ref="C10:C48" si="1">MROUND(D10*0.95,0.5)</f>
        <v>14.5</v>
      </c>
      <c r="D10" s="1">
        <v>15</v>
      </c>
      <c r="E10" s="2">
        <f t="shared" si="0"/>
        <v>4.5</v>
      </c>
      <c r="F10" s="1">
        <v>4.5</v>
      </c>
    </row>
    <row r="11" spans="2:6" x14ac:dyDescent="0.25">
      <c r="B11" s="1">
        <v>6</v>
      </c>
      <c r="C11" s="2">
        <f t="shared" si="1"/>
        <v>17</v>
      </c>
      <c r="D11" s="1">
        <v>18</v>
      </c>
      <c r="E11" s="2">
        <f t="shared" si="0"/>
        <v>5</v>
      </c>
      <c r="F11" s="1">
        <v>5</v>
      </c>
    </row>
    <row r="12" spans="2:6" x14ac:dyDescent="0.25">
      <c r="B12" s="1">
        <v>7</v>
      </c>
      <c r="C12" s="2">
        <f t="shared" si="1"/>
        <v>20</v>
      </c>
      <c r="D12" s="1">
        <v>21</v>
      </c>
      <c r="E12" s="2">
        <f t="shared" si="0"/>
        <v>5.5</v>
      </c>
      <c r="F12" s="1">
        <v>6</v>
      </c>
    </row>
    <row r="13" spans="2:6" x14ac:dyDescent="0.25">
      <c r="B13" s="1">
        <v>8</v>
      </c>
      <c r="C13" s="2">
        <f t="shared" si="1"/>
        <v>23</v>
      </c>
      <c r="D13" s="1">
        <v>24</v>
      </c>
      <c r="E13" s="2">
        <f t="shared" si="0"/>
        <v>6</v>
      </c>
      <c r="F13" s="1">
        <v>6.5</v>
      </c>
    </row>
    <row r="14" spans="2:6" x14ac:dyDescent="0.25">
      <c r="B14" s="1">
        <v>9</v>
      </c>
      <c r="C14" s="2">
        <f t="shared" si="1"/>
        <v>24.5</v>
      </c>
      <c r="D14" s="1">
        <v>26</v>
      </c>
      <c r="E14" s="2">
        <f t="shared" si="0"/>
        <v>6.5</v>
      </c>
      <c r="F14" s="1">
        <v>7</v>
      </c>
    </row>
    <row r="15" spans="2:6" x14ac:dyDescent="0.25">
      <c r="B15" s="1">
        <v>10</v>
      </c>
      <c r="C15" s="2">
        <f t="shared" si="1"/>
        <v>25.5</v>
      </c>
      <c r="D15" s="1">
        <v>27</v>
      </c>
      <c r="E15" s="2">
        <f t="shared" si="0"/>
        <v>7.5</v>
      </c>
      <c r="F15" s="1">
        <v>8</v>
      </c>
    </row>
    <row r="16" spans="2:6" x14ac:dyDescent="0.25">
      <c r="B16" s="1">
        <v>20</v>
      </c>
      <c r="C16" s="2">
        <f t="shared" si="1"/>
        <v>33.5</v>
      </c>
      <c r="D16" s="1">
        <v>35</v>
      </c>
      <c r="E16" s="2">
        <f t="shared" si="0"/>
        <v>13.5</v>
      </c>
      <c r="F16" s="1">
        <v>14</v>
      </c>
    </row>
    <row r="17" spans="2:6" x14ac:dyDescent="0.25">
      <c r="B17" s="1">
        <v>30</v>
      </c>
      <c r="C17" s="2">
        <f t="shared" si="1"/>
        <v>38</v>
      </c>
      <c r="D17" s="1">
        <v>40</v>
      </c>
      <c r="E17" s="2">
        <f t="shared" si="0"/>
        <v>19</v>
      </c>
      <c r="F17" s="1">
        <v>20</v>
      </c>
    </row>
    <row r="18" spans="2:6" x14ac:dyDescent="0.25">
      <c r="B18" s="1">
        <v>40</v>
      </c>
      <c r="C18" s="2">
        <f t="shared" si="1"/>
        <v>43.5</v>
      </c>
      <c r="D18" s="1">
        <v>46</v>
      </c>
      <c r="E18" s="2">
        <f t="shared" si="0"/>
        <v>23</v>
      </c>
      <c r="F18" s="1">
        <v>24</v>
      </c>
    </row>
    <row r="19" spans="2:6" x14ac:dyDescent="0.25">
      <c r="B19" s="1">
        <v>50</v>
      </c>
      <c r="C19" s="2">
        <f t="shared" si="1"/>
        <v>48.5</v>
      </c>
      <c r="D19" s="1">
        <v>51</v>
      </c>
      <c r="E19" s="2">
        <f t="shared" si="0"/>
        <v>26.5</v>
      </c>
      <c r="F19" s="1">
        <v>28</v>
      </c>
    </row>
    <row r="20" spans="2:6" x14ac:dyDescent="0.25">
      <c r="B20" s="1">
        <v>60</v>
      </c>
      <c r="C20" s="2">
        <f t="shared" si="1"/>
        <v>51.5</v>
      </c>
      <c r="D20" s="1">
        <v>54</v>
      </c>
      <c r="E20" s="2">
        <f t="shared" si="0"/>
        <v>30.5</v>
      </c>
      <c r="F20" s="1">
        <v>32</v>
      </c>
    </row>
    <row r="21" spans="2:6" x14ac:dyDescent="0.25">
      <c r="B21" s="1">
        <v>70</v>
      </c>
      <c r="C21" s="2">
        <f t="shared" si="1"/>
        <v>55</v>
      </c>
      <c r="D21" s="1">
        <v>58</v>
      </c>
      <c r="E21" s="2">
        <f t="shared" si="0"/>
        <v>33.5</v>
      </c>
      <c r="F21" s="1">
        <v>35</v>
      </c>
    </row>
    <row r="22" spans="2:6" x14ac:dyDescent="0.25">
      <c r="B22" s="1">
        <v>80</v>
      </c>
      <c r="C22" s="2">
        <f t="shared" si="1"/>
        <v>59</v>
      </c>
      <c r="D22" s="1">
        <v>62</v>
      </c>
      <c r="E22" s="2">
        <f t="shared" si="0"/>
        <v>36</v>
      </c>
      <c r="F22" s="1">
        <v>38</v>
      </c>
    </row>
    <row r="23" spans="2:6" x14ac:dyDescent="0.25">
      <c r="B23" s="1">
        <v>90</v>
      </c>
      <c r="C23" s="2">
        <f t="shared" si="1"/>
        <v>62</v>
      </c>
      <c r="D23" s="1">
        <v>65</v>
      </c>
      <c r="E23" s="2">
        <f t="shared" si="0"/>
        <v>39</v>
      </c>
      <c r="F23" s="1">
        <v>41</v>
      </c>
    </row>
    <row r="24" spans="2:6" x14ac:dyDescent="0.25">
      <c r="B24" s="1">
        <v>100</v>
      </c>
      <c r="C24" s="2">
        <f t="shared" si="1"/>
        <v>64.5</v>
      </c>
      <c r="D24" s="1">
        <v>68</v>
      </c>
      <c r="E24" s="2">
        <f t="shared" si="0"/>
        <v>40</v>
      </c>
      <c r="F24" s="1">
        <v>42</v>
      </c>
    </row>
    <row r="25" spans="2:6" x14ac:dyDescent="0.25">
      <c r="B25" s="1">
        <v>120</v>
      </c>
      <c r="C25" s="2">
        <f t="shared" si="1"/>
        <v>69.5</v>
      </c>
      <c r="D25" s="1">
        <v>73</v>
      </c>
      <c r="E25" s="2">
        <f t="shared" si="0"/>
        <v>45.5</v>
      </c>
      <c r="F25" s="1">
        <v>48</v>
      </c>
    </row>
    <row r="26" spans="2:6" x14ac:dyDescent="0.25">
      <c r="B26" s="1">
        <v>140</v>
      </c>
      <c r="C26" s="2">
        <f t="shared" si="1"/>
        <v>74</v>
      </c>
      <c r="D26" s="1">
        <v>78</v>
      </c>
      <c r="E26" s="2">
        <f t="shared" si="0"/>
        <v>50.5</v>
      </c>
      <c r="F26" s="1">
        <v>53</v>
      </c>
    </row>
    <row r="27" spans="2:6" x14ac:dyDescent="0.25">
      <c r="B27" s="1">
        <v>160</v>
      </c>
      <c r="C27" s="2">
        <f t="shared" si="1"/>
        <v>79</v>
      </c>
      <c r="D27" s="1">
        <v>83</v>
      </c>
      <c r="E27" s="2">
        <f t="shared" si="0"/>
        <v>54</v>
      </c>
      <c r="F27" s="1">
        <v>57</v>
      </c>
    </row>
    <row r="28" spans="2:6" x14ac:dyDescent="0.25">
      <c r="B28" s="1">
        <v>180</v>
      </c>
      <c r="C28" s="2">
        <f t="shared" si="1"/>
        <v>82.5</v>
      </c>
      <c r="D28" s="1">
        <v>87</v>
      </c>
      <c r="E28" s="2">
        <f t="shared" si="0"/>
        <v>58</v>
      </c>
      <c r="F28" s="1">
        <v>61</v>
      </c>
    </row>
    <row r="29" spans="2:6" x14ac:dyDescent="0.25">
      <c r="B29" s="1">
        <v>200</v>
      </c>
      <c r="C29" s="2">
        <f t="shared" si="1"/>
        <v>87.5</v>
      </c>
      <c r="D29" s="1">
        <v>92</v>
      </c>
      <c r="E29" s="2">
        <f t="shared" si="0"/>
        <v>62</v>
      </c>
      <c r="F29" s="1">
        <v>65</v>
      </c>
    </row>
    <row r="30" spans="2:6" x14ac:dyDescent="0.25">
      <c r="B30" s="1">
        <v>250</v>
      </c>
      <c r="C30" s="2">
        <f t="shared" si="1"/>
        <v>96</v>
      </c>
      <c r="D30" s="1">
        <v>101</v>
      </c>
      <c r="E30" s="2">
        <f t="shared" si="0"/>
        <v>71.5</v>
      </c>
      <c r="F30" s="1">
        <v>75</v>
      </c>
    </row>
    <row r="31" spans="2:6" x14ac:dyDescent="0.25">
      <c r="B31" s="1">
        <v>300</v>
      </c>
      <c r="C31" s="2">
        <f t="shared" si="1"/>
        <v>104.5</v>
      </c>
      <c r="D31" s="1">
        <v>110</v>
      </c>
      <c r="E31" s="2">
        <f t="shared" si="0"/>
        <v>81</v>
      </c>
      <c r="F31" s="1">
        <v>85</v>
      </c>
    </row>
    <row r="32" spans="2:6" x14ac:dyDescent="0.25">
      <c r="B32" s="1">
        <v>400</v>
      </c>
      <c r="C32" s="2">
        <f t="shared" si="1"/>
        <v>119.5</v>
      </c>
      <c r="D32" s="1">
        <v>126</v>
      </c>
      <c r="E32" s="2">
        <f t="shared" si="0"/>
        <v>100</v>
      </c>
      <c r="F32" s="1">
        <v>105</v>
      </c>
    </row>
    <row r="33" spans="2:6" x14ac:dyDescent="0.25">
      <c r="B33" s="1">
        <v>500</v>
      </c>
      <c r="C33" s="2">
        <f t="shared" si="1"/>
        <v>135</v>
      </c>
      <c r="D33" s="1">
        <v>142</v>
      </c>
      <c r="E33" s="2">
        <f t="shared" si="0"/>
        <v>119</v>
      </c>
      <c r="F33" s="1">
        <v>125</v>
      </c>
    </row>
    <row r="34" spans="2:6" x14ac:dyDescent="0.25">
      <c r="B34" s="1">
        <v>600</v>
      </c>
      <c r="C34" s="2">
        <f t="shared" si="1"/>
        <v>149</v>
      </c>
      <c r="D34" s="1">
        <v>157</v>
      </c>
      <c r="E34" s="2">
        <f t="shared" si="0"/>
        <v>136</v>
      </c>
      <c r="F34" s="1">
        <v>143</v>
      </c>
    </row>
    <row r="35" spans="2:6" x14ac:dyDescent="0.25">
      <c r="B35" s="1">
        <v>700</v>
      </c>
      <c r="C35" s="2">
        <f t="shared" si="1"/>
        <v>161.5</v>
      </c>
      <c r="D35" s="1">
        <v>170</v>
      </c>
      <c r="E35" s="2">
        <f t="shared" si="0"/>
        <v>153</v>
      </c>
      <c r="F35" s="1">
        <v>161</v>
      </c>
    </row>
    <row r="36" spans="2:6" x14ac:dyDescent="0.25">
      <c r="B36" s="1">
        <v>800</v>
      </c>
      <c r="C36" s="2">
        <f t="shared" si="1"/>
        <v>174</v>
      </c>
      <c r="D36" s="1">
        <v>183</v>
      </c>
      <c r="E36" s="2">
        <f t="shared" si="0"/>
        <v>169</v>
      </c>
      <c r="F36" s="1">
        <v>178</v>
      </c>
    </row>
    <row r="37" spans="2:6" x14ac:dyDescent="0.25">
      <c r="B37" s="1">
        <v>900</v>
      </c>
      <c r="C37" s="2">
        <f t="shared" si="1"/>
        <v>187</v>
      </c>
      <c r="D37" s="1">
        <v>197</v>
      </c>
      <c r="E37" s="2">
        <f t="shared" si="0"/>
        <v>185.5</v>
      </c>
      <c r="F37" s="1">
        <v>195</v>
      </c>
    </row>
    <row r="38" spans="2:6" x14ac:dyDescent="0.25">
      <c r="B38" s="1">
        <v>1000</v>
      </c>
      <c r="C38" s="2">
        <f t="shared" si="1"/>
        <v>197.5</v>
      </c>
      <c r="D38" s="1">
        <v>208</v>
      </c>
      <c r="E38" s="2">
        <f t="shared" si="0"/>
        <v>197.5</v>
      </c>
      <c r="F38" s="1">
        <v>208</v>
      </c>
    </row>
    <row r="39" spans="2:6" x14ac:dyDescent="0.25">
      <c r="B39" s="1">
        <v>1250</v>
      </c>
      <c r="C39" s="2">
        <f t="shared" si="1"/>
        <v>228</v>
      </c>
      <c r="D39" s="1">
        <v>240</v>
      </c>
      <c r="E39" s="2">
        <f t="shared" si="0"/>
        <v>228</v>
      </c>
      <c r="F39" s="1">
        <v>240</v>
      </c>
    </row>
    <row r="40" spans="2:6" x14ac:dyDescent="0.25">
      <c r="B40" s="1">
        <v>1500</v>
      </c>
      <c r="C40" s="2">
        <f t="shared" si="1"/>
        <v>253.5</v>
      </c>
      <c r="D40" s="1">
        <v>267</v>
      </c>
      <c r="E40" s="2">
        <f t="shared" si="0"/>
        <v>253.5</v>
      </c>
      <c r="F40" s="1">
        <v>267</v>
      </c>
    </row>
    <row r="41" spans="2:6" x14ac:dyDescent="0.25">
      <c r="B41" s="1">
        <v>1750</v>
      </c>
      <c r="C41" s="2">
        <f t="shared" si="1"/>
        <v>279.5</v>
      </c>
      <c r="D41" s="1">
        <v>294</v>
      </c>
      <c r="E41" s="2">
        <f t="shared" si="0"/>
        <v>279.5</v>
      </c>
      <c r="F41" s="1">
        <v>294</v>
      </c>
    </row>
    <row r="42" spans="2:6" x14ac:dyDescent="0.25">
      <c r="B42" s="1">
        <v>2000</v>
      </c>
      <c r="C42" s="2">
        <f t="shared" si="1"/>
        <v>305</v>
      </c>
      <c r="D42" s="1">
        <v>321</v>
      </c>
      <c r="E42" s="2">
        <f t="shared" si="0"/>
        <v>305</v>
      </c>
      <c r="F42" s="1">
        <v>321</v>
      </c>
    </row>
    <row r="43" spans="2:6" x14ac:dyDescent="0.25">
      <c r="B43" s="1">
        <v>2250</v>
      </c>
      <c r="C43" s="2">
        <f t="shared" si="1"/>
        <v>330.5</v>
      </c>
      <c r="D43" s="1">
        <v>348</v>
      </c>
      <c r="E43" s="2">
        <f t="shared" si="0"/>
        <v>330.5</v>
      </c>
      <c r="F43" s="1">
        <v>348</v>
      </c>
    </row>
    <row r="44" spans="2:6" x14ac:dyDescent="0.25">
      <c r="B44" s="1">
        <v>2500</v>
      </c>
      <c r="C44" s="2">
        <f t="shared" si="1"/>
        <v>356.5</v>
      </c>
      <c r="D44" s="1">
        <v>375</v>
      </c>
      <c r="E44" s="2">
        <f t="shared" si="0"/>
        <v>356.5</v>
      </c>
      <c r="F44" s="1">
        <v>375</v>
      </c>
    </row>
    <row r="45" spans="2:6" x14ac:dyDescent="0.25">
      <c r="B45" s="1">
        <v>2750</v>
      </c>
      <c r="C45" s="2">
        <f t="shared" si="1"/>
        <v>382</v>
      </c>
      <c r="D45" s="1">
        <v>402</v>
      </c>
      <c r="E45" s="2">
        <f t="shared" si="0"/>
        <v>382</v>
      </c>
      <c r="F45" s="1">
        <v>402</v>
      </c>
    </row>
    <row r="46" spans="2:6" x14ac:dyDescent="0.25">
      <c r="B46" s="1">
        <v>3000</v>
      </c>
      <c r="C46" s="2">
        <f t="shared" si="1"/>
        <v>410.5</v>
      </c>
      <c r="D46" s="1">
        <v>432</v>
      </c>
      <c r="E46" s="2">
        <f t="shared" si="0"/>
        <v>410.5</v>
      </c>
      <c r="F46" s="1">
        <v>432</v>
      </c>
    </row>
    <row r="47" spans="2:6" x14ac:dyDescent="0.25">
      <c r="B47" s="1">
        <v>4000</v>
      </c>
      <c r="C47" s="2">
        <f t="shared" si="1"/>
        <v>499</v>
      </c>
      <c r="D47" s="1">
        <v>525</v>
      </c>
      <c r="E47" s="2">
        <f t="shared" si="0"/>
        <v>499</v>
      </c>
      <c r="F47" s="1">
        <v>525</v>
      </c>
    </row>
    <row r="48" spans="2:6" x14ac:dyDescent="0.25">
      <c r="B48" s="1">
        <v>5000</v>
      </c>
      <c r="C48" s="2">
        <f t="shared" si="1"/>
        <v>563.5</v>
      </c>
      <c r="D48" s="1">
        <v>593</v>
      </c>
      <c r="E48" s="2">
        <f t="shared" si="0"/>
        <v>563.5</v>
      </c>
      <c r="F48" s="1">
        <v>593</v>
      </c>
    </row>
    <row r="49" spans="5:5" x14ac:dyDescent="0.25">
      <c r="E49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A5E5-C187-4A2B-B0A8-2CB207AE8407}">
  <dimension ref="B2:F49"/>
  <sheetViews>
    <sheetView workbookViewId="0">
      <selection activeCell="E1" sqref="C1:E1048576"/>
    </sheetView>
  </sheetViews>
  <sheetFormatPr defaultRowHeight="15" x14ac:dyDescent="0.25"/>
  <cols>
    <col min="1" max="1" width="6.28515625" customWidth="1"/>
    <col min="3" max="3" width="36.85546875" customWidth="1"/>
    <col min="4" max="4" width="18.5703125" hidden="1" customWidth="1"/>
    <col min="5" max="5" width="36.7109375" customWidth="1"/>
    <col min="6" max="6" width="18.42578125" hidden="1" customWidth="1"/>
  </cols>
  <sheetData>
    <row r="2" spans="2:6" x14ac:dyDescent="0.25">
      <c r="C2" s="4" t="s">
        <v>1</v>
      </c>
    </row>
    <row r="3" spans="2:6" x14ac:dyDescent="0.25">
      <c r="C3" s="4" t="s">
        <v>5</v>
      </c>
    </row>
    <row r="4" spans="2:6" ht="60" customHeight="1" x14ac:dyDescent="0.25">
      <c r="B4" s="3" t="s">
        <v>0</v>
      </c>
      <c r="C4" s="3" t="s">
        <v>11</v>
      </c>
      <c r="E4" s="3" t="s">
        <v>12</v>
      </c>
    </row>
    <row r="5" spans="2:6" x14ac:dyDescent="0.25">
      <c r="B5" s="1">
        <v>0.5</v>
      </c>
      <c r="E5" s="2">
        <f>MROUND(F5*0.9,0.5)</f>
        <v>0.5</v>
      </c>
      <c r="F5" s="1">
        <v>0.5</v>
      </c>
    </row>
    <row r="6" spans="2:6" x14ac:dyDescent="0.25">
      <c r="B6" s="1">
        <v>1</v>
      </c>
      <c r="C6" s="1"/>
      <c r="D6" s="1"/>
      <c r="E6" s="2">
        <f t="shared" ref="E6:E48" si="0">MROUND(F6*0.9,0.5)</f>
        <v>1</v>
      </c>
      <c r="F6" s="1">
        <v>1</v>
      </c>
    </row>
    <row r="7" spans="2:6" x14ac:dyDescent="0.25">
      <c r="B7" s="1">
        <v>2</v>
      </c>
      <c r="C7" s="1"/>
      <c r="D7" s="1"/>
      <c r="E7" s="2">
        <f t="shared" si="0"/>
        <v>2</v>
      </c>
      <c r="F7" s="1">
        <v>2</v>
      </c>
    </row>
    <row r="8" spans="2:6" x14ac:dyDescent="0.25">
      <c r="B8" s="1">
        <v>3</v>
      </c>
      <c r="C8" s="1"/>
      <c r="D8" s="1"/>
      <c r="E8" s="2">
        <f t="shared" si="0"/>
        <v>2.5</v>
      </c>
      <c r="F8" s="1">
        <v>3</v>
      </c>
    </row>
    <row r="9" spans="2:6" x14ac:dyDescent="0.25">
      <c r="B9" s="1">
        <v>4</v>
      </c>
      <c r="C9" s="2">
        <f>MROUND(D9*0.9,0.5)</f>
        <v>9</v>
      </c>
      <c r="D9" s="1">
        <v>10</v>
      </c>
      <c r="E9" s="2">
        <f t="shared" si="0"/>
        <v>3.5</v>
      </c>
      <c r="F9" s="1">
        <v>4</v>
      </c>
    </row>
    <row r="10" spans="2:6" x14ac:dyDescent="0.25">
      <c r="B10" s="1">
        <v>5</v>
      </c>
      <c r="C10" s="2">
        <f t="shared" ref="C10:C48" si="1">MROUND(D10*0.9,0.5)</f>
        <v>13.5</v>
      </c>
      <c r="D10" s="1">
        <v>15</v>
      </c>
      <c r="E10" s="2">
        <f t="shared" si="0"/>
        <v>4</v>
      </c>
      <c r="F10" s="1">
        <v>4.5</v>
      </c>
    </row>
    <row r="11" spans="2:6" x14ac:dyDescent="0.25">
      <c r="B11" s="1">
        <v>6</v>
      </c>
      <c r="C11" s="2">
        <f t="shared" si="1"/>
        <v>16</v>
      </c>
      <c r="D11" s="1">
        <v>18</v>
      </c>
      <c r="E11" s="2">
        <f t="shared" si="0"/>
        <v>4.5</v>
      </c>
      <c r="F11" s="1">
        <v>5</v>
      </c>
    </row>
    <row r="12" spans="2:6" x14ac:dyDescent="0.25">
      <c r="B12" s="1">
        <v>7</v>
      </c>
      <c r="C12" s="2">
        <f t="shared" si="1"/>
        <v>19</v>
      </c>
      <c r="D12" s="1">
        <v>21</v>
      </c>
      <c r="E12" s="2">
        <f t="shared" si="0"/>
        <v>5.5</v>
      </c>
      <c r="F12" s="1">
        <v>6</v>
      </c>
    </row>
    <row r="13" spans="2:6" x14ac:dyDescent="0.25">
      <c r="B13" s="1">
        <v>8</v>
      </c>
      <c r="C13" s="2">
        <f t="shared" si="1"/>
        <v>21.5</v>
      </c>
      <c r="D13" s="1">
        <v>24</v>
      </c>
      <c r="E13" s="2">
        <f t="shared" si="0"/>
        <v>6</v>
      </c>
      <c r="F13" s="1">
        <v>6.5</v>
      </c>
    </row>
    <row r="14" spans="2:6" x14ac:dyDescent="0.25">
      <c r="B14" s="1">
        <v>9</v>
      </c>
      <c r="C14" s="2">
        <f t="shared" si="1"/>
        <v>23.5</v>
      </c>
      <c r="D14" s="1">
        <v>26</v>
      </c>
      <c r="E14" s="2">
        <f t="shared" si="0"/>
        <v>6.5</v>
      </c>
      <c r="F14" s="1">
        <v>7</v>
      </c>
    </row>
    <row r="15" spans="2:6" x14ac:dyDescent="0.25">
      <c r="B15" s="1">
        <v>10</v>
      </c>
      <c r="C15" s="2">
        <f t="shared" si="1"/>
        <v>24.5</v>
      </c>
      <c r="D15" s="1">
        <v>27</v>
      </c>
      <c r="E15" s="2">
        <f t="shared" si="0"/>
        <v>7</v>
      </c>
      <c r="F15" s="1">
        <v>8</v>
      </c>
    </row>
    <row r="16" spans="2:6" x14ac:dyDescent="0.25">
      <c r="B16" s="1">
        <v>20</v>
      </c>
      <c r="C16" s="2">
        <f t="shared" si="1"/>
        <v>31.5</v>
      </c>
      <c r="D16" s="1">
        <v>35</v>
      </c>
      <c r="E16" s="2">
        <f t="shared" si="0"/>
        <v>12.5</v>
      </c>
      <c r="F16" s="1">
        <v>14</v>
      </c>
    </row>
    <row r="17" spans="2:6" x14ac:dyDescent="0.25">
      <c r="B17" s="1">
        <v>30</v>
      </c>
      <c r="C17" s="2">
        <f t="shared" si="1"/>
        <v>36</v>
      </c>
      <c r="D17" s="1">
        <v>40</v>
      </c>
      <c r="E17" s="2">
        <f t="shared" si="0"/>
        <v>18</v>
      </c>
      <c r="F17" s="1">
        <v>20</v>
      </c>
    </row>
    <row r="18" spans="2:6" x14ac:dyDescent="0.25">
      <c r="B18" s="1">
        <v>40</v>
      </c>
      <c r="C18" s="2">
        <f t="shared" si="1"/>
        <v>41.5</v>
      </c>
      <c r="D18" s="1">
        <v>46</v>
      </c>
      <c r="E18" s="2">
        <f t="shared" si="0"/>
        <v>21.5</v>
      </c>
      <c r="F18" s="1">
        <v>24</v>
      </c>
    </row>
    <row r="19" spans="2:6" x14ac:dyDescent="0.25">
      <c r="B19" s="1">
        <v>50</v>
      </c>
      <c r="C19" s="2">
        <f t="shared" si="1"/>
        <v>46</v>
      </c>
      <c r="D19" s="1">
        <v>51</v>
      </c>
      <c r="E19" s="2">
        <f t="shared" si="0"/>
        <v>25</v>
      </c>
      <c r="F19" s="1">
        <v>28</v>
      </c>
    </row>
    <row r="20" spans="2:6" x14ac:dyDescent="0.25">
      <c r="B20" s="1">
        <v>60</v>
      </c>
      <c r="C20" s="2">
        <f t="shared" si="1"/>
        <v>48.5</v>
      </c>
      <c r="D20" s="1">
        <v>54</v>
      </c>
      <c r="E20" s="2">
        <f t="shared" si="0"/>
        <v>29</v>
      </c>
      <c r="F20" s="1">
        <v>32</v>
      </c>
    </row>
    <row r="21" spans="2:6" x14ac:dyDescent="0.25">
      <c r="B21" s="1">
        <v>70</v>
      </c>
      <c r="C21" s="2">
        <f t="shared" si="1"/>
        <v>52</v>
      </c>
      <c r="D21" s="1">
        <v>58</v>
      </c>
      <c r="E21" s="2">
        <f t="shared" si="0"/>
        <v>31.5</v>
      </c>
      <c r="F21" s="1">
        <v>35</v>
      </c>
    </row>
    <row r="22" spans="2:6" x14ac:dyDescent="0.25">
      <c r="B22" s="1">
        <v>80</v>
      </c>
      <c r="C22" s="2">
        <f t="shared" si="1"/>
        <v>56</v>
      </c>
      <c r="D22" s="1">
        <v>62</v>
      </c>
      <c r="E22" s="2">
        <f t="shared" si="0"/>
        <v>34</v>
      </c>
      <c r="F22" s="1">
        <v>38</v>
      </c>
    </row>
    <row r="23" spans="2:6" x14ac:dyDescent="0.25">
      <c r="B23" s="1">
        <v>90</v>
      </c>
      <c r="C23" s="2">
        <f t="shared" si="1"/>
        <v>58.5</v>
      </c>
      <c r="D23" s="1">
        <v>65</v>
      </c>
      <c r="E23" s="2">
        <f t="shared" si="0"/>
        <v>37</v>
      </c>
      <c r="F23" s="1">
        <v>41</v>
      </c>
    </row>
    <row r="24" spans="2:6" x14ac:dyDescent="0.25">
      <c r="B24" s="1">
        <v>100</v>
      </c>
      <c r="C24" s="2">
        <f t="shared" si="1"/>
        <v>61</v>
      </c>
      <c r="D24" s="1">
        <v>68</v>
      </c>
      <c r="E24" s="2">
        <f t="shared" si="0"/>
        <v>38</v>
      </c>
      <c r="F24" s="1">
        <v>42</v>
      </c>
    </row>
    <row r="25" spans="2:6" x14ac:dyDescent="0.25">
      <c r="B25" s="1">
        <v>120</v>
      </c>
      <c r="C25" s="2">
        <f t="shared" si="1"/>
        <v>65.5</v>
      </c>
      <c r="D25" s="1">
        <v>73</v>
      </c>
      <c r="E25" s="2">
        <f t="shared" si="0"/>
        <v>43</v>
      </c>
      <c r="F25" s="1">
        <v>48</v>
      </c>
    </row>
    <row r="26" spans="2:6" x14ac:dyDescent="0.25">
      <c r="B26" s="1">
        <v>140</v>
      </c>
      <c r="C26" s="2">
        <f t="shared" si="1"/>
        <v>70</v>
      </c>
      <c r="D26" s="1">
        <v>78</v>
      </c>
      <c r="E26" s="2">
        <f t="shared" si="0"/>
        <v>47.5</v>
      </c>
      <c r="F26" s="1">
        <v>53</v>
      </c>
    </row>
    <row r="27" spans="2:6" x14ac:dyDescent="0.25">
      <c r="B27" s="1">
        <v>160</v>
      </c>
      <c r="C27" s="2">
        <f t="shared" si="1"/>
        <v>74.5</v>
      </c>
      <c r="D27" s="1">
        <v>83</v>
      </c>
      <c r="E27" s="2">
        <f t="shared" si="0"/>
        <v>51.5</v>
      </c>
      <c r="F27" s="1">
        <v>57</v>
      </c>
    </row>
    <row r="28" spans="2:6" x14ac:dyDescent="0.25">
      <c r="B28" s="1">
        <v>180</v>
      </c>
      <c r="C28" s="2">
        <f t="shared" si="1"/>
        <v>78.5</v>
      </c>
      <c r="D28" s="1">
        <v>87</v>
      </c>
      <c r="E28" s="2">
        <f t="shared" si="0"/>
        <v>55</v>
      </c>
      <c r="F28" s="1">
        <v>61</v>
      </c>
    </row>
    <row r="29" spans="2:6" x14ac:dyDescent="0.25">
      <c r="B29" s="1">
        <v>200</v>
      </c>
      <c r="C29" s="2">
        <f t="shared" si="1"/>
        <v>83</v>
      </c>
      <c r="D29" s="1">
        <v>92</v>
      </c>
      <c r="E29" s="2">
        <f t="shared" si="0"/>
        <v>58.5</v>
      </c>
      <c r="F29" s="1">
        <v>65</v>
      </c>
    </row>
    <row r="30" spans="2:6" x14ac:dyDescent="0.25">
      <c r="B30" s="1">
        <v>250</v>
      </c>
      <c r="C30" s="2">
        <f t="shared" si="1"/>
        <v>91</v>
      </c>
      <c r="D30" s="1">
        <v>101</v>
      </c>
      <c r="E30" s="2">
        <f t="shared" si="0"/>
        <v>67.5</v>
      </c>
      <c r="F30" s="1">
        <v>75</v>
      </c>
    </row>
    <row r="31" spans="2:6" x14ac:dyDescent="0.25">
      <c r="B31" s="1">
        <v>300</v>
      </c>
      <c r="C31" s="2">
        <f t="shared" si="1"/>
        <v>99</v>
      </c>
      <c r="D31" s="1">
        <v>110</v>
      </c>
      <c r="E31" s="2">
        <f t="shared" si="0"/>
        <v>76.5</v>
      </c>
      <c r="F31" s="1">
        <v>85</v>
      </c>
    </row>
    <row r="32" spans="2:6" x14ac:dyDescent="0.25">
      <c r="B32" s="1">
        <v>400</v>
      </c>
      <c r="C32" s="2">
        <f t="shared" si="1"/>
        <v>113.5</v>
      </c>
      <c r="D32" s="1">
        <v>126</v>
      </c>
      <c r="E32" s="2">
        <f t="shared" si="0"/>
        <v>94.5</v>
      </c>
      <c r="F32" s="1">
        <v>105</v>
      </c>
    </row>
    <row r="33" spans="2:6" x14ac:dyDescent="0.25">
      <c r="B33" s="1">
        <v>500</v>
      </c>
      <c r="C33" s="2">
        <f t="shared" si="1"/>
        <v>128</v>
      </c>
      <c r="D33" s="1">
        <v>142</v>
      </c>
      <c r="E33" s="2">
        <f t="shared" si="0"/>
        <v>112.5</v>
      </c>
      <c r="F33" s="1">
        <v>125</v>
      </c>
    </row>
    <row r="34" spans="2:6" x14ac:dyDescent="0.25">
      <c r="B34" s="1">
        <v>600</v>
      </c>
      <c r="C34" s="2">
        <f t="shared" si="1"/>
        <v>141.5</v>
      </c>
      <c r="D34" s="1">
        <v>157</v>
      </c>
      <c r="E34" s="2">
        <f t="shared" si="0"/>
        <v>128.5</v>
      </c>
      <c r="F34" s="1">
        <v>143</v>
      </c>
    </row>
    <row r="35" spans="2:6" x14ac:dyDescent="0.25">
      <c r="B35" s="1">
        <v>700</v>
      </c>
      <c r="C35" s="2">
        <f t="shared" si="1"/>
        <v>153</v>
      </c>
      <c r="D35" s="1">
        <v>170</v>
      </c>
      <c r="E35" s="2">
        <f t="shared" si="0"/>
        <v>145</v>
      </c>
      <c r="F35" s="1">
        <v>161</v>
      </c>
    </row>
    <row r="36" spans="2:6" x14ac:dyDescent="0.25">
      <c r="B36" s="1">
        <v>800</v>
      </c>
      <c r="C36" s="2">
        <f t="shared" si="1"/>
        <v>164.5</v>
      </c>
      <c r="D36" s="1">
        <v>183</v>
      </c>
      <c r="E36" s="2">
        <f t="shared" si="0"/>
        <v>160</v>
      </c>
      <c r="F36" s="1">
        <v>178</v>
      </c>
    </row>
    <row r="37" spans="2:6" x14ac:dyDescent="0.25">
      <c r="B37" s="1">
        <v>900</v>
      </c>
      <c r="C37" s="2">
        <f t="shared" si="1"/>
        <v>177.5</v>
      </c>
      <c r="D37" s="1">
        <v>197</v>
      </c>
      <c r="E37" s="2">
        <f t="shared" si="0"/>
        <v>175.5</v>
      </c>
      <c r="F37" s="1">
        <v>195</v>
      </c>
    </row>
    <row r="38" spans="2:6" x14ac:dyDescent="0.25">
      <c r="B38" s="1">
        <v>1000</v>
      </c>
      <c r="C38" s="2">
        <f t="shared" si="1"/>
        <v>187</v>
      </c>
      <c r="D38" s="1">
        <v>208</v>
      </c>
      <c r="E38" s="2">
        <f t="shared" si="0"/>
        <v>187</v>
      </c>
      <c r="F38" s="1">
        <v>208</v>
      </c>
    </row>
    <row r="39" spans="2:6" x14ac:dyDescent="0.25">
      <c r="B39" s="1">
        <v>1250</v>
      </c>
      <c r="C39" s="2">
        <f t="shared" si="1"/>
        <v>216</v>
      </c>
      <c r="D39" s="1">
        <v>240</v>
      </c>
      <c r="E39" s="2">
        <f t="shared" si="0"/>
        <v>216</v>
      </c>
      <c r="F39" s="1">
        <v>240</v>
      </c>
    </row>
    <row r="40" spans="2:6" x14ac:dyDescent="0.25">
      <c r="B40" s="1">
        <v>1500</v>
      </c>
      <c r="C40" s="2">
        <f t="shared" si="1"/>
        <v>240.5</v>
      </c>
      <c r="D40" s="1">
        <v>267</v>
      </c>
      <c r="E40" s="2">
        <f t="shared" si="0"/>
        <v>240.5</v>
      </c>
      <c r="F40" s="1">
        <v>267</v>
      </c>
    </row>
    <row r="41" spans="2:6" x14ac:dyDescent="0.25">
      <c r="B41" s="1">
        <v>1750</v>
      </c>
      <c r="C41" s="2">
        <f t="shared" si="1"/>
        <v>264.5</v>
      </c>
      <c r="D41" s="1">
        <v>294</v>
      </c>
      <c r="E41" s="2">
        <f t="shared" si="0"/>
        <v>264.5</v>
      </c>
      <c r="F41" s="1">
        <v>294</v>
      </c>
    </row>
    <row r="42" spans="2:6" x14ac:dyDescent="0.25">
      <c r="B42" s="1">
        <v>2000</v>
      </c>
      <c r="C42" s="2">
        <f t="shared" si="1"/>
        <v>289</v>
      </c>
      <c r="D42" s="1">
        <v>321</v>
      </c>
      <c r="E42" s="2">
        <f t="shared" si="0"/>
        <v>289</v>
      </c>
      <c r="F42" s="1">
        <v>321</v>
      </c>
    </row>
    <row r="43" spans="2:6" x14ac:dyDescent="0.25">
      <c r="B43" s="1">
        <v>2250</v>
      </c>
      <c r="C43" s="2">
        <f t="shared" si="1"/>
        <v>313</v>
      </c>
      <c r="D43" s="1">
        <v>348</v>
      </c>
      <c r="E43" s="2">
        <f t="shared" si="0"/>
        <v>313</v>
      </c>
      <c r="F43" s="1">
        <v>348</v>
      </c>
    </row>
    <row r="44" spans="2:6" x14ac:dyDescent="0.25">
      <c r="B44" s="1">
        <v>2500</v>
      </c>
      <c r="C44" s="2">
        <f t="shared" si="1"/>
        <v>337.5</v>
      </c>
      <c r="D44" s="1">
        <v>375</v>
      </c>
      <c r="E44" s="2">
        <f t="shared" si="0"/>
        <v>337.5</v>
      </c>
      <c r="F44" s="1">
        <v>375</v>
      </c>
    </row>
    <row r="45" spans="2:6" x14ac:dyDescent="0.25">
      <c r="B45" s="1">
        <v>2750</v>
      </c>
      <c r="C45" s="2">
        <f t="shared" si="1"/>
        <v>362</v>
      </c>
      <c r="D45" s="1">
        <v>402</v>
      </c>
      <c r="E45" s="2">
        <f t="shared" si="0"/>
        <v>362</v>
      </c>
      <c r="F45" s="1">
        <v>402</v>
      </c>
    </row>
    <row r="46" spans="2:6" x14ac:dyDescent="0.25">
      <c r="B46" s="1">
        <v>3000</v>
      </c>
      <c r="C46" s="2">
        <f t="shared" si="1"/>
        <v>389</v>
      </c>
      <c r="D46" s="1">
        <v>432</v>
      </c>
      <c r="E46" s="2">
        <f t="shared" si="0"/>
        <v>389</v>
      </c>
      <c r="F46" s="1">
        <v>432</v>
      </c>
    </row>
    <row r="47" spans="2:6" x14ac:dyDescent="0.25">
      <c r="B47" s="1">
        <v>4000</v>
      </c>
      <c r="C47" s="2">
        <f t="shared" si="1"/>
        <v>472.5</v>
      </c>
      <c r="D47" s="1">
        <v>525</v>
      </c>
      <c r="E47" s="2">
        <f t="shared" si="0"/>
        <v>472.5</v>
      </c>
      <c r="F47" s="1">
        <v>525</v>
      </c>
    </row>
    <row r="48" spans="2:6" x14ac:dyDescent="0.25">
      <c r="B48" s="1">
        <v>5000</v>
      </c>
      <c r="C48" s="2">
        <f t="shared" si="1"/>
        <v>533.5</v>
      </c>
      <c r="D48" s="1">
        <v>593</v>
      </c>
      <c r="E48" s="2">
        <f t="shared" si="0"/>
        <v>533.5</v>
      </c>
      <c r="F48" s="1">
        <v>593</v>
      </c>
    </row>
    <row r="49" spans="5:5" x14ac:dyDescent="0.25">
      <c r="E49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EA17-35B8-4052-B4D1-966758978141}">
  <dimension ref="B2:F49"/>
  <sheetViews>
    <sheetView workbookViewId="0">
      <selection activeCell="E4" sqref="E4"/>
    </sheetView>
  </sheetViews>
  <sheetFormatPr defaultRowHeight="15" x14ac:dyDescent="0.25"/>
  <cols>
    <col min="1" max="1" width="6.28515625" customWidth="1"/>
    <col min="3" max="3" width="36.85546875" customWidth="1"/>
    <col min="4" max="4" width="18.5703125" hidden="1" customWidth="1"/>
    <col min="5" max="5" width="36.7109375" customWidth="1"/>
    <col min="6" max="6" width="18.42578125" hidden="1" customWidth="1"/>
  </cols>
  <sheetData>
    <row r="2" spans="2:6" x14ac:dyDescent="0.25">
      <c r="C2" s="4" t="s">
        <v>1</v>
      </c>
    </row>
    <row r="3" spans="2:6" x14ac:dyDescent="0.25">
      <c r="C3" s="4" t="s">
        <v>2</v>
      </c>
    </row>
    <row r="4" spans="2:6" ht="60" customHeight="1" x14ac:dyDescent="0.25">
      <c r="B4" s="3" t="s">
        <v>0</v>
      </c>
      <c r="C4" s="3" t="s">
        <v>11</v>
      </c>
      <c r="E4" s="3" t="s">
        <v>12</v>
      </c>
    </row>
    <row r="5" spans="2:6" x14ac:dyDescent="0.25">
      <c r="B5" s="1">
        <v>0.5</v>
      </c>
      <c r="E5" s="2">
        <f>MROUND(F5*0.85,0.5)</f>
        <v>0.5</v>
      </c>
      <c r="F5" s="1">
        <v>0.5</v>
      </c>
    </row>
    <row r="6" spans="2:6" x14ac:dyDescent="0.25">
      <c r="B6" s="1">
        <v>1</v>
      </c>
      <c r="C6" s="1"/>
      <c r="D6" s="1"/>
      <c r="E6" s="2">
        <f t="shared" ref="E6:E48" si="0">MROUND(F6*0.85,0.5)</f>
        <v>1</v>
      </c>
      <c r="F6" s="1">
        <v>1</v>
      </c>
    </row>
    <row r="7" spans="2:6" x14ac:dyDescent="0.25">
      <c r="B7" s="1">
        <v>2</v>
      </c>
      <c r="C7" s="1"/>
      <c r="D7" s="1"/>
      <c r="E7" s="2">
        <f t="shared" si="0"/>
        <v>1.5</v>
      </c>
      <c r="F7" s="1">
        <v>2</v>
      </c>
    </row>
    <row r="8" spans="2:6" x14ac:dyDescent="0.25">
      <c r="B8" s="1">
        <v>3</v>
      </c>
      <c r="C8" s="1"/>
      <c r="D8" s="1"/>
      <c r="E8" s="2">
        <f t="shared" si="0"/>
        <v>2.5</v>
      </c>
      <c r="F8" s="1">
        <v>3</v>
      </c>
    </row>
    <row r="9" spans="2:6" x14ac:dyDescent="0.25">
      <c r="B9" s="1">
        <v>4</v>
      </c>
      <c r="C9" s="2">
        <f>MROUND(D9*0.85,0.5)</f>
        <v>8.5</v>
      </c>
      <c r="D9" s="1">
        <v>10</v>
      </c>
      <c r="E9" s="2">
        <f t="shared" si="0"/>
        <v>3.5</v>
      </c>
      <c r="F9" s="1">
        <v>4</v>
      </c>
    </row>
    <row r="10" spans="2:6" x14ac:dyDescent="0.25">
      <c r="B10" s="1">
        <v>5</v>
      </c>
      <c r="C10" s="2">
        <f t="shared" ref="C10:C48" si="1">MROUND(D10*0.85,0.5)</f>
        <v>13</v>
      </c>
      <c r="D10" s="1">
        <v>15</v>
      </c>
      <c r="E10" s="2">
        <f t="shared" si="0"/>
        <v>4</v>
      </c>
      <c r="F10" s="1">
        <v>4.5</v>
      </c>
    </row>
    <row r="11" spans="2:6" x14ac:dyDescent="0.25">
      <c r="B11" s="1">
        <v>6</v>
      </c>
      <c r="C11" s="2">
        <f t="shared" si="1"/>
        <v>15.5</v>
      </c>
      <c r="D11" s="1">
        <v>18</v>
      </c>
      <c r="E11" s="2">
        <f t="shared" si="0"/>
        <v>4.5</v>
      </c>
      <c r="F11" s="1">
        <v>5</v>
      </c>
    </row>
    <row r="12" spans="2:6" x14ac:dyDescent="0.25">
      <c r="B12" s="1">
        <v>7</v>
      </c>
      <c r="C12" s="2">
        <f t="shared" si="1"/>
        <v>18</v>
      </c>
      <c r="D12" s="1">
        <v>21</v>
      </c>
      <c r="E12" s="2">
        <f t="shared" si="0"/>
        <v>5</v>
      </c>
      <c r="F12" s="1">
        <v>6</v>
      </c>
    </row>
    <row r="13" spans="2:6" x14ac:dyDescent="0.25">
      <c r="B13" s="1">
        <v>8</v>
      </c>
      <c r="C13" s="2">
        <f t="shared" si="1"/>
        <v>20.5</v>
      </c>
      <c r="D13" s="1">
        <v>24</v>
      </c>
      <c r="E13" s="2">
        <f t="shared" si="0"/>
        <v>5.5</v>
      </c>
      <c r="F13" s="1">
        <v>6.5</v>
      </c>
    </row>
    <row r="14" spans="2:6" x14ac:dyDescent="0.25">
      <c r="B14" s="1">
        <v>9</v>
      </c>
      <c r="C14" s="2">
        <f t="shared" si="1"/>
        <v>22</v>
      </c>
      <c r="D14" s="1">
        <v>26</v>
      </c>
      <c r="E14" s="2">
        <f t="shared" si="0"/>
        <v>6</v>
      </c>
      <c r="F14" s="1">
        <v>7</v>
      </c>
    </row>
    <row r="15" spans="2:6" x14ac:dyDescent="0.25">
      <c r="B15" s="1">
        <v>10</v>
      </c>
      <c r="C15" s="2">
        <f t="shared" si="1"/>
        <v>23</v>
      </c>
      <c r="D15" s="1">
        <v>27</v>
      </c>
      <c r="E15" s="2">
        <f t="shared" si="0"/>
        <v>7</v>
      </c>
      <c r="F15" s="1">
        <v>8</v>
      </c>
    </row>
    <row r="16" spans="2:6" x14ac:dyDescent="0.25">
      <c r="B16" s="1">
        <v>20</v>
      </c>
      <c r="C16" s="2">
        <f t="shared" si="1"/>
        <v>30</v>
      </c>
      <c r="D16" s="1">
        <v>35</v>
      </c>
      <c r="E16" s="2">
        <f t="shared" si="0"/>
        <v>12</v>
      </c>
      <c r="F16" s="1">
        <v>14</v>
      </c>
    </row>
    <row r="17" spans="2:6" x14ac:dyDescent="0.25">
      <c r="B17" s="1">
        <v>30</v>
      </c>
      <c r="C17" s="2">
        <f t="shared" si="1"/>
        <v>34</v>
      </c>
      <c r="D17" s="1">
        <v>40</v>
      </c>
      <c r="E17" s="2">
        <f t="shared" si="0"/>
        <v>17</v>
      </c>
      <c r="F17" s="1">
        <v>20</v>
      </c>
    </row>
    <row r="18" spans="2:6" x14ac:dyDescent="0.25">
      <c r="B18" s="1">
        <v>40</v>
      </c>
      <c r="C18" s="2">
        <f t="shared" si="1"/>
        <v>39</v>
      </c>
      <c r="D18" s="1">
        <v>46</v>
      </c>
      <c r="E18" s="2">
        <f t="shared" si="0"/>
        <v>20.5</v>
      </c>
      <c r="F18" s="1">
        <v>24</v>
      </c>
    </row>
    <row r="19" spans="2:6" x14ac:dyDescent="0.25">
      <c r="B19" s="1">
        <v>50</v>
      </c>
      <c r="C19" s="2">
        <f t="shared" si="1"/>
        <v>43.5</v>
      </c>
      <c r="D19" s="1">
        <v>51</v>
      </c>
      <c r="E19" s="2">
        <f t="shared" si="0"/>
        <v>24</v>
      </c>
      <c r="F19" s="1">
        <v>28</v>
      </c>
    </row>
    <row r="20" spans="2:6" x14ac:dyDescent="0.25">
      <c r="B20" s="1">
        <v>60</v>
      </c>
      <c r="C20" s="2">
        <f t="shared" si="1"/>
        <v>46</v>
      </c>
      <c r="D20" s="1">
        <v>54</v>
      </c>
      <c r="E20" s="2">
        <f t="shared" si="0"/>
        <v>27</v>
      </c>
      <c r="F20" s="1">
        <v>32</v>
      </c>
    </row>
    <row r="21" spans="2:6" x14ac:dyDescent="0.25">
      <c r="B21" s="1">
        <v>70</v>
      </c>
      <c r="C21" s="2">
        <f t="shared" si="1"/>
        <v>49.5</v>
      </c>
      <c r="D21" s="1">
        <v>58</v>
      </c>
      <c r="E21" s="2">
        <f t="shared" si="0"/>
        <v>30</v>
      </c>
      <c r="F21" s="1">
        <v>35</v>
      </c>
    </row>
    <row r="22" spans="2:6" x14ac:dyDescent="0.25">
      <c r="B22" s="1">
        <v>80</v>
      </c>
      <c r="C22" s="2">
        <f t="shared" si="1"/>
        <v>52.5</v>
      </c>
      <c r="D22" s="1">
        <v>62</v>
      </c>
      <c r="E22" s="2">
        <f t="shared" si="0"/>
        <v>32.5</v>
      </c>
      <c r="F22" s="1">
        <v>38</v>
      </c>
    </row>
    <row r="23" spans="2:6" x14ac:dyDescent="0.25">
      <c r="B23" s="1">
        <v>90</v>
      </c>
      <c r="C23" s="2">
        <f t="shared" si="1"/>
        <v>55.5</v>
      </c>
      <c r="D23" s="1">
        <v>65</v>
      </c>
      <c r="E23" s="2">
        <f t="shared" si="0"/>
        <v>35</v>
      </c>
      <c r="F23" s="1">
        <v>41</v>
      </c>
    </row>
    <row r="24" spans="2:6" x14ac:dyDescent="0.25">
      <c r="B24" s="1">
        <v>100</v>
      </c>
      <c r="C24" s="2">
        <f t="shared" si="1"/>
        <v>58</v>
      </c>
      <c r="D24" s="1">
        <v>68</v>
      </c>
      <c r="E24" s="2">
        <f t="shared" si="0"/>
        <v>35.5</v>
      </c>
      <c r="F24" s="1">
        <v>42</v>
      </c>
    </row>
    <row r="25" spans="2:6" x14ac:dyDescent="0.25">
      <c r="B25" s="1">
        <v>120</v>
      </c>
      <c r="C25" s="2">
        <f t="shared" si="1"/>
        <v>62</v>
      </c>
      <c r="D25" s="1">
        <v>73</v>
      </c>
      <c r="E25" s="2">
        <f t="shared" si="0"/>
        <v>41</v>
      </c>
      <c r="F25" s="1">
        <v>48</v>
      </c>
    </row>
    <row r="26" spans="2:6" x14ac:dyDescent="0.25">
      <c r="B26" s="1">
        <v>140</v>
      </c>
      <c r="C26" s="2">
        <f t="shared" si="1"/>
        <v>66.5</v>
      </c>
      <c r="D26" s="1">
        <v>78</v>
      </c>
      <c r="E26" s="2">
        <f t="shared" si="0"/>
        <v>45</v>
      </c>
      <c r="F26" s="1">
        <v>53</v>
      </c>
    </row>
    <row r="27" spans="2:6" x14ac:dyDescent="0.25">
      <c r="B27" s="1">
        <v>160</v>
      </c>
      <c r="C27" s="2">
        <f t="shared" si="1"/>
        <v>70.5</v>
      </c>
      <c r="D27" s="1">
        <v>83</v>
      </c>
      <c r="E27" s="2">
        <f t="shared" si="0"/>
        <v>48.5</v>
      </c>
      <c r="F27" s="1">
        <v>57</v>
      </c>
    </row>
    <row r="28" spans="2:6" x14ac:dyDescent="0.25">
      <c r="B28" s="1">
        <v>180</v>
      </c>
      <c r="C28" s="2">
        <f t="shared" si="1"/>
        <v>74</v>
      </c>
      <c r="D28" s="1">
        <v>87</v>
      </c>
      <c r="E28" s="2">
        <f t="shared" si="0"/>
        <v>52</v>
      </c>
      <c r="F28" s="1">
        <v>61</v>
      </c>
    </row>
    <row r="29" spans="2:6" x14ac:dyDescent="0.25">
      <c r="B29" s="1">
        <v>200</v>
      </c>
      <c r="C29" s="2">
        <f t="shared" si="1"/>
        <v>78</v>
      </c>
      <c r="D29" s="1">
        <v>92</v>
      </c>
      <c r="E29" s="2">
        <f t="shared" si="0"/>
        <v>55.5</v>
      </c>
      <c r="F29" s="1">
        <v>65</v>
      </c>
    </row>
    <row r="30" spans="2:6" x14ac:dyDescent="0.25">
      <c r="B30" s="1">
        <v>250</v>
      </c>
      <c r="C30" s="2">
        <f t="shared" si="1"/>
        <v>86</v>
      </c>
      <c r="D30" s="1">
        <v>101</v>
      </c>
      <c r="E30" s="2">
        <f t="shared" si="0"/>
        <v>64</v>
      </c>
      <c r="F30" s="1">
        <v>75</v>
      </c>
    </row>
    <row r="31" spans="2:6" x14ac:dyDescent="0.25">
      <c r="B31" s="1">
        <v>300</v>
      </c>
      <c r="C31" s="2">
        <f t="shared" si="1"/>
        <v>93.5</v>
      </c>
      <c r="D31" s="1">
        <v>110</v>
      </c>
      <c r="E31" s="2">
        <f t="shared" si="0"/>
        <v>72.5</v>
      </c>
      <c r="F31" s="1">
        <v>85</v>
      </c>
    </row>
    <row r="32" spans="2:6" x14ac:dyDescent="0.25">
      <c r="B32" s="1">
        <v>400</v>
      </c>
      <c r="C32" s="2">
        <f t="shared" si="1"/>
        <v>107</v>
      </c>
      <c r="D32" s="1">
        <v>126</v>
      </c>
      <c r="E32" s="2">
        <f t="shared" si="0"/>
        <v>89.5</v>
      </c>
      <c r="F32" s="1">
        <v>105</v>
      </c>
    </row>
    <row r="33" spans="2:6" x14ac:dyDescent="0.25">
      <c r="B33" s="1">
        <v>500</v>
      </c>
      <c r="C33" s="2">
        <f t="shared" si="1"/>
        <v>120.5</v>
      </c>
      <c r="D33" s="1">
        <v>142</v>
      </c>
      <c r="E33" s="2">
        <f t="shared" si="0"/>
        <v>106.5</v>
      </c>
      <c r="F33" s="1">
        <v>125</v>
      </c>
    </row>
    <row r="34" spans="2:6" x14ac:dyDescent="0.25">
      <c r="B34" s="1">
        <v>600</v>
      </c>
      <c r="C34" s="2">
        <f t="shared" si="1"/>
        <v>133.5</v>
      </c>
      <c r="D34" s="1">
        <v>157</v>
      </c>
      <c r="E34" s="2">
        <f t="shared" si="0"/>
        <v>121.5</v>
      </c>
      <c r="F34" s="1">
        <v>143</v>
      </c>
    </row>
    <row r="35" spans="2:6" x14ac:dyDescent="0.25">
      <c r="B35" s="1">
        <v>700</v>
      </c>
      <c r="C35" s="2">
        <f t="shared" si="1"/>
        <v>144.5</v>
      </c>
      <c r="D35" s="1">
        <v>170</v>
      </c>
      <c r="E35" s="2">
        <f t="shared" si="0"/>
        <v>137</v>
      </c>
      <c r="F35" s="1">
        <v>161</v>
      </c>
    </row>
    <row r="36" spans="2:6" x14ac:dyDescent="0.25">
      <c r="B36" s="1">
        <v>800</v>
      </c>
      <c r="C36" s="2">
        <f t="shared" si="1"/>
        <v>155.5</v>
      </c>
      <c r="D36" s="1">
        <v>183</v>
      </c>
      <c r="E36" s="2">
        <f t="shared" si="0"/>
        <v>151.5</v>
      </c>
      <c r="F36" s="1">
        <v>178</v>
      </c>
    </row>
    <row r="37" spans="2:6" x14ac:dyDescent="0.25">
      <c r="B37" s="1">
        <v>900</v>
      </c>
      <c r="C37" s="2">
        <f t="shared" si="1"/>
        <v>167.5</v>
      </c>
      <c r="D37" s="1">
        <v>197</v>
      </c>
      <c r="E37" s="2">
        <f t="shared" si="0"/>
        <v>166</v>
      </c>
      <c r="F37" s="1">
        <v>195</v>
      </c>
    </row>
    <row r="38" spans="2:6" x14ac:dyDescent="0.25">
      <c r="B38" s="1">
        <v>1000</v>
      </c>
      <c r="C38" s="2">
        <f t="shared" si="1"/>
        <v>177</v>
      </c>
      <c r="D38" s="1">
        <v>208</v>
      </c>
      <c r="E38" s="2">
        <f t="shared" si="0"/>
        <v>177</v>
      </c>
      <c r="F38" s="1">
        <v>208</v>
      </c>
    </row>
    <row r="39" spans="2:6" x14ac:dyDescent="0.25">
      <c r="B39" s="1">
        <v>1250</v>
      </c>
      <c r="C39" s="2">
        <f t="shared" si="1"/>
        <v>204</v>
      </c>
      <c r="D39" s="1">
        <v>240</v>
      </c>
      <c r="E39" s="2">
        <f t="shared" si="0"/>
        <v>204</v>
      </c>
      <c r="F39" s="1">
        <v>240</v>
      </c>
    </row>
    <row r="40" spans="2:6" x14ac:dyDescent="0.25">
      <c r="B40" s="1">
        <v>1500</v>
      </c>
      <c r="C40" s="2">
        <f t="shared" si="1"/>
        <v>227</v>
      </c>
      <c r="D40" s="1">
        <v>267</v>
      </c>
      <c r="E40" s="2">
        <f t="shared" si="0"/>
        <v>227</v>
      </c>
      <c r="F40" s="1">
        <v>267</v>
      </c>
    </row>
    <row r="41" spans="2:6" x14ac:dyDescent="0.25">
      <c r="B41" s="1">
        <v>1750</v>
      </c>
      <c r="C41" s="2">
        <f t="shared" si="1"/>
        <v>250</v>
      </c>
      <c r="D41" s="1">
        <v>294</v>
      </c>
      <c r="E41" s="2">
        <f t="shared" si="0"/>
        <v>250</v>
      </c>
      <c r="F41" s="1">
        <v>294</v>
      </c>
    </row>
    <row r="42" spans="2:6" x14ac:dyDescent="0.25">
      <c r="B42" s="1">
        <v>2000</v>
      </c>
      <c r="C42" s="2">
        <f t="shared" si="1"/>
        <v>273</v>
      </c>
      <c r="D42" s="1">
        <v>321</v>
      </c>
      <c r="E42" s="2">
        <f t="shared" si="0"/>
        <v>273</v>
      </c>
      <c r="F42" s="1">
        <v>321</v>
      </c>
    </row>
    <row r="43" spans="2:6" x14ac:dyDescent="0.25">
      <c r="B43" s="1">
        <v>2250</v>
      </c>
      <c r="C43" s="2">
        <f t="shared" si="1"/>
        <v>296</v>
      </c>
      <c r="D43" s="1">
        <v>348</v>
      </c>
      <c r="E43" s="2">
        <f t="shared" si="0"/>
        <v>296</v>
      </c>
      <c r="F43" s="1">
        <v>348</v>
      </c>
    </row>
    <row r="44" spans="2:6" x14ac:dyDescent="0.25">
      <c r="B44" s="1">
        <v>2500</v>
      </c>
      <c r="C44" s="2">
        <f t="shared" si="1"/>
        <v>319</v>
      </c>
      <c r="D44" s="1">
        <v>375</v>
      </c>
      <c r="E44" s="2">
        <f t="shared" si="0"/>
        <v>319</v>
      </c>
      <c r="F44" s="1">
        <v>375</v>
      </c>
    </row>
    <row r="45" spans="2:6" x14ac:dyDescent="0.25">
      <c r="B45" s="1">
        <v>2750</v>
      </c>
      <c r="C45" s="2">
        <f t="shared" si="1"/>
        <v>341.5</v>
      </c>
      <c r="D45" s="1">
        <v>402</v>
      </c>
      <c r="E45" s="2">
        <f t="shared" si="0"/>
        <v>341.5</v>
      </c>
      <c r="F45" s="1">
        <v>402</v>
      </c>
    </row>
    <row r="46" spans="2:6" x14ac:dyDescent="0.25">
      <c r="B46" s="1">
        <v>3000</v>
      </c>
      <c r="C46" s="2">
        <f t="shared" si="1"/>
        <v>367</v>
      </c>
      <c r="D46" s="1">
        <v>432</v>
      </c>
      <c r="E46" s="2">
        <f t="shared" si="0"/>
        <v>367</v>
      </c>
      <c r="F46" s="1">
        <v>432</v>
      </c>
    </row>
    <row r="47" spans="2:6" x14ac:dyDescent="0.25">
      <c r="B47" s="1">
        <v>4000</v>
      </c>
      <c r="C47" s="2">
        <f t="shared" si="1"/>
        <v>446.5</v>
      </c>
      <c r="D47" s="1">
        <v>525</v>
      </c>
      <c r="E47" s="2">
        <f t="shared" si="0"/>
        <v>446.5</v>
      </c>
      <c r="F47" s="1">
        <v>525</v>
      </c>
    </row>
    <row r="48" spans="2:6" x14ac:dyDescent="0.25">
      <c r="B48" s="1">
        <v>5000</v>
      </c>
      <c r="C48" s="2">
        <f t="shared" si="1"/>
        <v>504</v>
      </c>
      <c r="D48" s="1">
        <v>593</v>
      </c>
      <c r="E48" s="2">
        <f t="shared" si="0"/>
        <v>504</v>
      </c>
      <c r="F48" s="1">
        <v>593</v>
      </c>
    </row>
    <row r="49" spans="5:5" x14ac:dyDescent="0.25">
      <c r="E49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A017-F64B-4C7C-B889-E1F05CA300A5}">
  <dimension ref="B2:F48"/>
  <sheetViews>
    <sheetView workbookViewId="0">
      <selection activeCell="E4" sqref="E4"/>
    </sheetView>
  </sheetViews>
  <sheetFormatPr defaultRowHeight="15" x14ac:dyDescent="0.25"/>
  <cols>
    <col min="1" max="1" width="6.28515625" customWidth="1"/>
    <col min="3" max="3" width="36.85546875" customWidth="1"/>
    <col min="4" max="4" width="18.5703125" hidden="1" customWidth="1"/>
    <col min="5" max="5" width="36.7109375" customWidth="1"/>
    <col min="6" max="6" width="18.42578125" hidden="1" customWidth="1"/>
  </cols>
  <sheetData>
    <row r="2" spans="2:6" x14ac:dyDescent="0.25">
      <c r="C2" s="4" t="s">
        <v>1</v>
      </c>
    </row>
    <row r="3" spans="2:6" x14ac:dyDescent="0.25">
      <c r="C3" s="4" t="s">
        <v>3</v>
      </c>
    </row>
    <row r="4" spans="2:6" ht="60" customHeight="1" x14ac:dyDescent="0.25">
      <c r="B4" s="3" t="s">
        <v>0</v>
      </c>
      <c r="C4" s="3" t="s">
        <v>11</v>
      </c>
      <c r="E4" s="3" t="s">
        <v>12</v>
      </c>
    </row>
    <row r="5" spans="2:6" x14ac:dyDescent="0.25">
      <c r="B5" s="1">
        <v>0.5</v>
      </c>
      <c r="E5" s="2">
        <f t="shared" ref="E5:E8" si="0">MROUND(F5*0.8,0.5)</f>
        <v>0.5</v>
      </c>
      <c r="F5" s="1">
        <v>0.5</v>
      </c>
    </row>
    <row r="6" spans="2:6" x14ac:dyDescent="0.25">
      <c r="B6" s="1">
        <v>1</v>
      </c>
      <c r="C6" s="1"/>
      <c r="D6" s="1"/>
      <c r="E6" s="2">
        <f t="shared" si="0"/>
        <v>1</v>
      </c>
      <c r="F6" s="1">
        <v>1</v>
      </c>
    </row>
    <row r="7" spans="2:6" x14ac:dyDescent="0.25">
      <c r="B7" s="1">
        <v>2</v>
      </c>
      <c r="C7" s="1"/>
      <c r="D7" s="1"/>
      <c r="E7" s="2">
        <f t="shared" si="0"/>
        <v>1.5</v>
      </c>
      <c r="F7" s="1">
        <v>2</v>
      </c>
    </row>
    <row r="8" spans="2:6" x14ac:dyDescent="0.25">
      <c r="B8" s="1">
        <v>3</v>
      </c>
      <c r="C8" s="1"/>
      <c r="D8" s="1"/>
      <c r="E8" s="2">
        <f t="shared" si="0"/>
        <v>2.5</v>
      </c>
      <c r="F8" s="1">
        <v>3</v>
      </c>
    </row>
    <row r="9" spans="2:6" x14ac:dyDescent="0.25">
      <c r="B9" s="1">
        <v>4</v>
      </c>
      <c r="C9" s="2">
        <f>MROUND(D9*0.8,0.5)</f>
        <v>8</v>
      </c>
      <c r="D9" s="1">
        <v>10</v>
      </c>
      <c r="E9" s="2">
        <f>MROUND(F9*0.8,0.5)</f>
        <v>3</v>
      </c>
      <c r="F9" s="1">
        <v>4</v>
      </c>
    </row>
    <row r="10" spans="2:6" x14ac:dyDescent="0.25">
      <c r="B10" s="1">
        <v>5</v>
      </c>
      <c r="C10" s="2">
        <f t="shared" ref="C10:C48" si="1">MROUND(D10*0.8,0.5)</f>
        <v>12</v>
      </c>
      <c r="D10" s="1">
        <v>15</v>
      </c>
      <c r="E10" s="2">
        <f t="shared" ref="E10:E48" si="2">MROUND(F10*0.8,0.5)</f>
        <v>3.5</v>
      </c>
      <c r="F10" s="1">
        <v>4.5</v>
      </c>
    </row>
    <row r="11" spans="2:6" x14ac:dyDescent="0.25">
      <c r="B11" s="1">
        <v>6</v>
      </c>
      <c r="C11" s="2">
        <f t="shared" si="1"/>
        <v>14.5</v>
      </c>
      <c r="D11" s="1">
        <v>18</v>
      </c>
      <c r="E11" s="2">
        <f t="shared" si="2"/>
        <v>4</v>
      </c>
      <c r="F11" s="1">
        <v>5</v>
      </c>
    </row>
    <row r="12" spans="2:6" x14ac:dyDescent="0.25">
      <c r="B12" s="1">
        <v>7</v>
      </c>
      <c r="C12" s="2">
        <f t="shared" si="1"/>
        <v>17</v>
      </c>
      <c r="D12" s="1">
        <v>21</v>
      </c>
      <c r="E12" s="2">
        <f t="shared" si="2"/>
        <v>5</v>
      </c>
      <c r="F12" s="1">
        <v>6</v>
      </c>
    </row>
    <row r="13" spans="2:6" x14ac:dyDescent="0.25">
      <c r="B13" s="1">
        <v>8</v>
      </c>
      <c r="C13" s="2">
        <f t="shared" si="1"/>
        <v>19</v>
      </c>
      <c r="D13" s="1">
        <v>24</v>
      </c>
      <c r="E13" s="2">
        <f t="shared" si="2"/>
        <v>5</v>
      </c>
      <c r="F13" s="1">
        <v>6.5</v>
      </c>
    </row>
    <row r="14" spans="2:6" x14ac:dyDescent="0.25">
      <c r="B14" s="1">
        <v>9</v>
      </c>
      <c r="C14" s="2">
        <f t="shared" si="1"/>
        <v>21</v>
      </c>
      <c r="D14" s="1">
        <v>26</v>
      </c>
      <c r="E14" s="2">
        <f t="shared" si="2"/>
        <v>5.5</v>
      </c>
      <c r="F14" s="1">
        <v>7</v>
      </c>
    </row>
    <row r="15" spans="2:6" x14ac:dyDescent="0.25">
      <c r="B15" s="1">
        <v>10</v>
      </c>
      <c r="C15" s="2">
        <f t="shared" si="1"/>
        <v>21.5</v>
      </c>
      <c r="D15" s="1">
        <v>27</v>
      </c>
      <c r="E15" s="2">
        <f t="shared" si="2"/>
        <v>6.5</v>
      </c>
      <c r="F15" s="1">
        <v>8</v>
      </c>
    </row>
    <row r="16" spans="2:6" x14ac:dyDescent="0.25">
      <c r="B16" s="1">
        <v>20</v>
      </c>
      <c r="C16" s="2">
        <f t="shared" si="1"/>
        <v>28</v>
      </c>
      <c r="D16" s="1">
        <v>35</v>
      </c>
      <c r="E16" s="2">
        <f t="shared" si="2"/>
        <v>11</v>
      </c>
      <c r="F16" s="1">
        <v>14</v>
      </c>
    </row>
    <row r="17" spans="2:6" x14ac:dyDescent="0.25">
      <c r="B17" s="1">
        <v>30</v>
      </c>
      <c r="C17" s="2">
        <f t="shared" si="1"/>
        <v>32</v>
      </c>
      <c r="D17" s="1">
        <v>40</v>
      </c>
      <c r="E17" s="2">
        <f t="shared" si="2"/>
        <v>16</v>
      </c>
      <c r="F17" s="1">
        <v>20</v>
      </c>
    </row>
    <row r="18" spans="2:6" x14ac:dyDescent="0.25">
      <c r="B18" s="1">
        <v>40</v>
      </c>
      <c r="C18" s="2">
        <f t="shared" si="1"/>
        <v>37</v>
      </c>
      <c r="D18" s="1">
        <v>46</v>
      </c>
      <c r="E18" s="2">
        <f t="shared" si="2"/>
        <v>19</v>
      </c>
      <c r="F18" s="1">
        <v>24</v>
      </c>
    </row>
    <row r="19" spans="2:6" x14ac:dyDescent="0.25">
      <c r="B19" s="1">
        <v>50</v>
      </c>
      <c r="C19" s="2">
        <f t="shared" si="1"/>
        <v>41</v>
      </c>
      <c r="D19" s="1">
        <v>51</v>
      </c>
      <c r="E19" s="2">
        <f t="shared" si="2"/>
        <v>22.5</v>
      </c>
      <c r="F19" s="1">
        <v>28</v>
      </c>
    </row>
    <row r="20" spans="2:6" x14ac:dyDescent="0.25">
      <c r="B20" s="1">
        <v>60</v>
      </c>
      <c r="C20" s="2">
        <f t="shared" si="1"/>
        <v>43</v>
      </c>
      <c r="D20" s="1">
        <v>54</v>
      </c>
      <c r="E20" s="2">
        <f t="shared" si="2"/>
        <v>25.5</v>
      </c>
      <c r="F20" s="1">
        <v>32</v>
      </c>
    </row>
    <row r="21" spans="2:6" x14ac:dyDescent="0.25">
      <c r="B21" s="1">
        <v>70</v>
      </c>
      <c r="C21" s="2">
        <f t="shared" si="1"/>
        <v>46.5</v>
      </c>
      <c r="D21" s="1">
        <v>58</v>
      </c>
      <c r="E21" s="2">
        <f t="shared" si="2"/>
        <v>28</v>
      </c>
      <c r="F21" s="1">
        <v>35</v>
      </c>
    </row>
    <row r="22" spans="2:6" x14ac:dyDescent="0.25">
      <c r="B22" s="1">
        <v>80</v>
      </c>
      <c r="C22" s="2">
        <f t="shared" si="1"/>
        <v>49.5</v>
      </c>
      <c r="D22" s="1">
        <v>62</v>
      </c>
      <c r="E22" s="2">
        <f t="shared" si="2"/>
        <v>30.5</v>
      </c>
      <c r="F22" s="1">
        <v>38</v>
      </c>
    </row>
    <row r="23" spans="2:6" x14ac:dyDescent="0.25">
      <c r="B23" s="1">
        <v>90</v>
      </c>
      <c r="C23" s="2">
        <f t="shared" si="1"/>
        <v>52</v>
      </c>
      <c r="D23" s="1">
        <v>65</v>
      </c>
      <c r="E23" s="2">
        <f t="shared" si="2"/>
        <v>33</v>
      </c>
      <c r="F23" s="1">
        <v>41</v>
      </c>
    </row>
    <row r="24" spans="2:6" x14ac:dyDescent="0.25">
      <c r="B24" s="1">
        <v>100</v>
      </c>
      <c r="C24" s="2">
        <f t="shared" si="1"/>
        <v>54.5</v>
      </c>
      <c r="D24" s="1">
        <v>68</v>
      </c>
      <c r="E24" s="2">
        <f t="shared" si="2"/>
        <v>33.5</v>
      </c>
      <c r="F24" s="1">
        <v>42</v>
      </c>
    </row>
    <row r="25" spans="2:6" x14ac:dyDescent="0.25">
      <c r="B25" s="1">
        <v>120</v>
      </c>
      <c r="C25" s="2">
        <f t="shared" si="1"/>
        <v>58.5</v>
      </c>
      <c r="D25" s="1">
        <v>73</v>
      </c>
      <c r="E25" s="2">
        <f t="shared" si="2"/>
        <v>38.5</v>
      </c>
      <c r="F25" s="1">
        <v>48</v>
      </c>
    </row>
    <row r="26" spans="2:6" x14ac:dyDescent="0.25">
      <c r="B26" s="1">
        <v>140</v>
      </c>
      <c r="C26" s="2">
        <f t="shared" si="1"/>
        <v>62.5</v>
      </c>
      <c r="D26" s="1">
        <v>78</v>
      </c>
      <c r="E26" s="2">
        <f t="shared" si="2"/>
        <v>42.5</v>
      </c>
      <c r="F26" s="1">
        <v>53</v>
      </c>
    </row>
    <row r="27" spans="2:6" x14ac:dyDescent="0.25">
      <c r="B27" s="1">
        <v>160</v>
      </c>
      <c r="C27" s="2">
        <f t="shared" si="1"/>
        <v>66.5</v>
      </c>
      <c r="D27" s="1">
        <v>83</v>
      </c>
      <c r="E27" s="2">
        <f t="shared" si="2"/>
        <v>45.5</v>
      </c>
      <c r="F27" s="1">
        <v>57</v>
      </c>
    </row>
    <row r="28" spans="2:6" x14ac:dyDescent="0.25">
      <c r="B28" s="1">
        <v>180</v>
      </c>
      <c r="C28" s="2">
        <f t="shared" si="1"/>
        <v>69.5</v>
      </c>
      <c r="D28" s="1">
        <v>87</v>
      </c>
      <c r="E28" s="2">
        <f t="shared" si="2"/>
        <v>49</v>
      </c>
      <c r="F28" s="1">
        <v>61</v>
      </c>
    </row>
    <row r="29" spans="2:6" x14ac:dyDescent="0.25">
      <c r="B29" s="1">
        <v>200</v>
      </c>
      <c r="C29" s="2">
        <f t="shared" si="1"/>
        <v>73.5</v>
      </c>
      <c r="D29" s="1">
        <v>92</v>
      </c>
      <c r="E29" s="2">
        <f t="shared" si="2"/>
        <v>52</v>
      </c>
      <c r="F29" s="1">
        <v>65</v>
      </c>
    </row>
    <row r="30" spans="2:6" x14ac:dyDescent="0.25">
      <c r="B30" s="1">
        <v>250</v>
      </c>
      <c r="C30" s="2">
        <f t="shared" si="1"/>
        <v>81</v>
      </c>
      <c r="D30" s="1">
        <v>101</v>
      </c>
      <c r="E30" s="2">
        <f t="shared" si="2"/>
        <v>60</v>
      </c>
      <c r="F30" s="1">
        <v>75</v>
      </c>
    </row>
    <row r="31" spans="2:6" x14ac:dyDescent="0.25">
      <c r="B31" s="1">
        <v>300</v>
      </c>
      <c r="C31" s="2">
        <f t="shared" si="1"/>
        <v>88</v>
      </c>
      <c r="D31" s="1">
        <v>110</v>
      </c>
      <c r="E31" s="2">
        <f t="shared" si="2"/>
        <v>68</v>
      </c>
      <c r="F31" s="1">
        <v>85</v>
      </c>
    </row>
    <row r="32" spans="2:6" x14ac:dyDescent="0.25">
      <c r="B32" s="1">
        <v>400</v>
      </c>
      <c r="C32" s="2">
        <f t="shared" si="1"/>
        <v>101</v>
      </c>
      <c r="D32" s="1">
        <v>126</v>
      </c>
      <c r="E32" s="2">
        <f t="shared" si="2"/>
        <v>84</v>
      </c>
      <c r="F32" s="1">
        <v>105</v>
      </c>
    </row>
    <row r="33" spans="2:6" x14ac:dyDescent="0.25">
      <c r="B33" s="1">
        <v>500</v>
      </c>
      <c r="C33" s="2">
        <f t="shared" si="1"/>
        <v>113.5</v>
      </c>
      <c r="D33" s="1">
        <v>142</v>
      </c>
      <c r="E33" s="2">
        <f t="shared" si="2"/>
        <v>100</v>
      </c>
      <c r="F33" s="1">
        <v>125</v>
      </c>
    </row>
    <row r="34" spans="2:6" x14ac:dyDescent="0.25">
      <c r="B34" s="1">
        <v>600</v>
      </c>
      <c r="C34" s="2">
        <f t="shared" si="1"/>
        <v>125.5</v>
      </c>
      <c r="D34" s="1">
        <v>157</v>
      </c>
      <c r="E34" s="2">
        <f t="shared" si="2"/>
        <v>114.5</v>
      </c>
      <c r="F34" s="1">
        <v>143</v>
      </c>
    </row>
    <row r="35" spans="2:6" x14ac:dyDescent="0.25">
      <c r="B35" s="1">
        <v>700</v>
      </c>
      <c r="C35" s="2">
        <f t="shared" si="1"/>
        <v>136</v>
      </c>
      <c r="D35" s="1">
        <v>170</v>
      </c>
      <c r="E35" s="2">
        <f t="shared" si="2"/>
        <v>129</v>
      </c>
      <c r="F35" s="1">
        <v>161</v>
      </c>
    </row>
    <row r="36" spans="2:6" x14ac:dyDescent="0.25">
      <c r="B36" s="1">
        <v>800</v>
      </c>
      <c r="C36" s="2">
        <f t="shared" si="1"/>
        <v>146.5</v>
      </c>
      <c r="D36" s="1">
        <v>183</v>
      </c>
      <c r="E36" s="2">
        <f t="shared" si="2"/>
        <v>142.5</v>
      </c>
      <c r="F36" s="1">
        <v>178</v>
      </c>
    </row>
    <row r="37" spans="2:6" x14ac:dyDescent="0.25">
      <c r="B37" s="1">
        <v>900</v>
      </c>
      <c r="C37" s="2">
        <f t="shared" si="1"/>
        <v>157.5</v>
      </c>
      <c r="D37" s="1">
        <v>197</v>
      </c>
      <c r="E37" s="2">
        <f t="shared" si="2"/>
        <v>156</v>
      </c>
      <c r="F37" s="1">
        <v>195</v>
      </c>
    </row>
    <row r="38" spans="2:6" x14ac:dyDescent="0.25">
      <c r="B38" s="1">
        <v>1000</v>
      </c>
      <c r="C38" s="2">
        <f t="shared" si="1"/>
        <v>166.5</v>
      </c>
      <c r="D38" s="1">
        <v>208</v>
      </c>
      <c r="E38" s="2">
        <f t="shared" si="2"/>
        <v>166.5</v>
      </c>
      <c r="F38" s="1">
        <v>208</v>
      </c>
    </row>
    <row r="39" spans="2:6" x14ac:dyDescent="0.25">
      <c r="B39" s="1">
        <v>1250</v>
      </c>
      <c r="C39" s="2">
        <f t="shared" si="1"/>
        <v>192</v>
      </c>
      <c r="D39" s="1">
        <v>240</v>
      </c>
      <c r="E39" s="2">
        <f t="shared" si="2"/>
        <v>192</v>
      </c>
      <c r="F39" s="1">
        <v>240</v>
      </c>
    </row>
    <row r="40" spans="2:6" x14ac:dyDescent="0.25">
      <c r="B40" s="1">
        <v>1500</v>
      </c>
      <c r="C40" s="2">
        <f t="shared" si="1"/>
        <v>213.5</v>
      </c>
      <c r="D40" s="1">
        <v>267</v>
      </c>
      <c r="E40" s="2">
        <f t="shared" si="2"/>
        <v>213.5</v>
      </c>
      <c r="F40" s="1">
        <v>267</v>
      </c>
    </row>
    <row r="41" spans="2:6" x14ac:dyDescent="0.25">
      <c r="B41" s="1">
        <v>1750</v>
      </c>
      <c r="C41" s="2">
        <f t="shared" si="1"/>
        <v>235</v>
      </c>
      <c r="D41" s="1">
        <v>294</v>
      </c>
      <c r="E41" s="2">
        <f t="shared" si="2"/>
        <v>235</v>
      </c>
      <c r="F41" s="1">
        <v>294</v>
      </c>
    </row>
    <row r="42" spans="2:6" x14ac:dyDescent="0.25">
      <c r="B42" s="1">
        <v>2000</v>
      </c>
      <c r="C42" s="2">
        <f t="shared" si="1"/>
        <v>257</v>
      </c>
      <c r="D42" s="1">
        <v>321</v>
      </c>
      <c r="E42" s="2">
        <f t="shared" si="2"/>
        <v>257</v>
      </c>
      <c r="F42" s="1">
        <v>321</v>
      </c>
    </row>
    <row r="43" spans="2:6" x14ac:dyDescent="0.25">
      <c r="B43" s="1">
        <v>2250</v>
      </c>
      <c r="C43" s="2">
        <f t="shared" si="1"/>
        <v>278.5</v>
      </c>
      <c r="D43" s="1">
        <v>348</v>
      </c>
      <c r="E43" s="2">
        <f t="shared" si="2"/>
        <v>278.5</v>
      </c>
      <c r="F43" s="1">
        <v>348</v>
      </c>
    </row>
    <row r="44" spans="2:6" x14ac:dyDescent="0.25">
      <c r="B44" s="1">
        <v>2500</v>
      </c>
      <c r="C44" s="2">
        <f t="shared" si="1"/>
        <v>300</v>
      </c>
      <c r="D44" s="1">
        <v>375</v>
      </c>
      <c r="E44" s="2">
        <f t="shared" si="2"/>
        <v>300</v>
      </c>
      <c r="F44" s="1">
        <v>375</v>
      </c>
    </row>
    <row r="45" spans="2:6" x14ac:dyDescent="0.25">
      <c r="B45" s="1">
        <v>2750</v>
      </c>
      <c r="C45" s="2">
        <f t="shared" si="1"/>
        <v>321.5</v>
      </c>
      <c r="D45" s="1">
        <v>402</v>
      </c>
      <c r="E45" s="2">
        <f t="shared" si="2"/>
        <v>321.5</v>
      </c>
      <c r="F45" s="1">
        <v>402</v>
      </c>
    </row>
    <row r="46" spans="2:6" x14ac:dyDescent="0.25">
      <c r="B46" s="1">
        <v>3000</v>
      </c>
      <c r="C46" s="2">
        <f t="shared" si="1"/>
        <v>345.5</v>
      </c>
      <c r="D46" s="1">
        <v>432</v>
      </c>
      <c r="E46" s="2">
        <f t="shared" si="2"/>
        <v>345.5</v>
      </c>
      <c r="F46" s="1">
        <v>432</v>
      </c>
    </row>
    <row r="47" spans="2:6" x14ac:dyDescent="0.25">
      <c r="B47" s="1">
        <v>4000</v>
      </c>
      <c r="C47" s="2">
        <f t="shared" si="1"/>
        <v>420</v>
      </c>
      <c r="D47" s="1">
        <v>525</v>
      </c>
      <c r="E47" s="2">
        <f t="shared" si="2"/>
        <v>420</v>
      </c>
      <c r="F47" s="1">
        <v>525</v>
      </c>
    </row>
    <row r="48" spans="2:6" x14ac:dyDescent="0.25">
      <c r="B48" s="1">
        <v>5000</v>
      </c>
      <c r="C48" s="2">
        <f t="shared" si="1"/>
        <v>474.5</v>
      </c>
      <c r="D48" s="1">
        <v>593</v>
      </c>
      <c r="E48" s="2">
        <f t="shared" si="2"/>
        <v>474.5</v>
      </c>
      <c r="F48" s="1">
        <v>593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397F-7310-453C-93DC-F648F1B28AFC}">
  <dimension ref="B2:F48"/>
  <sheetViews>
    <sheetView workbookViewId="0">
      <selection activeCell="E4" sqref="E4"/>
    </sheetView>
  </sheetViews>
  <sheetFormatPr defaultRowHeight="15" x14ac:dyDescent="0.25"/>
  <cols>
    <col min="1" max="1" width="6.28515625" customWidth="1"/>
    <col min="3" max="3" width="36.85546875" customWidth="1"/>
    <col min="4" max="4" width="18.5703125" hidden="1" customWidth="1"/>
    <col min="5" max="5" width="36.7109375" customWidth="1"/>
    <col min="6" max="6" width="18.42578125" hidden="1" customWidth="1"/>
  </cols>
  <sheetData>
    <row r="2" spans="2:6" x14ac:dyDescent="0.25">
      <c r="C2" s="4" t="s">
        <v>1</v>
      </c>
    </row>
    <row r="3" spans="2:6" x14ac:dyDescent="0.25">
      <c r="C3" s="4" t="s">
        <v>4</v>
      </c>
    </row>
    <row r="4" spans="2:6" ht="60" customHeight="1" x14ac:dyDescent="0.25">
      <c r="B4" s="3" t="s">
        <v>0</v>
      </c>
      <c r="C4" s="3" t="s">
        <v>11</v>
      </c>
      <c r="E4" s="3" t="s">
        <v>12</v>
      </c>
    </row>
    <row r="5" spans="2:6" x14ac:dyDescent="0.25">
      <c r="B5" s="1">
        <v>0.5</v>
      </c>
      <c r="E5" s="2">
        <f>MROUND(F5*0.75,0.5)</f>
        <v>0.5</v>
      </c>
      <c r="F5" s="1">
        <v>0.5</v>
      </c>
    </row>
    <row r="6" spans="2:6" x14ac:dyDescent="0.25">
      <c r="B6" s="1">
        <v>1</v>
      </c>
      <c r="C6" s="1"/>
      <c r="D6" s="1"/>
      <c r="E6" s="2">
        <f t="shared" ref="E6:E48" si="0">MROUND(F6*0.75,0.5)</f>
        <v>1</v>
      </c>
      <c r="F6" s="1">
        <v>1</v>
      </c>
    </row>
    <row r="7" spans="2:6" x14ac:dyDescent="0.25">
      <c r="B7" s="1">
        <v>2</v>
      </c>
      <c r="C7" s="1"/>
      <c r="D7" s="1"/>
      <c r="E7" s="2">
        <f t="shared" si="0"/>
        <v>1.5</v>
      </c>
      <c r="F7" s="1">
        <v>2</v>
      </c>
    </row>
    <row r="8" spans="2:6" x14ac:dyDescent="0.25">
      <c r="B8" s="1">
        <v>3</v>
      </c>
      <c r="C8" s="1"/>
      <c r="D8" s="1"/>
      <c r="E8" s="2">
        <f t="shared" si="0"/>
        <v>2.5</v>
      </c>
      <c r="F8" s="1">
        <v>3</v>
      </c>
    </row>
    <row r="9" spans="2:6" x14ac:dyDescent="0.25">
      <c r="B9" s="1">
        <v>4</v>
      </c>
      <c r="C9" s="2">
        <f>MROUND(D9*0.75,0.5)</f>
        <v>7.5</v>
      </c>
      <c r="D9" s="1">
        <v>10</v>
      </c>
      <c r="E9" s="2">
        <f t="shared" si="0"/>
        <v>3</v>
      </c>
      <c r="F9" s="1">
        <v>4</v>
      </c>
    </row>
    <row r="10" spans="2:6" x14ac:dyDescent="0.25">
      <c r="B10" s="1">
        <v>5</v>
      </c>
      <c r="C10" s="2">
        <f t="shared" ref="C10:C48" si="1">MROUND(D10*0.75,0.5)</f>
        <v>11.5</v>
      </c>
      <c r="D10" s="1">
        <v>15</v>
      </c>
      <c r="E10" s="2">
        <f t="shared" si="0"/>
        <v>3.5</v>
      </c>
      <c r="F10" s="1">
        <v>4.5</v>
      </c>
    </row>
    <row r="11" spans="2:6" x14ac:dyDescent="0.25">
      <c r="B11" s="1">
        <v>6</v>
      </c>
      <c r="C11" s="2">
        <f t="shared" si="1"/>
        <v>13.5</v>
      </c>
      <c r="D11" s="1">
        <v>18</v>
      </c>
      <c r="E11" s="2">
        <f t="shared" si="0"/>
        <v>4</v>
      </c>
      <c r="F11" s="1">
        <v>5</v>
      </c>
    </row>
    <row r="12" spans="2:6" x14ac:dyDescent="0.25">
      <c r="B12" s="1">
        <v>7</v>
      </c>
      <c r="C12" s="2">
        <f t="shared" si="1"/>
        <v>16</v>
      </c>
      <c r="D12" s="1">
        <v>21</v>
      </c>
      <c r="E12" s="2">
        <f t="shared" si="0"/>
        <v>4.5</v>
      </c>
      <c r="F12" s="1">
        <v>6</v>
      </c>
    </row>
    <row r="13" spans="2:6" x14ac:dyDescent="0.25">
      <c r="B13" s="1">
        <v>8</v>
      </c>
      <c r="C13" s="2">
        <f t="shared" si="1"/>
        <v>18</v>
      </c>
      <c r="D13" s="1">
        <v>24</v>
      </c>
      <c r="E13" s="2">
        <f t="shared" si="0"/>
        <v>5</v>
      </c>
      <c r="F13" s="1">
        <v>6.5</v>
      </c>
    </row>
    <row r="14" spans="2:6" x14ac:dyDescent="0.25">
      <c r="B14" s="1">
        <v>9</v>
      </c>
      <c r="C14" s="2">
        <f t="shared" si="1"/>
        <v>19.5</v>
      </c>
      <c r="D14" s="1">
        <v>26</v>
      </c>
      <c r="E14" s="2">
        <f t="shared" si="0"/>
        <v>5.5</v>
      </c>
      <c r="F14" s="1">
        <v>7</v>
      </c>
    </row>
    <row r="15" spans="2:6" x14ac:dyDescent="0.25">
      <c r="B15" s="1">
        <v>10</v>
      </c>
      <c r="C15" s="2">
        <f t="shared" si="1"/>
        <v>20.5</v>
      </c>
      <c r="D15" s="1">
        <v>27</v>
      </c>
      <c r="E15" s="2">
        <f t="shared" si="0"/>
        <v>6</v>
      </c>
      <c r="F15" s="1">
        <v>8</v>
      </c>
    </row>
    <row r="16" spans="2:6" x14ac:dyDescent="0.25">
      <c r="B16" s="1">
        <v>20</v>
      </c>
      <c r="C16" s="2">
        <f t="shared" si="1"/>
        <v>26.5</v>
      </c>
      <c r="D16" s="1">
        <v>35</v>
      </c>
      <c r="E16" s="2">
        <f t="shared" si="0"/>
        <v>10.5</v>
      </c>
      <c r="F16" s="1">
        <v>14</v>
      </c>
    </row>
    <row r="17" spans="2:6" x14ac:dyDescent="0.25">
      <c r="B17" s="1">
        <v>30</v>
      </c>
      <c r="C17" s="2">
        <f t="shared" si="1"/>
        <v>30</v>
      </c>
      <c r="D17" s="1">
        <v>40</v>
      </c>
      <c r="E17" s="2">
        <f t="shared" si="0"/>
        <v>15</v>
      </c>
      <c r="F17" s="1">
        <v>20</v>
      </c>
    </row>
    <row r="18" spans="2:6" x14ac:dyDescent="0.25">
      <c r="B18" s="1">
        <v>40</v>
      </c>
      <c r="C18" s="2">
        <f t="shared" si="1"/>
        <v>34.5</v>
      </c>
      <c r="D18" s="1">
        <v>46</v>
      </c>
      <c r="E18" s="2">
        <f t="shared" si="0"/>
        <v>18</v>
      </c>
      <c r="F18" s="1">
        <v>24</v>
      </c>
    </row>
    <row r="19" spans="2:6" x14ac:dyDescent="0.25">
      <c r="B19" s="1">
        <v>50</v>
      </c>
      <c r="C19" s="2">
        <f t="shared" si="1"/>
        <v>38.5</v>
      </c>
      <c r="D19" s="1">
        <v>51</v>
      </c>
      <c r="E19" s="2">
        <f t="shared" si="0"/>
        <v>21</v>
      </c>
      <c r="F19" s="1">
        <v>28</v>
      </c>
    </row>
    <row r="20" spans="2:6" x14ac:dyDescent="0.25">
      <c r="B20" s="1">
        <v>60</v>
      </c>
      <c r="C20" s="2">
        <f t="shared" si="1"/>
        <v>40.5</v>
      </c>
      <c r="D20" s="1">
        <v>54</v>
      </c>
      <c r="E20" s="2">
        <f t="shared" si="0"/>
        <v>24</v>
      </c>
      <c r="F20" s="1">
        <v>32</v>
      </c>
    </row>
    <row r="21" spans="2:6" x14ac:dyDescent="0.25">
      <c r="B21" s="1">
        <v>70</v>
      </c>
      <c r="C21" s="2">
        <f t="shared" si="1"/>
        <v>43.5</v>
      </c>
      <c r="D21" s="1">
        <v>58</v>
      </c>
      <c r="E21" s="2">
        <f t="shared" si="0"/>
        <v>26.5</v>
      </c>
      <c r="F21" s="1">
        <v>35</v>
      </c>
    </row>
    <row r="22" spans="2:6" x14ac:dyDescent="0.25">
      <c r="B22" s="1">
        <v>80</v>
      </c>
      <c r="C22" s="2">
        <f t="shared" si="1"/>
        <v>46.5</v>
      </c>
      <c r="D22" s="1">
        <v>62</v>
      </c>
      <c r="E22" s="2">
        <f t="shared" si="0"/>
        <v>28.5</v>
      </c>
      <c r="F22" s="1">
        <v>38</v>
      </c>
    </row>
    <row r="23" spans="2:6" x14ac:dyDescent="0.25">
      <c r="B23" s="1">
        <v>90</v>
      </c>
      <c r="C23" s="2">
        <f t="shared" si="1"/>
        <v>49</v>
      </c>
      <c r="D23" s="1">
        <v>65</v>
      </c>
      <c r="E23" s="2">
        <f t="shared" si="0"/>
        <v>31</v>
      </c>
      <c r="F23" s="1">
        <v>41</v>
      </c>
    </row>
    <row r="24" spans="2:6" x14ac:dyDescent="0.25">
      <c r="B24" s="1">
        <v>100</v>
      </c>
      <c r="C24" s="2">
        <f t="shared" si="1"/>
        <v>51</v>
      </c>
      <c r="D24" s="1">
        <v>68</v>
      </c>
      <c r="E24" s="2">
        <f t="shared" si="0"/>
        <v>31.5</v>
      </c>
      <c r="F24" s="1">
        <v>42</v>
      </c>
    </row>
    <row r="25" spans="2:6" x14ac:dyDescent="0.25">
      <c r="B25" s="1">
        <v>120</v>
      </c>
      <c r="C25" s="2">
        <f t="shared" si="1"/>
        <v>55</v>
      </c>
      <c r="D25" s="1">
        <v>73</v>
      </c>
      <c r="E25" s="2">
        <f t="shared" si="0"/>
        <v>36</v>
      </c>
      <c r="F25" s="1">
        <v>48</v>
      </c>
    </row>
    <row r="26" spans="2:6" x14ac:dyDescent="0.25">
      <c r="B26" s="1">
        <v>140</v>
      </c>
      <c r="C26" s="2">
        <f t="shared" si="1"/>
        <v>58.5</v>
      </c>
      <c r="D26" s="1">
        <v>78</v>
      </c>
      <c r="E26" s="2">
        <f t="shared" si="0"/>
        <v>40</v>
      </c>
      <c r="F26" s="1">
        <v>53</v>
      </c>
    </row>
    <row r="27" spans="2:6" x14ac:dyDescent="0.25">
      <c r="B27" s="1">
        <v>160</v>
      </c>
      <c r="C27" s="2">
        <f t="shared" si="1"/>
        <v>62.5</v>
      </c>
      <c r="D27" s="1">
        <v>83</v>
      </c>
      <c r="E27" s="2">
        <f t="shared" si="0"/>
        <v>43</v>
      </c>
      <c r="F27" s="1">
        <v>57</v>
      </c>
    </row>
    <row r="28" spans="2:6" x14ac:dyDescent="0.25">
      <c r="B28" s="1">
        <v>180</v>
      </c>
      <c r="C28" s="2">
        <f t="shared" si="1"/>
        <v>65.5</v>
      </c>
      <c r="D28" s="1">
        <v>87</v>
      </c>
      <c r="E28" s="2">
        <f t="shared" si="0"/>
        <v>46</v>
      </c>
      <c r="F28" s="1">
        <v>61</v>
      </c>
    </row>
    <row r="29" spans="2:6" x14ac:dyDescent="0.25">
      <c r="B29" s="1">
        <v>200</v>
      </c>
      <c r="C29" s="2">
        <f t="shared" si="1"/>
        <v>69</v>
      </c>
      <c r="D29" s="1">
        <v>92</v>
      </c>
      <c r="E29" s="2">
        <f t="shared" si="0"/>
        <v>49</v>
      </c>
      <c r="F29" s="1">
        <v>65</v>
      </c>
    </row>
    <row r="30" spans="2:6" x14ac:dyDescent="0.25">
      <c r="B30" s="1">
        <v>250</v>
      </c>
      <c r="C30" s="2">
        <f t="shared" si="1"/>
        <v>76</v>
      </c>
      <c r="D30" s="1">
        <v>101</v>
      </c>
      <c r="E30" s="2">
        <f t="shared" si="0"/>
        <v>56.5</v>
      </c>
      <c r="F30" s="1">
        <v>75</v>
      </c>
    </row>
    <row r="31" spans="2:6" x14ac:dyDescent="0.25">
      <c r="B31" s="1">
        <v>300</v>
      </c>
      <c r="C31" s="2">
        <f t="shared" si="1"/>
        <v>82.5</v>
      </c>
      <c r="D31" s="1">
        <v>110</v>
      </c>
      <c r="E31" s="2">
        <f t="shared" si="0"/>
        <v>64</v>
      </c>
      <c r="F31" s="1">
        <v>85</v>
      </c>
    </row>
    <row r="32" spans="2:6" x14ac:dyDescent="0.25">
      <c r="B32" s="1">
        <v>400</v>
      </c>
      <c r="C32" s="2">
        <f t="shared" si="1"/>
        <v>94.5</v>
      </c>
      <c r="D32" s="1">
        <v>126</v>
      </c>
      <c r="E32" s="2">
        <f t="shared" si="0"/>
        <v>79</v>
      </c>
      <c r="F32" s="1">
        <v>105</v>
      </c>
    </row>
    <row r="33" spans="2:6" x14ac:dyDescent="0.25">
      <c r="B33" s="1">
        <v>500</v>
      </c>
      <c r="C33" s="2">
        <f t="shared" si="1"/>
        <v>106.5</v>
      </c>
      <c r="D33" s="1">
        <v>142</v>
      </c>
      <c r="E33" s="2">
        <f t="shared" si="0"/>
        <v>94</v>
      </c>
      <c r="F33" s="1">
        <v>125</v>
      </c>
    </row>
    <row r="34" spans="2:6" x14ac:dyDescent="0.25">
      <c r="B34" s="1">
        <v>600</v>
      </c>
      <c r="C34" s="2">
        <f t="shared" si="1"/>
        <v>118</v>
      </c>
      <c r="D34" s="1">
        <v>157</v>
      </c>
      <c r="E34" s="2">
        <f t="shared" si="0"/>
        <v>107.5</v>
      </c>
      <c r="F34" s="1">
        <v>143</v>
      </c>
    </row>
    <row r="35" spans="2:6" x14ac:dyDescent="0.25">
      <c r="B35" s="1">
        <v>700</v>
      </c>
      <c r="C35" s="2">
        <f t="shared" si="1"/>
        <v>127.5</v>
      </c>
      <c r="D35" s="1">
        <v>170</v>
      </c>
      <c r="E35" s="2">
        <f t="shared" si="0"/>
        <v>121</v>
      </c>
      <c r="F35" s="1">
        <v>161</v>
      </c>
    </row>
    <row r="36" spans="2:6" x14ac:dyDescent="0.25">
      <c r="B36" s="1">
        <v>800</v>
      </c>
      <c r="C36" s="2">
        <f t="shared" si="1"/>
        <v>137.5</v>
      </c>
      <c r="D36" s="1">
        <v>183</v>
      </c>
      <c r="E36" s="2">
        <f t="shared" si="0"/>
        <v>133.5</v>
      </c>
      <c r="F36" s="1">
        <v>178</v>
      </c>
    </row>
    <row r="37" spans="2:6" x14ac:dyDescent="0.25">
      <c r="B37" s="1">
        <v>900</v>
      </c>
      <c r="C37" s="2">
        <f t="shared" si="1"/>
        <v>148</v>
      </c>
      <c r="D37" s="1">
        <v>197</v>
      </c>
      <c r="E37" s="2">
        <f t="shared" si="0"/>
        <v>146.5</v>
      </c>
      <c r="F37" s="1">
        <v>195</v>
      </c>
    </row>
    <row r="38" spans="2:6" x14ac:dyDescent="0.25">
      <c r="B38" s="1">
        <v>1000</v>
      </c>
      <c r="C38" s="2">
        <f t="shared" si="1"/>
        <v>156</v>
      </c>
      <c r="D38" s="1">
        <v>208</v>
      </c>
      <c r="E38" s="2">
        <f t="shared" si="0"/>
        <v>156</v>
      </c>
      <c r="F38" s="1">
        <v>208</v>
      </c>
    </row>
    <row r="39" spans="2:6" x14ac:dyDescent="0.25">
      <c r="B39" s="1">
        <v>1250</v>
      </c>
      <c r="C39" s="2">
        <f t="shared" si="1"/>
        <v>180</v>
      </c>
      <c r="D39" s="1">
        <v>240</v>
      </c>
      <c r="E39" s="2">
        <f t="shared" si="0"/>
        <v>180</v>
      </c>
      <c r="F39" s="1">
        <v>240</v>
      </c>
    </row>
    <row r="40" spans="2:6" x14ac:dyDescent="0.25">
      <c r="B40" s="1">
        <v>1500</v>
      </c>
      <c r="C40" s="2">
        <f t="shared" si="1"/>
        <v>200.5</v>
      </c>
      <c r="D40" s="1">
        <v>267</v>
      </c>
      <c r="E40" s="2">
        <f t="shared" si="0"/>
        <v>200.5</v>
      </c>
      <c r="F40" s="1">
        <v>267</v>
      </c>
    </row>
    <row r="41" spans="2:6" x14ac:dyDescent="0.25">
      <c r="B41" s="1">
        <v>1750</v>
      </c>
      <c r="C41" s="2">
        <f t="shared" si="1"/>
        <v>220.5</v>
      </c>
      <c r="D41" s="1">
        <v>294</v>
      </c>
      <c r="E41" s="2">
        <f t="shared" si="0"/>
        <v>220.5</v>
      </c>
      <c r="F41" s="1">
        <v>294</v>
      </c>
    </row>
    <row r="42" spans="2:6" x14ac:dyDescent="0.25">
      <c r="B42" s="1">
        <v>2000</v>
      </c>
      <c r="C42" s="2">
        <f t="shared" si="1"/>
        <v>241</v>
      </c>
      <c r="D42" s="1">
        <v>321</v>
      </c>
      <c r="E42" s="2">
        <f t="shared" si="0"/>
        <v>241</v>
      </c>
      <c r="F42" s="1">
        <v>321</v>
      </c>
    </row>
    <row r="43" spans="2:6" x14ac:dyDescent="0.25">
      <c r="B43" s="1">
        <v>2250</v>
      </c>
      <c r="C43" s="2">
        <f t="shared" si="1"/>
        <v>261</v>
      </c>
      <c r="D43" s="1">
        <v>348</v>
      </c>
      <c r="E43" s="2">
        <f t="shared" si="0"/>
        <v>261</v>
      </c>
      <c r="F43" s="1">
        <v>348</v>
      </c>
    </row>
    <row r="44" spans="2:6" x14ac:dyDescent="0.25">
      <c r="B44" s="1">
        <v>2500</v>
      </c>
      <c r="C44" s="2">
        <f t="shared" si="1"/>
        <v>281.5</v>
      </c>
      <c r="D44" s="1">
        <v>375</v>
      </c>
      <c r="E44" s="2">
        <f t="shared" si="0"/>
        <v>281.5</v>
      </c>
      <c r="F44" s="1">
        <v>375</v>
      </c>
    </row>
    <row r="45" spans="2:6" x14ac:dyDescent="0.25">
      <c r="B45" s="1">
        <v>2750</v>
      </c>
      <c r="C45" s="2">
        <f t="shared" si="1"/>
        <v>301.5</v>
      </c>
      <c r="D45" s="1">
        <v>402</v>
      </c>
      <c r="E45" s="2">
        <f t="shared" si="0"/>
        <v>301.5</v>
      </c>
      <c r="F45" s="1">
        <v>402</v>
      </c>
    </row>
    <row r="46" spans="2:6" x14ac:dyDescent="0.25">
      <c r="B46" s="1">
        <v>3000</v>
      </c>
      <c r="C46" s="2">
        <f t="shared" si="1"/>
        <v>324</v>
      </c>
      <c r="D46" s="1">
        <v>432</v>
      </c>
      <c r="E46" s="2">
        <f t="shared" si="0"/>
        <v>324</v>
      </c>
      <c r="F46" s="1">
        <v>432</v>
      </c>
    </row>
    <row r="47" spans="2:6" x14ac:dyDescent="0.25">
      <c r="B47" s="1">
        <v>4000</v>
      </c>
      <c r="C47" s="2">
        <f t="shared" si="1"/>
        <v>394</v>
      </c>
      <c r="D47" s="1">
        <v>525</v>
      </c>
      <c r="E47" s="2">
        <f t="shared" si="0"/>
        <v>394</v>
      </c>
      <c r="F47" s="1">
        <v>525</v>
      </c>
    </row>
    <row r="48" spans="2:6" x14ac:dyDescent="0.25">
      <c r="B48" s="1">
        <v>5000</v>
      </c>
      <c r="C48" s="2">
        <f t="shared" si="1"/>
        <v>445</v>
      </c>
      <c r="D48" s="1">
        <v>593</v>
      </c>
      <c r="E48" s="2">
        <f t="shared" si="0"/>
        <v>445</v>
      </c>
      <c r="F48" s="1">
        <v>593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D9B3-6D69-4002-91F1-2A21621BF531}">
  <dimension ref="B2:F48"/>
  <sheetViews>
    <sheetView workbookViewId="0">
      <selection activeCell="E4" sqref="E4"/>
    </sheetView>
  </sheetViews>
  <sheetFormatPr defaultRowHeight="15" x14ac:dyDescent="0.25"/>
  <cols>
    <col min="1" max="1" width="6.28515625" customWidth="1"/>
    <col min="3" max="3" width="36.85546875" customWidth="1"/>
    <col min="4" max="4" width="18.5703125" hidden="1" customWidth="1"/>
    <col min="5" max="5" width="36.7109375" customWidth="1"/>
    <col min="6" max="6" width="18.42578125" hidden="1" customWidth="1"/>
  </cols>
  <sheetData>
    <row r="2" spans="2:6" x14ac:dyDescent="0.25">
      <c r="C2" s="4" t="s">
        <v>1</v>
      </c>
    </row>
    <row r="3" spans="2:6" x14ac:dyDescent="0.25">
      <c r="C3" s="4" t="s">
        <v>8</v>
      </c>
    </row>
    <row r="4" spans="2:6" ht="60" customHeight="1" x14ac:dyDescent="0.25">
      <c r="B4" s="3" t="s">
        <v>0</v>
      </c>
      <c r="C4" s="3" t="s">
        <v>11</v>
      </c>
      <c r="E4" s="3" t="s">
        <v>12</v>
      </c>
    </row>
    <row r="5" spans="2:6" x14ac:dyDescent="0.25">
      <c r="B5" s="1">
        <v>0.5</v>
      </c>
      <c r="E5" s="2">
        <f>MROUND(F5*0.7,0.5)</f>
        <v>0.5</v>
      </c>
      <c r="F5" s="1">
        <v>0.5</v>
      </c>
    </row>
    <row r="6" spans="2:6" x14ac:dyDescent="0.25">
      <c r="B6" s="1">
        <v>1</v>
      </c>
      <c r="C6" s="1"/>
      <c r="D6" s="1"/>
      <c r="E6" s="2">
        <f t="shared" ref="E6:E48" si="0">MROUND(F6*0.7,0.5)</f>
        <v>0.5</v>
      </c>
      <c r="F6" s="1">
        <v>1</v>
      </c>
    </row>
    <row r="7" spans="2:6" x14ac:dyDescent="0.25">
      <c r="B7" s="1">
        <v>2</v>
      </c>
      <c r="C7" s="1"/>
      <c r="D7" s="1"/>
      <c r="E7" s="2">
        <f t="shared" si="0"/>
        <v>1.5</v>
      </c>
      <c r="F7" s="1">
        <v>2</v>
      </c>
    </row>
    <row r="8" spans="2:6" x14ac:dyDescent="0.25">
      <c r="B8" s="1">
        <v>3</v>
      </c>
      <c r="C8" s="1"/>
      <c r="D8" s="1"/>
      <c r="E8" s="2">
        <f t="shared" si="0"/>
        <v>2</v>
      </c>
      <c r="F8" s="1">
        <v>3</v>
      </c>
    </row>
    <row r="9" spans="2:6" x14ac:dyDescent="0.25">
      <c r="B9" s="1">
        <v>4</v>
      </c>
      <c r="C9" s="2">
        <f>MROUND(D9*0.7,0.5)</f>
        <v>7</v>
      </c>
      <c r="D9" s="1">
        <v>10</v>
      </c>
      <c r="E9" s="2">
        <f t="shared" si="0"/>
        <v>3</v>
      </c>
      <c r="F9" s="1">
        <v>4</v>
      </c>
    </row>
    <row r="10" spans="2:6" x14ac:dyDescent="0.25">
      <c r="B10" s="1">
        <v>5</v>
      </c>
      <c r="C10" s="2">
        <f t="shared" ref="C10:C48" si="1">MROUND(D10*0.7,0.5)</f>
        <v>10.5</v>
      </c>
      <c r="D10" s="1">
        <v>15</v>
      </c>
      <c r="E10" s="2">
        <f t="shared" si="0"/>
        <v>3</v>
      </c>
      <c r="F10" s="1">
        <v>4.5</v>
      </c>
    </row>
    <row r="11" spans="2:6" x14ac:dyDescent="0.25">
      <c r="B11" s="1">
        <v>6</v>
      </c>
      <c r="C11" s="2">
        <f t="shared" si="1"/>
        <v>12.5</v>
      </c>
      <c r="D11" s="1">
        <v>18</v>
      </c>
      <c r="E11" s="2">
        <f t="shared" si="0"/>
        <v>3.5</v>
      </c>
      <c r="F11" s="1">
        <v>5</v>
      </c>
    </row>
    <row r="12" spans="2:6" x14ac:dyDescent="0.25">
      <c r="B12" s="1">
        <v>7</v>
      </c>
      <c r="C12" s="2">
        <f t="shared" si="1"/>
        <v>14.5</v>
      </c>
      <c r="D12" s="1">
        <v>21</v>
      </c>
      <c r="E12" s="2">
        <f t="shared" si="0"/>
        <v>4</v>
      </c>
      <c r="F12" s="1">
        <v>6</v>
      </c>
    </row>
    <row r="13" spans="2:6" x14ac:dyDescent="0.25">
      <c r="B13" s="1">
        <v>8</v>
      </c>
      <c r="C13" s="2">
        <f t="shared" si="1"/>
        <v>17</v>
      </c>
      <c r="D13" s="1">
        <v>24</v>
      </c>
      <c r="E13" s="2">
        <f t="shared" si="0"/>
        <v>4.5</v>
      </c>
      <c r="F13" s="1">
        <v>6.5</v>
      </c>
    </row>
    <row r="14" spans="2:6" x14ac:dyDescent="0.25">
      <c r="B14" s="1">
        <v>9</v>
      </c>
      <c r="C14" s="2">
        <f t="shared" si="1"/>
        <v>18</v>
      </c>
      <c r="D14" s="1">
        <v>26</v>
      </c>
      <c r="E14" s="2">
        <f t="shared" si="0"/>
        <v>5</v>
      </c>
      <c r="F14" s="1">
        <v>7</v>
      </c>
    </row>
    <row r="15" spans="2:6" x14ac:dyDescent="0.25">
      <c r="B15" s="1">
        <v>10</v>
      </c>
      <c r="C15" s="2">
        <f t="shared" si="1"/>
        <v>19</v>
      </c>
      <c r="D15" s="1">
        <v>27</v>
      </c>
      <c r="E15" s="2">
        <f t="shared" si="0"/>
        <v>5.5</v>
      </c>
      <c r="F15" s="1">
        <v>8</v>
      </c>
    </row>
    <row r="16" spans="2:6" x14ac:dyDescent="0.25">
      <c r="B16" s="1">
        <v>20</v>
      </c>
      <c r="C16" s="2">
        <f t="shared" si="1"/>
        <v>24.5</v>
      </c>
      <c r="D16" s="1">
        <v>35</v>
      </c>
      <c r="E16" s="2">
        <f t="shared" si="0"/>
        <v>10</v>
      </c>
      <c r="F16" s="1">
        <v>14</v>
      </c>
    </row>
    <row r="17" spans="2:6" x14ac:dyDescent="0.25">
      <c r="B17" s="1">
        <v>30</v>
      </c>
      <c r="C17" s="2">
        <f t="shared" si="1"/>
        <v>28</v>
      </c>
      <c r="D17" s="1">
        <v>40</v>
      </c>
      <c r="E17" s="2">
        <f t="shared" si="0"/>
        <v>14</v>
      </c>
      <c r="F17" s="1">
        <v>20</v>
      </c>
    </row>
    <row r="18" spans="2:6" x14ac:dyDescent="0.25">
      <c r="B18" s="1">
        <v>40</v>
      </c>
      <c r="C18" s="2">
        <f t="shared" si="1"/>
        <v>32</v>
      </c>
      <c r="D18" s="1">
        <v>46</v>
      </c>
      <c r="E18" s="2">
        <f t="shared" si="0"/>
        <v>17</v>
      </c>
      <c r="F18" s="1">
        <v>24</v>
      </c>
    </row>
    <row r="19" spans="2:6" x14ac:dyDescent="0.25">
      <c r="B19" s="1">
        <v>50</v>
      </c>
      <c r="C19" s="2">
        <f t="shared" si="1"/>
        <v>35.5</v>
      </c>
      <c r="D19" s="1">
        <v>51</v>
      </c>
      <c r="E19" s="2">
        <f t="shared" si="0"/>
        <v>19.5</v>
      </c>
      <c r="F19" s="1">
        <v>28</v>
      </c>
    </row>
    <row r="20" spans="2:6" x14ac:dyDescent="0.25">
      <c r="B20" s="1">
        <v>60</v>
      </c>
      <c r="C20" s="2">
        <f t="shared" si="1"/>
        <v>38</v>
      </c>
      <c r="D20" s="1">
        <v>54</v>
      </c>
      <c r="E20" s="2">
        <f t="shared" si="0"/>
        <v>22.5</v>
      </c>
      <c r="F20" s="1">
        <v>32</v>
      </c>
    </row>
    <row r="21" spans="2:6" x14ac:dyDescent="0.25">
      <c r="B21" s="1">
        <v>70</v>
      </c>
      <c r="C21" s="2">
        <f t="shared" si="1"/>
        <v>40.5</v>
      </c>
      <c r="D21" s="1">
        <v>58</v>
      </c>
      <c r="E21" s="2">
        <f t="shared" si="0"/>
        <v>24.5</v>
      </c>
      <c r="F21" s="1">
        <v>35</v>
      </c>
    </row>
    <row r="22" spans="2:6" x14ac:dyDescent="0.25">
      <c r="B22" s="1">
        <v>80</v>
      </c>
      <c r="C22" s="2">
        <f t="shared" si="1"/>
        <v>43.5</v>
      </c>
      <c r="D22" s="1">
        <v>62</v>
      </c>
      <c r="E22" s="2">
        <f t="shared" si="0"/>
        <v>26.5</v>
      </c>
      <c r="F22" s="1">
        <v>38</v>
      </c>
    </row>
    <row r="23" spans="2:6" x14ac:dyDescent="0.25">
      <c r="B23" s="1">
        <v>90</v>
      </c>
      <c r="C23" s="2">
        <f t="shared" si="1"/>
        <v>45.5</v>
      </c>
      <c r="D23" s="1">
        <v>65</v>
      </c>
      <c r="E23" s="2">
        <f t="shared" si="0"/>
        <v>28.5</v>
      </c>
      <c r="F23" s="1">
        <v>41</v>
      </c>
    </row>
    <row r="24" spans="2:6" x14ac:dyDescent="0.25">
      <c r="B24" s="1">
        <v>100</v>
      </c>
      <c r="C24" s="2">
        <f t="shared" si="1"/>
        <v>47.5</v>
      </c>
      <c r="D24" s="1">
        <v>68</v>
      </c>
      <c r="E24" s="2">
        <f t="shared" si="0"/>
        <v>29.5</v>
      </c>
      <c r="F24" s="1">
        <v>42</v>
      </c>
    </row>
    <row r="25" spans="2:6" x14ac:dyDescent="0.25">
      <c r="B25" s="1">
        <v>120</v>
      </c>
      <c r="C25" s="2">
        <f t="shared" si="1"/>
        <v>51</v>
      </c>
      <c r="D25" s="1">
        <v>73</v>
      </c>
      <c r="E25" s="2">
        <f t="shared" si="0"/>
        <v>33.5</v>
      </c>
      <c r="F25" s="1">
        <v>48</v>
      </c>
    </row>
    <row r="26" spans="2:6" x14ac:dyDescent="0.25">
      <c r="B26" s="1">
        <v>140</v>
      </c>
      <c r="C26" s="2">
        <f t="shared" si="1"/>
        <v>54.5</v>
      </c>
      <c r="D26" s="1">
        <v>78</v>
      </c>
      <c r="E26" s="2">
        <f t="shared" si="0"/>
        <v>37</v>
      </c>
      <c r="F26" s="1">
        <v>53</v>
      </c>
    </row>
    <row r="27" spans="2:6" x14ac:dyDescent="0.25">
      <c r="B27" s="1">
        <v>160</v>
      </c>
      <c r="C27" s="2">
        <f t="shared" si="1"/>
        <v>58</v>
      </c>
      <c r="D27" s="1">
        <v>83</v>
      </c>
      <c r="E27" s="2">
        <f t="shared" si="0"/>
        <v>40</v>
      </c>
      <c r="F27" s="1">
        <v>57</v>
      </c>
    </row>
    <row r="28" spans="2:6" x14ac:dyDescent="0.25">
      <c r="B28" s="1">
        <v>180</v>
      </c>
      <c r="C28" s="2">
        <f t="shared" si="1"/>
        <v>61</v>
      </c>
      <c r="D28" s="1">
        <v>87</v>
      </c>
      <c r="E28" s="2">
        <f t="shared" si="0"/>
        <v>42.5</v>
      </c>
      <c r="F28" s="1">
        <v>61</v>
      </c>
    </row>
    <row r="29" spans="2:6" x14ac:dyDescent="0.25">
      <c r="B29" s="1">
        <v>200</v>
      </c>
      <c r="C29" s="2">
        <f t="shared" si="1"/>
        <v>64.5</v>
      </c>
      <c r="D29" s="1">
        <v>92</v>
      </c>
      <c r="E29" s="2">
        <f t="shared" si="0"/>
        <v>45.5</v>
      </c>
      <c r="F29" s="1">
        <v>65</v>
      </c>
    </row>
    <row r="30" spans="2:6" x14ac:dyDescent="0.25">
      <c r="B30" s="1">
        <v>250</v>
      </c>
      <c r="C30" s="2">
        <f t="shared" si="1"/>
        <v>70.5</v>
      </c>
      <c r="D30" s="1">
        <v>101</v>
      </c>
      <c r="E30" s="2">
        <f t="shared" si="0"/>
        <v>52.5</v>
      </c>
      <c r="F30" s="1">
        <v>75</v>
      </c>
    </row>
    <row r="31" spans="2:6" x14ac:dyDescent="0.25">
      <c r="B31" s="1">
        <v>300</v>
      </c>
      <c r="C31" s="2">
        <f t="shared" si="1"/>
        <v>77</v>
      </c>
      <c r="D31" s="1">
        <v>110</v>
      </c>
      <c r="E31" s="2">
        <f t="shared" si="0"/>
        <v>59.5</v>
      </c>
      <c r="F31" s="1">
        <v>85</v>
      </c>
    </row>
    <row r="32" spans="2:6" x14ac:dyDescent="0.25">
      <c r="B32" s="1">
        <v>400</v>
      </c>
      <c r="C32" s="2">
        <f t="shared" si="1"/>
        <v>88</v>
      </c>
      <c r="D32" s="1">
        <v>126</v>
      </c>
      <c r="E32" s="2">
        <f t="shared" si="0"/>
        <v>73.5</v>
      </c>
      <c r="F32" s="1">
        <v>105</v>
      </c>
    </row>
    <row r="33" spans="2:6" x14ac:dyDescent="0.25">
      <c r="B33" s="1">
        <v>500</v>
      </c>
      <c r="C33" s="2">
        <f t="shared" si="1"/>
        <v>99.5</v>
      </c>
      <c r="D33" s="1">
        <v>142</v>
      </c>
      <c r="E33" s="2">
        <f t="shared" si="0"/>
        <v>87.5</v>
      </c>
      <c r="F33" s="1">
        <v>125</v>
      </c>
    </row>
    <row r="34" spans="2:6" x14ac:dyDescent="0.25">
      <c r="B34" s="1">
        <v>600</v>
      </c>
      <c r="C34" s="2">
        <f t="shared" si="1"/>
        <v>110</v>
      </c>
      <c r="D34" s="1">
        <v>157</v>
      </c>
      <c r="E34" s="2">
        <f t="shared" si="0"/>
        <v>100</v>
      </c>
      <c r="F34" s="1">
        <v>143</v>
      </c>
    </row>
    <row r="35" spans="2:6" x14ac:dyDescent="0.25">
      <c r="B35" s="1">
        <v>700</v>
      </c>
      <c r="C35" s="2">
        <f t="shared" si="1"/>
        <v>119</v>
      </c>
      <c r="D35" s="1">
        <v>170</v>
      </c>
      <c r="E35" s="2">
        <f t="shared" si="0"/>
        <v>112.5</v>
      </c>
      <c r="F35" s="1">
        <v>161</v>
      </c>
    </row>
    <row r="36" spans="2:6" x14ac:dyDescent="0.25">
      <c r="B36" s="1">
        <v>800</v>
      </c>
      <c r="C36" s="2">
        <f t="shared" si="1"/>
        <v>128</v>
      </c>
      <c r="D36" s="1">
        <v>183</v>
      </c>
      <c r="E36" s="2">
        <f t="shared" si="0"/>
        <v>124.5</v>
      </c>
      <c r="F36" s="1">
        <v>178</v>
      </c>
    </row>
    <row r="37" spans="2:6" x14ac:dyDescent="0.25">
      <c r="B37" s="1">
        <v>900</v>
      </c>
      <c r="C37" s="2">
        <f t="shared" si="1"/>
        <v>138</v>
      </c>
      <c r="D37" s="1">
        <v>197</v>
      </c>
      <c r="E37" s="2">
        <f t="shared" si="0"/>
        <v>136.5</v>
      </c>
      <c r="F37" s="1">
        <v>195</v>
      </c>
    </row>
    <row r="38" spans="2:6" x14ac:dyDescent="0.25">
      <c r="B38" s="1">
        <v>1000</v>
      </c>
      <c r="C38" s="2">
        <f t="shared" si="1"/>
        <v>145.5</v>
      </c>
      <c r="D38" s="1">
        <v>208</v>
      </c>
      <c r="E38" s="2">
        <f t="shared" si="0"/>
        <v>145.5</v>
      </c>
      <c r="F38" s="1">
        <v>208</v>
      </c>
    </row>
    <row r="39" spans="2:6" x14ac:dyDescent="0.25">
      <c r="B39" s="1">
        <v>1250</v>
      </c>
      <c r="C39" s="2">
        <f t="shared" si="1"/>
        <v>168</v>
      </c>
      <c r="D39" s="1">
        <v>240</v>
      </c>
      <c r="E39" s="2">
        <f t="shared" si="0"/>
        <v>168</v>
      </c>
      <c r="F39" s="1">
        <v>240</v>
      </c>
    </row>
    <row r="40" spans="2:6" x14ac:dyDescent="0.25">
      <c r="B40" s="1">
        <v>1500</v>
      </c>
      <c r="C40" s="2">
        <f t="shared" si="1"/>
        <v>187</v>
      </c>
      <c r="D40" s="1">
        <v>267</v>
      </c>
      <c r="E40" s="2">
        <f t="shared" si="0"/>
        <v>187</v>
      </c>
      <c r="F40" s="1">
        <v>267</v>
      </c>
    </row>
    <row r="41" spans="2:6" x14ac:dyDescent="0.25">
      <c r="B41" s="1">
        <v>1750</v>
      </c>
      <c r="C41" s="2">
        <f t="shared" si="1"/>
        <v>206</v>
      </c>
      <c r="D41" s="1">
        <v>294</v>
      </c>
      <c r="E41" s="2">
        <f t="shared" si="0"/>
        <v>206</v>
      </c>
      <c r="F41" s="1">
        <v>294</v>
      </c>
    </row>
    <row r="42" spans="2:6" x14ac:dyDescent="0.25">
      <c r="B42" s="1">
        <v>2000</v>
      </c>
      <c r="C42" s="2">
        <f t="shared" si="1"/>
        <v>224.5</v>
      </c>
      <c r="D42" s="1">
        <v>321</v>
      </c>
      <c r="E42" s="2">
        <f t="shared" si="0"/>
        <v>224.5</v>
      </c>
      <c r="F42" s="1">
        <v>321</v>
      </c>
    </row>
    <row r="43" spans="2:6" x14ac:dyDescent="0.25">
      <c r="B43" s="1">
        <v>2250</v>
      </c>
      <c r="C43" s="2">
        <f t="shared" si="1"/>
        <v>243.5</v>
      </c>
      <c r="D43" s="1">
        <v>348</v>
      </c>
      <c r="E43" s="2">
        <f t="shared" si="0"/>
        <v>243.5</v>
      </c>
      <c r="F43" s="1">
        <v>348</v>
      </c>
    </row>
    <row r="44" spans="2:6" x14ac:dyDescent="0.25">
      <c r="B44" s="1">
        <v>2500</v>
      </c>
      <c r="C44" s="2">
        <f t="shared" si="1"/>
        <v>262.5</v>
      </c>
      <c r="D44" s="1">
        <v>375</v>
      </c>
      <c r="E44" s="2">
        <f t="shared" si="0"/>
        <v>262.5</v>
      </c>
      <c r="F44" s="1">
        <v>375</v>
      </c>
    </row>
    <row r="45" spans="2:6" x14ac:dyDescent="0.25">
      <c r="B45" s="1">
        <v>2750</v>
      </c>
      <c r="C45" s="2">
        <f t="shared" si="1"/>
        <v>281.5</v>
      </c>
      <c r="D45" s="1">
        <v>402</v>
      </c>
      <c r="E45" s="2">
        <f t="shared" si="0"/>
        <v>281.5</v>
      </c>
      <c r="F45" s="1">
        <v>402</v>
      </c>
    </row>
    <row r="46" spans="2:6" x14ac:dyDescent="0.25">
      <c r="B46" s="1">
        <v>3000</v>
      </c>
      <c r="C46" s="2">
        <f t="shared" si="1"/>
        <v>302.5</v>
      </c>
      <c r="D46" s="1">
        <v>432</v>
      </c>
      <c r="E46" s="2">
        <f t="shared" si="0"/>
        <v>302.5</v>
      </c>
      <c r="F46" s="1">
        <v>432</v>
      </c>
    </row>
    <row r="47" spans="2:6" x14ac:dyDescent="0.25">
      <c r="B47" s="1">
        <v>4000</v>
      </c>
      <c r="C47" s="2">
        <f t="shared" si="1"/>
        <v>367.5</v>
      </c>
      <c r="D47" s="1">
        <v>525</v>
      </c>
      <c r="E47" s="2">
        <f t="shared" si="0"/>
        <v>367.5</v>
      </c>
      <c r="F47" s="1">
        <v>525</v>
      </c>
    </row>
    <row r="48" spans="2:6" x14ac:dyDescent="0.25">
      <c r="B48" s="1">
        <v>5000</v>
      </c>
      <c r="C48" s="2">
        <f t="shared" si="1"/>
        <v>415</v>
      </c>
      <c r="D48" s="1">
        <v>593</v>
      </c>
      <c r="E48" s="2">
        <f t="shared" si="0"/>
        <v>415</v>
      </c>
      <c r="F48" s="1">
        <v>593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B289-4561-4714-AD6B-3DD672A0873F}">
  <dimension ref="B2:F48"/>
  <sheetViews>
    <sheetView workbookViewId="0">
      <selection activeCell="E4" sqref="E4"/>
    </sheetView>
  </sheetViews>
  <sheetFormatPr defaultRowHeight="15" x14ac:dyDescent="0.25"/>
  <cols>
    <col min="1" max="1" width="6.28515625" customWidth="1"/>
    <col min="3" max="3" width="36.85546875" customWidth="1"/>
    <col min="4" max="4" width="18.5703125" hidden="1" customWidth="1"/>
    <col min="5" max="5" width="36.7109375" customWidth="1"/>
    <col min="6" max="6" width="18.42578125" hidden="1" customWidth="1"/>
  </cols>
  <sheetData>
    <row r="2" spans="2:6" x14ac:dyDescent="0.25">
      <c r="C2" s="4" t="s">
        <v>1</v>
      </c>
    </row>
    <row r="3" spans="2:6" x14ac:dyDescent="0.25">
      <c r="C3" s="4" t="s">
        <v>9</v>
      </c>
    </row>
    <row r="4" spans="2:6" ht="60" customHeight="1" x14ac:dyDescent="0.25">
      <c r="B4" s="3" t="s">
        <v>0</v>
      </c>
      <c r="C4" s="3" t="s">
        <v>11</v>
      </c>
      <c r="E4" s="3" t="s">
        <v>12</v>
      </c>
    </row>
    <row r="5" spans="2:6" x14ac:dyDescent="0.25">
      <c r="B5" s="1">
        <v>0.5</v>
      </c>
      <c r="E5" s="2">
        <f>MROUND(F5*0.65,0.5)</f>
        <v>0.5</v>
      </c>
      <c r="F5" s="1">
        <v>0.5</v>
      </c>
    </row>
    <row r="6" spans="2:6" x14ac:dyDescent="0.25">
      <c r="B6" s="1">
        <v>1</v>
      </c>
      <c r="C6" s="1"/>
      <c r="D6" s="1"/>
      <c r="E6" s="2">
        <f t="shared" ref="E6:E48" si="0">MROUND(F6*0.65,0.5)</f>
        <v>0.5</v>
      </c>
      <c r="F6" s="1">
        <v>1</v>
      </c>
    </row>
    <row r="7" spans="2:6" x14ac:dyDescent="0.25">
      <c r="B7" s="1">
        <v>2</v>
      </c>
      <c r="C7" s="1"/>
      <c r="D7" s="1"/>
      <c r="E7" s="2">
        <f t="shared" si="0"/>
        <v>1.5</v>
      </c>
      <c r="F7" s="1">
        <v>2</v>
      </c>
    </row>
    <row r="8" spans="2:6" x14ac:dyDescent="0.25">
      <c r="B8" s="1">
        <v>3</v>
      </c>
      <c r="C8" s="1"/>
      <c r="D8" s="1"/>
      <c r="E8" s="2">
        <f t="shared" si="0"/>
        <v>2</v>
      </c>
      <c r="F8" s="1">
        <v>3</v>
      </c>
    </row>
    <row r="9" spans="2:6" x14ac:dyDescent="0.25">
      <c r="B9" s="1">
        <v>4</v>
      </c>
      <c r="C9" s="2">
        <f>MROUND(D9*0.65,0.5)</f>
        <v>6.5</v>
      </c>
      <c r="D9" s="1">
        <v>10</v>
      </c>
      <c r="E9" s="2">
        <f t="shared" si="0"/>
        <v>2.5</v>
      </c>
      <c r="F9" s="1">
        <v>4</v>
      </c>
    </row>
    <row r="10" spans="2:6" x14ac:dyDescent="0.25">
      <c r="B10" s="1">
        <v>5</v>
      </c>
      <c r="C10" s="2">
        <f t="shared" ref="C10:C48" si="1">MROUND(D10*0.65,0.5)</f>
        <v>10</v>
      </c>
      <c r="D10" s="1">
        <v>15</v>
      </c>
      <c r="E10" s="2">
        <f t="shared" si="0"/>
        <v>3</v>
      </c>
      <c r="F10" s="1">
        <v>4.5</v>
      </c>
    </row>
    <row r="11" spans="2:6" x14ac:dyDescent="0.25">
      <c r="B11" s="1">
        <v>6</v>
      </c>
      <c r="C11" s="2">
        <f t="shared" si="1"/>
        <v>11.5</v>
      </c>
      <c r="D11" s="1">
        <v>18</v>
      </c>
      <c r="E11" s="2">
        <f t="shared" si="0"/>
        <v>3.5</v>
      </c>
      <c r="F11" s="1">
        <v>5</v>
      </c>
    </row>
    <row r="12" spans="2:6" x14ac:dyDescent="0.25">
      <c r="B12" s="1">
        <v>7</v>
      </c>
      <c r="C12" s="2">
        <f t="shared" si="1"/>
        <v>13.5</v>
      </c>
      <c r="D12" s="1">
        <v>21</v>
      </c>
      <c r="E12" s="2">
        <f t="shared" si="0"/>
        <v>4</v>
      </c>
      <c r="F12" s="1">
        <v>6</v>
      </c>
    </row>
    <row r="13" spans="2:6" x14ac:dyDescent="0.25">
      <c r="B13" s="1">
        <v>8</v>
      </c>
      <c r="C13" s="2">
        <f t="shared" si="1"/>
        <v>15.5</v>
      </c>
      <c r="D13" s="1">
        <v>24</v>
      </c>
      <c r="E13" s="2">
        <f t="shared" si="0"/>
        <v>4</v>
      </c>
      <c r="F13" s="1">
        <v>6.5</v>
      </c>
    </row>
    <row r="14" spans="2:6" x14ac:dyDescent="0.25">
      <c r="B14" s="1">
        <v>9</v>
      </c>
      <c r="C14" s="2">
        <f t="shared" si="1"/>
        <v>17</v>
      </c>
      <c r="D14" s="1">
        <v>26</v>
      </c>
      <c r="E14" s="2">
        <f t="shared" si="0"/>
        <v>4.5</v>
      </c>
      <c r="F14" s="1">
        <v>7</v>
      </c>
    </row>
    <row r="15" spans="2:6" x14ac:dyDescent="0.25">
      <c r="B15" s="1">
        <v>10</v>
      </c>
      <c r="C15" s="2">
        <f t="shared" si="1"/>
        <v>17.5</v>
      </c>
      <c r="D15" s="1">
        <v>27</v>
      </c>
      <c r="E15" s="2">
        <f t="shared" si="0"/>
        <v>5</v>
      </c>
      <c r="F15" s="1">
        <v>8</v>
      </c>
    </row>
    <row r="16" spans="2:6" x14ac:dyDescent="0.25">
      <c r="B16" s="1">
        <v>20</v>
      </c>
      <c r="C16" s="2">
        <f t="shared" si="1"/>
        <v>23</v>
      </c>
      <c r="D16" s="1">
        <v>35</v>
      </c>
      <c r="E16" s="2">
        <f t="shared" si="0"/>
        <v>9</v>
      </c>
      <c r="F16" s="1">
        <v>14</v>
      </c>
    </row>
    <row r="17" spans="2:6" x14ac:dyDescent="0.25">
      <c r="B17" s="1">
        <v>30</v>
      </c>
      <c r="C17" s="2">
        <f t="shared" si="1"/>
        <v>26</v>
      </c>
      <c r="D17" s="1">
        <v>40</v>
      </c>
      <c r="E17" s="2">
        <f t="shared" si="0"/>
        <v>13</v>
      </c>
      <c r="F17" s="1">
        <v>20</v>
      </c>
    </row>
    <row r="18" spans="2:6" x14ac:dyDescent="0.25">
      <c r="B18" s="1">
        <v>40</v>
      </c>
      <c r="C18" s="2">
        <f t="shared" si="1"/>
        <v>30</v>
      </c>
      <c r="D18" s="1">
        <v>46</v>
      </c>
      <c r="E18" s="2">
        <f t="shared" si="0"/>
        <v>15.5</v>
      </c>
      <c r="F18" s="1">
        <v>24</v>
      </c>
    </row>
    <row r="19" spans="2:6" x14ac:dyDescent="0.25">
      <c r="B19" s="1">
        <v>50</v>
      </c>
      <c r="C19" s="2">
        <f t="shared" si="1"/>
        <v>33</v>
      </c>
      <c r="D19" s="1">
        <v>51</v>
      </c>
      <c r="E19" s="2">
        <f t="shared" si="0"/>
        <v>18</v>
      </c>
      <c r="F19" s="1">
        <v>28</v>
      </c>
    </row>
    <row r="20" spans="2:6" x14ac:dyDescent="0.25">
      <c r="B20" s="1">
        <v>60</v>
      </c>
      <c r="C20" s="2">
        <f t="shared" si="1"/>
        <v>35</v>
      </c>
      <c r="D20" s="1">
        <v>54</v>
      </c>
      <c r="E20" s="2">
        <f t="shared" si="0"/>
        <v>21</v>
      </c>
      <c r="F20" s="1">
        <v>32</v>
      </c>
    </row>
    <row r="21" spans="2:6" x14ac:dyDescent="0.25">
      <c r="B21" s="1">
        <v>70</v>
      </c>
      <c r="C21" s="2">
        <f t="shared" si="1"/>
        <v>37.5</v>
      </c>
      <c r="D21" s="1">
        <v>58</v>
      </c>
      <c r="E21" s="2">
        <f t="shared" si="0"/>
        <v>23</v>
      </c>
      <c r="F21" s="1">
        <v>35</v>
      </c>
    </row>
    <row r="22" spans="2:6" x14ac:dyDescent="0.25">
      <c r="B22" s="1">
        <v>80</v>
      </c>
      <c r="C22" s="2">
        <f t="shared" si="1"/>
        <v>40.5</v>
      </c>
      <c r="D22" s="1">
        <v>62</v>
      </c>
      <c r="E22" s="2">
        <f t="shared" si="0"/>
        <v>24.5</v>
      </c>
      <c r="F22" s="1">
        <v>38</v>
      </c>
    </row>
    <row r="23" spans="2:6" x14ac:dyDescent="0.25">
      <c r="B23" s="1">
        <v>90</v>
      </c>
      <c r="C23" s="2">
        <f t="shared" si="1"/>
        <v>42.5</v>
      </c>
      <c r="D23" s="1">
        <v>65</v>
      </c>
      <c r="E23" s="2">
        <f t="shared" si="0"/>
        <v>26.5</v>
      </c>
      <c r="F23" s="1">
        <v>41</v>
      </c>
    </row>
    <row r="24" spans="2:6" x14ac:dyDescent="0.25">
      <c r="B24" s="1">
        <v>100</v>
      </c>
      <c r="C24" s="2">
        <f t="shared" si="1"/>
        <v>44</v>
      </c>
      <c r="D24" s="1">
        <v>68</v>
      </c>
      <c r="E24" s="2">
        <f t="shared" si="0"/>
        <v>27.5</v>
      </c>
      <c r="F24" s="1">
        <v>42</v>
      </c>
    </row>
    <row r="25" spans="2:6" x14ac:dyDescent="0.25">
      <c r="B25" s="1">
        <v>120</v>
      </c>
      <c r="C25" s="2">
        <f t="shared" si="1"/>
        <v>47.5</v>
      </c>
      <c r="D25" s="1">
        <v>73</v>
      </c>
      <c r="E25" s="2">
        <f t="shared" si="0"/>
        <v>31</v>
      </c>
      <c r="F25" s="1">
        <v>48</v>
      </c>
    </row>
    <row r="26" spans="2:6" x14ac:dyDescent="0.25">
      <c r="B26" s="1">
        <v>140</v>
      </c>
      <c r="C26" s="2">
        <f t="shared" si="1"/>
        <v>50.5</v>
      </c>
      <c r="D26" s="1">
        <v>78</v>
      </c>
      <c r="E26" s="2">
        <f t="shared" si="0"/>
        <v>34.5</v>
      </c>
      <c r="F26" s="1">
        <v>53</v>
      </c>
    </row>
    <row r="27" spans="2:6" x14ac:dyDescent="0.25">
      <c r="B27" s="1">
        <v>160</v>
      </c>
      <c r="C27" s="2">
        <f t="shared" si="1"/>
        <v>54</v>
      </c>
      <c r="D27" s="1">
        <v>83</v>
      </c>
      <c r="E27" s="2">
        <f t="shared" si="0"/>
        <v>37</v>
      </c>
      <c r="F27" s="1">
        <v>57</v>
      </c>
    </row>
    <row r="28" spans="2:6" x14ac:dyDescent="0.25">
      <c r="B28" s="1">
        <v>180</v>
      </c>
      <c r="C28" s="2">
        <f t="shared" si="1"/>
        <v>56.5</v>
      </c>
      <c r="D28" s="1">
        <v>87</v>
      </c>
      <c r="E28" s="2">
        <f t="shared" si="0"/>
        <v>39.5</v>
      </c>
      <c r="F28" s="1">
        <v>61</v>
      </c>
    </row>
    <row r="29" spans="2:6" x14ac:dyDescent="0.25">
      <c r="B29" s="1">
        <v>200</v>
      </c>
      <c r="C29" s="2">
        <f t="shared" si="1"/>
        <v>60</v>
      </c>
      <c r="D29" s="1">
        <v>92</v>
      </c>
      <c r="E29" s="2">
        <f t="shared" si="0"/>
        <v>42.5</v>
      </c>
      <c r="F29" s="1">
        <v>65</v>
      </c>
    </row>
    <row r="30" spans="2:6" x14ac:dyDescent="0.25">
      <c r="B30" s="1">
        <v>250</v>
      </c>
      <c r="C30" s="2">
        <f t="shared" si="1"/>
        <v>65.5</v>
      </c>
      <c r="D30" s="1">
        <v>101</v>
      </c>
      <c r="E30" s="2">
        <f t="shared" si="0"/>
        <v>49</v>
      </c>
      <c r="F30" s="1">
        <v>75</v>
      </c>
    </row>
    <row r="31" spans="2:6" x14ac:dyDescent="0.25">
      <c r="B31" s="1">
        <v>300</v>
      </c>
      <c r="C31" s="2">
        <f t="shared" si="1"/>
        <v>71.5</v>
      </c>
      <c r="D31" s="1">
        <v>110</v>
      </c>
      <c r="E31" s="2">
        <f t="shared" si="0"/>
        <v>55.5</v>
      </c>
      <c r="F31" s="1">
        <v>85</v>
      </c>
    </row>
    <row r="32" spans="2:6" x14ac:dyDescent="0.25">
      <c r="B32" s="1">
        <v>400</v>
      </c>
      <c r="C32" s="2">
        <f t="shared" si="1"/>
        <v>82</v>
      </c>
      <c r="D32" s="1">
        <v>126</v>
      </c>
      <c r="E32" s="2">
        <f t="shared" si="0"/>
        <v>68.5</v>
      </c>
      <c r="F32" s="1">
        <v>105</v>
      </c>
    </row>
    <row r="33" spans="2:6" x14ac:dyDescent="0.25">
      <c r="B33" s="1">
        <v>500</v>
      </c>
      <c r="C33" s="2">
        <f t="shared" si="1"/>
        <v>92.5</v>
      </c>
      <c r="D33" s="1">
        <v>142</v>
      </c>
      <c r="E33" s="2">
        <f t="shared" si="0"/>
        <v>81.5</v>
      </c>
      <c r="F33" s="1">
        <v>125</v>
      </c>
    </row>
    <row r="34" spans="2:6" x14ac:dyDescent="0.25">
      <c r="B34" s="1">
        <v>600</v>
      </c>
      <c r="C34" s="2">
        <f t="shared" si="1"/>
        <v>102</v>
      </c>
      <c r="D34" s="1">
        <v>157</v>
      </c>
      <c r="E34" s="2">
        <f t="shared" si="0"/>
        <v>93</v>
      </c>
      <c r="F34" s="1">
        <v>143</v>
      </c>
    </row>
    <row r="35" spans="2:6" x14ac:dyDescent="0.25">
      <c r="B35" s="1">
        <v>700</v>
      </c>
      <c r="C35" s="2">
        <f t="shared" si="1"/>
        <v>110.5</v>
      </c>
      <c r="D35" s="1">
        <v>170</v>
      </c>
      <c r="E35" s="2">
        <f t="shared" si="0"/>
        <v>104.5</v>
      </c>
      <c r="F35" s="1">
        <v>161</v>
      </c>
    </row>
    <row r="36" spans="2:6" x14ac:dyDescent="0.25">
      <c r="B36" s="1">
        <v>800</v>
      </c>
      <c r="C36" s="2">
        <f t="shared" si="1"/>
        <v>119</v>
      </c>
      <c r="D36" s="1">
        <v>183</v>
      </c>
      <c r="E36" s="2">
        <f t="shared" si="0"/>
        <v>115.5</v>
      </c>
      <c r="F36" s="1">
        <v>178</v>
      </c>
    </row>
    <row r="37" spans="2:6" x14ac:dyDescent="0.25">
      <c r="B37" s="1">
        <v>900</v>
      </c>
      <c r="C37" s="2">
        <f t="shared" si="1"/>
        <v>128</v>
      </c>
      <c r="D37" s="1">
        <v>197</v>
      </c>
      <c r="E37" s="2">
        <f t="shared" si="0"/>
        <v>127</v>
      </c>
      <c r="F37" s="1">
        <v>195</v>
      </c>
    </row>
    <row r="38" spans="2:6" x14ac:dyDescent="0.25">
      <c r="B38" s="1">
        <v>1000</v>
      </c>
      <c r="C38" s="2">
        <f t="shared" si="1"/>
        <v>135</v>
      </c>
      <c r="D38" s="1">
        <v>208</v>
      </c>
      <c r="E38" s="2">
        <f t="shared" si="0"/>
        <v>135</v>
      </c>
      <c r="F38" s="1">
        <v>208</v>
      </c>
    </row>
    <row r="39" spans="2:6" x14ac:dyDescent="0.25">
      <c r="B39" s="1">
        <v>1250</v>
      </c>
      <c r="C39" s="2">
        <f t="shared" si="1"/>
        <v>156</v>
      </c>
      <c r="D39" s="1">
        <v>240</v>
      </c>
      <c r="E39" s="2">
        <f t="shared" si="0"/>
        <v>156</v>
      </c>
      <c r="F39" s="1">
        <v>240</v>
      </c>
    </row>
    <row r="40" spans="2:6" x14ac:dyDescent="0.25">
      <c r="B40" s="1">
        <v>1500</v>
      </c>
      <c r="C40" s="2">
        <f t="shared" si="1"/>
        <v>173.5</v>
      </c>
      <c r="D40" s="1">
        <v>267</v>
      </c>
      <c r="E40" s="2">
        <f t="shared" si="0"/>
        <v>173.5</v>
      </c>
      <c r="F40" s="1">
        <v>267</v>
      </c>
    </row>
    <row r="41" spans="2:6" x14ac:dyDescent="0.25">
      <c r="B41" s="1">
        <v>1750</v>
      </c>
      <c r="C41" s="2">
        <f t="shared" si="1"/>
        <v>191</v>
      </c>
      <c r="D41" s="1">
        <v>294</v>
      </c>
      <c r="E41" s="2">
        <f t="shared" si="0"/>
        <v>191</v>
      </c>
      <c r="F41" s="1">
        <v>294</v>
      </c>
    </row>
    <row r="42" spans="2:6" x14ac:dyDescent="0.25">
      <c r="B42" s="1">
        <v>2000</v>
      </c>
      <c r="C42" s="2">
        <f t="shared" si="1"/>
        <v>208.5</v>
      </c>
      <c r="D42" s="1">
        <v>321</v>
      </c>
      <c r="E42" s="2">
        <f t="shared" si="0"/>
        <v>208.5</v>
      </c>
      <c r="F42" s="1">
        <v>321</v>
      </c>
    </row>
    <row r="43" spans="2:6" x14ac:dyDescent="0.25">
      <c r="B43" s="1">
        <v>2250</v>
      </c>
      <c r="C43" s="2">
        <f t="shared" si="1"/>
        <v>226</v>
      </c>
      <c r="D43" s="1">
        <v>348</v>
      </c>
      <c r="E43" s="2">
        <f t="shared" si="0"/>
        <v>226</v>
      </c>
      <c r="F43" s="1">
        <v>348</v>
      </c>
    </row>
    <row r="44" spans="2:6" x14ac:dyDescent="0.25">
      <c r="B44" s="1">
        <v>2500</v>
      </c>
      <c r="C44" s="2">
        <f t="shared" si="1"/>
        <v>244</v>
      </c>
      <c r="D44" s="1">
        <v>375</v>
      </c>
      <c r="E44" s="2">
        <f t="shared" si="0"/>
        <v>244</v>
      </c>
      <c r="F44" s="1">
        <v>375</v>
      </c>
    </row>
    <row r="45" spans="2:6" x14ac:dyDescent="0.25">
      <c r="B45" s="1">
        <v>2750</v>
      </c>
      <c r="C45" s="2">
        <f t="shared" si="1"/>
        <v>261.5</v>
      </c>
      <c r="D45" s="1">
        <v>402</v>
      </c>
      <c r="E45" s="2">
        <f t="shared" si="0"/>
        <v>261.5</v>
      </c>
      <c r="F45" s="1">
        <v>402</v>
      </c>
    </row>
    <row r="46" spans="2:6" x14ac:dyDescent="0.25">
      <c r="B46" s="1">
        <v>3000</v>
      </c>
      <c r="C46" s="2">
        <f t="shared" si="1"/>
        <v>281</v>
      </c>
      <c r="D46" s="1">
        <v>432</v>
      </c>
      <c r="E46" s="2">
        <f t="shared" si="0"/>
        <v>281</v>
      </c>
      <c r="F46" s="1">
        <v>432</v>
      </c>
    </row>
    <row r="47" spans="2:6" x14ac:dyDescent="0.25">
      <c r="B47" s="1">
        <v>4000</v>
      </c>
      <c r="C47" s="2">
        <f t="shared" si="1"/>
        <v>341.5</v>
      </c>
      <c r="D47" s="1">
        <v>525</v>
      </c>
      <c r="E47" s="2">
        <f t="shared" si="0"/>
        <v>341.5</v>
      </c>
      <c r="F47" s="1">
        <v>525</v>
      </c>
    </row>
    <row r="48" spans="2:6" x14ac:dyDescent="0.25">
      <c r="B48" s="1">
        <v>5000</v>
      </c>
      <c r="C48" s="2">
        <f t="shared" si="1"/>
        <v>385.5</v>
      </c>
      <c r="D48" s="1">
        <v>593</v>
      </c>
      <c r="E48" s="2">
        <f t="shared" si="0"/>
        <v>385.5</v>
      </c>
      <c r="F48" s="1">
        <v>593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0BAA-718E-4DF6-A8CE-58A64A7B2A9B}">
  <dimension ref="B2:F48"/>
  <sheetViews>
    <sheetView workbookViewId="0">
      <selection activeCell="E4" sqref="E4"/>
    </sheetView>
  </sheetViews>
  <sheetFormatPr defaultRowHeight="15" x14ac:dyDescent="0.25"/>
  <cols>
    <col min="1" max="1" width="6.28515625" customWidth="1"/>
    <col min="3" max="3" width="36.85546875" customWidth="1"/>
    <col min="4" max="4" width="18.5703125" hidden="1" customWidth="1"/>
    <col min="5" max="5" width="36.7109375" customWidth="1"/>
    <col min="6" max="6" width="18.42578125" hidden="1" customWidth="1"/>
  </cols>
  <sheetData>
    <row r="2" spans="2:6" x14ac:dyDescent="0.25">
      <c r="C2" s="4" t="s">
        <v>1</v>
      </c>
    </row>
    <row r="3" spans="2:6" x14ac:dyDescent="0.25">
      <c r="C3" s="4" t="s">
        <v>10</v>
      </c>
    </row>
    <row r="4" spans="2:6" ht="60" customHeight="1" x14ac:dyDescent="0.25">
      <c r="B4" s="3" t="s">
        <v>0</v>
      </c>
      <c r="C4" s="3" t="s">
        <v>11</v>
      </c>
      <c r="E4" s="3" t="s">
        <v>12</v>
      </c>
    </row>
    <row r="5" spans="2:6" x14ac:dyDescent="0.25">
      <c r="B5" s="1">
        <v>0.5</v>
      </c>
      <c r="E5" s="2">
        <f>MROUND(F5*0.6,0.5)</f>
        <v>0.5</v>
      </c>
      <c r="F5" s="1">
        <v>0.5</v>
      </c>
    </row>
    <row r="6" spans="2:6" x14ac:dyDescent="0.25">
      <c r="B6" s="1">
        <v>1</v>
      </c>
      <c r="C6" s="1"/>
      <c r="D6" s="1"/>
      <c r="E6" s="2">
        <f t="shared" ref="E6:E48" si="0">MROUND(F6*0.6,0.5)</f>
        <v>0.5</v>
      </c>
      <c r="F6" s="1">
        <v>1</v>
      </c>
    </row>
    <row r="7" spans="2:6" x14ac:dyDescent="0.25">
      <c r="B7" s="1">
        <v>2</v>
      </c>
      <c r="C7" s="1"/>
      <c r="D7" s="1"/>
      <c r="E7" s="2">
        <f t="shared" si="0"/>
        <v>1</v>
      </c>
      <c r="F7" s="1">
        <v>2</v>
      </c>
    </row>
    <row r="8" spans="2:6" x14ac:dyDescent="0.25">
      <c r="B8" s="1">
        <v>3</v>
      </c>
      <c r="C8" s="1"/>
      <c r="D8" s="1"/>
      <c r="E8" s="2">
        <f t="shared" si="0"/>
        <v>2</v>
      </c>
      <c r="F8" s="1">
        <v>3</v>
      </c>
    </row>
    <row r="9" spans="2:6" x14ac:dyDescent="0.25">
      <c r="B9" s="1">
        <v>4</v>
      </c>
      <c r="C9" s="2">
        <f>MROUND(D9*0.6,0.5)</f>
        <v>6</v>
      </c>
      <c r="D9" s="1">
        <v>10</v>
      </c>
      <c r="E9" s="2">
        <f t="shared" si="0"/>
        <v>2.5</v>
      </c>
      <c r="F9" s="1">
        <v>4</v>
      </c>
    </row>
    <row r="10" spans="2:6" x14ac:dyDescent="0.25">
      <c r="B10" s="1">
        <v>5</v>
      </c>
      <c r="C10" s="2">
        <f t="shared" ref="C10:C48" si="1">MROUND(D10*0.6,0.5)</f>
        <v>9</v>
      </c>
      <c r="D10" s="1">
        <v>15</v>
      </c>
      <c r="E10" s="2">
        <f t="shared" si="0"/>
        <v>2.5</v>
      </c>
      <c r="F10" s="1">
        <v>4.5</v>
      </c>
    </row>
    <row r="11" spans="2:6" x14ac:dyDescent="0.25">
      <c r="B11" s="1">
        <v>6</v>
      </c>
      <c r="C11" s="2">
        <f t="shared" si="1"/>
        <v>11</v>
      </c>
      <c r="D11" s="1">
        <v>18</v>
      </c>
      <c r="E11" s="2">
        <f t="shared" si="0"/>
        <v>3</v>
      </c>
      <c r="F11" s="1">
        <v>5</v>
      </c>
    </row>
    <row r="12" spans="2:6" x14ac:dyDescent="0.25">
      <c r="B12" s="1">
        <v>7</v>
      </c>
      <c r="C12" s="2">
        <f t="shared" si="1"/>
        <v>12.5</v>
      </c>
      <c r="D12" s="1">
        <v>21</v>
      </c>
      <c r="E12" s="2">
        <f t="shared" si="0"/>
        <v>3.5</v>
      </c>
      <c r="F12" s="1">
        <v>6</v>
      </c>
    </row>
    <row r="13" spans="2:6" x14ac:dyDescent="0.25">
      <c r="B13" s="1">
        <v>8</v>
      </c>
      <c r="C13" s="2">
        <f t="shared" si="1"/>
        <v>14.5</v>
      </c>
      <c r="D13" s="1">
        <v>24</v>
      </c>
      <c r="E13" s="2">
        <f t="shared" si="0"/>
        <v>4</v>
      </c>
      <c r="F13" s="1">
        <v>6.5</v>
      </c>
    </row>
    <row r="14" spans="2:6" x14ac:dyDescent="0.25">
      <c r="B14" s="1">
        <v>9</v>
      </c>
      <c r="C14" s="2">
        <f t="shared" si="1"/>
        <v>15.5</v>
      </c>
      <c r="D14" s="1">
        <v>26</v>
      </c>
      <c r="E14" s="2">
        <f t="shared" si="0"/>
        <v>4</v>
      </c>
      <c r="F14" s="1">
        <v>7</v>
      </c>
    </row>
    <row r="15" spans="2:6" x14ac:dyDescent="0.25">
      <c r="B15" s="1">
        <v>10</v>
      </c>
      <c r="C15" s="2">
        <f t="shared" si="1"/>
        <v>16</v>
      </c>
      <c r="D15" s="1">
        <v>27</v>
      </c>
      <c r="E15" s="2">
        <f t="shared" si="0"/>
        <v>5</v>
      </c>
      <c r="F15" s="1">
        <v>8</v>
      </c>
    </row>
    <row r="16" spans="2:6" x14ac:dyDescent="0.25">
      <c r="B16" s="1">
        <v>20</v>
      </c>
      <c r="C16" s="2">
        <f t="shared" si="1"/>
        <v>21</v>
      </c>
      <c r="D16" s="1">
        <v>35</v>
      </c>
      <c r="E16" s="2">
        <f t="shared" si="0"/>
        <v>8.5</v>
      </c>
      <c r="F16" s="1">
        <v>14</v>
      </c>
    </row>
    <row r="17" spans="2:6" x14ac:dyDescent="0.25">
      <c r="B17" s="1">
        <v>30</v>
      </c>
      <c r="C17" s="2">
        <f t="shared" si="1"/>
        <v>24</v>
      </c>
      <c r="D17" s="1">
        <v>40</v>
      </c>
      <c r="E17" s="2">
        <f t="shared" si="0"/>
        <v>12</v>
      </c>
      <c r="F17" s="1">
        <v>20</v>
      </c>
    </row>
    <row r="18" spans="2:6" x14ac:dyDescent="0.25">
      <c r="B18" s="1">
        <v>40</v>
      </c>
      <c r="C18" s="2">
        <f t="shared" si="1"/>
        <v>27.5</v>
      </c>
      <c r="D18" s="1">
        <v>46</v>
      </c>
      <c r="E18" s="2">
        <f t="shared" si="0"/>
        <v>14.5</v>
      </c>
      <c r="F18" s="1">
        <v>24</v>
      </c>
    </row>
    <row r="19" spans="2:6" x14ac:dyDescent="0.25">
      <c r="B19" s="1">
        <v>50</v>
      </c>
      <c r="C19" s="2">
        <f t="shared" si="1"/>
        <v>30.5</v>
      </c>
      <c r="D19" s="1">
        <v>51</v>
      </c>
      <c r="E19" s="2">
        <f t="shared" si="0"/>
        <v>17</v>
      </c>
      <c r="F19" s="1">
        <v>28</v>
      </c>
    </row>
    <row r="20" spans="2:6" x14ac:dyDescent="0.25">
      <c r="B20" s="1">
        <v>60</v>
      </c>
      <c r="C20" s="2">
        <f t="shared" si="1"/>
        <v>32.5</v>
      </c>
      <c r="D20" s="1">
        <v>54</v>
      </c>
      <c r="E20" s="2">
        <f t="shared" si="0"/>
        <v>19</v>
      </c>
      <c r="F20" s="1">
        <v>32</v>
      </c>
    </row>
    <row r="21" spans="2:6" x14ac:dyDescent="0.25">
      <c r="B21" s="1">
        <v>70</v>
      </c>
      <c r="C21" s="2">
        <f t="shared" si="1"/>
        <v>35</v>
      </c>
      <c r="D21" s="1">
        <v>58</v>
      </c>
      <c r="E21" s="2">
        <f t="shared" si="0"/>
        <v>21</v>
      </c>
      <c r="F21" s="1">
        <v>35</v>
      </c>
    </row>
    <row r="22" spans="2:6" x14ac:dyDescent="0.25">
      <c r="B22" s="1">
        <v>80</v>
      </c>
      <c r="C22" s="2">
        <f t="shared" si="1"/>
        <v>37</v>
      </c>
      <c r="D22" s="1">
        <v>62</v>
      </c>
      <c r="E22" s="2">
        <f t="shared" si="0"/>
        <v>23</v>
      </c>
      <c r="F22" s="1">
        <v>38</v>
      </c>
    </row>
    <row r="23" spans="2:6" x14ac:dyDescent="0.25">
      <c r="B23" s="1">
        <v>90</v>
      </c>
      <c r="C23" s="2">
        <f t="shared" si="1"/>
        <v>39</v>
      </c>
      <c r="D23" s="1">
        <v>65</v>
      </c>
      <c r="E23" s="2">
        <f t="shared" si="0"/>
        <v>24.5</v>
      </c>
      <c r="F23" s="1">
        <v>41</v>
      </c>
    </row>
    <row r="24" spans="2:6" x14ac:dyDescent="0.25">
      <c r="B24" s="1">
        <v>100</v>
      </c>
      <c r="C24" s="2">
        <f t="shared" si="1"/>
        <v>41</v>
      </c>
      <c r="D24" s="1">
        <v>68</v>
      </c>
      <c r="E24" s="2">
        <f t="shared" si="0"/>
        <v>25</v>
      </c>
      <c r="F24" s="1">
        <v>42</v>
      </c>
    </row>
    <row r="25" spans="2:6" x14ac:dyDescent="0.25">
      <c r="B25" s="1">
        <v>120</v>
      </c>
      <c r="C25" s="2">
        <f t="shared" si="1"/>
        <v>44</v>
      </c>
      <c r="D25" s="1">
        <v>73</v>
      </c>
      <c r="E25" s="2">
        <f t="shared" si="0"/>
        <v>29</v>
      </c>
      <c r="F25" s="1">
        <v>48</v>
      </c>
    </row>
    <row r="26" spans="2:6" x14ac:dyDescent="0.25">
      <c r="B26" s="1">
        <v>140</v>
      </c>
      <c r="C26" s="2">
        <f t="shared" si="1"/>
        <v>47</v>
      </c>
      <c r="D26" s="1">
        <v>78</v>
      </c>
      <c r="E26" s="2">
        <f t="shared" si="0"/>
        <v>32</v>
      </c>
      <c r="F26" s="1">
        <v>53</v>
      </c>
    </row>
    <row r="27" spans="2:6" x14ac:dyDescent="0.25">
      <c r="B27" s="1">
        <v>160</v>
      </c>
      <c r="C27" s="2">
        <f t="shared" si="1"/>
        <v>50</v>
      </c>
      <c r="D27" s="1">
        <v>83</v>
      </c>
      <c r="E27" s="2">
        <f t="shared" si="0"/>
        <v>34</v>
      </c>
      <c r="F27" s="1">
        <v>57</v>
      </c>
    </row>
    <row r="28" spans="2:6" x14ac:dyDescent="0.25">
      <c r="B28" s="1">
        <v>180</v>
      </c>
      <c r="C28" s="2">
        <f t="shared" si="1"/>
        <v>52</v>
      </c>
      <c r="D28" s="1">
        <v>87</v>
      </c>
      <c r="E28" s="2">
        <f t="shared" si="0"/>
        <v>36.5</v>
      </c>
      <c r="F28" s="1">
        <v>61</v>
      </c>
    </row>
    <row r="29" spans="2:6" x14ac:dyDescent="0.25">
      <c r="B29" s="1">
        <v>200</v>
      </c>
      <c r="C29" s="2">
        <f t="shared" si="1"/>
        <v>55</v>
      </c>
      <c r="D29" s="1">
        <v>92</v>
      </c>
      <c r="E29" s="2">
        <f t="shared" si="0"/>
        <v>39</v>
      </c>
      <c r="F29" s="1">
        <v>65</v>
      </c>
    </row>
    <row r="30" spans="2:6" x14ac:dyDescent="0.25">
      <c r="B30" s="1">
        <v>250</v>
      </c>
      <c r="C30" s="2">
        <f t="shared" si="1"/>
        <v>60.5</v>
      </c>
      <c r="D30" s="1">
        <v>101</v>
      </c>
      <c r="E30" s="2">
        <f t="shared" si="0"/>
        <v>45</v>
      </c>
      <c r="F30" s="1">
        <v>75</v>
      </c>
    </row>
    <row r="31" spans="2:6" x14ac:dyDescent="0.25">
      <c r="B31" s="1">
        <v>300</v>
      </c>
      <c r="C31" s="2">
        <f t="shared" si="1"/>
        <v>66</v>
      </c>
      <c r="D31" s="1">
        <v>110</v>
      </c>
      <c r="E31" s="2">
        <f t="shared" si="0"/>
        <v>51</v>
      </c>
      <c r="F31" s="1">
        <v>85</v>
      </c>
    </row>
    <row r="32" spans="2:6" x14ac:dyDescent="0.25">
      <c r="B32" s="1">
        <v>400</v>
      </c>
      <c r="C32" s="2">
        <f t="shared" si="1"/>
        <v>75.5</v>
      </c>
      <c r="D32" s="1">
        <v>126</v>
      </c>
      <c r="E32" s="2">
        <f t="shared" si="0"/>
        <v>63</v>
      </c>
      <c r="F32" s="1">
        <v>105</v>
      </c>
    </row>
    <row r="33" spans="2:6" x14ac:dyDescent="0.25">
      <c r="B33" s="1">
        <v>500</v>
      </c>
      <c r="C33" s="2">
        <f t="shared" si="1"/>
        <v>85</v>
      </c>
      <c r="D33" s="1">
        <v>142</v>
      </c>
      <c r="E33" s="2">
        <f t="shared" si="0"/>
        <v>75</v>
      </c>
      <c r="F33" s="1">
        <v>125</v>
      </c>
    </row>
    <row r="34" spans="2:6" x14ac:dyDescent="0.25">
      <c r="B34" s="1">
        <v>600</v>
      </c>
      <c r="C34" s="2">
        <f t="shared" si="1"/>
        <v>94</v>
      </c>
      <c r="D34" s="1">
        <v>157</v>
      </c>
      <c r="E34" s="2">
        <f t="shared" si="0"/>
        <v>86</v>
      </c>
      <c r="F34" s="1">
        <v>143</v>
      </c>
    </row>
    <row r="35" spans="2:6" x14ac:dyDescent="0.25">
      <c r="B35" s="1">
        <v>700</v>
      </c>
      <c r="C35" s="2">
        <f t="shared" si="1"/>
        <v>102</v>
      </c>
      <c r="D35" s="1">
        <v>170</v>
      </c>
      <c r="E35" s="2">
        <f t="shared" si="0"/>
        <v>96.5</v>
      </c>
      <c r="F35" s="1">
        <v>161</v>
      </c>
    </row>
    <row r="36" spans="2:6" x14ac:dyDescent="0.25">
      <c r="B36" s="1">
        <v>800</v>
      </c>
      <c r="C36" s="2">
        <f t="shared" si="1"/>
        <v>110</v>
      </c>
      <c r="D36" s="1">
        <v>183</v>
      </c>
      <c r="E36" s="2">
        <f t="shared" si="0"/>
        <v>107</v>
      </c>
      <c r="F36" s="1">
        <v>178</v>
      </c>
    </row>
    <row r="37" spans="2:6" x14ac:dyDescent="0.25">
      <c r="B37" s="1">
        <v>900</v>
      </c>
      <c r="C37" s="2">
        <f t="shared" si="1"/>
        <v>118</v>
      </c>
      <c r="D37" s="1">
        <v>197</v>
      </c>
      <c r="E37" s="2">
        <f t="shared" si="0"/>
        <v>117</v>
      </c>
      <c r="F37" s="1">
        <v>195</v>
      </c>
    </row>
    <row r="38" spans="2:6" x14ac:dyDescent="0.25">
      <c r="B38" s="1">
        <v>1000</v>
      </c>
      <c r="C38" s="2">
        <f t="shared" si="1"/>
        <v>125</v>
      </c>
      <c r="D38" s="1">
        <v>208</v>
      </c>
      <c r="E38" s="2">
        <f t="shared" si="0"/>
        <v>125</v>
      </c>
      <c r="F38" s="1">
        <v>208</v>
      </c>
    </row>
    <row r="39" spans="2:6" x14ac:dyDescent="0.25">
      <c r="B39" s="1">
        <v>1250</v>
      </c>
      <c r="C39" s="2">
        <f t="shared" si="1"/>
        <v>144</v>
      </c>
      <c r="D39" s="1">
        <v>240</v>
      </c>
      <c r="E39" s="2">
        <f t="shared" si="0"/>
        <v>144</v>
      </c>
      <c r="F39" s="1">
        <v>240</v>
      </c>
    </row>
    <row r="40" spans="2:6" x14ac:dyDescent="0.25">
      <c r="B40" s="1">
        <v>1500</v>
      </c>
      <c r="C40" s="2">
        <f t="shared" si="1"/>
        <v>160</v>
      </c>
      <c r="D40" s="1">
        <v>267</v>
      </c>
      <c r="E40" s="2">
        <f t="shared" si="0"/>
        <v>160</v>
      </c>
      <c r="F40" s="1">
        <v>267</v>
      </c>
    </row>
    <row r="41" spans="2:6" x14ac:dyDescent="0.25">
      <c r="B41" s="1">
        <v>1750</v>
      </c>
      <c r="C41" s="2">
        <f t="shared" si="1"/>
        <v>176.5</v>
      </c>
      <c r="D41" s="1">
        <v>294</v>
      </c>
      <c r="E41" s="2">
        <f t="shared" si="0"/>
        <v>176.5</v>
      </c>
      <c r="F41" s="1">
        <v>294</v>
      </c>
    </row>
    <row r="42" spans="2:6" x14ac:dyDescent="0.25">
      <c r="B42" s="1">
        <v>2000</v>
      </c>
      <c r="C42" s="2">
        <f t="shared" si="1"/>
        <v>192.5</v>
      </c>
      <c r="D42" s="1">
        <v>321</v>
      </c>
      <c r="E42" s="2">
        <f t="shared" si="0"/>
        <v>192.5</v>
      </c>
      <c r="F42" s="1">
        <v>321</v>
      </c>
    </row>
    <row r="43" spans="2:6" x14ac:dyDescent="0.25">
      <c r="B43" s="1">
        <v>2250</v>
      </c>
      <c r="C43" s="2">
        <f t="shared" si="1"/>
        <v>209</v>
      </c>
      <c r="D43" s="1">
        <v>348</v>
      </c>
      <c r="E43" s="2">
        <f t="shared" si="0"/>
        <v>209</v>
      </c>
      <c r="F43" s="1">
        <v>348</v>
      </c>
    </row>
    <row r="44" spans="2:6" x14ac:dyDescent="0.25">
      <c r="B44" s="1">
        <v>2500</v>
      </c>
      <c r="C44" s="2">
        <f t="shared" si="1"/>
        <v>225</v>
      </c>
      <c r="D44" s="1">
        <v>375</v>
      </c>
      <c r="E44" s="2">
        <f t="shared" si="0"/>
        <v>225</v>
      </c>
      <c r="F44" s="1">
        <v>375</v>
      </c>
    </row>
    <row r="45" spans="2:6" x14ac:dyDescent="0.25">
      <c r="B45" s="1">
        <v>2750</v>
      </c>
      <c r="C45" s="2">
        <f t="shared" si="1"/>
        <v>241</v>
      </c>
      <c r="D45" s="1">
        <v>402</v>
      </c>
      <c r="E45" s="2">
        <f t="shared" si="0"/>
        <v>241</v>
      </c>
      <c r="F45" s="1">
        <v>402</v>
      </c>
    </row>
    <row r="46" spans="2:6" x14ac:dyDescent="0.25">
      <c r="B46" s="1">
        <v>3000</v>
      </c>
      <c r="C46" s="2">
        <f t="shared" si="1"/>
        <v>259</v>
      </c>
      <c r="D46" s="1">
        <v>432</v>
      </c>
      <c r="E46" s="2">
        <f t="shared" si="0"/>
        <v>259</v>
      </c>
      <c r="F46" s="1">
        <v>432</v>
      </c>
    </row>
    <row r="47" spans="2:6" x14ac:dyDescent="0.25">
      <c r="B47" s="1">
        <v>4000</v>
      </c>
      <c r="C47" s="2">
        <f t="shared" si="1"/>
        <v>315</v>
      </c>
      <c r="D47" s="1">
        <v>525</v>
      </c>
      <c r="E47" s="2">
        <f t="shared" si="0"/>
        <v>315</v>
      </c>
      <c r="F47" s="1">
        <v>525</v>
      </c>
    </row>
    <row r="48" spans="2:6" x14ac:dyDescent="0.25">
      <c r="B48" s="1">
        <v>5000</v>
      </c>
      <c r="C48" s="2">
        <f t="shared" si="1"/>
        <v>356</v>
      </c>
      <c r="D48" s="1">
        <v>593</v>
      </c>
      <c r="E48" s="2">
        <f t="shared" si="0"/>
        <v>356</v>
      </c>
      <c r="F48" s="1">
        <v>593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CDDF5B8D00740932EEDC1496397DD" ma:contentTypeVersion="2" ma:contentTypeDescription="Create a new document." ma:contentTypeScope="" ma:versionID="1821f2cc124f92b2c53ef77a0d87016a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33E6D4FPPFNA-1123372544-1512</_dlc_DocId>
    <_dlc_DocIdUrl xmlns="bb65cc95-6d4e-4879-a879-9838761499af">
      <Url>https://doa.wi.gov/_layouts/15/DocIdRedir.aspx?ID=33E6D4FPPFNA-1123372544-1512</Url>
      <Description>33E6D4FPPFNA-1123372544-1512</Description>
    </_dlc_DocIdUrl>
  </documentManagement>
</p:properties>
</file>

<file path=customXml/itemProps1.xml><?xml version="1.0" encoding="utf-8"?>
<ds:datastoreItem xmlns:ds="http://schemas.openxmlformats.org/officeDocument/2006/customXml" ds:itemID="{79E0AFC9-CC5A-4F81-BC68-12BF1776E09E}"/>
</file>

<file path=customXml/itemProps2.xml><?xml version="1.0" encoding="utf-8"?>
<ds:datastoreItem xmlns:ds="http://schemas.openxmlformats.org/officeDocument/2006/customXml" ds:itemID="{CD2D9553-7122-412C-BA01-DAFA8E0BC3D4}"/>
</file>

<file path=customXml/itemProps3.xml><?xml version="1.0" encoding="utf-8"?>
<ds:datastoreItem xmlns:ds="http://schemas.openxmlformats.org/officeDocument/2006/customXml" ds:itemID="{7799F22A-F239-4F4D-9FEC-5DA8C568A3F1}"/>
</file>

<file path=customXml/itemProps4.xml><?xml version="1.0" encoding="utf-8"?>
<ds:datastoreItem xmlns:ds="http://schemas.openxmlformats.org/officeDocument/2006/customXml" ds:itemID="{21AC684D-97F8-4F4B-86B7-BE6B75AD4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Code 100%</vt:lpstr>
      <vt:lpstr>Code 95%</vt:lpstr>
      <vt:lpstr>Code 90%</vt:lpstr>
      <vt:lpstr>Code 85%</vt:lpstr>
      <vt:lpstr>Code 80%</vt:lpstr>
      <vt:lpstr>Code 75%</vt:lpstr>
      <vt:lpstr>Code 70%</vt:lpstr>
      <vt:lpstr>Code 65%</vt:lpstr>
      <vt:lpstr>Code 60%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Lippitt, Paul - DOA</dc:creator>
  <cp:lastModifiedBy>Lippitt, Paul - DOA</cp:lastModifiedBy>
  <dcterms:created xsi:type="dcterms:W3CDTF">2020-03-05T14:30:14Z</dcterms:created>
  <dcterms:modified xsi:type="dcterms:W3CDTF">2021-05-18T19:11:03Z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0x010100415CDDF5B8D00740932EEDC1496397DD</vt:lpwstr>
  </property>
  <property fmtid="{D5CDD505-2E9C-101B-9397-08002B2CF9AE}" pid="3" name="_dlc_DocIdItemGuid">
    <vt:lpwstr>eda0426f-b8c5-4499-8dcc-0561dc451a57</vt:lpwstr>
  </property>
</Properties>
</file>