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1.xml" ContentType="application/vnd.ms-excel.threaded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FIN\AUDIT\PERMANENT FILE - Audit Services\65-SEFA\6510 - Revised Instructions and Template\State of Wisconsin\"/>
    </mc:Choice>
  </mc:AlternateContent>
  <xr:revisionPtr revIDLastSave="0" documentId="13_ncr:1_{4E2F61AB-8C82-4407-874C-7417DAFC4110}" xr6:coauthVersionLast="45" xr6:coauthVersionMax="45" xr10:uidLastSave="{00000000-0000-0000-0000-000000000000}"/>
  <workbookProtection workbookAlgorithmName="SHA-512" workbookHashValue="4a+Zb+AVp5/fJlldX3QlFt2Audmt2bmrIu4sacCLLtixeIrdV/w93+UIzMl5s3nOD6vhzp2IirvmkT8J9rfH6w==" workbookSaltValue="HSlDCTigFU7XMboAlqhc+A==" workbookSpinCount="100000" lockStructure="1"/>
  <bookViews>
    <workbookView xWindow="28680" yWindow="-120" windowWidth="29040" windowHeight="15840" tabRatio="678" xr2:uid="{9F71979F-A760-4473-9209-3F20B26F171F}"/>
  </bookViews>
  <sheets>
    <sheet name="SEFA Data Entry" sheetId="2" r:id="rId1"/>
    <sheet name="Multiple EIN-DUNS" sheetId="10" r:id="rId2"/>
    <sheet name="State of WI BUs" sheetId="5" r:id="rId3"/>
    <sheet name="Submitting BUs" sheetId="8" state="hidden" r:id="rId4"/>
    <sheet name="Assistance Listings sam.gov" sheetId="1" state="hidden" r:id="rId5"/>
    <sheet name="Clusters Lookup" sheetId="7" state="hidden" r:id="rId6"/>
    <sheet name="Fed. Agency Identifier" sheetId="3" state="hidden" r:id="rId7"/>
    <sheet name="Other Lookups" sheetId="9" state="hidden" r:id="rId8"/>
  </sheets>
  <externalReferences>
    <externalReference r:id="rId9"/>
  </externalReferences>
  <definedNames>
    <definedName name="_xlnm._FilterDatabase" localSheetId="4" hidden="1">'Assistance Listings sam.gov'!$A$1:$F$2250</definedName>
    <definedName name="_xlnm._FilterDatabase" localSheetId="5" hidden="1">'Clusters Lookup'!$A$1:$B$99</definedName>
    <definedName name="_xlnm._FilterDatabase" localSheetId="7" hidden="1">'Other Lookups'!$A$1:$A$2248</definedName>
    <definedName name="_xlnm._FilterDatabase" localSheetId="0" hidden="1">'SEFA Data Entry'!$A$16:$AF$3000</definedName>
    <definedName name="AGYNAME">'[1]State Agencies'!$B$2:$B$113</definedName>
    <definedName name="AGYNO">'[1]State Agencies'!$A$2:$A$113</definedName>
    <definedName name="CLUSTER">'[1]Cluster Table'!$A$2:$B$113</definedName>
    <definedName name="FEDAGY">'Fed. Agency Identifier'!$A$4:$B$62</definedName>
    <definedName name="PGMTITLE">[1]CFDA!$A$2:$C$2930</definedName>
    <definedName name="PGMTITLE1">[1]CFDA!$A$2:$C$3306</definedName>
    <definedName name="_xlnm.Print_Area" localSheetId="0">'SEFA Data Entry'!$C$1:$AF$45</definedName>
    <definedName name="source">'[1]yes-no'!$A$5:$A$8</definedName>
    <definedName name="YESNO">'[1]yes-no'!$A$2:$A$3</definedName>
    <definedName name="YESNOBOTH">'[1]yes-no'!$A$2:$A$4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10" i="2" l="1"/>
  <c r="Y9" i="2"/>
  <c r="Y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71" i="2"/>
  <c r="AE72" i="2"/>
  <c r="AE73" i="2"/>
  <c r="AE74" i="2"/>
  <c r="AE75" i="2"/>
  <c r="AE76" i="2"/>
  <c r="AE77" i="2"/>
  <c r="AE78" i="2"/>
  <c r="AE79" i="2"/>
  <c r="AE80" i="2"/>
  <c r="AE81" i="2"/>
  <c r="AE82" i="2"/>
  <c r="AE83" i="2"/>
  <c r="AE84" i="2"/>
  <c r="AE85" i="2"/>
  <c r="AE86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162" i="2"/>
  <c r="AE163" i="2"/>
  <c r="AE164" i="2"/>
  <c r="AE165" i="2"/>
  <c r="AE166" i="2"/>
  <c r="AE167" i="2"/>
  <c r="AE168" i="2"/>
  <c r="AE169" i="2"/>
  <c r="AE170" i="2"/>
  <c r="AE171" i="2"/>
  <c r="AE172" i="2"/>
  <c r="AE173" i="2"/>
  <c r="AE174" i="2"/>
  <c r="AE175" i="2"/>
  <c r="AE176" i="2"/>
  <c r="AE177" i="2"/>
  <c r="AE178" i="2"/>
  <c r="AE179" i="2"/>
  <c r="AE180" i="2"/>
  <c r="AE181" i="2"/>
  <c r="AE182" i="2"/>
  <c r="AE183" i="2"/>
  <c r="AE184" i="2"/>
  <c r="AE185" i="2"/>
  <c r="AE186" i="2"/>
  <c r="AE187" i="2"/>
  <c r="AE188" i="2"/>
  <c r="AE189" i="2"/>
  <c r="AE190" i="2"/>
  <c r="AE191" i="2"/>
  <c r="AE192" i="2"/>
  <c r="AE193" i="2"/>
  <c r="AE194" i="2"/>
  <c r="AE195" i="2"/>
  <c r="AE196" i="2"/>
  <c r="AE197" i="2"/>
  <c r="AE198" i="2"/>
  <c r="AE199" i="2"/>
  <c r="AE200" i="2"/>
  <c r="AE201" i="2"/>
  <c r="AE202" i="2"/>
  <c r="AE203" i="2"/>
  <c r="AE204" i="2"/>
  <c r="AE205" i="2"/>
  <c r="AE206" i="2"/>
  <c r="AE207" i="2"/>
  <c r="AE208" i="2"/>
  <c r="AE209" i="2"/>
  <c r="AE210" i="2"/>
  <c r="AE211" i="2"/>
  <c r="AE212" i="2"/>
  <c r="AE213" i="2"/>
  <c r="AE214" i="2"/>
  <c r="AE215" i="2"/>
  <c r="AE216" i="2"/>
  <c r="AE217" i="2"/>
  <c r="AE218" i="2"/>
  <c r="AE219" i="2"/>
  <c r="AE220" i="2"/>
  <c r="AE221" i="2"/>
  <c r="AE222" i="2"/>
  <c r="AE223" i="2"/>
  <c r="AE224" i="2"/>
  <c r="AE225" i="2"/>
  <c r="AE226" i="2"/>
  <c r="AE227" i="2"/>
  <c r="AE228" i="2"/>
  <c r="AE229" i="2"/>
  <c r="AE230" i="2"/>
  <c r="AE231" i="2"/>
  <c r="AE232" i="2"/>
  <c r="AE233" i="2"/>
  <c r="AE234" i="2"/>
  <c r="AE235" i="2"/>
  <c r="AE236" i="2"/>
  <c r="AE237" i="2"/>
  <c r="AE238" i="2"/>
  <c r="AE239" i="2"/>
  <c r="AE240" i="2"/>
  <c r="AE241" i="2"/>
  <c r="AE242" i="2"/>
  <c r="AE243" i="2"/>
  <c r="AE244" i="2"/>
  <c r="AE245" i="2"/>
  <c r="AE246" i="2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E274" i="2"/>
  <c r="AE275" i="2"/>
  <c r="AE276" i="2"/>
  <c r="AE277" i="2"/>
  <c r="AE278" i="2"/>
  <c r="AE279" i="2"/>
  <c r="AE280" i="2"/>
  <c r="AE281" i="2"/>
  <c r="AE282" i="2"/>
  <c r="AE283" i="2"/>
  <c r="AE284" i="2"/>
  <c r="AE285" i="2"/>
  <c r="AE286" i="2"/>
  <c r="AE287" i="2"/>
  <c r="AE288" i="2"/>
  <c r="AE289" i="2"/>
  <c r="AE290" i="2"/>
  <c r="AE291" i="2"/>
  <c r="AE292" i="2"/>
  <c r="AE293" i="2"/>
  <c r="AE294" i="2"/>
  <c r="AE295" i="2"/>
  <c r="AE296" i="2"/>
  <c r="AE297" i="2"/>
  <c r="AE298" i="2"/>
  <c r="AE299" i="2"/>
  <c r="AE300" i="2"/>
  <c r="AE301" i="2"/>
  <c r="AE302" i="2"/>
  <c r="AE303" i="2"/>
  <c r="AE304" i="2"/>
  <c r="AE305" i="2"/>
  <c r="AE306" i="2"/>
  <c r="AE307" i="2"/>
  <c r="AE308" i="2"/>
  <c r="AE309" i="2"/>
  <c r="AE310" i="2"/>
  <c r="AE311" i="2"/>
  <c r="AE312" i="2"/>
  <c r="AE313" i="2"/>
  <c r="AE314" i="2"/>
  <c r="AE315" i="2"/>
  <c r="AE316" i="2"/>
  <c r="AE317" i="2"/>
  <c r="AE318" i="2"/>
  <c r="AE319" i="2"/>
  <c r="AE320" i="2"/>
  <c r="AE321" i="2"/>
  <c r="AE322" i="2"/>
  <c r="AE323" i="2"/>
  <c r="AE324" i="2"/>
  <c r="AE325" i="2"/>
  <c r="AE326" i="2"/>
  <c r="AE327" i="2"/>
  <c r="AE328" i="2"/>
  <c r="AE329" i="2"/>
  <c r="AE330" i="2"/>
  <c r="AE331" i="2"/>
  <c r="AE332" i="2"/>
  <c r="AE333" i="2"/>
  <c r="AE334" i="2"/>
  <c r="AE335" i="2"/>
  <c r="AE336" i="2"/>
  <c r="AE337" i="2"/>
  <c r="AE338" i="2"/>
  <c r="AE339" i="2"/>
  <c r="AE340" i="2"/>
  <c r="AE341" i="2"/>
  <c r="AE342" i="2"/>
  <c r="AE343" i="2"/>
  <c r="AE344" i="2"/>
  <c r="AE345" i="2"/>
  <c r="AE346" i="2"/>
  <c r="AE347" i="2"/>
  <c r="AE348" i="2"/>
  <c r="AE349" i="2"/>
  <c r="AE350" i="2"/>
  <c r="AE351" i="2"/>
  <c r="AE352" i="2"/>
  <c r="AE353" i="2"/>
  <c r="AE354" i="2"/>
  <c r="AE355" i="2"/>
  <c r="AE356" i="2"/>
  <c r="AE357" i="2"/>
  <c r="AE358" i="2"/>
  <c r="AE359" i="2"/>
  <c r="AE360" i="2"/>
  <c r="AE361" i="2"/>
  <c r="AE362" i="2"/>
  <c r="AE363" i="2"/>
  <c r="AE364" i="2"/>
  <c r="AE365" i="2"/>
  <c r="AE366" i="2"/>
  <c r="AE367" i="2"/>
  <c r="AE368" i="2"/>
  <c r="AE369" i="2"/>
  <c r="AE370" i="2"/>
  <c r="AE371" i="2"/>
  <c r="AE372" i="2"/>
  <c r="AE373" i="2"/>
  <c r="AE374" i="2"/>
  <c r="AE375" i="2"/>
  <c r="AE376" i="2"/>
  <c r="AE377" i="2"/>
  <c r="AE378" i="2"/>
  <c r="AE379" i="2"/>
  <c r="AE380" i="2"/>
  <c r="AE381" i="2"/>
  <c r="AE382" i="2"/>
  <c r="AE383" i="2"/>
  <c r="AE384" i="2"/>
  <c r="AE385" i="2"/>
  <c r="AE386" i="2"/>
  <c r="AE387" i="2"/>
  <c r="AE388" i="2"/>
  <c r="AE389" i="2"/>
  <c r="AE390" i="2"/>
  <c r="AE391" i="2"/>
  <c r="AE392" i="2"/>
  <c r="AE393" i="2"/>
  <c r="AE394" i="2"/>
  <c r="AE395" i="2"/>
  <c r="AE396" i="2"/>
  <c r="AE397" i="2"/>
  <c r="AE398" i="2"/>
  <c r="AE399" i="2"/>
  <c r="AE400" i="2"/>
  <c r="AE401" i="2"/>
  <c r="AE402" i="2"/>
  <c r="AE403" i="2"/>
  <c r="AE404" i="2"/>
  <c r="AE405" i="2"/>
  <c r="AE406" i="2"/>
  <c r="AE407" i="2"/>
  <c r="AE408" i="2"/>
  <c r="AE409" i="2"/>
  <c r="AE410" i="2"/>
  <c r="AE411" i="2"/>
  <c r="AE412" i="2"/>
  <c r="AE413" i="2"/>
  <c r="AE414" i="2"/>
  <c r="AE415" i="2"/>
  <c r="AE416" i="2"/>
  <c r="AE417" i="2"/>
  <c r="AE418" i="2"/>
  <c r="AE419" i="2"/>
  <c r="AE420" i="2"/>
  <c r="AE421" i="2"/>
  <c r="AE422" i="2"/>
  <c r="AE423" i="2"/>
  <c r="AE424" i="2"/>
  <c r="AE425" i="2"/>
  <c r="AE426" i="2"/>
  <c r="AE427" i="2"/>
  <c r="AE428" i="2"/>
  <c r="AE429" i="2"/>
  <c r="AE430" i="2"/>
  <c r="AE431" i="2"/>
  <c r="AE432" i="2"/>
  <c r="AE433" i="2"/>
  <c r="AE434" i="2"/>
  <c r="AE435" i="2"/>
  <c r="AE436" i="2"/>
  <c r="AE437" i="2"/>
  <c r="AE438" i="2"/>
  <c r="AE439" i="2"/>
  <c r="AE440" i="2"/>
  <c r="AE441" i="2"/>
  <c r="AE442" i="2"/>
  <c r="AE443" i="2"/>
  <c r="AE444" i="2"/>
  <c r="AE445" i="2"/>
  <c r="AE446" i="2"/>
  <c r="AE447" i="2"/>
  <c r="AE448" i="2"/>
  <c r="AE449" i="2"/>
  <c r="AE450" i="2"/>
  <c r="AE451" i="2"/>
  <c r="AE452" i="2"/>
  <c r="AE453" i="2"/>
  <c r="AE454" i="2"/>
  <c r="AE455" i="2"/>
  <c r="AE456" i="2"/>
  <c r="AE457" i="2"/>
  <c r="AE458" i="2"/>
  <c r="AE459" i="2"/>
  <c r="AE460" i="2"/>
  <c r="AE461" i="2"/>
  <c r="AE462" i="2"/>
  <c r="AE463" i="2"/>
  <c r="AE464" i="2"/>
  <c r="AE465" i="2"/>
  <c r="AE466" i="2"/>
  <c r="AE467" i="2"/>
  <c r="AE468" i="2"/>
  <c r="AE469" i="2"/>
  <c r="AE470" i="2"/>
  <c r="AE471" i="2"/>
  <c r="AE472" i="2"/>
  <c r="AE473" i="2"/>
  <c r="AE474" i="2"/>
  <c r="AE475" i="2"/>
  <c r="AE476" i="2"/>
  <c r="AE477" i="2"/>
  <c r="AE478" i="2"/>
  <c r="AE479" i="2"/>
  <c r="AE480" i="2"/>
  <c r="AE481" i="2"/>
  <c r="AE482" i="2"/>
  <c r="AE483" i="2"/>
  <c r="AE484" i="2"/>
  <c r="AE485" i="2"/>
  <c r="AE486" i="2"/>
  <c r="AE487" i="2"/>
  <c r="AE488" i="2"/>
  <c r="AE489" i="2"/>
  <c r="AE490" i="2"/>
  <c r="AE491" i="2"/>
  <c r="AE492" i="2"/>
  <c r="AE493" i="2"/>
  <c r="AE494" i="2"/>
  <c r="AE495" i="2"/>
  <c r="AE496" i="2"/>
  <c r="AE497" i="2"/>
  <c r="AE498" i="2"/>
  <c r="AE499" i="2"/>
  <c r="AE500" i="2"/>
  <c r="AE501" i="2"/>
  <c r="AE502" i="2"/>
  <c r="AE503" i="2"/>
  <c r="AE504" i="2"/>
  <c r="AE505" i="2"/>
  <c r="AE506" i="2"/>
  <c r="AE507" i="2"/>
  <c r="AE508" i="2"/>
  <c r="AE509" i="2"/>
  <c r="AE510" i="2"/>
  <c r="AE511" i="2"/>
  <c r="AE512" i="2"/>
  <c r="AE513" i="2"/>
  <c r="AE514" i="2"/>
  <c r="AE515" i="2"/>
  <c r="AE516" i="2"/>
  <c r="AE517" i="2"/>
  <c r="AE518" i="2"/>
  <c r="AE519" i="2"/>
  <c r="AE520" i="2"/>
  <c r="AE521" i="2"/>
  <c r="AE522" i="2"/>
  <c r="AE523" i="2"/>
  <c r="AE524" i="2"/>
  <c r="AE525" i="2"/>
  <c r="AE526" i="2"/>
  <c r="AE527" i="2"/>
  <c r="AE528" i="2"/>
  <c r="AE529" i="2"/>
  <c r="AE530" i="2"/>
  <c r="AE531" i="2"/>
  <c r="AE532" i="2"/>
  <c r="AE533" i="2"/>
  <c r="AE534" i="2"/>
  <c r="AE535" i="2"/>
  <c r="AE536" i="2"/>
  <c r="AE537" i="2"/>
  <c r="AE538" i="2"/>
  <c r="AE539" i="2"/>
  <c r="AE540" i="2"/>
  <c r="AE541" i="2"/>
  <c r="AE542" i="2"/>
  <c r="AE543" i="2"/>
  <c r="AE544" i="2"/>
  <c r="AE545" i="2"/>
  <c r="AE546" i="2"/>
  <c r="AE547" i="2"/>
  <c r="AE548" i="2"/>
  <c r="AE549" i="2"/>
  <c r="AE550" i="2"/>
  <c r="AE551" i="2"/>
  <c r="AE552" i="2"/>
  <c r="AE553" i="2"/>
  <c r="AE554" i="2"/>
  <c r="AE555" i="2"/>
  <c r="AE556" i="2"/>
  <c r="AE557" i="2"/>
  <c r="AE558" i="2"/>
  <c r="AE559" i="2"/>
  <c r="AE560" i="2"/>
  <c r="AE561" i="2"/>
  <c r="AE562" i="2"/>
  <c r="AE563" i="2"/>
  <c r="AE564" i="2"/>
  <c r="AE565" i="2"/>
  <c r="AE566" i="2"/>
  <c r="AE567" i="2"/>
  <c r="AE568" i="2"/>
  <c r="AE569" i="2"/>
  <c r="AE570" i="2"/>
  <c r="AE571" i="2"/>
  <c r="AE572" i="2"/>
  <c r="AE573" i="2"/>
  <c r="AE574" i="2"/>
  <c r="AE575" i="2"/>
  <c r="AE576" i="2"/>
  <c r="AE577" i="2"/>
  <c r="AE578" i="2"/>
  <c r="AE579" i="2"/>
  <c r="AE580" i="2"/>
  <c r="AE581" i="2"/>
  <c r="AE582" i="2"/>
  <c r="AE583" i="2"/>
  <c r="AE584" i="2"/>
  <c r="AE585" i="2"/>
  <c r="AE586" i="2"/>
  <c r="AE587" i="2"/>
  <c r="AE588" i="2"/>
  <c r="AE589" i="2"/>
  <c r="AE590" i="2"/>
  <c r="AE591" i="2"/>
  <c r="AE592" i="2"/>
  <c r="AE593" i="2"/>
  <c r="AE594" i="2"/>
  <c r="AE595" i="2"/>
  <c r="AE596" i="2"/>
  <c r="AE597" i="2"/>
  <c r="AE598" i="2"/>
  <c r="AE599" i="2"/>
  <c r="AE600" i="2"/>
  <c r="AE601" i="2"/>
  <c r="AE602" i="2"/>
  <c r="AE603" i="2"/>
  <c r="AE604" i="2"/>
  <c r="AE605" i="2"/>
  <c r="AE606" i="2"/>
  <c r="AE607" i="2"/>
  <c r="AE608" i="2"/>
  <c r="AE609" i="2"/>
  <c r="AE610" i="2"/>
  <c r="AE611" i="2"/>
  <c r="AE612" i="2"/>
  <c r="AE613" i="2"/>
  <c r="AE614" i="2"/>
  <c r="AE615" i="2"/>
  <c r="AE616" i="2"/>
  <c r="AE617" i="2"/>
  <c r="AE618" i="2"/>
  <c r="AE619" i="2"/>
  <c r="AE620" i="2"/>
  <c r="AE621" i="2"/>
  <c r="AE622" i="2"/>
  <c r="AE623" i="2"/>
  <c r="AE624" i="2"/>
  <c r="AE625" i="2"/>
  <c r="AE626" i="2"/>
  <c r="AE627" i="2"/>
  <c r="AE628" i="2"/>
  <c r="AE629" i="2"/>
  <c r="AE630" i="2"/>
  <c r="AE631" i="2"/>
  <c r="AE632" i="2"/>
  <c r="AE633" i="2"/>
  <c r="AE634" i="2"/>
  <c r="AE635" i="2"/>
  <c r="AE636" i="2"/>
  <c r="AE637" i="2"/>
  <c r="AE638" i="2"/>
  <c r="AE639" i="2"/>
  <c r="AE640" i="2"/>
  <c r="AE641" i="2"/>
  <c r="AE642" i="2"/>
  <c r="AE643" i="2"/>
  <c r="AE644" i="2"/>
  <c r="AE645" i="2"/>
  <c r="AE646" i="2"/>
  <c r="AE647" i="2"/>
  <c r="AE648" i="2"/>
  <c r="AE649" i="2"/>
  <c r="AE650" i="2"/>
  <c r="AE651" i="2"/>
  <c r="AE652" i="2"/>
  <c r="AE653" i="2"/>
  <c r="AE654" i="2"/>
  <c r="AE655" i="2"/>
  <c r="AE656" i="2"/>
  <c r="AE657" i="2"/>
  <c r="AE658" i="2"/>
  <c r="AE659" i="2"/>
  <c r="AE660" i="2"/>
  <c r="AE661" i="2"/>
  <c r="AE662" i="2"/>
  <c r="AE663" i="2"/>
  <c r="AE664" i="2"/>
  <c r="AE665" i="2"/>
  <c r="AE666" i="2"/>
  <c r="AE667" i="2"/>
  <c r="AE668" i="2"/>
  <c r="AE669" i="2"/>
  <c r="AE670" i="2"/>
  <c r="AE671" i="2"/>
  <c r="AE672" i="2"/>
  <c r="AE673" i="2"/>
  <c r="AE674" i="2"/>
  <c r="AE675" i="2"/>
  <c r="AE676" i="2"/>
  <c r="AE677" i="2"/>
  <c r="AE678" i="2"/>
  <c r="AE679" i="2"/>
  <c r="AE680" i="2"/>
  <c r="AE681" i="2"/>
  <c r="AE682" i="2"/>
  <c r="AE683" i="2"/>
  <c r="AE684" i="2"/>
  <c r="AE685" i="2"/>
  <c r="AE686" i="2"/>
  <c r="AE687" i="2"/>
  <c r="AE688" i="2"/>
  <c r="AE689" i="2"/>
  <c r="AE690" i="2"/>
  <c r="AE691" i="2"/>
  <c r="AE692" i="2"/>
  <c r="AE693" i="2"/>
  <c r="AE694" i="2"/>
  <c r="AE695" i="2"/>
  <c r="AE696" i="2"/>
  <c r="AE697" i="2"/>
  <c r="AE698" i="2"/>
  <c r="AE699" i="2"/>
  <c r="AE700" i="2"/>
  <c r="AE701" i="2"/>
  <c r="AE702" i="2"/>
  <c r="AE703" i="2"/>
  <c r="AE704" i="2"/>
  <c r="AE705" i="2"/>
  <c r="AE706" i="2"/>
  <c r="AE707" i="2"/>
  <c r="AE708" i="2"/>
  <c r="AE709" i="2"/>
  <c r="AE710" i="2"/>
  <c r="AE711" i="2"/>
  <c r="AE712" i="2"/>
  <c r="AE713" i="2"/>
  <c r="AE714" i="2"/>
  <c r="AE715" i="2"/>
  <c r="AE716" i="2"/>
  <c r="AE717" i="2"/>
  <c r="AE718" i="2"/>
  <c r="AE719" i="2"/>
  <c r="AE720" i="2"/>
  <c r="AE721" i="2"/>
  <c r="AE722" i="2"/>
  <c r="AE723" i="2"/>
  <c r="AE724" i="2"/>
  <c r="AE725" i="2"/>
  <c r="AE726" i="2"/>
  <c r="AE727" i="2"/>
  <c r="AE728" i="2"/>
  <c r="AE729" i="2"/>
  <c r="AE730" i="2"/>
  <c r="AE731" i="2"/>
  <c r="AE732" i="2"/>
  <c r="AE733" i="2"/>
  <c r="AE734" i="2"/>
  <c r="AE735" i="2"/>
  <c r="AE736" i="2"/>
  <c r="AE737" i="2"/>
  <c r="AE738" i="2"/>
  <c r="AE739" i="2"/>
  <c r="AE740" i="2"/>
  <c r="AE741" i="2"/>
  <c r="AE742" i="2"/>
  <c r="AE743" i="2"/>
  <c r="AE744" i="2"/>
  <c r="AE745" i="2"/>
  <c r="AE746" i="2"/>
  <c r="AE747" i="2"/>
  <c r="AE748" i="2"/>
  <c r="AE749" i="2"/>
  <c r="AE750" i="2"/>
  <c r="AE751" i="2"/>
  <c r="AE752" i="2"/>
  <c r="AE753" i="2"/>
  <c r="AE754" i="2"/>
  <c r="AE755" i="2"/>
  <c r="AE756" i="2"/>
  <c r="AE757" i="2"/>
  <c r="AE758" i="2"/>
  <c r="AE759" i="2"/>
  <c r="AE760" i="2"/>
  <c r="AE761" i="2"/>
  <c r="AE762" i="2"/>
  <c r="AE763" i="2"/>
  <c r="AE764" i="2"/>
  <c r="AE765" i="2"/>
  <c r="AE766" i="2"/>
  <c r="AE767" i="2"/>
  <c r="AE768" i="2"/>
  <c r="AE769" i="2"/>
  <c r="AE770" i="2"/>
  <c r="AE771" i="2"/>
  <c r="AE772" i="2"/>
  <c r="AE773" i="2"/>
  <c r="AE774" i="2"/>
  <c r="AE775" i="2"/>
  <c r="AE776" i="2"/>
  <c r="AE777" i="2"/>
  <c r="AE778" i="2"/>
  <c r="AE779" i="2"/>
  <c r="AE780" i="2"/>
  <c r="AE781" i="2"/>
  <c r="AE782" i="2"/>
  <c r="AE783" i="2"/>
  <c r="AE784" i="2"/>
  <c r="AE785" i="2"/>
  <c r="AE786" i="2"/>
  <c r="AE787" i="2"/>
  <c r="AE788" i="2"/>
  <c r="AE789" i="2"/>
  <c r="AE790" i="2"/>
  <c r="AE791" i="2"/>
  <c r="AE792" i="2"/>
  <c r="AE793" i="2"/>
  <c r="AE794" i="2"/>
  <c r="AE795" i="2"/>
  <c r="AE796" i="2"/>
  <c r="AE797" i="2"/>
  <c r="AE798" i="2"/>
  <c r="AE799" i="2"/>
  <c r="AE800" i="2"/>
  <c r="AE801" i="2"/>
  <c r="AE802" i="2"/>
  <c r="AE803" i="2"/>
  <c r="AE804" i="2"/>
  <c r="AE805" i="2"/>
  <c r="AE806" i="2"/>
  <c r="AE807" i="2"/>
  <c r="AE808" i="2"/>
  <c r="AE809" i="2"/>
  <c r="AE810" i="2"/>
  <c r="AE811" i="2"/>
  <c r="AE812" i="2"/>
  <c r="AE813" i="2"/>
  <c r="AE814" i="2"/>
  <c r="AE815" i="2"/>
  <c r="AE816" i="2"/>
  <c r="AE817" i="2"/>
  <c r="AE818" i="2"/>
  <c r="AE819" i="2"/>
  <c r="AE820" i="2"/>
  <c r="AE821" i="2"/>
  <c r="AE822" i="2"/>
  <c r="AE823" i="2"/>
  <c r="AE824" i="2"/>
  <c r="AE825" i="2"/>
  <c r="AE826" i="2"/>
  <c r="AE827" i="2"/>
  <c r="AE828" i="2"/>
  <c r="AE829" i="2"/>
  <c r="AE830" i="2"/>
  <c r="AE831" i="2"/>
  <c r="AE832" i="2"/>
  <c r="AE833" i="2"/>
  <c r="AE834" i="2"/>
  <c r="AE835" i="2"/>
  <c r="AE836" i="2"/>
  <c r="AE837" i="2"/>
  <c r="AE838" i="2"/>
  <c r="AE839" i="2"/>
  <c r="AE840" i="2"/>
  <c r="AE841" i="2"/>
  <c r="AE842" i="2"/>
  <c r="AE843" i="2"/>
  <c r="AE844" i="2"/>
  <c r="AE845" i="2"/>
  <c r="AE846" i="2"/>
  <c r="AE847" i="2"/>
  <c r="AE848" i="2"/>
  <c r="AE849" i="2"/>
  <c r="AE850" i="2"/>
  <c r="AE851" i="2"/>
  <c r="AE852" i="2"/>
  <c r="AE853" i="2"/>
  <c r="AE854" i="2"/>
  <c r="AE855" i="2"/>
  <c r="AE856" i="2"/>
  <c r="AE857" i="2"/>
  <c r="AE858" i="2"/>
  <c r="AE859" i="2"/>
  <c r="AE860" i="2"/>
  <c r="AE861" i="2"/>
  <c r="AE862" i="2"/>
  <c r="AE863" i="2"/>
  <c r="AE864" i="2"/>
  <c r="AE865" i="2"/>
  <c r="AE866" i="2"/>
  <c r="AE867" i="2"/>
  <c r="AE868" i="2"/>
  <c r="AE869" i="2"/>
  <c r="AE870" i="2"/>
  <c r="AE871" i="2"/>
  <c r="AE872" i="2"/>
  <c r="AE873" i="2"/>
  <c r="AE874" i="2"/>
  <c r="AE875" i="2"/>
  <c r="AE876" i="2"/>
  <c r="AE877" i="2"/>
  <c r="AE878" i="2"/>
  <c r="AE879" i="2"/>
  <c r="AE880" i="2"/>
  <c r="AE881" i="2"/>
  <c r="AE882" i="2"/>
  <c r="AE883" i="2"/>
  <c r="AE884" i="2"/>
  <c r="AE885" i="2"/>
  <c r="AE886" i="2"/>
  <c r="AE887" i="2"/>
  <c r="AE888" i="2"/>
  <c r="AE889" i="2"/>
  <c r="AE890" i="2"/>
  <c r="AE891" i="2"/>
  <c r="AE892" i="2"/>
  <c r="AE893" i="2"/>
  <c r="AE894" i="2"/>
  <c r="AE895" i="2"/>
  <c r="AE896" i="2"/>
  <c r="AE897" i="2"/>
  <c r="AE898" i="2"/>
  <c r="AE899" i="2"/>
  <c r="AE900" i="2"/>
  <c r="AE901" i="2"/>
  <c r="AE902" i="2"/>
  <c r="AE903" i="2"/>
  <c r="AE904" i="2"/>
  <c r="AE905" i="2"/>
  <c r="AE906" i="2"/>
  <c r="AE907" i="2"/>
  <c r="AE908" i="2"/>
  <c r="AE909" i="2"/>
  <c r="AE910" i="2"/>
  <c r="AE911" i="2"/>
  <c r="AE912" i="2"/>
  <c r="AE913" i="2"/>
  <c r="AE914" i="2"/>
  <c r="AE915" i="2"/>
  <c r="AE916" i="2"/>
  <c r="AE917" i="2"/>
  <c r="AE918" i="2"/>
  <c r="AE919" i="2"/>
  <c r="AE920" i="2"/>
  <c r="AE921" i="2"/>
  <c r="AE922" i="2"/>
  <c r="AE923" i="2"/>
  <c r="AE924" i="2"/>
  <c r="AE925" i="2"/>
  <c r="AE926" i="2"/>
  <c r="AE927" i="2"/>
  <c r="AE928" i="2"/>
  <c r="AE929" i="2"/>
  <c r="AE930" i="2"/>
  <c r="AE931" i="2"/>
  <c r="AE932" i="2"/>
  <c r="AE933" i="2"/>
  <c r="AE934" i="2"/>
  <c r="AE935" i="2"/>
  <c r="AE936" i="2"/>
  <c r="AE937" i="2"/>
  <c r="AE938" i="2"/>
  <c r="AE939" i="2"/>
  <c r="AE940" i="2"/>
  <c r="AE941" i="2"/>
  <c r="AE942" i="2"/>
  <c r="AE943" i="2"/>
  <c r="AE944" i="2"/>
  <c r="AE945" i="2"/>
  <c r="AE946" i="2"/>
  <c r="AE947" i="2"/>
  <c r="AE948" i="2"/>
  <c r="AE949" i="2"/>
  <c r="AE950" i="2"/>
  <c r="AE951" i="2"/>
  <c r="AE952" i="2"/>
  <c r="AE953" i="2"/>
  <c r="AE954" i="2"/>
  <c r="AE955" i="2"/>
  <c r="AE956" i="2"/>
  <c r="AE957" i="2"/>
  <c r="AE958" i="2"/>
  <c r="AE959" i="2"/>
  <c r="AE960" i="2"/>
  <c r="AE961" i="2"/>
  <c r="AE962" i="2"/>
  <c r="AE963" i="2"/>
  <c r="AE964" i="2"/>
  <c r="AE965" i="2"/>
  <c r="AE966" i="2"/>
  <c r="AE967" i="2"/>
  <c r="AE968" i="2"/>
  <c r="AE969" i="2"/>
  <c r="AE970" i="2"/>
  <c r="AE971" i="2"/>
  <c r="AE972" i="2"/>
  <c r="AE973" i="2"/>
  <c r="AE974" i="2"/>
  <c r="AE975" i="2"/>
  <c r="AE976" i="2"/>
  <c r="AE977" i="2"/>
  <c r="AE978" i="2"/>
  <c r="AE979" i="2"/>
  <c r="AE980" i="2"/>
  <c r="AE981" i="2"/>
  <c r="AE982" i="2"/>
  <c r="AE983" i="2"/>
  <c r="AE984" i="2"/>
  <c r="AE985" i="2"/>
  <c r="AE986" i="2"/>
  <c r="AE987" i="2"/>
  <c r="AE988" i="2"/>
  <c r="AE989" i="2"/>
  <c r="AE990" i="2"/>
  <c r="AE991" i="2"/>
  <c r="AE992" i="2"/>
  <c r="AE993" i="2"/>
  <c r="AE994" i="2"/>
  <c r="AE995" i="2"/>
  <c r="AE996" i="2"/>
  <c r="AE997" i="2"/>
  <c r="AE998" i="2"/>
  <c r="AE999" i="2"/>
  <c r="AE1000" i="2"/>
  <c r="AE1001" i="2"/>
  <c r="AE1002" i="2"/>
  <c r="AE1003" i="2"/>
  <c r="AE1004" i="2"/>
  <c r="AE1005" i="2"/>
  <c r="AE1006" i="2"/>
  <c r="AE1007" i="2"/>
  <c r="AE1008" i="2"/>
  <c r="AE1009" i="2"/>
  <c r="AE1010" i="2"/>
  <c r="AE1011" i="2"/>
  <c r="AE1012" i="2"/>
  <c r="AE1013" i="2"/>
  <c r="AE1014" i="2"/>
  <c r="AE1015" i="2"/>
  <c r="AE1016" i="2"/>
  <c r="AE1017" i="2"/>
  <c r="AE1018" i="2"/>
  <c r="AE1019" i="2"/>
  <c r="AE1020" i="2"/>
  <c r="AE1021" i="2"/>
  <c r="AE1022" i="2"/>
  <c r="AE1023" i="2"/>
  <c r="AE1024" i="2"/>
  <c r="AE1025" i="2"/>
  <c r="AE1026" i="2"/>
  <c r="AE1027" i="2"/>
  <c r="AE1028" i="2"/>
  <c r="AE1029" i="2"/>
  <c r="AE1030" i="2"/>
  <c r="AE1031" i="2"/>
  <c r="AE1032" i="2"/>
  <c r="AE1033" i="2"/>
  <c r="AE1034" i="2"/>
  <c r="AE1035" i="2"/>
  <c r="AE1036" i="2"/>
  <c r="AE1037" i="2"/>
  <c r="AE1038" i="2"/>
  <c r="AE1039" i="2"/>
  <c r="AE1040" i="2"/>
  <c r="AE1041" i="2"/>
  <c r="AE1042" i="2"/>
  <c r="AE1043" i="2"/>
  <c r="AE1044" i="2"/>
  <c r="AE1045" i="2"/>
  <c r="AE1046" i="2"/>
  <c r="AE1047" i="2"/>
  <c r="AE1048" i="2"/>
  <c r="AE1049" i="2"/>
  <c r="AE1050" i="2"/>
  <c r="AE1051" i="2"/>
  <c r="AE1052" i="2"/>
  <c r="AE1053" i="2"/>
  <c r="AE1054" i="2"/>
  <c r="AE1055" i="2"/>
  <c r="AE1056" i="2"/>
  <c r="AE1057" i="2"/>
  <c r="AE1058" i="2"/>
  <c r="AE1059" i="2"/>
  <c r="AE1060" i="2"/>
  <c r="AE1061" i="2"/>
  <c r="AE1062" i="2"/>
  <c r="AE1063" i="2"/>
  <c r="AE1064" i="2"/>
  <c r="AE1065" i="2"/>
  <c r="AE1066" i="2"/>
  <c r="AE1067" i="2"/>
  <c r="AE1068" i="2"/>
  <c r="AE1069" i="2"/>
  <c r="AE1070" i="2"/>
  <c r="AE1071" i="2"/>
  <c r="AE1072" i="2"/>
  <c r="AE1073" i="2"/>
  <c r="AE1074" i="2"/>
  <c r="AE1075" i="2"/>
  <c r="AE1076" i="2"/>
  <c r="AE1077" i="2"/>
  <c r="AE1078" i="2"/>
  <c r="AE1079" i="2"/>
  <c r="AE1080" i="2"/>
  <c r="AE1081" i="2"/>
  <c r="AE1082" i="2"/>
  <c r="AE1083" i="2"/>
  <c r="AE1084" i="2"/>
  <c r="AE1085" i="2"/>
  <c r="AE1086" i="2"/>
  <c r="AE1087" i="2"/>
  <c r="AE1088" i="2"/>
  <c r="AE1089" i="2"/>
  <c r="AE1090" i="2"/>
  <c r="AE1091" i="2"/>
  <c r="AE1092" i="2"/>
  <c r="AE1093" i="2"/>
  <c r="AE1094" i="2"/>
  <c r="AE1095" i="2"/>
  <c r="AE1096" i="2"/>
  <c r="AE1097" i="2"/>
  <c r="AE1098" i="2"/>
  <c r="AE1099" i="2"/>
  <c r="AE1100" i="2"/>
  <c r="AE1101" i="2"/>
  <c r="AE1102" i="2"/>
  <c r="AE1103" i="2"/>
  <c r="AE1104" i="2"/>
  <c r="AE1105" i="2"/>
  <c r="AE1106" i="2"/>
  <c r="AE1107" i="2"/>
  <c r="AE1108" i="2"/>
  <c r="AE1109" i="2"/>
  <c r="AE1110" i="2"/>
  <c r="AE1111" i="2"/>
  <c r="AE1112" i="2"/>
  <c r="AE1113" i="2"/>
  <c r="AE1114" i="2"/>
  <c r="AE1115" i="2"/>
  <c r="AE1116" i="2"/>
  <c r="AE1117" i="2"/>
  <c r="AE1118" i="2"/>
  <c r="AE1119" i="2"/>
  <c r="AE1120" i="2"/>
  <c r="AE1121" i="2"/>
  <c r="AE1122" i="2"/>
  <c r="AE1123" i="2"/>
  <c r="AE1124" i="2"/>
  <c r="AE1125" i="2"/>
  <c r="AE1126" i="2"/>
  <c r="AE1127" i="2"/>
  <c r="AE1128" i="2"/>
  <c r="AE1129" i="2"/>
  <c r="AE1130" i="2"/>
  <c r="AE1131" i="2"/>
  <c r="AE1132" i="2"/>
  <c r="AE1133" i="2"/>
  <c r="AE1134" i="2"/>
  <c r="AE1135" i="2"/>
  <c r="AE1136" i="2"/>
  <c r="AE1137" i="2"/>
  <c r="AE1138" i="2"/>
  <c r="AE1139" i="2"/>
  <c r="AE1140" i="2"/>
  <c r="AE1141" i="2"/>
  <c r="AE1142" i="2"/>
  <c r="AE1143" i="2"/>
  <c r="AE1144" i="2"/>
  <c r="AE1145" i="2"/>
  <c r="AE1146" i="2"/>
  <c r="AE1147" i="2"/>
  <c r="AE1148" i="2"/>
  <c r="AE1149" i="2"/>
  <c r="AE1150" i="2"/>
  <c r="AE1151" i="2"/>
  <c r="AE1152" i="2"/>
  <c r="AE1153" i="2"/>
  <c r="AE1154" i="2"/>
  <c r="AE1155" i="2"/>
  <c r="AE1156" i="2"/>
  <c r="AE1157" i="2"/>
  <c r="AE1158" i="2"/>
  <c r="AE1159" i="2"/>
  <c r="AE1160" i="2"/>
  <c r="AE1161" i="2"/>
  <c r="AE1162" i="2"/>
  <c r="AE1163" i="2"/>
  <c r="AE1164" i="2"/>
  <c r="AE1165" i="2"/>
  <c r="AE1166" i="2"/>
  <c r="AE1167" i="2"/>
  <c r="AE1168" i="2"/>
  <c r="AE1169" i="2"/>
  <c r="AE1170" i="2"/>
  <c r="AE1171" i="2"/>
  <c r="AE1172" i="2"/>
  <c r="AE1173" i="2"/>
  <c r="AE1174" i="2"/>
  <c r="AE1175" i="2"/>
  <c r="AE1176" i="2"/>
  <c r="AE1177" i="2"/>
  <c r="AE1178" i="2"/>
  <c r="AE1179" i="2"/>
  <c r="AE1180" i="2"/>
  <c r="AE1181" i="2"/>
  <c r="AE1182" i="2"/>
  <c r="AE1183" i="2"/>
  <c r="AE1184" i="2"/>
  <c r="AE1185" i="2"/>
  <c r="AE1186" i="2"/>
  <c r="AE1187" i="2"/>
  <c r="AE1188" i="2"/>
  <c r="AE1189" i="2"/>
  <c r="AE1190" i="2"/>
  <c r="AE1191" i="2"/>
  <c r="AE1192" i="2"/>
  <c r="AE1193" i="2"/>
  <c r="AE1194" i="2"/>
  <c r="AE1195" i="2"/>
  <c r="AE1196" i="2"/>
  <c r="AE1197" i="2"/>
  <c r="AE1198" i="2"/>
  <c r="AE1199" i="2"/>
  <c r="AE1200" i="2"/>
  <c r="AE1201" i="2"/>
  <c r="AE1202" i="2"/>
  <c r="AE1203" i="2"/>
  <c r="AE1204" i="2"/>
  <c r="AE1205" i="2"/>
  <c r="AE1206" i="2"/>
  <c r="AE1207" i="2"/>
  <c r="AE1208" i="2"/>
  <c r="AE1209" i="2"/>
  <c r="AE1210" i="2"/>
  <c r="AE1211" i="2"/>
  <c r="AE1212" i="2"/>
  <c r="AE1213" i="2"/>
  <c r="AE1214" i="2"/>
  <c r="AE1215" i="2"/>
  <c r="AE1216" i="2"/>
  <c r="AE1217" i="2"/>
  <c r="AE1218" i="2"/>
  <c r="AE1219" i="2"/>
  <c r="AE1220" i="2"/>
  <c r="AE1221" i="2"/>
  <c r="AE1222" i="2"/>
  <c r="AE1223" i="2"/>
  <c r="AE1224" i="2"/>
  <c r="AE1225" i="2"/>
  <c r="AE1226" i="2"/>
  <c r="AE1227" i="2"/>
  <c r="AE1228" i="2"/>
  <c r="AE1229" i="2"/>
  <c r="AE1230" i="2"/>
  <c r="AE1231" i="2"/>
  <c r="AE1232" i="2"/>
  <c r="AE1233" i="2"/>
  <c r="AE1234" i="2"/>
  <c r="AE1235" i="2"/>
  <c r="AE1236" i="2"/>
  <c r="AE1237" i="2"/>
  <c r="AE1238" i="2"/>
  <c r="AE1239" i="2"/>
  <c r="AE1240" i="2"/>
  <c r="AE1241" i="2"/>
  <c r="AE1242" i="2"/>
  <c r="AE1243" i="2"/>
  <c r="AE1244" i="2"/>
  <c r="AE1245" i="2"/>
  <c r="AE1246" i="2"/>
  <c r="AE1247" i="2"/>
  <c r="AE1248" i="2"/>
  <c r="AE1249" i="2"/>
  <c r="AE1250" i="2"/>
  <c r="AE1251" i="2"/>
  <c r="AE1252" i="2"/>
  <c r="AE1253" i="2"/>
  <c r="AE1254" i="2"/>
  <c r="AE1255" i="2"/>
  <c r="AE1256" i="2"/>
  <c r="AE1257" i="2"/>
  <c r="AE1258" i="2"/>
  <c r="AE1259" i="2"/>
  <c r="AE1260" i="2"/>
  <c r="AE1261" i="2"/>
  <c r="AE1262" i="2"/>
  <c r="AE1263" i="2"/>
  <c r="AE1264" i="2"/>
  <c r="AE1265" i="2"/>
  <c r="AE1266" i="2"/>
  <c r="AE1267" i="2"/>
  <c r="AE1268" i="2"/>
  <c r="AE1269" i="2"/>
  <c r="AE1270" i="2"/>
  <c r="AE1271" i="2"/>
  <c r="AE1272" i="2"/>
  <c r="AE1273" i="2"/>
  <c r="AE1274" i="2"/>
  <c r="AE1275" i="2"/>
  <c r="AE1276" i="2"/>
  <c r="AE1277" i="2"/>
  <c r="AE1278" i="2"/>
  <c r="AE1279" i="2"/>
  <c r="AE1280" i="2"/>
  <c r="AE1281" i="2"/>
  <c r="AE1282" i="2"/>
  <c r="AE1283" i="2"/>
  <c r="AE1284" i="2"/>
  <c r="AE1285" i="2"/>
  <c r="AE1286" i="2"/>
  <c r="AE1287" i="2"/>
  <c r="AE1288" i="2"/>
  <c r="AE1289" i="2"/>
  <c r="AE1290" i="2"/>
  <c r="AE1291" i="2"/>
  <c r="AE1292" i="2"/>
  <c r="AE1293" i="2"/>
  <c r="AE1294" i="2"/>
  <c r="AE1295" i="2"/>
  <c r="AE1296" i="2"/>
  <c r="AE1297" i="2"/>
  <c r="AE1298" i="2"/>
  <c r="AE1299" i="2"/>
  <c r="AE1300" i="2"/>
  <c r="AE1301" i="2"/>
  <c r="AE1302" i="2"/>
  <c r="AE1303" i="2"/>
  <c r="AE1304" i="2"/>
  <c r="AE1305" i="2"/>
  <c r="AE1306" i="2"/>
  <c r="AE1307" i="2"/>
  <c r="AE1308" i="2"/>
  <c r="AE1309" i="2"/>
  <c r="AE1310" i="2"/>
  <c r="AE1311" i="2"/>
  <c r="AE1312" i="2"/>
  <c r="AE1313" i="2"/>
  <c r="AE1314" i="2"/>
  <c r="AE1315" i="2"/>
  <c r="AE1316" i="2"/>
  <c r="AE1317" i="2"/>
  <c r="AE1318" i="2"/>
  <c r="AE1319" i="2"/>
  <c r="AE1320" i="2"/>
  <c r="AE1321" i="2"/>
  <c r="AE1322" i="2"/>
  <c r="AE1323" i="2"/>
  <c r="AE1324" i="2"/>
  <c r="AE1325" i="2"/>
  <c r="AE1326" i="2"/>
  <c r="AE1327" i="2"/>
  <c r="AE1328" i="2"/>
  <c r="AE1329" i="2"/>
  <c r="AE1330" i="2"/>
  <c r="AE1331" i="2"/>
  <c r="AE1332" i="2"/>
  <c r="AE1333" i="2"/>
  <c r="AE1334" i="2"/>
  <c r="AE1335" i="2"/>
  <c r="AE1336" i="2"/>
  <c r="AE1337" i="2"/>
  <c r="AE1338" i="2"/>
  <c r="AE1339" i="2"/>
  <c r="AE1340" i="2"/>
  <c r="AE1341" i="2"/>
  <c r="AE1342" i="2"/>
  <c r="AE1343" i="2"/>
  <c r="AE1344" i="2"/>
  <c r="AE1345" i="2"/>
  <c r="AE1346" i="2"/>
  <c r="AE1347" i="2"/>
  <c r="AE1348" i="2"/>
  <c r="AE1349" i="2"/>
  <c r="AE1350" i="2"/>
  <c r="AE1351" i="2"/>
  <c r="AE1352" i="2"/>
  <c r="AE1353" i="2"/>
  <c r="AE1354" i="2"/>
  <c r="AE1355" i="2"/>
  <c r="AE1356" i="2"/>
  <c r="AE1357" i="2"/>
  <c r="AE1358" i="2"/>
  <c r="AE1359" i="2"/>
  <c r="AE1360" i="2"/>
  <c r="AE1361" i="2"/>
  <c r="AE1362" i="2"/>
  <c r="AE1363" i="2"/>
  <c r="AE1364" i="2"/>
  <c r="AE1365" i="2"/>
  <c r="AE1366" i="2"/>
  <c r="AE1367" i="2"/>
  <c r="AE1368" i="2"/>
  <c r="AE1369" i="2"/>
  <c r="AE1370" i="2"/>
  <c r="AE1371" i="2"/>
  <c r="AE1372" i="2"/>
  <c r="AE1373" i="2"/>
  <c r="AE1374" i="2"/>
  <c r="AE1375" i="2"/>
  <c r="AE1376" i="2"/>
  <c r="AE1377" i="2"/>
  <c r="AE1378" i="2"/>
  <c r="AE1379" i="2"/>
  <c r="AE1380" i="2"/>
  <c r="AE1381" i="2"/>
  <c r="AE1382" i="2"/>
  <c r="AE1383" i="2"/>
  <c r="AE1384" i="2"/>
  <c r="AE1385" i="2"/>
  <c r="AE1386" i="2"/>
  <c r="AE1387" i="2"/>
  <c r="AE1388" i="2"/>
  <c r="AE1389" i="2"/>
  <c r="AE1390" i="2"/>
  <c r="AE1391" i="2"/>
  <c r="AE1392" i="2"/>
  <c r="AE1393" i="2"/>
  <c r="AE1394" i="2"/>
  <c r="AE1395" i="2"/>
  <c r="AE1396" i="2"/>
  <c r="AE1397" i="2"/>
  <c r="AE1398" i="2"/>
  <c r="AE1399" i="2"/>
  <c r="AE1400" i="2"/>
  <c r="AE1401" i="2"/>
  <c r="AE1402" i="2"/>
  <c r="AE1403" i="2"/>
  <c r="AE1404" i="2"/>
  <c r="AE1405" i="2"/>
  <c r="AE1406" i="2"/>
  <c r="AE1407" i="2"/>
  <c r="AE1408" i="2"/>
  <c r="AE1409" i="2"/>
  <c r="AE1410" i="2"/>
  <c r="AE1411" i="2"/>
  <c r="AE1412" i="2"/>
  <c r="AE1413" i="2"/>
  <c r="AE1414" i="2"/>
  <c r="AE1415" i="2"/>
  <c r="AE1416" i="2"/>
  <c r="AE1417" i="2"/>
  <c r="AE1418" i="2"/>
  <c r="AE1419" i="2"/>
  <c r="AE1420" i="2"/>
  <c r="AE1421" i="2"/>
  <c r="AE1422" i="2"/>
  <c r="AE1423" i="2"/>
  <c r="AE1424" i="2"/>
  <c r="AE1425" i="2"/>
  <c r="AE1426" i="2"/>
  <c r="AE1427" i="2"/>
  <c r="AE1428" i="2"/>
  <c r="AE1429" i="2"/>
  <c r="AE1430" i="2"/>
  <c r="AE1431" i="2"/>
  <c r="AE1432" i="2"/>
  <c r="AE1433" i="2"/>
  <c r="AE1434" i="2"/>
  <c r="AE1435" i="2"/>
  <c r="AE1436" i="2"/>
  <c r="AE1437" i="2"/>
  <c r="AE1438" i="2"/>
  <c r="AE1439" i="2"/>
  <c r="AE1440" i="2"/>
  <c r="AE1441" i="2"/>
  <c r="AE1442" i="2"/>
  <c r="AE1443" i="2"/>
  <c r="AE1444" i="2"/>
  <c r="AE1445" i="2"/>
  <c r="AE1446" i="2"/>
  <c r="AE1447" i="2"/>
  <c r="AE1448" i="2"/>
  <c r="AE1449" i="2"/>
  <c r="AE1450" i="2"/>
  <c r="AE1451" i="2"/>
  <c r="AE1452" i="2"/>
  <c r="AE1453" i="2"/>
  <c r="AE1454" i="2"/>
  <c r="AE1455" i="2"/>
  <c r="AE1456" i="2"/>
  <c r="AE1457" i="2"/>
  <c r="AE1458" i="2"/>
  <c r="AE1459" i="2"/>
  <c r="AE1460" i="2"/>
  <c r="AE1461" i="2"/>
  <c r="AE1462" i="2"/>
  <c r="AE1463" i="2"/>
  <c r="AE1464" i="2"/>
  <c r="AE1465" i="2"/>
  <c r="AE1466" i="2"/>
  <c r="AE1467" i="2"/>
  <c r="AE1468" i="2"/>
  <c r="AE1469" i="2"/>
  <c r="AE1470" i="2"/>
  <c r="AE1471" i="2"/>
  <c r="AE1472" i="2"/>
  <c r="AE1473" i="2"/>
  <c r="AE1474" i="2"/>
  <c r="AE1475" i="2"/>
  <c r="AE1476" i="2"/>
  <c r="AE1477" i="2"/>
  <c r="AE1478" i="2"/>
  <c r="AE1479" i="2"/>
  <c r="AE1480" i="2"/>
  <c r="AE1481" i="2"/>
  <c r="AE1482" i="2"/>
  <c r="AE1483" i="2"/>
  <c r="AE1484" i="2"/>
  <c r="AE1485" i="2"/>
  <c r="AE1486" i="2"/>
  <c r="AE1487" i="2"/>
  <c r="AE1488" i="2"/>
  <c r="AE1489" i="2"/>
  <c r="AE1490" i="2"/>
  <c r="AE1491" i="2"/>
  <c r="AE1492" i="2"/>
  <c r="AE1493" i="2"/>
  <c r="AE1494" i="2"/>
  <c r="AE1495" i="2"/>
  <c r="AE1496" i="2"/>
  <c r="AE1497" i="2"/>
  <c r="AE1498" i="2"/>
  <c r="AE1499" i="2"/>
  <c r="AE1500" i="2"/>
  <c r="AE1501" i="2"/>
  <c r="AE1502" i="2"/>
  <c r="AE1503" i="2"/>
  <c r="AE1504" i="2"/>
  <c r="AE1505" i="2"/>
  <c r="AE1506" i="2"/>
  <c r="AE1507" i="2"/>
  <c r="AE1508" i="2"/>
  <c r="AE1509" i="2"/>
  <c r="AE1510" i="2"/>
  <c r="AE1511" i="2"/>
  <c r="AE1512" i="2"/>
  <c r="AE1513" i="2"/>
  <c r="AE1514" i="2"/>
  <c r="AE1515" i="2"/>
  <c r="AE1516" i="2"/>
  <c r="AE1517" i="2"/>
  <c r="AE1518" i="2"/>
  <c r="AE1519" i="2"/>
  <c r="AE1520" i="2"/>
  <c r="AE1521" i="2"/>
  <c r="AE1522" i="2"/>
  <c r="AE1523" i="2"/>
  <c r="AE1524" i="2"/>
  <c r="AE1525" i="2"/>
  <c r="AE1526" i="2"/>
  <c r="AE1527" i="2"/>
  <c r="AE1528" i="2"/>
  <c r="AE1529" i="2"/>
  <c r="AE1530" i="2"/>
  <c r="AE1531" i="2"/>
  <c r="AE1532" i="2"/>
  <c r="AE1533" i="2"/>
  <c r="AE1534" i="2"/>
  <c r="AE1535" i="2"/>
  <c r="AE1536" i="2"/>
  <c r="AE1537" i="2"/>
  <c r="AE1538" i="2"/>
  <c r="AE1539" i="2"/>
  <c r="AE1540" i="2"/>
  <c r="AE1541" i="2"/>
  <c r="AE1542" i="2"/>
  <c r="AE1543" i="2"/>
  <c r="AE1544" i="2"/>
  <c r="AE1545" i="2"/>
  <c r="AE1546" i="2"/>
  <c r="AE1547" i="2"/>
  <c r="AE1548" i="2"/>
  <c r="AE1549" i="2"/>
  <c r="AE1550" i="2"/>
  <c r="AE1551" i="2"/>
  <c r="AE1552" i="2"/>
  <c r="AE1553" i="2"/>
  <c r="AE1554" i="2"/>
  <c r="AE1555" i="2"/>
  <c r="AE1556" i="2"/>
  <c r="AE1557" i="2"/>
  <c r="AE1558" i="2"/>
  <c r="AE1559" i="2"/>
  <c r="AE1560" i="2"/>
  <c r="AE1561" i="2"/>
  <c r="AE1562" i="2"/>
  <c r="AE1563" i="2"/>
  <c r="AE1564" i="2"/>
  <c r="AE1565" i="2"/>
  <c r="AE1566" i="2"/>
  <c r="AE1567" i="2"/>
  <c r="AE1568" i="2"/>
  <c r="AE1569" i="2"/>
  <c r="AE1570" i="2"/>
  <c r="AE1571" i="2"/>
  <c r="AE1572" i="2"/>
  <c r="AE1573" i="2"/>
  <c r="AE1574" i="2"/>
  <c r="AE1575" i="2"/>
  <c r="AE1576" i="2"/>
  <c r="AE1577" i="2"/>
  <c r="AE1578" i="2"/>
  <c r="AE1579" i="2"/>
  <c r="AE1580" i="2"/>
  <c r="AE1581" i="2"/>
  <c r="AE1582" i="2"/>
  <c r="AE1583" i="2"/>
  <c r="AE1584" i="2"/>
  <c r="AE1585" i="2"/>
  <c r="AE1586" i="2"/>
  <c r="AE1587" i="2"/>
  <c r="AE1588" i="2"/>
  <c r="AE1589" i="2"/>
  <c r="AE1590" i="2"/>
  <c r="AE1591" i="2"/>
  <c r="AE1592" i="2"/>
  <c r="AE1593" i="2"/>
  <c r="AE1594" i="2"/>
  <c r="AE1595" i="2"/>
  <c r="AE1596" i="2"/>
  <c r="AE1597" i="2"/>
  <c r="AE1598" i="2"/>
  <c r="AE1599" i="2"/>
  <c r="AE1600" i="2"/>
  <c r="AE1601" i="2"/>
  <c r="AE1602" i="2"/>
  <c r="AE1603" i="2"/>
  <c r="AE1604" i="2"/>
  <c r="AE1605" i="2"/>
  <c r="AE1606" i="2"/>
  <c r="AE1607" i="2"/>
  <c r="AE1608" i="2"/>
  <c r="AE1609" i="2"/>
  <c r="AE1610" i="2"/>
  <c r="AE1611" i="2"/>
  <c r="AE1612" i="2"/>
  <c r="AE1613" i="2"/>
  <c r="AE1614" i="2"/>
  <c r="AE1615" i="2"/>
  <c r="AE1616" i="2"/>
  <c r="AE1617" i="2"/>
  <c r="AE1618" i="2"/>
  <c r="AE1619" i="2"/>
  <c r="AE1620" i="2"/>
  <c r="AE1621" i="2"/>
  <c r="AE1622" i="2"/>
  <c r="AE1623" i="2"/>
  <c r="AE1624" i="2"/>
  <c r="AE1625" i="2"/>
  <c r="AE1626" i="2"/>
  <c r="AE1627" i="2"/>
  <c r="AE1628" i="2"/>
  <c r="AE1629" i="2"/>
  <c r="AE1630" i="2"/>
  <c r="AE1631" i="2"/>
  <c r="AE1632" i="2"/>
  <c r="AE1633" i="2"/>
  <c r="AE1634" i="2"/>
  <c r="AE1635" i="2"/>
  <c r="AE1636" i="2"/>
  <c r="AE1637" i="2"/>
  <c r="AE1638" i="2"/>
  <c r="AE1639" i="2"/>
  <c r="AE1640" i="2"/>
  <c r="AE1641" i="2"/>
  <c r="AE1642" i="2"/>
  <c r="AE1643" i="2"/>
  <c r="AE1644" i="2"/>
  <c r="AE1645" i="2"/>
  <c r="AE1646" i="2"/>
  <c r="AE1647" i="2"/>
  <c r="AE1648" i="2"/>
  <c r="AE1649" i="2"/>
  <c r="AE1650" i="2"/>
  <c r="AE1651" i="2"/>
  <c r="AE1652" i="2"/>
  <c r="AE1653" i="2"/>
  <c r="AE1654" i="2"/>
  <c r="AE1655" i="2"/>
  <c r="AE1656" i="2"/>
  <c r="AE1657" i="2"/>
  <c r="AE1658" i="2"/>
  <c r="AE1659" i="2"/>
  <c r="AE1660" i="2"/>
  <c r="AE1661" i="2"/>
  <c r="AE1662" i="2"/>
  <c r="AE1663" i="2"/>
  <c r="AE1664" i="2"/>
  <c r="AE1665" i="2"/>
  <c r="AE1666" i="2"/>
  <c r="AE1667" i="2"/>
  <c r="AE1668" i="2"/>
  <c r="AE1669" i="2"/>
  <c r="AE1670" i="2"/>
  <c r="AE1671" i="2"/>
  <c r="AE1672" i="2"/>
  <c r="AE1673" i="2"/>
  <c r="AE1674" i="2"/>
  <c r="AE1675" i="2"/>
  <c r="AE1676" i="2"/>
  <c r="AE1677" i="2"/>
  <c r="AE1678" i="2"/>
  <c r="AE1679" i="2"/>
  <c r="AE1680" i="2"/>
  <c r="AE1681" i="2"/>
  <c r="AE1682" i="2"/>
  <c r="AE1683" i="2"/>
  <c r="AE1684" i="2"/>
  <c r="AE1685" i="2"/>
  <c r="AE1686" i="2"/>
  <c r="AE1687" i="2"/>
  <c r="AE1688" i="2"/>
  <c r="AE1689" i="2"/>
  <c r="AE1690" i="2"/>
  <c r="AE1691" i="2"/>
  <c r="AE1692" i="2"/>
  <c r="AE1693" i="2"/>
  <c r="AE1694" i="2"/>
  <c r="AE1695" i="2"/>
  <c r="AE1696" i="2"/>
  <c r="AE1697" i="2"/>
  <c r="AE1698" i="2"/>
  <c r="AE1699" i="2"/>
  <c r="AE1700" i="2"/>
  <c r="AE1701" i="2"/>
  <c r="AE1702" i="2"/>
  <c r="AE1703" i="2"/>
  <c r="AE1704" i="2"/>
  <c r="AE1705" i="2"/>
  <c r="AE1706" i="2"/>
  <c r="AE1707" i="2"/>
  <c r="AE1708" i="2"/>
  <c r="AE1709" i="2"/>
  <c r="AE1710" i="2"/>
  <c r="AE1711" i="2"/>
  <c r="AE1712" i="2"/>
  <c r="AE1713" i="2"/>
  <c r="AE1714" i="2"/>
  <c r="AE1715" i="2"/>
  <c r="AE1716" i="2"/>
  <c r="AE1717" i="2"/>
  <c r="AE1718" i="2"/>
  <c r="AE1719" i="2"/>
  <c r="AE1720" i="2"/>
  <c r="AE1721" i="2"/>
  <c r="AE1722" i="2"/>
  <c r="AE1723" i="2"/>
  <c r="AE1724" i="2"/>
  <c r="AE1725" i="2"/>
  <c r="AE1726" i="2"/>
  <c r="AE1727" i="2"/>
  <c r="AE1728" i="2"/>
  <c r="AE1729" i="2"/>
  <c r="AE1730" i="2"/>
  <c r="AE1731" i="2"/>
  <c r="AE1732" i="2"/>
  <c r="AE1733" i="2"/>
  <c r="AE1734" i="2"/>
  <c r="AE1735" i="2"/>
  <c r="AE1736" i="2"/>
  <c r="AE1737" i="2"/>
  <c r="AE1738" i="2"/>
  <c r="AE1739" i="2"/>
  <c r="AE1740" i="2"/>
  <c r="AE1741" i="2"/>
  <c r="AE1742" i="2"/>
  <c r="AE1743" i="2"/>
  <c r="AE1744" i="2"/>
  <c r="AE1745" i="2"/>
  <c r="AE1746" i="2"/>
  <c r="AE1747" i="2"/>
  <c r="AE1748" i="2"/>
  <c r="AE1749" i="2"/>
  <c r="AE1750" i="2"/>
  <c r="AE1751" i="2"/>
  <c r="AE1752" i="2"/>
  <c r="AE1753" i="2"/>
  <c r="AE1754" i="2"/>
  <c r="AE1755" i="2"/>
  <c r="AE1756" i="2"/>
  <c r="AE1757" i="2"/>
  <c r="AE1758" i="2"/>
  <c r="AE1759" i="2"/>
  <c r="AE1760" i="2"/>
  <c r="AE1761" i="2"/>
  <c r="AE1762" i="2"/>
  <c r="AE1763" i="2"/>
  <c r="AE1764" i="2"/>
  <c r="AE1765" i="2"/>
  <c r="AE1766" i="2"/>
  <c r="AE1767" i="2"/>
  <c r="AE1768" i="2"/>
  <c r="AE1769" i="2"/>
  <c r="AE1770" i="2"/>
  <c r="AE1771" i="2"/>
  <c r="AE1772" i="2"/>
  <c r="AE1773" i="2"/>
  <c r="AE1774" i="2"/>
  <c r="AE1775" i="2"/>
  <c r="AE1776" i="2"/>
  <c r="AE1777" i="2"/>
  <c r="AE1778" i="2"/>
  <c r="AE1779" i="2"/>
  <c r="AE1780" i="2"/>
  <c r="AE1781" i="2"/>
  <c r="AE1782" i="2"/>
  <c r="AE1783" i="2"/>
  <c r="AE1784" i="2"/>
  <c r="AE1785" i="2"/>
  <c r="AE1786" i="2"/>
  <c r="AE1787" i="2"/>
  <c r="AE1788" i="2"/>
  <c r="AE1789" i="2"/>
  <c r="AE1790" i="2"/>
  <c r="AE1791" i="2"/>
  <c r="AE1792" i="2"/>
  <c r="AE1793" i="2"/>
  <c r="AE1794" i="2"/>
  <c r="AE1795" i="2"/>
  <c r="AE1796" i="2"/>
  <c r="AE1797" i="2"/>
  <c r="AE1798" i="2"/>
  <c r="AE1799" i="2"/>
  <c r="AE1800" i="2"/>
  <c r="AE1801" i="2"/>
  <c r="AE1802" i="2"/>
  <c r="AE1803" i="2"/>
  <c r="AE1804" i="2"/>
  <c r="AE1805" i="2"/>
  <c r="AE1806" i="2"/>
  <c r="AE1807" i="2"/>
  <c r="AE1808" i="2"/>
  <c r="AE1809" i="2"/>
  <c r="AE1810" i="2"/>
  <c r="AE1811" i="2"/>
  <c r="AE1812" i="2"/>
  <c r="AE1813" i="2"/>
  <c r="AE1814" i="2"/>
  <c r="AE1815" i="2"/>
  <c r="AE1816" i="2"/>
  <c r="AE1817" i="2"/>
  <c r="AE1818" i="2"/>
  <c r="AE1819" i="2"/>
  <c r="AE1820" i="2"/>
  <c r="AE1821" i="2"/>
  <c r="AE1822" i="2"/>
  <c r="AE1823" i="2"/>
  <c r="AE1824" i="2"/>
  <c r="AE1825" i="2"/>
  <c r="AE1826" i="2"/>
  <c r="AE1827" i="2"/>
  <c r="AE1828" i="2"/>
  <c r="AE1829" i="2"/>
  <c r="AE1830" i="2"/>
  <c r="AE1831" i="2"/>
  <c r="AE1832" i="2"/>
  <c r="AE1833" i="2"/>
  <c r="AE1834" i="2"/>
  <c r="AE1835" i="2"/>
  <c r="AE1836" i="2"/>
  <c r="AE1837" i="2"/>
  <c r="AE1838" i="2"/>
  <c r="AE1839" i="2"/>
  <c r="AE1840" i="2"/>
  <c r="AE1841" i="2"/>
  <c r="AE1842" i="2"/>
  <c r="AE1843" i="2"/>
  <c r="AE1844" i="2"/>
  <c r="AE1845" i="2"/>
  <c r="AE1846" i="2"/>
  <c r="AE1847" i="2"/>
  <c r="AE1848" i="2"/>
  <c r="AE1849" i="2"/>
  <c r="AE1850" i="2"/>
  <c r="AE1851" i="2"/>
  <c r="AE1852" i="2"/>
  <c r="AE1853" i="2"/>
  <c r="AE1854" i="2"/>
  <c r="AE1855" i="2"/>
  <c r="AE1856" i="2"/>
  <c r="AE1857" i="2"/>
  <c r="AE1858" i="2"/>
  <c r="AE1859" i="2"/>
  <c r="AE1860" i="2"/>
  <c r="AE1861" i="2"/>
  <c r="AE1862" i="2"/>
  <c r="AE1863" i="2"/>
  <c r="AE1864" i="2"/>
  <c r="AE1865" i="2"/>
  <c r="AE1866" i="2"/>
  <c r="AE1867" i="2"/>
  <c r="AE1868" i="2"/>
  <c r="AE1869" i="2"/>
  <c r="AE1870" i="2"/>
  <c r="AE1871" i="2"/>
  <c r="AE1872" i="2"/>
  <c r="AE1873" i="2"/>
  <c r="AE1874" i="2"/>
  <c r="AE1875" i="2"/>
  <c r="AE1876" i="2"/>
  <c r="AE1877" i="2"/>
  <c r="AE1878" i="2"/>
  <c r="AE1879" i="2"/>
  <c r="AE1880" i="2"/>
  <c r="AE1881" i="2"/>
  <c r="AE1882" i="2"/>
  <c r="AE1883" i="2"/>
  <c r="AE1884" i="2"/>
  <c r="AE1885" i="2"/>
  <c r="AE1886" i="2"/>
  <c r="AE1887" i="2"/>
  <c r="AE1888" i="2"/>
  <c r="AE1889" i="2"/>
  <c r="AE1890" i="2"/>
  <c r="AE1891" i="2"/>
  <c r="AE1892" i="2"/>
  <c r="AE1893" i="2"/>
  <c r="AE1894" i="2"/>
  <c r="AE1895" i="2"/>
  <c r="AE1896" i="2"/>
  <c r="AE1897" i="2"/>
  <c r="AE1898" i="2"/>
  <c r="AE1899" i="2"/>
  <c r="AE1900" i="2"/>
  <c r="AE1901" i="2"/>
  <c r="AE1902" i="2"/>
  <c r="AE1903" i="2"/>
  <c r="AE1904" i="2"/>
  <c r="AE1905" i="2"/>
  <c r="AE1906" i="2"/>
  <c r="AE1907" i="2"/>
  <c r="AE1908" i="2"/>
  <c r="AE1909" i="2"/>
  <c r="AE1910" i="2"/>
  <c r="AE1911" i="2"/>
  <c r="AE1912" i="2"/>
  <c r="AE1913" i="2"/>
  <c r="AE1914" i="2"/>
  <c r="AE1915" i="2"/>
  <c r="AE1916" i="2"/>
  <c r="AE1917" i="2"/>
  <c r="AE1918" i="2"/>
  <c r="AE1919" i="2"/>
  <c r="AE1920" i="2"/>
  <c r="AE1921" i="2"/>
  <c r="AE1922" i="2"/>
  <c r="AE1923" i="2"/>
  <c r="AE1924" i="2"/>
  <c r="AE1925" i="2"/>
  <c r="AE1926" i="2"/>
  <c r="AE1927" i="2"/>
  <c r="AE1928" i="2"/>
  <c r="AE1929" i="2"/>
  <c r="AE1930" i="2"/>
  <c r="AE1931" i="2"/>
  <c r="AE1932" i="2"/>
  <c r="AE1933" i="2"/>
  <c r="AE1934" i="2"/>
  <c r="AE1935" i="2"/>
  <c r="AE1936" i="2"/>
  <c r="AE1937" i="2"/>
  <c r="AE1938" i="2"/>
  <c r="AE1939" i="2"/>
  <c r="AE1940" i="2"/>
  <c r="AE1941" i="2"/>
  <c r="AE1942" i="2"/>
  <c r="AE1943" i="2"/>
  <c r="AE1944" i="2"/>
  <c r="AE1945" i="2"/>
  <c r="AE1946" i="2"/>
  <c r="AE1947" i="2"/>
  <c r="AE1948" i="2"/>
  <c r="AE1949" i="2"/>
  <c r="AE1950" i="2"/>
  <c r="AE1951" i="2"/>
  <c r="AE1952" i="2"/>
  <c r="AE1953" i="2"/>
  <c r="AE1954" i="2"/>
  <c r="AE1955" i="2"/>
  <c r="AE1956" i="2"/>
  <c r="AE1957" i="2"/>
  <c r="AE1958" i="2"/>
  <c r="AE1959" i="2"/>
  <c r="AE1960" i="2"/>
  <c r="AE1961" i="2"/>
  <c r="AE1962" i="2"/>
  <c r="AE1963" i="2"/>
  <c r="AE1964" i="2"/>
  <c r="AE1965" i="2"/>
  <c r="AE1966" i="2"/>
  <c r="AE1967" i="2"/>
  <c r="AE1968" i="2"/>
  <c r="AE1969" i="2"/>
  <c r="AE1970" i="2"/>
  <c r="AE1971" i="2"/>
  <c r="AE1972" i="2"/>
  <c r="AE1973" i="2"/>
  <c r="AE1974" i="2"/>
  <c r="AE1975" i="2"/>
  <c r="AE1976" i="2"/>
  <c r="AE1977" i="2"/>
  <c r="AE1978" i="2"/>
  <c r="AE1979" i="2"/>
  <c r="AE1980" i="2"/>
  <c r="AE1981" i="2"/>
  <c r="AE1982" i="2"/>
  <c r="AE1983" i="2"/>
  <c r="AE1984" i="2"/>
  <c r="AE1985" i="2"/>
  <c r="AE1986" i="2"/>
  <c r="AE1987" i="2"/>
  <c r="AE1988" i="2"/>
  <c r="AE1989" i="2"/>
  <c r="AE1990" i="2"/>
  <c r="AE1991" i="2"/>
  <c r="AE1992" i="2"/>
  <c r="AE1993" i="2"/>
  <c r="AE1994" i="2"/>
  <c r="AE1995" i="2"/>
  <c r="AE1996" i="2"/>
  <c r="AE1997" i="2"/>
  <c r="AE1998" i="2"/>
  <c r="AE1999" i="2"/>
  <c r="AE2000" i="2"/>
  <c r="AE2001" i="2"/>
  <c r="AE2002" i="2"/>
  <c r="AE2003" i="2"/>
  <c r="AE2004" i="2"/>
  <c r="AE2005" i="2"/>
  <c r="AE2006" i="2"/>
  <c r="AE2007" i="2"/>
  <c r="AE2008" i="2"/>
  <c r="AE2009" i="2"/>
  <c r="AE2010" i="2"/>
  <c r="AE2011" i="2"/>
  <c r="AE2012" i="2"/>
  <c r="AE2013" i="2"/>
  <c r="AE2014" i="2"/>
  <c r="AE2015" i="2"/>
  <c r="AE2016" i="2"/>
  <c r="AE2017" i="2"/>
  <c r="AE2018" i="2"/>
  <c r="AE2019" i="2"/>
  <c r="AE2020" i="2"/>
  <c r="AE2021" i="2"/>
  <c r="AE2022" i="2"/>
  <c r="AE2023" i="2"/>
  <c r="AE2024" i="2"/>
  <c r="AE2025" i="2"/>
  <c r="AE2026" i="2"/>
  <c r="AE2027" i="2"/>
  <c r="AE2028" i="2"/>
  <c r="AE2029" i="2"/>
  <c r="AE2030" i="2"/>
  <c r="AE2031" i="2"/>
  <c r="AE2032" i="2"/>
  <c r="AE2033" i="2"/>
  <c r="AE2034" i="2"/>
  <c r="AE2035" i="2"/>
  <c r="AE2036" i="2"/>
  <c r="AE2037" i="2"/>
  <c r="AE2038" i="2"/>
  <c r="AE2039" i="2"/>
  <c r="AE2040" i="2"/>
  <c r="AE2041" i="2"/>
  <c r="AE2042" i="2"/>
  <c r="AE2043" i="2"/>
  <c r="AE2044" i="2"/>
  <c r="AE2045" i="2"/>
  <c r="AE2046" i="2"/>
  <c r="AE2047" i="2"/>
  <c r="AE2048" i="2"/>
  <c r="AE2049" i="2"/>
  <c r="AE2050" i="2"/>
  <c r="AE2051" i="2"/>
  <c r="AE2052" i="2"/>
  <c r="AE2053" i="2"/>
  <c r="AE2054" i="2"/>
  <c r="AE2055" i="2"/>
  <c r="AE2056" i="2"/>
  <c r="AE2057" i="2"/>
  <c r="AE2058" i="2"/>
  <c r="AE2059" i="2"/>
  <c r="AE2060" i="2"/>
  <c r="AE2061" i="2"/>
  <c r="AE2062" i="2"/>
  <c r="AE2063" i="2"/>
  <c r="AE2064" i="2"/>
  <c r="AE2065" i="2"/>
  <c r="AE2066" i="2"/>
  <c r="AE2067" i="2"/>
  <c r="AE2068" i="2"/>
  <c r="AE2069" i="2"/>
  <c r="AE2070" i="2"/>
  <c r="AE2071" i="2"/>
  <c r="AE2072" i="2"/>
  <c r="AE2073" i="2"/>
  <c r="AE2074" i="2"/>
  <c r="AE2075" i="2"/>
  <c r="AE2076" i="2"/>
  <c r="AE2077" i="2"/>
  <c r="AE2078" i="2"/>
  <c r="AE2079" i="2"/>
  <c r="AE2080" i="2"/>
  <c r="AE2081" i="2"/>
  <c r="AE2082" i="2"/>
  <c r="AE2083" i="2"/>
  <c r="AE2084" i="2"/>
  <c r="AE2085" i="2"/>
  <c r="AE2086" i="2"/>
  <c r="AE2087" i="2"/>
  <c r="AE2088" i="2"/>
  <c r="AE2089" i="2"/>
  <c r="AE2090" i="2"/>
  <c r="AE2091" i="2"/>
  <c r="AE2092" i="2"/>
  <c r="AE2093" i="2"/>
  <c r="AE2094" i="2"/>
  <c r="AE2095" i="2"/>
  <c r="AE2096" i="2"/>
  <c r="AE2097" i="2"/>
  <c r="AE2098" i="2"/>
  <c r="AE2099" i="2"/>
  <c r="AE2100" i="2"/>
  <c r="AE2101" i="2"/>
  <c r="AE2102" i="2"/>
  <c r="AE2103" i="2"/>
  <c r="AE2104" i="2"/>
  <c r="AE2105" i="2"/>
  <c r="AE2106" i="2"/>
  <c r="AE2107" i="2"/>
  <c r="AE2108" i="2"/>
  <c r="AE2109" i="2"/>
  <c r="AE2110" i="2"/>
  <c r="AE2111" i="2"/>
  <c r="AE2112" i="2"/>
  <c r="AE2113" i="2"/>
  <c r="AE2114" i="2"/>
  <c r="AE2115" i="2"/>
  <c r="AE2116" i="2"/>
  <c r="AE2117" i="2"/>
  <c r="AE2118" i="2"/>
  <c r="AE2119" i="2"/>
  <c r="AE2120" i="2"/>
  <c r="AE2121" i="2"/>
  <c r="AE2122" i="2"/>
  <c r="AE2123" i="2"/>
  <c r="AE2124" i="2"/>
  <c r="AE2125" i="2"/>
  <c r="AE2126" i="2"/>
  <c r="AE2127" i="2"/>
  <c r="AE2128" i="2"/>
  <c r="AE2129" i="2"/>
  <c r="AE2130" i="2"/>
  <c r="AE2131" i="2"/>
  <c r="AE2132" i="2"/>
  <c r="AE2133" i="2"/>
  <c r="AE2134" i="2"/>
  <c r="AE2135" i="2"/>
  <c r="AE2136" i="2"/>
  <c r="AE2137" i="2"/>
  <c r="AE2138" i="2"/>
  <c r="AE2139" i="2"/>
  <c r="AE2140" i="2"/>
  <c r="AE2141" i="2"/>
  <c r="AE2142" i="2"/>
  <c r="AE2143" i="2"/>
  <c r="AE2144" i="2"/>
  <c r="AE2145" i="2"/>
  <c r="AE2146" i="2"/>
  <c r="AE2147" i="2"/>
  <c r="AE2148" i="2"/>
  <c r="AE2149" i="2"/>
  <c r="AE2150" i="2"/>
  <c r="AE2151" i="2"/>
  <c r="AE2152" i="2"/>
  <c r="AE2153" i="2"/>
  <c r="AE2154" i="2"/>
  <c r="AE2155" i="2"/>
  <c r="AE2156" i="2"/>
  <c r="AE2157" i="2"/>
  <c r="AE2158" i="2"/>
  <c r="AE2159" i="2"/>
  <c r="AE2160" i="2"/>
  <c r="AE2161" i="2"/>
  <c r="AE2162" i="2"/>
  <c r="AE2163" i="2"/>
  <c r="AE2164" i="2"/>
  <c r="AE2165" i="2"/>
  <c r="AE2166" i="2"/>
  <c r="AE2167" i="2"/>
  <c r="AE2168" i="2"/>
  <c r="AE2169" i="2"/>
  <c r="AE2170" i="2"/>
  <c r="AE2171" i="2"/>
  <c r="AE2172" i="2"/>
  <c r="AE2173" i="2"/>
  <c r="AE2174" i="2"/>
  <c r="AE2175" i="2"/>
  <c r="AE2176" i="2"/>
  <c r="AE2177" i="2"/>
  <c r="AE2178" i="2"/>
  <c r="AE2179" i="2"/>
  <c r="AE2180" i="2"/>
  <c r="AE2181" i="2"/>
  <c r="AE2182" i="2"/>
  <c r="AE2183" i="2"/>
  <c r="AE2184" i="2"/>
  <c r="AE2185" i="2"/>
  <c r="AE2186" i="2"/>
  <c r="AE2187" i="2"/>
  <c r="AE2188" i="2"/>
  <c r="AE2189" i="2"/>
  <c r="AE2190" i="2"/>
  <c r="AE2191" i="2"/>
  <c r="AE2192" i="2"/>
  <c r="AE2193" i="2"/>
  <c r="AE2194" i="2"/>
  <c r="AE2195" i="2"/>
  <c r="AE2196" i="2"/>
  <c r="AE2197" i="2"/>
  <c r="AE2198" i="2"/>
  <c r="AE2199" i="2"/>
  <c r="AE2200" i="2"/>
  <c r="AE2201" i="2"/>
  <c r="AE2202" i="2"/>
  <c r="AE2203" i="2"/>
  <c r="AE2204" i="2"/>
  <c r="AE2205" i="2"/>
  <c r="AE2206" i="2"/>
  <c r="AE2207" i="2"/>
  <c r="AE2208" i="2"/>
  <c r="AE2209" i="2"/>
  <c r="AE2210" i="2"/>
  <c r="AE2211" i="2"/>
  <c r="AE2212" i="2"/>
  <c r="AE2213" i="2"/>
  <c r="AE2214" i="2"/>
  <c r="AE2215" i="2"/>
  <c r="AE2216" i="2"/>
  <c r="AE2217" i="2"/>
  <c r="AE2218" i="2"/>
  <c r="AE2219" i="2"/>
  <c r="AE2220" i="2"/>
  <c r="AE2221" i="2"/>
  <c r="AE2222" i="2"/>
  <c r="AE2223" i="2"/>
  <c r="AE2224" i="2"/>
  <c r="AE2225" i="2"/>
  <c r="AE2226" i="2"/>
  <c r="AE2227" i="2"/>
  <c r="AE2228" i="2"/>
  <c r="AE2229" i="2"/>
  <c r="AE2230" i="2"/>
  <c r="AE2231" i="2"/>
  <c r="AE2232" i="2"/>
  <c r="AE2233" i="2"/>
  <c r="AE2234" i="2"/>
  <c r="AE2235" i="2"/>
  <c r="AE2236" i="2"/>
  <c r="AE2237" i="2"/>
  <c r="AE2238" i="2"/>
  <c r="AE2239" i="2"/>
  <c r="AE2240" i="2"/>
  <c r="AE2241" i="2"/>
  <c r="AE2242" i="2"/>
  <c r="AE2243" i="2"/>
  <c r="AE2244" i="2"/>
  <c r="AE2245" i="2"/>
  <c r="AE2246" i="2"/>
  <c r="AE2247" i="2"/>
  <c r="AE2248" i="2"/>
  <c r="AE2249" i="2"/>
  <c r="AE2250" i="2"/>
  <c r="AE2251" i="2"/>
  <c r="AE2252" i="2"/>
  <c r="AE2253" i="2"/>
  <c r="AE2254" i="2"/>
  <c r="AE2255" i="2"/>
  <c r="AE2256" i="2"/>
  <c r="AE2257" i="2"/>
  <c r="AE2258" i="2"/>
  <c r="AE2259" i="2"/>
  <c r="AE2260" i="2"/>
  <c r="AE2261" i="2"/>
  <c r="AE2262" i="2"/>
  <c r="AE2263" i="2"/>
  <c r="AE2264" i="2"/>
  <c r="AE2265" i="2"/>
  <c r="AE2266" i="2"/>
  <c r="AE2267" i="2"/>
  <c r="AE2268" i="2"/>
  <c r="AE2269" i="2"/>
  <c r="AE2270" i="2"/>
  <c r="AE2271" i="2"/>
  <c r="AE2272" i="2"/>
  <c r="AE2273" i="2"/>
  <c r="AE2274" i="2"/>
  <c r="AE2275" i="2"/>
  <c r="AE2276" i="2"/>
  <c r="AE2277" i="2"/>
  <c r="AE2278" i="2"/>
  <c r="AE2279" i="2"/>
  <c r="AE2280" i="2"/>
  <c r="AE2281" i="2"/>
  <c r="AE2282" i="2"/>
  <c r="AE2283" i="2"/>
  <c r="AE2284" i="2"/>
  <c r="AE2285" i="2"/>
  <c r="AE2286" i="2"/>
  <c r="AE2287" i="2"/>
  <c r="AE2288" i="2"/>
  <c r="AE2289" i="2"/>
  <c r="AE2290" i="2"/>
  <c r="AE2291" i="2"/>
  <c r="AE2292" i="2"/>
  <c r="AE2293" i="2"/>
  <c r="AE2294" i="2"/>
  <c r="AE2295" i="2"/>
  <c r="AE2296" i="2"/>
  <c r="AE2297" i="2"/>
  <c r="AE2298" i="2"/>
  <c r="AE2299" i="2"/>
  <c r="AE2300" i="2"/>
  <c r="AE2301" i="2"/>
  <c r="AE2302" i="2"/>
  <c r="AE2303" i="2"/>
  <c r="AE2304" i="2"/>
  <c r="AE2305" i="2"/>
  <c r="AE2306" i="2"/>
  <c r="AE2307" i="2"/>
  <c r="AE2308" i="2"/>
  <c r="AE2309" i="2"/>
  <c r="AE2310" i="2"/>
  <c r="AE2311" i="2"/>
  <c r="AE2312" i="2"/>
  <c r="AE2313" i="2"/>
  <c r="AE2314" i="2"/>
  <c r="AE2315" i="2"/>
  <c r="AE2316" i="2"/>
  <c r="AE2317" i="2"/>
  <c r="AE2318" i="2"/>
  <c r="AE2319" i="2"/>
  <c r="AE2320" i="2"/>
  <c r="AE2321" i="2"/>
  <c r="AE2322" i="2"/>
  <c r="AE2323" i="2"/>
  <c r="AE2324" i="2"/>
  <c r="AE2325" i="2"/>
  <c r="AE2326" i="2"/>
  <c r="AE2327" i="2"/>
  <c r="AE2328" i="2"/>
  <c r="AE2329" i="2"/>
  <c r="AE2330" i="2"/>
  <c r="AE2331" i="2"/>
  <c r="AE2332" i="2"/>
  <c r="AE2333" i="2"/>
  <c r="AE2334" i="2"/>
  <c r="AE2335" i="2"/>
  <c r="AE2336" i="2"/>
  <c r="AE2337" i="2"/>
  <c r="AE2338" i="2"/>
  <c r="AE2339" i="2"/>
  <c r="AE2340" i="2"/>
  <c r="AE2341" i="2"/>
  <c r="AE2342" i="2"/>
  <c r="AE2343" i="2"/>
  <c r="AE2344" i="2"/>
  <c r="AE2345" i="2"/>
  <c r="AE2346" i="2"/>
  <c r="AE2347" i="2"/>
  <c r="AE2348" i="2"/>
  <c r="AE2349" i="2"/>
  <c r="AE2350" i="2"/>
  <c r="AE2351" i="2"/>
  <c r="AE2352" i="2"/>
  <c r="AE2353" i="2"/>
  <c r="AE2354" i="2"/>
  <c r="AE2355" i="2"/>
  <c r="AE2356" i="2"/>
  <c r="AE2357" i="2"/>
  <c r="AE2358" i="2"/>
  <c r="AE2359" i="2"/>
  <c r="AE2360" i="2"/>
  <c r="AE2361" i="2"/>
  <c r="AE2362" i="2"/>
  <c r="AE2363" i="2"/>
  <c r="AE2364" i="2"/>
  <c r="AE2365" i="2"/>
  <c r="AE2366" i="2"/>
  <c r="AE2367" i="2"/>
  <c r="AE2368" i="2"/>
  <c r="AE2369" i="2"/>
  <c r="AE2370" i="2"/>
  <c r="AE2371" i="2"/>
  <c r="AE2372" i="2"/>
  <c r="AE2373" i="2"/>
  <c r="AE2374" i="2"/>
  <c r="AE2375" i="2"/>
  <c r="AE2376" i="2"/>
  <c r="AE2377" i="2"/>
  <c r="AE2378" i="2"/>
  <c r="AE2379" i="2"/>
  <c r="AE2380" i="2"/>
  <c r="AE2381" i="2"/>
  <c r="AE2382" i="2"/>
  <c r="AE2383" i="2"/>
  <c r="AE2384" i="2"/>
  <c r="AE2385" i="2"/>
  <c r="AE2386" i="2"/>
  <c r="AE2387" i="2"/>
  <c r="AE2388" i="2"/>
  <c r="AE2389" i="2"/>
  <c r="AE2390" i="2"/>
  <c r="AE2391" i="2"/>
  <c r="AE2392" i="2"/>
  <c r="AE2393" i="2"/>
  <c r="AE2394" i="2"/>
  <c r="AE2395" i="2"/>
  <c r="AE2396" i="2"/>
  <c r="AE2397" i="2"/>
  <c r="AE2398" i="2"/>
  <c r="AE2399" i="2"/>
  <c r="AE2400" i="2"/>
  <c r="AE2401" i="2"/>
  <c r="AE2402" i="2"/>
  <c r="AE2403" i="2"/>
  <c r="AE2404" i="2"/>
  <c r="AE2405" i="2"/>
  <c r="AE2406" i="2"/>
  <c r="AE2407" i="2"/>
  <c r="AE2408" i="2"/>
  <c r="AE2409" i="2"/>
  <c r="AE2410" i="2"/>
  <c r="AE2411" i="2"/>
  <c r="AE2412" i="2"/>
  <c r="AE2413" i="2"/>
  <c r="AE2414" i="2"/>
  <c r="AE2415" i="2"/>
  <c r="AE2416" i="2"/>
  <c r="AE2417" i="2"/>
  <c r="AE2418" i="2"/>
  <c r="AE2419" i="2"/>
  <c r="AE2420" i="2"/>
  <c r="AE2421" i="2"/>
  <c r="AE2422" i="2"/>
  <c r="AE2423" i="2"/>
  <c r="AE2424" i="2"/>
  <c r="AE2425" i="2"/>
  <c r="AE2426" i="2"/>
  <c r="AE2427" i="2"/>
  <c r="AE2428" i="2"/>
  <c r="AE2429" i="2"/>
  <c r="AE2430" i="2"/>
  <c r="AE2431" i="2"/>
  <c r="AE2432" i="2"/>
  <c r="AE2433" i="2"/>
  <c r="AE2434" i="2"/>
  <c r="AE2435" i="2"/>
  <c r="AE2436" i="2"/>
  <c r="AE2437" i="2"/>
  <c r="AE2438" i="2"/>
  <c r="AE2439" i="2"/>
  <c r="AE2440" i="2"/>
  <c r="AE2441" i="2"/>
  <c r="AE2442" i="2"/>
  <c r="AE2443" i="2"/>
  <c r="AE2444" i="2"/>
  <c r="AE2445" i="2"/>
  <c r="AE2446" i="2"/>
  <c r="AE2447" i="2"/>
  <c r="AE2448" i="2"/>
  <c r="AE2449" i="2"/>
  <c r="AE2450" i="2"/>
  <c r="AE2451" i="2"/>
  <c r="AE2452" i="2"/>
  <c r="AE2453" i="2"/>
  <c r="AE2454" i="2"/>
  <c r="AE2455" i="2"/>
  <c r="AE2456" i="2"/>
  <c r="AE2457" i="2"/>
  <c r="AE2458" i="2"/>
  <c r="AE2459" i="2"/>
  <c r="AE2460" i="2"/>
  <c r="AE2461" i="2"/>
  <c r="AE2462" i="2"/>
  <c r="AE2463" i="2"/>
  <c r="AE2464" i="2"/>
  <c r="AE2465" i="2"/>
  <c r="AE2466" i="2"/>
  <c r="AE2467" i="2"/>
  <c r="AE2468" i="2"/>
  <c r="AE2469" i="2"/>
  <c r="AE2470" i="2"/>
  <c r="AE2471" i="2"/>
  <c r="AE2472" i="2"/>
  <c r="AE2473" i="2"/>
  <c r="AE2474" i="2"/>
  <c r="AE2475" i="2"/>
  <c r="AE2476" i="2"/>
  <c r="AE2477" i="2"/>
  <c r="AE2478" i="2"/>
  <c r="AE2479" i="2"/>
  <c r="AE2480" i="2"/>
  <c r="AE2481" i="2"/>
  <c r="AE2482" i="2"/>
  <c r="AE2483" i="2"/>
  <c r="AE2484" i="2"/>
  <c r="AE2485" i="2"/>
  <c r="AE2486" i="2"/>
  <c r="AE2487" i="2"/>
  <c r="AE2488" i="2"/>
  <c r="AE2489" i="2"/>
  <c r="AE2490" i="2"/>
  <c r="AE2491" i="2"/>
  <c r="AE2492" i="2"/>
  <c r="AE2493" i="2"/>
  <c r="AE2494" i="2"/>
  <c r="AE2495" i="2"/>
  <c r="AE2496" i="2"/>
  <c r="AE2497" i="2"/>
  <c r="AE2498" i="2"/>
  <c r="AE2499" i="2"/>
  <c r="AE2500" i="2"/>
  <c r="AE2501" i="2"/>
  <c r="AE2502" i="2"/>
  <c r="AE2503" i="2"/>
  <c r="AE2504" i="2"/>
  <c r="AE2505" i="2"/>
  <c r="AE2506" i="2"/>
  <c r="AE2507" i="2"/>
  <c r="AE2508" i="2"/>
  <c r="AE2509" i="2"/>
  <c r="AE2510" i="2"/>
  <c r="AE2511" i="2"/>
  <c r="AE2512" i="2"/>
  <c r="AE2513" i="2"/>
  <c r="AE2514" i="2"/>
  <c r="AE2515" i="2"/>
  <c r="AE2516" i="2"/>
  <c r="AE2517" i="2"/>
  <c r="AE2518" i="2"/>
  <c r="AE2519" i="2"/>
  <c r="AE2520" i="2"/>
  <c r="AE2521" i="2"/>
  <c r="AE2522" i="2"/>
  <c r="AE2523" i="2"/>
  <c r="AE2524" i="2"/>
  <c r="AE2525" i="2"/>
  <c r="AE2526" i="2"/>
  <c r="AE2527" i="2"/>
  <c r="AE2528" i="2"/>
  <c r="AE2529" i="2"/>
  <c r="AE2530" i="2"/>
  <c r="AE2531" i="2"/>
  <c r="AE2532" i="2"/>
  <c r="AE2533" i="2"/>
  <c r="AE2534" i="2"/>
  <c r="AE2535" i="2"/>
  <c r="AE2536" i="2"/>
  <c r="AE2537" i="2"/>
  <c r="AE2538" i="2"/>
  <c r="AE2539" i="2"/>
  <c r="AE2540" i="2"/>
  <c r="AE2541" i="2"/>
  <c r="AE2542" i="2"/>
  <c r="AE2543" i="2"/>
  <c r="AE2544" i="2"/>
  <c r="AE2545" i="2"/>
  <c r="AE2546" i="2"/>
  <c r="AE2547" i="2"/>
  <c r="AE2548" i="2"/>
  <c r="AE2549" i="2"/>
  <c r="AE2550" i="2"/>
  <c r="AE2551" i="2"/>
  <c r="AE2552" i="2"/>
  <c r="AE2553" i="2"/>
  <c r="AE2554" i="2"/>
  <c r="AE2555" i="2"/>
  <c r="AE2556" i="2"/>
  <c r="AE2557" i="2"/>
  <c r="AE2558" i="2"/>
  <c r="AE2559" i="2"/>
  <c r="AE2560" i="2"/>
  <c r="AE2561" i="2"/>
  <c r="AE2562" i="2"/>
  <c r="AE2563" i="2"/>
  <c r="AE2564" i="2"/>
  <c r="AE2565" i="2"/>
  <c r="AE2566" i="2"/>
  <c r="AE2567" i="2"/>
  <c r="AE2568" i="2"/>
  <c r="AE2569" i="2"/>
  <c r="AE2570" i="2"/>
  <c r="AE2571" i="2"/>
  <c r="AE2572" i="2"/>
  <c r="AE2573" i="2"/>
  <c r="AE2574" i="2"/>
  <c r="AE2575" i="2"/>
  <c r="AE2576" i="2"/>
  <c r="AE2577" i="2"/>
  <c r="AE2578" i="2"/>
  <c r="AE2579" i="2"/>
  <c r="AE2580" i="2"/>
  <c r="AE2581" i="2"/>
  <c r="AE2582" i="2"/>
  <c r="AE2583" i="2"/>
  <c r="AE2584" i="2"/>
  <c r="AE2585" i="2"/>
  <c r="AE2586" i="2"/>
  <c r="AE2587" i="2"/>
  <c r="AE2588" i="2"/>
  <c r="AE2589" i="2"/>
  <c r="AE2590" i="2"/>
  <c r="AE2591" i="2"/>
  <c r="AE2592" i="2"/>
  <c r="AE2593" i="2"/>
  <c r="AE2594" i="2"/>
  <c r="AE2595" i="2"/>
  <c r="AE2596" i="2"/>
  <c r="AE2597" i="2"/>
  <c r="AE2598" i="2"/>
  <c r="AE2599" i="2"/>
  <c r="AE2600" i="2"/>
  <c r="AE2601" i="2"/>
  <c r="AE2602" i="2"/>
  <c r="AE2603" i="2"/>
  <c r="AE2604" i="2"/>
  <c r="AE2605" i="2"/>
  <c r="AE2606" i="2"/>
  <c r="AE2607" i="2"/>
  <c r="AE2608" i="2"/>
  <c r="AE2609" i="2"/>
  <c r="AE2610" i="2"/>
  <c r="AE2611" i="2"/>
  <c r="AE2612" i="2"/>
  <c r="AE2613" i="2"/>
  <c r="AE2614" i="2"/>
  <c r="AE2615" i="2"/>
  <c r="AE2616" i="2"/>
  <c r="AE2617" i="2"/>
  <c r="AE2618" i="2"/>
  <c r="AE2619" i="2"/>
  <c r="AE2620" i="2"/>
  <c r="AE2621" i="2"/>
  <c r="AE2622" i="2"/>
  <c r="AE2623" i="2"/>
  <c r="AE2624" i="2"/>
  <c r="AE2625" i="2"/>
  <c r="AE2626" i="2"/>
  <c r="AE2627" i="2"/>
  <c r="AE2628" i="2"/>
  <c r="AE2629" i="2"/>
  <c r="AE2630" i="2"/>
  <c r="AE2631" i="2"/>
  <c r="AE2632" i="2"/>
  <c r="AE2633" i="2"/>
  <c r="AE2634" i="2"/>
  <c r="AE2635" i="2"/>
  <c r="AE2636" i="2"/>
  <c r="AE2637" i="2"/>
  <c r="AE2638" i="2"/>
  <c r="AE2639" i="2"/>
  <c r="AE2640" i="2"/>
  <c r="AE2641" i="2"/>
  <c r="AE2642" i="2"/>
  <c r="AE2643" i="2"/>
  <c r="AE2644" i="2"/>
  <c r="AE2645" i="2"/>
  <c r="AE2646" i="2"/>
  <c r="AE2647" i="2"/>
  <c r="AE2648" i="2"/>
  <c r="AE2649" i="2"/>
  <c r="AE2650" i="2"/>
  <c r="AE2651" i="2"/>
  <c r="AE2652" i="2"/>
  <c r="AE2653" i="2"/>
  <c r="AE2654" i="2"/>
  <c r="AE2655" i="2"/>
  <c r="AE2656" i="2"/>
  <c r="AE2657" i="2"/>
  <c r="AE2658" i="2"/>
  <c r="AE2659" i="2"/>
  <c r="AE2660" i="2"/>
  <c r="AE2661" i="2"/>
  <c r="AE2662" i="2"/>
  <c r="AE2663" i="2"/>
  <c r="AE2664" i="2"/>
  <c r="AE2665" i="2"/>
  <c r="AE2666" i="2"/>
  <c r="AE2667" i="2"/>
  <c r="AE2668" i="2"/>
  <c r="AE2669" i="2"/>
  <c r="AE2670" i="2"/>
  <c r="AE2671" i="2"/>
  <c r="AE2672" i="2"/>
  <c r="AE2673" i="2"/>
  <c r="AE2674" i="2"/>
  <c r="AE2675" i="2"/>
  <c r="AE2676" i="2"/>
  <c r="AE2677" i="2"/>
  <c r="AE2678" i="2"/>
  <c r="AE2679" i="2"/>
  <c r="AE2680" i="2"/>
  <c r="AE2681" i="2"/>
  <c r="AE2682" i="2"/>
  <c r="AE2683" i="2"/>
  <c r="AE2684" i="2"/>
  <c r="AE2685" i="2"/>
  <c r="AE2686" i="2"/>
  <c r="AE2687" i="2"/>
  <c r="AE2688" i="2"/>
  <c r="AE2689" i="2"/>
  <c r="AE2690" i="2"/>
  <c r="AE2691" i="2"/>
  <c r="AE2692" i="2"/>
  <c r="AE2693" i="2"/>
  <c r="AE2694" i="2"/>
  <c r="AE2695" i="2"/>
  <c r="AE2696" i="2"/>
  <c r="AE2697" i="2"/>
  <c r="AE2698" i="2"/>
  <c r="AE2699" i="2"/>
  <c r="AE2700" i="2"/>
  <c r="AE2701" i="2"/>
  <c r="AE2702" i="2"/>
  <c r="AE2703" i="2"/>
  <c r="AE2704" i="2"/>
  <c r="AE2705" i="2"/>
  <c r="AE2706" i="2"/>
  <c r="AE2707" i="2"/>
  <c r="AE2708" i="2"/>
  <c r="AE2709" i="2"/>
  <c r="AE2710" i="2"/>
  <c r="AE2711" i="2"/>
  <c r="AE2712" i="2"/>
  <c r="AE2713" i="2"/>
  <c r="AE2714" i="2"/>
  <c r="AE2715" i="2"/>
  <c r="AE2716" i="2"/>
  <c r="AE2717" i="2"/>
  <c r="AE2718" i="2"/>
  <c r="AE2719" i="2"/>
  <c r="AE2720" i="2"/>
  <c r="AE2721" i="2"/>
  <c r="AE2722" i="2"/>
  <c r="AE2723" i="2"/>
  <c r="AE2724" i="2"/>
  <c r="AE2725" i="2"/>
  <c r="AE2726" i="2"/>
  <c r="AE2727" i="2"/>
  <c r="AE2728" i="2"/>
  <c r="AE2729" i="2"/>
  <c r="AE2730" i="2"/>
  <c r="AE2731" i="2"/>
  <c r="AE2732" i="2"/>
  <c r="AE2733" i="2"/>
  <c r="AE2734" i="2"/>
  <c r="AE2735" i="2"/>
  <c r="AE2736" i="2"/>
  <c r="AE2737" i="2"/>
  <c r="AE2738" i="2"/>
  <c r="AE2739" i="2"/>
  <c r="AE2740" i="2"/>
  <c r="AE2741" i="2"/>
  <c r="AE2742" i="2"/>
  <c r="AE2743" i="2"/>
  <c r="AE2744" i="2"/>
  <c r="AE2745" i="2"/>
  <c r="AE2746" i="2"/>
  <c r="AE2747" i="2"/>
  <c r="AE2748" i="2"/>
  <c r="AE2749" i="2"/>
  <c r="AE2750" i="2"/>
  <c r="AE2751" i="2"/>
  <c r="AE2752" i="2"/>
  <c r="AE2753" i="2"/>
  <c r="AE2754" i="2"/>
  <c r="AE2755" i="2"/>
  <c r="AE2756" i="2"/>
  <c r="AE2757" i="2"/>
  <c r="AE2758" i="2"/>
  <c r="AE2759" i="2"/>
  <c r="AE2760" i="2"/>
  <c r="AE2761" i="2"/>
  <c r="AE2762" i="2"/>
  <c r="AE2763" i="2"/>
  <c r="AE2764" i="2"/>
  <c r="AE2765" i="2"/>
  <c r="AE2766" i="2"/>
  <c r="AE2767" i="2"/>
  <c r="AE2768" i="2"/>
  <c r="AE2769" i="2"/>
  <c r="AE2770" i="2"/>
  <c r="AE2771" i="2"/>
  <c r="AE2772" i="2"/>
  <c r="AE2773" i="2"/>
  <c r="AE2774" i="2"/>
  <c r="AE2775" i="2"/>
  <c r="AE2776" i="2"/>
  <c r="AE2777" i="2"/>
  <c r="AE2778" i="2"/>
  <c r="AE2779" i="2"/>
  <c r="AE2780" i="2"/>
  <c r="AE2781" i="2"/>
  <c r="AE2782" i="2"/>
  <c r="AE2783" i="2"/>
  <c r="AE2784" i="2"/>
  <c r="AE2785" i="2"/>
  <c r="AE2786" i="2"/>
  <c r="AE2787" i="2"/>
  <c r="AE2788" i="2"/>
  <c r="AE2789" i="2"/>
  <c r="AE2790" i="2"/>
  <c r="AE2791" i="2"/>
  <c r="AE2792" i="2"/>
  <c r="AE2793" i="2"/>
  <c r="AE2794" i="2"/>
  <c r="AE2795" i="2"/>
  <c r="AE2796" i="2"/>
  <c r="AE2797" i="2"/>
  <c r="AE2798" i="2"/>
  <c r="AE2799" i="2"/>
  <c r="AE2800" i="2"/>
  <c r="AE2801" i="2"/>
  <c r="AE2802" i="2"/>
  <c r="AE2803" i="2"/>
  <c r="AE2804" i="2"/>
  <c r="AE2805" i="2"/>
  <c r="AE2806" i="2"/>
  <c r="AE2807" i="2"/>
  <c r="AE2808" i="2"/>
  <c r="AE2809" i="2"/>
  <c r="AE2810" i="2"/>
  <c r="AE2811" i="2"/>
  <c r="AE2812" i="2"/>
  <c r="AE2813" i="2"/>
  <c r="AE2814" i="2"/>
  <c r="AE2815" i="2"/>
  <c r="AE2816" i="2"/>
  <c r="AE2817" i="2"/>
  <c r="AE2818" i="2"/>
  <c r="AE2819" i="2"/>
  <c r="AE2820" i="2"/>
  <c r="AE2821" i="2"/>
  <c r="AE2822" i="2"/>
  <c r="AE2823" i="2"/>
  <c r="AE2824" i="2"/>
  <c r="AE2825" i="2"/>
  <c r="AE2826" i="2"/>
  <c r="AE2827" i="2"/>
  <c r="AE2828" i="2"/>
  <c r="AE2829" i="2"/>
  <c r="AE2830" i="2"/>
  <c r="AE2831" i="2"/>
  <c r="AE2832" i="2"/>
  <c r="AE2833" i="2"/>
  <c r="AE2834" i="2"/>
  <c r="AE2835" i="2"/>
  <c r="AE2836" i="2"/>
  <c r="AE2837" i="2"/>
  <c r="AE2838" i="2"/>
  <c r="AE2839" i="2"/>
  <c r="AE2840" i="2"/>
  <c r="AE2841" i="2"/>
  <c r="AE2842" i="2"/>
  <c r="AE2843" i="2"/>
  <c r="AE2844" i="2"/>
  <c r="AE2845" i="2"/>
  <c r="AE2846" i="2"/>
  <c r="AE2847" i="2"/>
  <c r="AE2848" i="2"/>
  <c r="AE2849" i="2"/>
  <c r="AE2850" i="2"/>
  <c r="AE2851" i="2"/>
  <c r="AE2852" i="2"/>
  <c r="AE2853" i="2"/>
  <c r="AE2854" i="2"/>
  <c r="AE2855" i="2"/>
  <c r="AE2856" i="2"/>
  <c r="AE2857" i="2"/>
  <c r="AE2858" i="2"/>
  <c r="AE2859" i="2"/>
  <c r="AE2860" i="2"/>
  <c r="AE2861" i="2"/>
  <c r="AE2862" i="2"/>
  <c r="AE2863" i="2"/>
  <c r="AE2864" i="2"/>
  <c r="AE2865" i="2"/>
  <c r="AE2866" i="2"/>
  <c r="AE2867" i="2"/>
  <c r="AE2868" i="2"/>
  <c r="AE2869" i="2"/>
  <c r="AE2870" i="2"/>
  <c r="AE2871" i="2"/>
  <c r="AE2872" i="2"/>
  <c r="AE2873" i="2"/>
  <c r="AE2874" i="2"/>
  <c r="AE2875" i="2"/>
  <c r="AE2876" i="2"/>
  <c r="AE2877" i="2"/>
  <c r="AE2878" i="2"/>
  <c r="AE2879" i="2"/>
  <c r="AE2880" i="2"/>
  <c r="AE2881" i="2"/>
  <c r="AE2882" i="2"/>
  <c r="AE2883" i="2"/>
  <c r="AE2884" i="2"/>
  <c r="AE2885" i="2"/>
  <c r="AE2886" i="2"/>
  <c r="AE2887" i="2"/>
  <c r="AE2888" i="2"/>
  <c r="AE2889" i="2"/>
  <c r="AE2890" i="2"/>
  <c r="AE2891" i="2"/>
  <c r="AE2892" i="2"/>
  <c r="AE2893" i="2"/>
  <c r="AE2894" i="2"/>
  <c r="AE2895" i="2"/>
  <c r="AE2896" i="2"/>
  <c r="AE2897" i="2"/>
  <c r="AE2898" i="2"/>
  <c r="AE2899" i="2"/>
  <c r="AE2900" i="2"/>
  <c r="AE2901" i="2"/>
  <c r="AE2902" i="2"/>
  <c r="AE2903" i="2"/>
  <c r="AE2904" i="2"/>
  <c r="AE2905" i="2"/>
  <c r="AE2906" i="2"/>
  <c r="AE2907" i="2"/>
  <c r="AE2908" i="2"/>
  <c r="AE2909" i="2"/>
  <c r="AE2910" i="2"/>
  <c r="AE2911" i="2"/>
  <c r="AE2912" i="2"/>
  <c r="AE2913" i="2"/>
  <c r="AE2914" i="2"/>
  <c r="AE2915" i="2"/>
  <c r="AE2916" i="2"/>
  <c r="AE2917" i="2"/>
  <c r="AE2918" i="2"/>
  <c r="AE2919" i="2"/>
  <c r="AE2920" i="2"/>
  <c r="AE2921" i="2"/>
  <c r="AE2922" i="2"/>
  <c r="AE2923" i="2"/>
  <c r="AE2924" i="2"/>
  <c r="AE2925" i="2"/>
  <c r="AE2926" i="2"/>
  <c r="AE2927" i="2"/>
  <c r="AE2928" i="2"/>
  <c r="AE2929" i="2"/>
  <c r="AE2930" i="2"/>
  <c r="AE2931" i="2"/>
  <c r="AE2932" i="2"/>
  <c r="AE2933" i="2"/>
  <c r="AE2934" i="2"/>
  <c r="AE2935" i="2"/>
  <c r="AE2936" i="2"/>
  <c r="AE2937" i="2"/>
  <c r="AE2938" i="2"/>
  <c r="AE2939" i="2"/>
  <c r="AE2940" i="2"/>
  <c r="AE2941" i="2"/>
  <c r="AE2942" i="2"/>
  <c r="AE2943" i="2"/>
  <c r="AE2944" i="2"/>
  <c r="AE2945" i="2"/>
  <c r="AE2946" i="2"/>
  <c r="AE2947" i="2"/>
  <c r="AE2948" i="2"/>
  <c r="AE2949" i="2"/>
  <c r="AE2950" i="2"/>
  <c r="AE2951" i="2"/>
  <c r="AE2952" i="2"/>
  <c r="AE2953" i="2"/>
  <c r="AE2954" i="2"/>
  <c r="AE2955" i="2"/>
  <c r="AE2956" i="2"/>
  <c r="AE2957" i="2"/>
  <c r="AE2958" i="2"/>
  <c r="AE2959" i="2"/>
  <c r="AE2960" i="2"/>
  <c r="AE2961" i="2"/>
  <c r="AE2962" i="2"/>
  <c r="AE2963" i="2"/>
  <c r="AE2964" i="2"/>
  <c r="AE2965" i="2"/>
  <c r="AE2966" i="2"/>
  <c r="AE2967" i="2"/>
  <c r="AE2968" i="2"/>
  <c r="AE2969" i="2"/>
  <c r="AE2970" i="2"/>
  <c r="AE2971" i="2"/>
  <c r="AE2972" i="2"/>
  <c r="AE2973" i="2"/>
  <c r="AE2974" i="2"/>
  <c r="AE2975" i="2"/>
  <c r="AE2976" i="2"/>
  <c r="AE2977" i="2"/>
  <c r="AE2978" i="2"/>
  <c r="AE2979" i="2"/>
  <c r="AE2980" i="2"/>
  <c r="AE2981" i="2"/>
  <c r="AE2982" i="2"/>
  <c r="AE2983" i="2"/>
  <c r="AE2984" i="2"/>
  <c r="AE2985" i="2"/>
  <c r="AE2986" i="2"/>
  <c r="AE2987" i="2"/>
  <c r="AE2988" i="2"/>
  <c r="AE2989" i="2"/>
  <c r="AE2990" i="2"/>
  <c r="AE2991" i="2"/>
  <c r="AE2992" i="2"/>
  <c r="AE2993" i="2"/>
  <c r="AE2994" i="2"/>
  <c r="AE2995" i="2"/>
  <c r="AE2996" i="2"/>
  <c r="AE2997" i="2"/>
  <c r="AE2998" i="2"/>
  <c r="AE2999" i="2"/>
  <c r="AE3000" i="2"/>
  <c r="AE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148" i="2"/>
  <c r="AD149" i="2"/>
  <c r="AD150" i="2"/>
  <c r="AD151" i="2"/>
  <c r="AD152" i="2"/>
  <c r="AD153" i="2"/>
  <c r="AD154" i="2"/>
  <c r="AD155" i="2"/>
  <c r="AD156" i="2"/>
  <c r="AD157" i="2"/>
  <c r="AD158" i="2"/>
  <c r="AD159" i="2"/>
  <c r="AD160" i="2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D231" i="2"/>
  <c r="AD232" i="2"/>
  <c r="AD233" i="2"/>
  <c r="AD234" i="2"/>
  <c r="AD235" i="2"/>
  <c r="AD236" i="2"/>
  <c r="AD237" i="2"/>
  <c r="AD238" i="2"/>
  <c r="AD239" i="2"/>
  <c r="AD240" i="2"/>
  <c r="AD241" i="2"/>
  <c r="AD242" i="2"/>
  <c r="AD243" i="2"/>
  <c r="AD244" i="2"/>
  <c r="AD245" i="2"/>
  <c r="AD246" i="2"/>
  <c r="AD247" i="2"/>
  <c r="AD248" i="2"/>
  <c r="AD249" i="2"/>
  <c r="AD250" i="2"/>
  <c r="AD251" i="2"/>
  <c r="AD252" i="2"/>
  <c r="AD253" i="2"/>
  <c r="AD254" i="2"/>
  <c r="AD255" i="2"/>
  <c r="AD256" i="2"/>
  <c r="AD257" i="2"/>
  <c r="AD258" i="2"/>
  <c r="AD259" i="2"/>
  <c r="AD260" i="2"/>
  <c r="AD261" i="2"/>
  <c r="AD262" i="2"/>
  <c r="AD263" i="2"/>
  <c r="AD264" i="2"/>
  <c r="AD265" i="2"/>
  <c r="AD266" i="2"/>
  <c r="AD267" i="2"/>
  <c r="AD268" i="2"/>
  <c r="AD269" i="2"/>
  <c r="AD270" i="2"/>
  <c r="AD271" i="2"/>
  <c r="AD272" i="2"/>
  <c r="AD273" i="2"/>
  <c r="AD274" i="2"/>
  <c r="AD275" i="2"/>
  <c r="AD276" i="2"/>
  <c r="AD277" i="2"/>
  <c r="AD278" i="2"/>
  <c r="AD279" i="2"/>
  <c r="AD280" i="2"/>
  <c r="AD281" i="2"/>
  <c r="AD282" i="2"/>
  <c r="AD283" i="2"/>
  <c r="AD284" i="2"/>
  <c r="AD285" i="2"/>
  <c r="AD286" i="2"/>
  <c r="AD287" i="2"/>
  <c r="AD288" i="2"/>
  <c r="AD289" i="2"/>
  <c r="AD290" i="2"/>
  <c r="AD291" i="2"/>
  <c r="AD292" i="2"/>
  <c r="AD293" i="2"/>
  <c r="AD294" i="2"/>
  <c r="AD295" i="2"/>
  <c r="AD296" i="2"/>
  <c r="AD297" i="2"/>
  <c r="AD298" i="2"/>
  <c r="AD299" i="2"/>
  <c r="AD300" i="2"/>
  <c r="AD301" i="2"/>
  <c r="AD302" i="2"/>
  <c r="AD303" i="2"/>
  <c r="AD304" i="2"/>
  <c r="AD305" i="2"/>
  <c r="AD306" i="2"/>
  <c r="AD307" i="2"/>
  <c r="AD308" i="2"/>
  <c r="AD309" i="2"/>
  <c r="AD310" i="2"/>
  <c r="AD311" i="2"/>
  <c r="AD312" i="2"/>
  <c r="AD313" i="2"/>
  <c r="AD314" i="2"/>
  <c r="AD315" i="2"/>
  <c r="AD316" i="2"/>
  <c r="AD317" i="2"/>
  <c r="AD318" i="2"/>
  <c r="AD319" i="2"/>
  <c r="AD320" i="2"/>
  <c r="AD321" i="2"/>
  <c r="AD322" i="2"/>
  <c r="AD323" i="2"/>
  <c r="AD324" i="2"/>
  <c r="AD325" i="2"/>
  <c r="AD326" i="2"/>
  <c r="AD327" i="2"/>
  <c r="AD328" i="2"/>
  <c r="AD329" i="2"/>
  <c r="AD330" i="2"/>
  <c r="AD331" i="2"/>
  <c r="AD332" i="2"/>
  <c r="AD333" i="2"/>
  <c r="AD334" i="2"/>
  <c r="AD335" i="2"/>
  <c r="AD336" i="2"/>
  <c r="AD337" i="2"/>
  <c r="AD338" i="2"/>
  <c r="AD339" i="2"/>
  <c r="AD340" i="2"/>
  <c r="AD341" i="2"/>
  <c r="AD342" i="2"/>
  <c r="AD343" i="2"/>
  <c r="AD344" i="2"/>
  <c r="AD345" i="2"/>
  <c r="AD346" i="2"/>
  <c r="AD347" i="2"/>
  <c r="AD348" i="2"/>
  <c r="AD349" i="2"/>
  <c r="AD350" i="2"/>
  <c r="AD351" i="2"/>
  <c r="AD352" i="2"/>
  <c r="AD353" i="2"/>
  <c r="AD354" i="2"/>
  <c r="AD355" i="2"/>
  <c r="AD356" i="2"/>
  <c r="AD357" i="2"/>
  <c r="AD358" i="2"/>
  <c r="AD359" i="2"/>
  <c r="AD360" i="2"/>
  <c r="AD361" i="2"/>
  <c r="AD362" i="2"/>
  <c r="AD363" i="2"/>
  <c r="AD364" i="2"/>
  <c r="AD365" i="2"/>
  <c r="AD366" i="2"/>
  <c r="AD367" i="2"/>
  <c r="AD368" i="2"/>
  <c r="AD369" i="2"/>
  <c r="AD370" i="2"/>
  <c r="AD371" i="2"/>
  <c r="AD372" i="2"/>
  <c r="AD373" i="2"/>
  <c r="AD374" i="2"/>
  <c r="AD375" i="2"/>
  <c r="AD376" i="2"/>
  <c r="AD377" i="2"/>
  <c r="AD378" i="2"/>
  <c r="AD379" i="2"/>
  <c r="AD380" i="2"/>
  <c r="AD381" i="2"/>
  <c r="AD382" i="2"/>
  <c r="AD383" i="2"/>
  <c r="AD384" i="2"/>
  <c r="AD385" i="2"/>
  <c r="AD386" i="2"/>
  <c r="AD387" i="2"/>
  <c r="AD388" i="2"/>
  <c r="AD389" i="2"/>
  <c r="AD390" i="2"/>
  <c r="AD391" i="2"/>
  <c r="AD392" i="2"/>
  <c r="AD393" i="2"/>
  <c r="AD394" i="2"/>
  <c r="AD395" i="2"/>
  <c r="AD396" i="2"/>
  <c r="AD397" i="2"/>
  <c r="AD398" i="2"/>
  <c r="AD399" i="2"/>
  <c r="AD400" i="2"/>
  <c r="AD401" i="2"/>
  <c r="AD402" i="2"/>
  <c r="AD403" i="2"/>
  <c r="AD404" i="2"/>
  <c r="AD405" i="2"/>
  <c r="AD406" i="2"/>
  <c r="AD407" i="2"/>
  <c r="AD408" i="2"/>
  <c r="AD409" i="2"/>
  <c r="AD410" i="2"/>
  <c r="AD411" i="2"/>
  <c r="AD412" i="2"/>
  <c r="AD413" i="2"/>
  <c r="AD414" i="2"/>
  <c r="AD415" i="2"/>
  <c r="AD416" i="2"/>
  <c r="AD417" i="2"/>
  <c r="AD418" i="2"/>
  <c r="AD419" i="2"/>
  <c r="AD420" i="2"/>
  <c r="AD421" i="2"/>
  <c r="AD422" i="2"/>
  <c r="AD423" i="2"/>
  <c r="AD424" i="2"/>
  <c r="AD425" i="2"/>
  <c r="AD426" i="2"/>
  <c r="AD427" i="2"/>
  <c r="AD428" i="2"/>
  <c r="AD429" i="2"/>
  <c r="AD430" i="2"/>
  <c r="AD431" i="2"/>
  <c r="AD432" i="2"/>
  <c r="AD433" i="2"/>
  <c r="AD434" i="2"/>
  <c r="AD435" i="2"/>
  <c r="AD436" i="2"/>
  <c r="AD437" i="2"/>
  <c r="AD438" i="2"/>
  <c r="AD439" i="2"/>
  <c r="AD440" i="2"/>
  <c r="AD441" i="2"/>
  <c r="AD442" i="2"/>
  <c r="AD443" i="2"/>
  <c r="AD444" i="2"/>
  <c r="AD445" i="2"/>
  <c r="AD446" i="2"/>
  <c r="AD447" i="2"/>
  <c r="AD448" i="2"/>
  <c r="AD449" i="2"/>
  <c r="AD450" i="2"/>
  <c r="AD451" i="2"/>
  <c r="AD452" i="2"/>
  <c r="AD453" i="2"/>
  <c r="AD454" i="2"/>
  <c r="AD455" i="2"/>
  <c r="AD456" i="2"/>
  <c r="AD457" i="2"/>
  <c r="AD458" i="2"/>
  <c r="AD459" i="2"/>
  <c r="AD460" i="2"/>
  <c r="AD461" i="2"/>
  <c r="AD462" i="2"/>
  <c r="AD463" i="2"/>
  <c r="AD464" i="2"/>
  <c r="AD465" i="2"/>
  <c r="AD466" i="2"/>
  <c r="AD467" i="2"/>
  <c r="AD468" i="2"/>
  <c r="AD469" i="2"/>
  <c r="AD470" i="2"/>
  <c r="AD471" i="2"/>
  <c r="AD472" i="2"/>
  <c r="AD473" i="2"/>
  <c r="AD474" i="2"/>
  <c r="AD475" i="2"/>
  <c r="AD476" i="2"/>
  <c r="AD477" i="2"/>
  <c r="AD478" i="2"/>
  <c r="AD479" i="2"/>
  <c r="AD480" i="2"/>
  <c r="AD481" i="2"/>
  <c r="AD482" i="2"/>
  <c r="AD483" i="2"/>
  <c r="AD484" i="2"/>
  <c r="AD485" i="2"/>
  <c r="AD486" i="2"/>
  <c r="AD487" i="2"/>
  <c r="AD488" i="2"/>
  <c r="AD489" i="2"/>
  <c r="AD490" i="2"/>
  <c r="AD491" i="2"/>
  <c r="AD492" i="2"/>
  <c r="AD493" i="2"/>
  <c r="AD494" i="2"/>
  <c r="AD495" i="2"/>
  <c r="AD496" i="2"/>
  <c r="AD497" i="2"/>
  <c r="AD498" i="2"/>
  <c r="AD499" i="2"/>
  <c r="AD500" i="2"/>
  <c r="AD501" i="2"/>
  <c r="AD502" i="2"/>
  <c r="AD503" i="2"/>
  <c r="AD504" i="2"/>
  <c r="AD505" i="2"/>
  <c r="AD506" i="2"/>
  <c r="AD507" i="2"/>
  <c r="AD508" i="2"/>
  <c r="AD509" i="2"/>
  <c r="AD510" i="2"/>
  <c r="AD511" i="2"/>
  <c r="AD512" i="2"/>
  <c r="AD513" i="2"/>
  <c r="AD514" i="2"/>
  <c r="AD515" i="2"/>
  <c r="AD516" i="2"/>
  <c r="AD517" i="2"/>
  <c r="AD518" i="2"/>
  <c r="AD519" i="2"/>
  <c r="AD520" i="2"/>
  <c r="AD521" i="2"/>
  <c r="AD522" i="2"/>
  <c r="AD523" i="2"/>
  <c r="AD524" i="2"/>
  <c r="AD525" i="2"/>
  <c r="AD526" i="2"/>
  <c r="AD527" i="2"/>
  <c r="AD528" i="2"/>
  <c r="AD529" i="2"/>
  <c r="AD530" i="2"/>
  <c r="AD531" i="2"/>
  <c r="AD532" i="2"/>
  <c r="AD533" i="2"/>
  <c r="AD534" i="2"/>
  <c r="AD535" i="2"/>
  <c r="AD536" i="2"/>
  <c r="AD537" i="2"/>
  <c r="AD538" i="2"/>
  <c r="AD539" i="2"/>
  <c r="AD540" i="2"/>
  <c r="AD541" i="2"/>
  <c r="AD542" i="2"/>
  <c r="AD543" i="2"/>
  <c r="AD544" i="2"/>
  <c r="AD545" i="2"/>
  <c r="AD546" i="2"/>
  <c r="AD547" i="2"/>
  <c r="AD548" i="2"/>
  <c r="AD549" i="2"/>
  <c r="AD550" i="2"/>
  <c r="AD551" i="2"/>
  <c r="AD552" i="2"/>
  <c r="AD553" i="2"/>
  <c r="AD554" i="2"/>
  <c r="AD555" i="2"/>
  <c r="AD556" i="2"/>
  <c r="AD557" i="2"/>
  <c r="AD558" i="2"/>
  <c r="AD559" i="2"/>
  <c r="AD560" i="2"/>
  <c r="AD561" i="2"/>
  <c r="AD562" i="2"/>
  <c r="AD563" i="2"/>
  <c r="AD564" i="2"/>
  <c r="AD565" i="2"/>
  <c r="AD566" i="2"/>
  <c r="AD567" i="2"/>
  <c r="AD568" i="2"/>
  <c r="AD569" i="2"/>
  <c r="AD570" i="2"/>
  <c r="AD571" i="2"/>
  <c r="AD572" i="2"/>
  <c r="AD573" i="2"/>
  <c r="AD574" i="2"/>
  <c r="AD575" i="2"/>
  <c r="AD576" i="2"/>
  <c r="AD577" i="2"/>
  <c r="AD578" i="2"/>
  <c r="AD579" i="2"/>
  <c r="AD580" i="2"/>
  <c r="AD581" i="2"/>
  <c r="AD582" i="2"/>
  <c r="AD583" i="2"/>
  <c r="AD584" i="2"/>
  <c r="AD585" i="2"/>
  <c r="AD586" i="2"/>
  <c r="AD587" i="2"/>
  <c r="AD588" i="2"/>
  <c r="AD589" i="2"/>
  <c r="AD590" i="2"/>
  <c r="AD591" i="2"/>
  <c r="AD592" i="2"/>
  <c r="AD593" i="2"/>
  <c r="AD594" i="2"/>
  <c r="AD595" i="2"/>
  <c r="AD596" i="2"/>
  <c r="AD597" i="2"/>
  <c r="AD598" i="2"/>
  <c r="AD599" i="2"/>
  <c r="AD600" i="2"/>
  <c r="AD601" i="2"/>
  <c r="AD602" i="2"/>
  <c r="AD603" i="2"/>
  <c r="AD604" i="2"/>
  <c r="AD605" i="2"/>
  <c r="AD606" i="2"/>
  <c r="AD607" i="2"/>
  <c r="AD608" i="2"/>
  <c r="AD609" i="2"/>
  <c r="AD610" i="2"/>
  <c r="AD611" i="2"/>
  <c r="AD612" i="2"/>
  <c r="AD613" i="2"/>
  <c r="AD614" i="2"/>
  <c r="AD615" i="2"/>
  <c r="AD616" i="2"/>
  <c r="AD617" i="2"/>
  <c r="AD618" i="2"/>
  <c r="AD619" i="2"/>
  <c r="AD620" i="2"/>
  <c r="AD621" i="2"/>
  <c r="AD622" i="2"/>
  <c r="AD623" i="2"/>
  <c r="AD624" i="2"/>
  <c r="AD625" i="2"/>
  <c r="AD626" i="2"/>
  <c r="AD627" i="2"/>
  <c r="AD628" i="2"/>
  <c r="AD629" i="2"/>
  <c r="AD630" i="2"/>
  <c r="AD631" i="2"/>
  <c r="AD632" i="2"/>
  <c r="AD633" i="2"/>
  <c r="AD634" i="2"/>
  <c r="AD635" i="2"/>
  <c r="AD636" i="2"/>
  <c r="AD637" i="2"/>
  <c r="AD638" i="2"/>
  <c r="AD639" i="2"/>
  <c r="AD640" i="2"/>
  <c r="AD641" i="2"/>
  <c r="AD642" i="2"/>
  <c r="AD643" i="2"/>
  <c r="AD644" i="2"/>
  <c r="AD645" i="2"/>
  <c r="AD646" i="2"/>
  <c r="AD647" i="2"/>
  <c r="AD648" i="2"/>
  <c r="AD649" i="2"/>
  <c r="AD650" i="2"/>
  <c r="AD651" i="2"/>
  <c r="AD652" i="2"/>
  <c r="AD653" i="2"/>
  <c r="AD654" i="2"/>
  <c r="AD655" i="2"/>
  <c r="AD656" i="2"/>
  <c r="AD657" i="2"/>
  <c r="AD658" i="2"/>
  <c r="AD659" i="2"/>
  <c r="AD660" i="2"/>
  <c r="AD661" i="2"/>
  <c r="AD662" i="2"/>
  <c r="AD663" i="2"/>
  <c r="AD664" i="2"/>
  <c r="AD665" i="2"/>
  <c r="AD666" i="2"/>
  <c r="AD667" i="2"/>
  <c r="AD668" i="2"/>
  <c r="AD669" i="2"/>
  <c r="AD670" i="2"/>
  <c r="AD671" i="2"/>
  <c r="AD672" i="2"/>
  <c r="AD673" i="2"/>
  <c r="AD674" i="2"/>
  <c r="AD675" i="2"/>
  <c r="AD676" i="2"/>
  <c r="AD677" i="2"/>
  <c r="AD678" i="2"/>
  <c r="AD679" i="2"/>
  <c r="AD680" i="2"/>
  <c r="AD681" i="2"/>
  <c r="AD682" i="2"/>
  <c r="AD683" i="2"/>
  <c r="AD684" i="2"/>
  <c r="AD685" i="2"/>
  <c r="AD686" i="2"/>
  <c r="AD687" i="2"/>
  <c r="AD688" i="2"/>
  <c r="AD689" i="2"/>
  <c r="AD690" i="2"/>
  <c r="AD691" i="2"/>
  <c r="AD692" i="2"/>
  <c r="AD693" i="2"/>
  <c r="AD694" i="2"/>
  <c r="AD695" i="2"/>
  <c r="AD696" i="2"/>
  <c r="AD697" i="2"/>
  <c r="AD698" i="2"/>
  <c r="AD699" i="2"/>
  <c r="AD700" i="2"/>
  <c r="AD701" i="2"/>
  <c r="AD702" i="2"/>
  <c r="AD703" i="2"/>
  <c r="AD704" i="2"/>
  <c r="AD705" i="2"/>
  <c r="AD706" i="2"/>
  <c r="AD707" i="2"/>
  <c r="AD708" i="2"/>
  <c r="AD709" i="2"/>
  <c r="AD710" i="2"/>
  <c r="AD711" i="2"/>
  <c r="AD712" i="2"/>
  <c r="AD713" i="2"/>
  <c r="AD714" i="2"/>
  <c r="AD715" i="2"/>
  <c r="AD716" i="2"/>
  <c r="AD717" i="2"/>
  <c r="AD718" i="2"/>
  <c r="AD719" i="2"/>
  <c r="AD720" i="2"/>
  <c r="AD721" i="2"/>
  <c r="AD722" i="2"/>
  <c r="AD723" i="2"/>
  <c r="AD724" i="2"/>
  <c r="AD725" i="2"/>
  <c r="AD726" i="2"/>
  <c r="AD727" i="2"/>
  <c r="AD728" i="2"/>
  <c r="AD729" i="2"/>
  <c r="AD730" i="2"/>
  <c r="AD731" i="2"/>
  <c r="AD732" i="2"/>
  <c r="AD733" i="2"/>
  <c r="AD734" i="2"/>
  <c r="AD735" i="2"/>
  <c r="AD736" i="2"/>
  <c r="AD737" i="2"/>
  <c r="AD738" i="2"/>
  <c r="AD739" i="2"/>
  <c r="AD740" i="2"/>
  <c r="AD741" i="2"/>
  <c r="AD742" i="2"/>
  <c r="AD743" i="2"/>
  <c r="AD744" i="2"/>
  <c r="AD745" i="2"/>
  <c r="AD746" i="2"/>
  <c r="AD747" i="2"/>
  <c r="AD748" i="2"/>
  <c r="AD749" i="2"/>
  <c r="AD750" i="2"/>
  <c r="AD751" i="2"/>
  <c r="AD752" i="2"/>
  <c r="AD753" i="2"/>
  <c r="AD754" i="2"/>
  <c r="AD755" i="2"/>
  <c r="AD756" i="2"/>
  <c r="AD757" i="2"/>
  <c r="AD758" i="2"/>
  <c r="AD759" i="2"/>
  <c r="AD760" i="2"/>
  <c r="AD761" i="2"/>
  <c r="AD762" i="2"/>
  <c r="AD763" i="2"/>
  <c r="AD764" i="2"/>
  <c r="AD765" i="2"/>
  <c r="AD766" i="2"/>
  <c r="AD767" i="2"/>
  <c r="AD768" i="2"/>
  <c r="AD769" i="2"/>
  <c r="AD770" i="2"/>
  <c r="AD771" i="2"/>
  <c r="AD772" i="2"/>
  <c r="AD773" i="2"/>
  <c r="AD774" i="2"/>
  <c r="AD775" i="2"/>
  <c r="AD776" i="2"/>
  <c r="AD777" i="2"/>
  <c r="AD778" i="2"/>
  <c r="AD779" i="2"/>
  <c r="AD780" i="2"/>
  <c r="AD781" i="2"/>
  <c r="AD782" i="2"/>
  <c r="AD783" i="2"/>
  <c r="AD784" i="2"/>
  <c r="AD785" i="2"/>
  <c r="AD786" i="2"/>
  <c r="AD787" i="2"/>
  <c r="AD788" i="2"/>
  <c r="AD789" i="2"/>
  <c r="AD790" i="2"/>
  <c r="AD791" i="2"/>
  <c r="AD792" i="2"/>
  <c r="AD793" i="2"/>
  <c r="AD794" i="2"/>
  <c r="AD795" i="2"/>
  <c r="AD796" i="2"/>
  <c r="AD797" i="2"/>
  <c r="AD798" i="2"/>
  <c r="AD799" i="2"/>
  <c r="AD800" i="2"/>
  <c r="AD801" i="2"/>
  <c r="AD802" i="2"/>
  <c r="AD803" i="2"/>
  <c r="AD804" i="2"/>
  <c r="AD805" i="2"/>
  <c r="AD806" i="2"/>
  <c r="AD807" i="2"/>
  <c r="AD808" i="2"/>
  <c r="AD809" i="2"/>
  <c r="AD810" i="2"/>
  <c r="AD811" i="2"/>
  <c r="AD812" i="2"/>
  <c r="AD813" i="2"/>
  <c r="AD814" i="2"/>
  <c r="AD815" i="2"/>
  <c r="AD816" i="2"/>
  <c r="AD817" i="2"/>
  <c r="AD818" i="2"/>
  <c r="AD819" i="2"/>
  <c r="AD820" i="2"/>
  <c r="AD821" i="2"/>
  <c r="AD822" i="2"/>
  <c r="AD823" i="2"/>
  <c r="AD824" i="2"/>
  <c r="AD825" i="2"/>
  <c r="AD826" i="2"/>
  <c r="AD827" i="2"/>
  <c r="AD828" i="2"/>
  <c r="AD829" i="2"/>
  <c r="AD830" i="2"/>
  <c r="AD831" i="2"/>
  <c r="AD832" i="2"/>
  <c r="AD833" i="2"/>
  <c r="AD834" i="2"/>
  <c r="AD835" i="2"/>
  <c r="AD836" i="2"/>
  <c r="AD837" i="2"/>
  <c r="AD838" i="2"/>
  <c r="AD839" i="2"/>
  <c r="AD840" i="2"/>
  <c r="AD841" i="2"/>
  <c r="AD842" i="2"/>
  <c r="AD843" i="2"/>
  <c r="AD844" i="2"/>
  <c r="AD845" i="2"/>
  <c r="AD846" i="2"/>
  <c r="AD847" i="2"/>
  <c r="AD848" i="2"/>
  <c r="AD849" i="2"/>
  <c r="AD850" i="2"/>
  <c r="AD851" i="2"/>
  <c r="AD852" i="2"/>
  <c r="AD853" i="2"/>
  <c r="AD854" i="2"/>
  <c r="AD855" i="2"/>
  <c r="AD856" i="2"/>
  <c r="AD857" i="2"/>
  <c r="AD858" i="2"/>
  <c r="AD859" i="2"/>
  <c r="AD860" i="2"/>
  <c r="AD861" i="2"/>
  <c r="AD862" i="2"/>
  <c r="AD863" i="2"/>
  <c r="AD864" i="2"/>
  <c r="AD865" i="2"/>
  <c r="AD866" i="2"/>
  <c r="AD867" i="2"/>
  <c r="AD868" i="2"/>
  <c r="AD869" i="2"/>
  <c r="AD870" i="2"/>
  <c r="AD871" i="2"/>
  <c r="AD872" i="2"/>
  <c r="AD873" i="2"/>
  <c r="AD874" i="2"/>
  <c r="AD875" i="2"/>
  <c r="AD876" i="2"/>
  <c r="AD877" i="2"/>
  <c r="AD878" i="2"/>
  <c r="AD879" i="2"/>
  <c r="AD880" i="2"/>
  <c r="AD881" i="2"/>
  <c r="AD882" i="2"/>
  <c r="AD883" i="2"/>
  <c r="AD884" i="2"/>
  <c r="AD885" i="2"/>
  <c r="AD886" i="2"/>
  <c r="AD887" i="2"/>
  <c r="AD888" i="2"/>
  <c r="AD889" i="2"/>
  <c r="AD890" i="2"/>
  <c r="AD891" i="2"/>
  <c r="AD892" i="2"/>
  <c r="AD893" i="2"/>
  <c r="AD894" i="2"/>
  <c r="AD895" i="2"/>
  <c r="AD896" i="2"/>
  <c r="AD897" i="2"/>
  <c r="AD898" i="2"/>
  <c r="AD899" i="2"/>
  <c r="AD900" i="2"/>
  <c r="AD901" i="2"/>
  <c r="AD902" i="2"/>
  <c r="AD903" i="2"/>
  <c r="AD904" i="2"/>
  <c r="AD905" i="2"/>
  <c r="AD906" i="2"/>
  <c r="AD907" i="2"/>
  <c r="AD908" i="2"/>
  <c r="AD909" i="2"/>
  <c r="AD910" i="2"/>
  <c r="AD911" i="2"/>
  <c r="AD912" i="2"/>
  <c r="AD913" i="2"/>
  <c r="AD914" i="2"/>
  <c r="AD915" i="2"/>
  <c r="AD916" i="2"/>
  <c r="AD917" i="2"/>
  <c r="AD918" i="2"/>
  <c r="AD919" i="2"/>
  <c r="AD920" i="2"/>
  <c r="AD921" i="2"/>
  <c r="AD922" i="2"/>
  <c r="AD923" i="2"/>
  <c r="AD924" i="2"/>
  <c r="AD925" i="2"/>
  <c r="AD926" i="2"/>
  <c r="AD927" i="2"/>
  <c r="AD928" i="2"/>
  <c r="AD929" i="2"/>
  <c r="AD930" i="2"/>
  <c r="AD931" i="2"/>
  <c r="AD932" i="2"/>
  <c r="AD933" i="2"/>
  <c r="AD934" i="2"/>
  <c r="AD935" i="2"/>
  <c r="AD936" i="2"/>
  <c r="AD937" i="2"/>
  <c r="AD938" i="2"/>
  <c r="AD939" i="2"/>
  <c r="AD940" i="2"/>
  <c r="AD941" i="2"/>
  <c r="AD942" i="2"/>
  <c r="AD943" i="2"/>
  <c r="AD944" i="2"/>
  <c r="AD945" i="2"/>
  <c r="AD946" i="2"/>
  <c r="AD947" i="2"/>
  <c r="AD948" i="2"/>
  <c r="AD949" i="2"/>
  <c r="AD950" i="2"/>
  <c r="AD951" i="2"/>
  <c r="AD952" i="2"/>
  <c r="AD953" i="2"/>
  <c r="AD954" i="2"/>
  <c r="AD955" i="2"/>
  <c r="AD956" i="2"/>
  <c r="AD957" i="2"/>
  <c r="AD958" i="2"/>
  <c r="AD959" i="2"/>
  <c r="AD960" i="2"/>
  <c r="AD961" i="2"/>
  <c r="AD962" i="2"/>
  <c r="AD963" i="2"/>
  <c r="AD964" i="2"/>
  <c r="AD965" i="2"/>
  <c r="AD966" i="2"/>
  <c r="AD967" i="2"/>
  <c r="AD968" i="2"/>
  <c r="AD969" i="2"/>
  <c r="AD970" i="2"/>
  <c r="AD971" i="2"/>
  <c r="AD972" i="2"/>
  <c r="AD973" i="2"/>
  <c r="AD974" i="2"/>
  <c r="AD975" i="2"/>
  <c r="AD976" i="2"/>
  <c r="AD977" i="2"/>
  <c r="AD978" i="2"/>
  <c r="AD979" i="2"/>
  <c r="AD980" i="2"/>
  <c r="AD981" i="2"/>
  <c r="AD982" i="2"/>
  <c r="AD983" i="2"/>
  <c r="AD984" i="2"/>
  <c r="AD985" i="2"/>
  <c r="AD986" i="2"/>
  <c r="AD987" i="2"/>
  <c r="AD988" i="2"/>
  <c r="AD989" i="2"/>
  <c r="AD990" i="2"/>
  <c r="AD991" i="2"/>
  <c r="AD992" i="2"/>
  <c r="AD993" i="2"/>
  <c r="AD994" i="2"/>
  <c r="AD995" i="2"/>
  <c r="AD996" i="2"/>
  <c r="AD997" i="2"/>
  <c r="AD998" i="2"/>
  <c r="AD999" i="2"/>
  <c r="AD1000" i="2"/>
  <c r="AD1001" i="2"/>
  <c r="AD1002" i="2"/>
  <c r="AD1003" i="2"/>
  <c r="AD1004" i="2"/>
  <c r="AD1005" i="2"/>
  <c r="AD1006" i="2"/>
  <c r="AD1007" i="2"/>
  <c r="AD1008" i="2"/>
  <c r="AD1009" i="2"/>
  <c r="AD1010" i="2"/>
  <c r="AD1011" i="2"/>
  <c r="AD1012" i="2"/>
  <c r="AD1013" i="2"/>
  <c r="AD1014" i="2"/>
  <c r="AD1015" i="2"/>
  <c r="AD1016" i="2"/>
  <c r="AD1017" i="2"/>
  <c r="AD1018" i="2"/>
  <c r="AD1019" i="2"/>
  <c r="AD1020" i="2"/>
  <c r="AD1021" i="2"/>
  <c r="AD1022" i="2"/>
  <c r="AD1023" i="2"/>
  <c r="AD1024" i="2"/>
  <c r="AD1025" i="2"/>
  <c r="AD1026" i="2"/>
  <c r="AD1027" i="2"/>
  <c r="AD1028" i="2"/>
  <c r="AD1029" i="2"/>
  <c r="AD1030" i="2"/>
  <c r="AD1031" i="2"/>
  <c r="AD1032" i="2"/>
  <c r="AD1033" i="2"/>
  <c r="AD1034" i="2"/>
  <c r="AD1035" i="2"/>
  <c r="AD1036" i="2"/>
  <c r="AD1037" i="2"/>
  <c r="AD1038" i="2"/>
  <c r="AD1039" i="2"/>
  <c r="AD1040" i="2"/>
  <c r="AD1041" i="2"/>
  <c r="AD1042" i="2"/>
  <c r="AD1043" i="2"/>
  <c r="AD1044" i="2"/>
  <c r="AD1045" i="2"/>
  <c r="AD1046" i="2"/>
  <c r="AD1047" i="2"/>
  <c r="AD1048" i="2"/>
  <c r="AD1049" i="2"/>
  <c r="AD1050" i="2"/>
  <c r="AD1051" i="2"/>
  <c r="AD1052" i="2"/>
  <c r="AD1053" i="2"/>
  <c r="AD1054" i="2"/>
  <c r="AD1055" i="2"/>
  <c r="AD1056" i="2"/>
  <c r="AD1057" i="2"/>
  <c r="AD1058" i="2"/>
  <c r="AD1059" i="2"/>
  <c r="AD1060" i="2"/>
  <c r="AD1061" i="2"/>
  <c r="AD1062" i="2"/>
  <c r="AD1063" i="2"/>
  <c r="AD1064" i="2"/>
  <c r="AD1065" i="2"/>
  <c r="AD1066" i="2"/>
  <c r="AD1067" i="2"/>
  <c r="AD1068" i="2"/>
  <c r="AD1069" i="2"/>
  <c r="AD1070" i="2"/>
  <c r="AD1071" i="2"/>
  <c r="AD1072" i="2"/>
  <c r="AD1073" i="2"/>
  <c r="AD1074" i="2"/>
  <c r="AD1075" i="2"/>
  <c r="AD1076" i="2"/>
  <c r="AD1077" i="2"/>
  <c r="AD1078" i="2"/>
  <c r="AD1079" i="2"/>
  <c r="AD1080" i="2"/>
  <c r="AD1081" i="2"/>
  <c r="AD1082" i="2"/>
  <c r="AD1083" i="2"/>
  <c r="AD1084" i="2"/>
  <c r="AD1085" i="2"/>
  <c r="AD1086" i="2"/>
  <c r="AD1087" i="2"/>
  <c r="AD1088" i="2"/>
  <c r="AD1089" i="2"/>
  <c r="AD1090" i="2"/>
  <c r="AD1091" i="2"/>
  <c r="AD1092" i="2"/>
  <c r="AD1093" i="2"/>
  <c r="AD1094" i="2"/>
  <c r="AD1095" i="2"/>
  <c r="AD1096" i="2"/>
  <c r="AD1097" i="2"/>
  <c r="AD1098" i="2"/>
  <c r="AD1099" i="2"/>
  <c r="AD1100" i="2"/>
  <c r="AD1101" i="2"/>
  <c r="AD1102" i="2"/>
  <c r="AD1103" i="2"/>
  <c r="AD1104" i="2"/>
  <c r="AD1105" i="2"/>
  <c r="AD1106" i="2"/>
  <c r="AD1107" i="2"/>
  <c r="AD1108" i="2"/>
  <c r="AD1109" i="2"/>
  <c r="AD1110" i="2"/>
  <c r="AD1111" i="2"/>
  <c r="AD1112" i="2"/>
  <c r="AD1113" i="2"/>
  <c r="AD1114" i="2"/>
  <c r="AD1115" i="2"/>
  <c r="AD1116" i="2"/>
  <c r="AD1117" i="2"/>
  <c r="AD1118" i="2"/>
  <c r="AD1119" i="2"/>
  <c r="AD1120" i="2"/>
  <c r="AD1121" i="2"/>
  <c r="AD1122" i="2"/>
  <c r="AD1123" i="2"/>
  <c r="AD1124" i="2"/>
  <c r="AD1125" i="2"/>
  <c r="AD1126" i="2"/>
  <c r="AD1127" i="2"/>
  <c r="AD1128" i="2"/>
  <c r="AD1129" i="2"/>
  <c r="AD1130" i="2"/>
  <c r="AD1131" i="2"/>
  <c r="AD1132" i="2"/>
  <c r="AD1133" i="2"/>
  <c r="AD1134" i="2"/>
  <c r="AD1135" i="2"/>
  <c r="AD1136" i="2"/>
  <c r="AD1137" i="2"/>
  <c r="AD1138" i="2"/>
  <c r="AD1139" i="2"/>
  <c r="AD1140" i="2"/>
  <c r="AD1141" i="2"/>
  <c r="AD1142" i="2"/>
  <c r="AD1143" i="2"/>
  <c r="AD1144" i="2"/>
  <c r="AD1145" i="2"/>
  <c r="AD1146" i="2"/>
  <c r="AD1147" i="2"/>
  <c r="AD1148" i="2"/>
  <c r="AD1149" i="2"/>
  <c r="AD1150" i="2"/>
  <c r="AD1151" i="2"/>
  <c r="AD1152" i="2"/>
  <c r="AD1153" i="2"/>
  <c r="AD1154" i="2"/>
  <c r="AD1155" i="2"/>
  <c r="AD1156" i="2"/>
  <c r="AD1157" i="2"/>
  <c r="AD1158" i="2"/>
  <c r="AD1159" i="2"/>
  <c r="AD1160" i="2"/>
  <c r="AD1161" i="2"/>
  <c r="AD1162" i="2"/>
  <c r="AD1163" i="2"/>
  <c r="AD1164" i="2"/>
  <c r="AD1165" i="2"/>
  <c r="AD1166" i="2"/>
  <c r="AD1167" i="2"/>
  <c r="AD1168" i="2"/>
  <c r="AD1169" i="2"/>
  <c r="AD1170" i="2"/>
  <c r="AD1171" i="2"/>
  <c r="AD1172" i="2"/>
  <c r="AD1173" i="2"/>
  <c r="AD1174" i="2"/>
  <c r="AD1175" i="2"/>
  <c r="AD1176" i="2"/>
  <c r="AD1177" i="2"/>
  <c r="AD1178" i="2"/>
  <c r="AD1179" i="2"/>
  <c r="AD1180" i="2"/>
  <c r="AD1181" i="2"/>
  <c r="AD1182" i="2"/>
  <c r="AD1183" i="2"/>
  <c r="AD1184" i="2"/>
  <c r="AD1185" i="2"/>
  <c r="AD1186" i="2"/>
  <c r="AD1187" i="2"/>
  <c r="AD1188" i="2"/>
  <c r="AD1189" i="2"/>
  <c r="AD1190" i="2"/>
  <c r="AD1191" i="2"/>
  <c r="AD1192" i="2"/>
  <c r="AD1193" i="2"/>
  <c r="AD1194" i="2"/>
  <c r="AD1195" i="2"/>
  <c r="AD1196" i="2"/>
  <c r="AD1197" i="2"/>
  <c r="AD1198" i="2"/>
  <c r="AD1199" i="2"/>
  <c r="AD1200" i="2"/>
  <c r="AD1201" i="2"/>
  <c r="AD1202" i="2"/>
  <c r="AD1203" i="2"/>
  <c r="AD1204" i="2"/>
  <c r="AD1205" i="2"/>
  <c r="AD1206" i="2"/>
  <c r="AD1207" i="2"/>
  <c r="AD1208" i="2"/>
  <c r="AD1209" i="2"/>
  <c r="AD1210" i="2"/>
  <c r="AD1211" i="2"/>
  <c r="AD1212" i="2"/>
  <c r="AD1213" i="2"/>
  <c r="AD1214" i="2"/>
  <c r="AD1215" i="2"/>
  <c r="AD1216" i="2"/>
  <c r="AD1217" i="2"/>
  <c r="AD1218" i="2"/>
  <c r="AD1219" i="2"/>
  <c r="AD1220" i="2"/>
  <c r="AD1221" i="2"/>
  <c r="AD1222" i="2"/>
  <c r="AD1223" i="2"/>
  <c r="AD1224" i="2"/>
  <c r="AD1225" i="2"/>
  <c r="AD1226" i="2"/>
  <c r="AD1227" i="2"/>
  <c r="AD1228" i="2"/>
  <c r="AD1229" i="2"/>
  <c r="AD1230" i="2"/>
  <c r="AD1231" i="2"/>
  <c r="AD1232" i="2"/>
  <c r="AD1233" i="2"/>
  <c r="AD1234" i="2"/>
  <c r="AD1235" i="2"/>
  <c r="AD1236" i="2"/>
  <c r="AD1237" i="2"/>
  <c r="AD1238" i="2"/>
  <c r="AD1239" i="2"/>
  <c r="AD1240" i="2"/>
  <c r="AD1241" i="2"/>
  <c r="AD1242" i="2"/>
  <c r="AD1243" i="2"/>
  <c r="AD1244" i="2"/>
  <c r="AD1245" i="2"/>
  <c r="AD1246" i="2"/>
  <c r="AD1247" i="2"/>
  <c r="AD1248" i="2"/>
  <c r="AD1249" i="2"/>
  <c r="AD1250" i="2"/>
  <c r="AD1251" i="2"/>
  <c r="AD1252" i="2"/>
  <c r="AD1253" i="2"/>
  <c r="AD1254" i="2"/>
  <c r="AD1255" i="2"/>
  <c r="AD1256" i="2"/>
  <c r="AD1257" i="2"/>
  <c r="AD1258" i="2"/>
  <c r="AD1259" i="2"/>
  <c r="AD1260" i="2"/>
  <c r="AD1261" i="2"/>
  <c r="AD1262" i="2"/>
  <c r="AD1263" i="2"/>
  <c r="AD1264" i="2"/>
  <c r="AD1265" i="2"/>
  <c r="AD1266" i="2"/>
  <c r="AD1267" i="2"/>
  <c r="AD1268" i="2"/>
  <c r="AD1269" i="2"/>
  <c r="AD1270" i="2"/>
  <c r="AD1271" i="2"/>
  <c r="AD1272" i="2"/>
  <c r="AD1273" i="2"/>
  <c r="AD1274" i="2"/>
  <c r="AD1275" i="2"/>
  <c r="AD1276" i="2"/>
  <c r="AD1277" i="2"/>
  <c r="AD1278" i="2"/>
  <c r="AD1279" i="2"/>
  <c r="AD1280" i="2"/>
  <c r="AD1281" i="2"/>
  <c r="AD1282" i="2"/>
  <c r="AD1283" i="2"/>
  <c r="AD1284" i="2"/>
  <c r="AD1285" i="2"/>
  <c r="AD1286" i="2"/>
  <c r="AD1287" i="2"/>
  <c r="AD1288" i="2"/>
  <c r="AD1289" i="2"/>
  <c r="AD1290" i="2"/>
  <c r="AD1291" i="2"/>
  <c r="AD1292" i="2"/>
  <c r="AD1293" i="2"/>
  <c r="AD1294" i="2"/>
  <c r="AD1295" i="2"/>
  <c r="AD1296" i="2"/>
  <c r="AD1297" i="2"/>
  <c r="AD1298" i="2"/>
  <c r="AD1299" i="2"/>
  <c r="AD1300" i="2"/>
  <c r="AD1301" i="2"/>
  <c r="AD1302" i="2"/>
  <c r="AD1303" i="2"/>
  <c r="AD1304" i="2"/>
  <c r="AD1305" i="2"/>
  <c r="AD1306" i="2"/>
  <c r="AD1307" i="2"/>
  <c r="AD1308" i="2"/>
  <c r="AD1309" i="2"/>
  <c r="AD1310" i="2"/>
  <c r="AD1311" i="2"/>
  <c r="AD1312" i="2"/>
  <c r="AD1313" i="2"/>
  <c r="AD1314" i="2"/>
  <c r="AD1315" i="2"/>
  <c r="AD1316" i="2"/>
  <c r="AD1317" i="2"/>
  <c r="AD1318" i="2"/>
  <c r="AD1319" i="2"/>
  <c r="AD1320" i="2"/>
  <c r="AD1321" i="2"/>
  <c r="AD1322" i="2"/>
  <c r="AD1323" i="2"/>
  <c r="AD1324" i="2"/>
  <c r="AD1325" i="2"/>
  <c r="AD1326" i="2"/>
  <c r="AD1327" i="2"/>
  <c r="AD1328" i="2"/>
  <c r="AD1329" i="2"/>
  <c r="AD1330" i="2"/>
  <c r="AD1331" i="2"/>
  <c r="AD1332" i="2"/>
  <c r="AD1333" i="2"/>
  <c r="AD1334" i="2"/>
  <c r="AD1335" i="2"/>
  <c r="AD1336" i="2"/>
  <c r="AD1337" i="2"/>
  <c r="AD1338" i="2"/>
  <c r="AD1339" i="2"/>
  <c r="AD1340" i="2"/>
  <c r="AD1341" i="2"/>
  <c r="AD1342" i="2"/>
  <c r="AD1343" i="2"/>
  <c r="AD1344" i="2"/>
  <c r="AD1345" i="2"/>
  <c r="AD1346" i="2"/>
  <c r="AD1347" i="2"/>
  <c r="AD1348" i="2"/>
  <c r="AD1349" i="2"/>
  <c r="AD1350" i="2"/>
  <c r="AD1351" i="2"/>
  <c r="AD1352" i="2"/>
  <c r="AD1353" i="2"/>
  <c r="AD1354" i="2"/>
  <c r="AD1355" i="2"/>
  <c r="AD1356" i="2"/>
  <c r="AD1357" i="2"/>
  <c r="AD1358" i="2"/>
  <c r="AD1359" i="2"/>
  <c r="AD1360" i="2"/>
  <c r="AD1361" i="2"/>
  <c r="AD1362" i="2"/>
  <c r="AD1363" i="2"/>
  <c r="AD1364" i="2"/>
  <c r="AD1365" i="2"/>
  <c r="AD1366" i="2"/>
  <c r="AD1367" i="2"/>
  <c r="AD1368" i="2"/>
  <c r="AD1369" i="2"/>
  <c r="AD1370" i="2"/>
  <c r="AD1371" i="2"/>
  <c r="AD1372" i="2"/>
  <c r="AD1373" i="2"/>
  <c r="AD1374" i="2"/>
  <c r="AD1375" i="2"/>
  <c r="AD1376" i="2"/>
  <c r="AD1377" i="2"/>
  <c r="AD1378" i="2"/>
  <c r="AD1379" i="2"/>
  <c r="AD1380" i="2"/>
  <c r="AD1381" i="2"/>
  <c r="AD1382" i="2"/>
  <c r="AD1383" i="2"/>
  <c r="AD1384" i="2"/>
  <c r="AD1385" i="2"/>
  <c r="AD1386" i="2"/>
  <c r="AD1387" i="2"/>
  <c r="AD1388" i="2"/>
  <c r="AD1389" i="2"/>
  <c r="AD1390" i="2"/>
  <c r="AD1391" i="2"/>
  <c r="AD1392" i="2"/>
  <c r="AD1393" i="2"/>
  <c r="AD1394" i="2"/>
  <c r="AD1395" i="2"/>
  <c r="AD1396" i="2"/>
  <c r="AD1397" i="2"/>
  <c r="AD1398" i="2"/>
  <c r="AD1399" i="2"/>
  <c r="AD1400" i="2"/>
  <c r="AD1401" i="2"/>
  <c r="AD1402" i="2"/>
  <c r="AD1403" i="2"/>
  <c r="AD1404" i="2"/>
  <c r="AD1405" i="2"/>
  <c r="AD1406" i="2"/>
  <c r="AD1407" i="2"/>
  <c r="AD1408" i="2"/>
  <c r="AD1409" i="2"/>
  <c r="AD1410" i="2"/>
  <c r="AD1411" i="2"/>
  <c r="AD1412" i="2"/>
  <c r="AD1413" i="2"/>
  <c r="AD1414" i="2"/>
  <c r="AD1415" i="2"/>
  <c r="AD1416" i="2"/>
  <c r="AD1417" i="2"/>
  <c r="AD1418" i="2"/>
  <c r="AD1419" i="2"/>
  <c r="AD1420" i="2"/>
  <c r="AD1421" i="2"/>
  <c r="AD1422" i="2"/>
  <c r="AD1423" i="2"/>
  <c r="AD1424" i="2"/>
  <c r="AD1425" i="2"/>
  <c r="AD1426" i="2"/>
  <c r="AD1427" i="2"/>
  <c r="AD1428" i="2"/>
  <c r="AD1429" i="2"/>
  <c r="AD1430" i="2"/>
  <c r="AD1431" i="2"/>
  <c r="AD1432" i="2"/>
  <c r="AD1433" i="2"/>
  <c r="AD1434" i="2"/>
  <c r="AD1435" i="2"/>
  <c r="AD1436" i="2"/>
  <c r="AD1437" i="2"/>
  <c r="AD1438" i="2"/>
  <c r="AD1439" i="2"/>
  <c r="AD1440" i="2"/>
  <c r="AD1441" i="2"/>
  <c r="AD1442" i="2"/>
  <c r="AD1443" i="2"/>
  <c r="AD1444" i="2"/>
  <c r="AD1445" i="2"/>
  <c r="AD1446" i="2"/>
  <c r="AD1447" i="2"/>
  <c r="AD1448" i="2"/>
  <c r="AD1449" i="2"/>
  <c r="AD1450" i="2"/>
  <c r="AD1451" i="2"/>
  <c r="AD1452" i="2"/>
  <c r="AD1453" i="2"/>
  <c r="AD1454" i="2"/>
  <c r="AD1455" i="2"/>
  <c r="AD1456" i="2"/>
  <c r="AD1457" i="2"/>
  <c r="AD1458" i="2"/>
  <c r="AD1459" i="2"/>
  <c r="AD1460" i="2"/>
  <c r="AD1461" i="2"/>
  <c r="AD1462" i="2"/>
  <c r="AD1463" i="2"/>
  <c r="AD1464" i="2"/>
  <c r="AD1465" i="2"/>
  <c r="AD1466" i="2"/>
  <c r="AD1467" i="2"/>
  <c r="AD1468" i="2"/>
  <c r="AD1469" i="2"/>
  <c r="AD1470" i="2"/>
  <c r="AD1471" i="2"/>
  <c r="AD1472" i="2"/>
  <c r="AD1473" i="2"/>
  <c r="AD1474" i="2"/>
  <c r="AD1475" i="2"/>
  <c r="AD1476" i="2"/>
  <c r="AD1477" i="2"/>
  <c r="AD1478" i="2"/>
  <c r="AD1479" i="2"/>
  <c r="AD1480" i="2"/>
  <c r="AD1481" i="2"/>
  <c r="AD1482" i="2"/>
  <c r="AD1483" i="2"/>
  <c r="AD1484" i="2"/>
  <c r="AD1485" i="2"/>
  <c r="AD1486" i="2"/>
  <c r="AD1487" i="2"/>
  <c r="AD1488" i="2"/>
  <c r="AD1489" i="2"/>
  <c r="AD1490" i="2"/>
  <c r="AD1491" i="2"/>
  <c r="AD1492" i="2"/>
  <c r="AD1493" i="2"/>
  <c r="AD1494" i="2"/>
  <c r="AD1495" i="2"/>
  <c r="AD1496" i="2"/>
  <c r="AD1497" i="2"/>
  <c r="AD1498" i="2"/>
  <c r="AD1499" i="2"/>
  <c r="AD1500" i="2"/>
  <c r="AD1501" i="2"/>
  <c r="AD1502" i="2"/>
  <c r="AD1503" i="2"/>
  <c r="AD1504" i="2"/>
  <c r="AD1505" i="2"/>
  <c r="AD1506" i="2"/>
  <c r="AD1507" i="2"/>
  <c r="AD1508" i="2"/>
  <c r="AD1509" i="2"/>
  <c r="AD1510" i="2"/>
  <c r="AD1511" i="2"/>
  <c r="AD1512" i="2"/>
  <c r="AD1513" i="2"/>
  <c r="AD1514" i="2"/>
  <c r="AD1515" i="2"/>
  <c r="AD1516" i="2"/>
  <c r="AD1517" i="2"/>
  <c r="AD1518" i="2"/>
  <c r="AD1519" i="2"/>
  <c r="AD1520" i="2"/>
  <c r="AD1521" i="2"/>
  <c r="AD1522" i="2"/>
  <c r="AD1523" i="2"/>
  <c r="AD1524" i="2"/>
  <c r="AD1525" i="2"/>
  <c r="AD1526" i="2"/>
  <c r="AD1527" i="2"/>
  <c r="AD1528" i="2"/>
  <c r="AD1529" i="2"/>
  <c r="AD1530" i="2"/>
  <c r="AD1531" i="2"/>
  <c r="AD1532" i="2"/>
  <c r="AD1533" i="2"/>
  <c r="AD1534" i="2"/>
  <c r="AD1535" i="2"/>
  <c r="AD1536" i="2"/>
  <c r="AD1537" i="2"/>
  <c r="AD1538" i="2"/>
  <c r="AD1539" i="2"/>
  <c r="AD1540" i="2"/>
  <c r="AD1541" i="2"/>
  <c r="AD1542" i="2"/>
  <c r="AD1543" i="2"/>
  <c r="AD1544" i="2"/>
  <c r="AD1545" i="2"/>
  <c r="AD1546" i="2"/>
  <c r="AD1547" i="2"/>
  <c r="AD1548" i="2"/>
  <c r="AD1549" i="2"/>
  <c r="AD1550" i="2"/>
  <c r="AD1551" i="2"/>
  <c r="AD1552" i="2"/>
  <c r="AD1553" i="2"/>
  <c r="AD1554" i="2"/>
  <c r="AD1555" i="2"/>
  <c r="AD1556" i="2"/>
  <c r="AD1557" i="2"/>
  <c r="AD1558" i="2"/>
  <c r="AD1559" i="2"/>
  <c r="AD1560" i="2"/>
  <c r="AD1561" i="2"/>
  <c r="AD1562" i="2"/>
  <c r="AD1563" i="2"/>
  <c r="AD1564" i="2"/>
  <c r="AD1565" i="2"/>
  <c r="AD1566" i="2"/>
  <c r="AD1567" i="2"/>
  <c r="AD1568" i="2"/>
  <c r="AD1569" i="2"/>
  <c r="AD1570" i="2"/>
  <c r="AD1571" i="2"/>
  <c r="AD1572" i="2"/>
  <c r="AD1573" i="2"/>
  <c r="AD1574" i="2"/>
  <c r="AD1575" i="2"/>
  <c r="AD1576" i="2"/>
  <c r="AD1577" i="2"/>
  <c r="AD1578" i="2"/>
  <c r="AD1579" i="2"/>
  <c r="AD1580" i="2"/>
  <c r="AD1581" i="2"/>
  <c r="AD1582" i="2"/>
  <c r="AD1583" i="2"/>
  <c r="AD1584" i="2"/>
  <c r="AD1585" i="2"/>
  <c r="AD1586" i="2"/>
  <c r="AD1587" i="2"/>
  <c r="AD1588" i="2"/>
  <c r="AD1589" i="2"/>
  <c r="AD1590" i="2"/>
  <c r="AD1591" i="2"/>
  <c r="AD1592" i="2"/>
  <c r="AD1593" i="2"/>
  <c r="AD1594" i="2"/>
  <c r="AD1595" i="2"/>
  <c r="AD1596" i="2"/>
  <c r="AD1597" i="2"/>
  <c r="AD1598" i="2"/>
  <c r="AD1599" i="2"/>
  <c r="AD1600" i="2"/>
  <c r="AD1601" i="2"/>
  <c r="AD1602" i="2"/>
  <c r="AD1603" i="2"/>
  <c r="AD1604" i="2"/>
  <c r="AD1605" i="2"/>
  <c r="AD1606" i="2"/>
  <c r="AD1607" i="2"/>
  <c r="AD1608" i="2"/>
  <c r="AD1609" i="2"/>
  <c r="AD1610" i="2"/>
  <c r="AD1611" i="2"/>
  <c r="AD1612" i="2"/>
  <c r="AD1613" i="2"/>
  <c r="AD1614" i="2"/>
  <c r="AD1615" i="2"/>
  <c r="AD1616" i="2"/>
  <c r="AD1617" i="2"/>
  <c r="AD1618" i="2"/>
  <c r="AD1619" i="2"/>
  <c r="AD1620" i="2"/>
  <c r="AD1621" i="2"/>
  <c r="AD1622" i="2"/>
  <c r="AD1623" i="2"/>
  <c r="AD1624" i="2"/>
  <c r="AD1625" i="2"/>
  <c r="AD1626" i="2"/>
  <c r="AD1627" i="2"/>
  <c r="AD1628" i="2"/>
  <c r="AD1629" i="2"/>
  <c r="AD1630" i="2"/>
  <c r="AD1631" i="2"/>
  <c r="AD1632" i="2"/>
  <c r="AD1633" i="2"/>
  <c r="AD1634" i="2"/>
  <c r="AD1635" i="2"/>
  <c r="AD1636" i="2"/>
  <c r="AD1637" i="2"/>
  <c r="AD1638" i="2"/>
  <c r="AD1639" i="2"/>
  <c r="AD1640" i="2"/>
  <c r="AD1641" i="2"/>
  <c r="AD1642" i="2"/>
  <c r="AD1643" i="2"/>
  <c r="AD1644" i="2"/>
  <c r="AD1645" i="2"/>
  <c r="AD1646" i="2"/>
  <c r="AD1647" i="2"/>
  <c r="AD1648" i="2"/>
  <c r="AD1649" i="2"/>
  <c r="AD1650" i="2"/>
  <c r="AD1651" i="2"/>
  <c r="AD1652" i="2"/>
  <c r="AD1653" i="2"/>
  <c r="AD1654" i="2"/>
  <c r="AD1655" i="2"/>
  <c r="AD1656" i="2"/>
  <c r="AD1657" i="2"/>
  <c r="AD1658" i="2"/>
  <c r="AD1659" i="2"/>
  <c r="AD1660" i="2"/>
  <c r="AD1661" i="2"/>
  <c r="AD1662" i="2"/>
  <c r="AD1663" i="2"/>
  <c r="AD1664" i="2"/>
  <c r="AD1665" i="2"/>
  <c r="AD1666" i="2"/>
  <c r="AD1667" i="2"/>
  <c r="AD1668" i="2"/>
  <c r="AD1669" i="2"/>
  <c r="AD1670" i="2"/>
  <c r="AD1671" i="2"/>
  <c r="AD1672" i="2"/>
  <c r="AD1673" i="2"/>
  <c r="AD1674" i="2"/>
  <c r="AD1675" i="2"/>
  <c r="AD1676" i="2"/>
  <c r="AD1677" i="2"/>
  <c r="AD1678" i="2"/>
  <c r="AD1679" i="2"/>
  <c r="AD1680" i="2"/>
  <c r="AD1681" i="2"/>
  <c r="AD1682" i="2"/>
  <c r="AD1683" i="2"/>
  <c r="AD1684" i="2"/>
  <c r="AD1685" i="2"/>
  <c r="AD1686" i="2"/>
  <c r="AD1687" i="2"/>
  <c r="AD1688" i="2"/>
  <c r="AD1689" i="2"/>
  <c r="AD1690" i="2"/>
  <c r="AD1691" i="2"/>
  <c r="AD1692" i="2"/>
  <c r="AD1693" i="2"/>
  <c r="AD1694" i="2"/>
  <c r="AD1695" i="2"/>
  <c r="AD1696" i="2"/>
  <c r="AD1697" i="2"/>
  <c r="AD1698" i="2"/>
  <c r="AD1699" i="2"/>
  <c r="AD1700" i="2"/>
  <c r="AD1701" i="2"/>
  <c r="AD1702" i="2"/>
  <c r="AD1703" i="2"/>
  <c r="AD1704" i="2"/>
  <c r="AD1705" i="2"/>
  <c r="AD1706" i="2"/>
  <c r="AD1707" i="2"/>
  <c r="AD1708" i="2"/>
  <c r="AD1709" i="2"/>
  <c r="AD1710" i="2"/>
  <c r="AD1711" i="2"/>
  <c r="AD1712" i="2"/>
  <c r="AD1713" i="2"/>
  <c r="AD1714" i="2"/>
  <c r="AD1715" i="2"/>
  <c r="AD1716" i="2"/>
  <c r="AD1717" i="2"/>
  <c r="AD1718" i="2"/>
  <c r="AD1719" i="2"/>
  <c r="AD1720" i="2"/>
  <c r="AD1721" i="2"/>
  <c r="AD1722" i="2"/>
  <c r="AD1723" i="2"/>
  <c r="AD1724" i="2"/>
  <c r="AD1725" i="2"/>
  <c r="AD1726" i="2"/>
  <c r="AD1727" i="2"/>
  <c r="AD1728" i="2"/>
  <c r="AD1729" i="2"/>
  <c r="AD1730" i="2"/>
  <c r="AD1731" i="2"/>
  <c r="AD1732" i="2"/>
  <c r="AD1733" i="2"/>
  <c r="AD1734" i="2"/>
  <c r="AD1735" i="2"/>
  <c r="AD1736" i="2"/>
  <c r="AD1737" i="2"/>
  <c r="AD1738" i="2"/>
  <c r="AD1739" i="2"/>
  <c r="AD1740" i="2"/>
  <c r="AD1741" i="2"/>
  <c r="AD1742" i="2"/>
  <c r="AD1743" i="2"/>
  <c r="AD1744" i="2"/>
  <c r="AD1745" i="2"/>
  <c r="AD1746" i="2"/>
  <c r="AD1747" i="2"/>
  <c r="AD1748" i="2"/>
  <c r="AD1749" i="2"/>
  <c r="AD1750" i="2"/>
  <c r="AD1751" i="2"/>
  <c r="AD1752" i="2"/>
  <c r="AD1753" i="2"/>
  <c r="AD1754" i="2"/>
  <c r="AD1755" i="2"/>
  <c r="AD1756" i="2"/>
  <c r="AD1757" i="2"/>
  <c r="AD1758" i="2"/>
  <c r="AD1759" i="2"/>
  <c r="AD1760" i="2"/>
  <c r="AD1761" i="2"/>
  <c r="AD1762" i="2"/>
  <c r="AD1763" i="2"/>
  <c r="AD1764" i="2"/>
  <c r="AD1765" i="2"/>
  <c r="AD1766" i="2"/>
  <c r="AD1767" i="2"/>
  <c r="AD1768" i="2"/>
  <c r="AD1769" i="2"/>
  <c r="AD1770" i="2"/>
  <c r="AD1771" i="2"/>
  <c r="AD1772" i="2"/>
  <c r="AD1773" i="2"/>
  <c r="AD1774" i="2"/>
  <c r="AD1775" i="2"/>
  <c r="AD1776" i="2"/>
  <c r="AD1777" i="2"/>
  <c r="AD1778" i="2"/>
  <c r="AD1779" i="2"/>
  <c r="AD1780" i="2"/>
  <c r="AD1781" i="2"/>
  <c r="AD1782" i="2"/>
  <c r="AD1783" i="2"/>
  <c r="AD1784" i="2"/>
  <c r="AD1785" i="2"/>
  <c r="AD1786" i="2"/>
  <c r="AD1787" i="2"/>
  <c r="AD1788" i="2"/>
  <c r="AD1789" i="2"/>
  <c r="AD1790" i="2"/>
  <c r="AD1791" i="2"/>
  <c r="AD1792" i="2"/>
  <c r="AD1793" i="2"/>
  <c r="AD1794" i="2"/>
  <c r="AD1795" i="2"/>
  <c r="AD1796" i="2"/>
  <c r="AD1797" i="2"/>
  <c r="AD1798" i="2"/>
  <c r="AD1799" i="2"/>
  <c r="AD1800" i="2"/>
  <c r="AD1801" i="2"/>
  <c r="AD1802" i="2"/>
  <c r="AD1803" i="2"/>
  <c r="AD1804" i="2"/>
  <c r="AD1805" i="2"/>
  <c r="AD1806" i="2"/>
  <c r="AD1807" i="2"/>
  <c r="AD1808" i="2"/>
  <c r="AD1809" i="2"/>
  <c r="AD1810" i="2"/>
  <c r="AD1811" i="2"/>
  <c r="AD1812" i="2"/>
  <c r="AD1813" i="2"/>
  <c r="AD1814" i="2"/>
  <c r="AD1815" i="2"/>
  <c r="AD1816" i="2"/>
  <c r="AD1817" i="2"/>
  <c r="AD1818" i="2"/>
  <c r="AD1819" i="2"/>
  <c r="AD1820" i="2"/>
  <c r="AD1821" i="2"/>
  <c r="AD1822" i="2"/>
  <c r="AD1823" i="2"/>
  <c r="AD1824" i="2"/>
  <c r="AD1825" i="2"/>
  <c r="AD1826" i="2"/>
  <c r="AD1827" i="2"/>
  <c r="AD1828" i="2"/>
  <c r="AD1829" i="2"/>
  <c r="AD1830" i="2"/>
  <c r="AD1831" i="2"/>
  <c r="AD1832" i="2"/>
  <c r="AD1833" i="2"/>
  <c r="AD1834" i="2"/>
  <c r="AD1835" i="2"/>
  <c r="AD1836" i="2"/>
  <c r="AD1837" i="2"/>
  <c r="AD1838" i="2"/>
  <c r="AD1839" i="2"/>
  <c r="AD1840" i="2"/>
  <c r="AD1841" i="2"/>
  <c r="AD1842" i="2"/>
  <c r="AD1843" i="2"/>
  <c r="AD1844" i="2"/>
  <c r="AD1845" i="2"/>
  <c r="AD1846" i="2"/>
  <c r="AD1847" i="2"/>
  <c r="AD1848" i="2"/>
  <c r="AD1849" i="2"/>
  <c r="AD1850" i="2"/>
  <c r="AD1851" i="2"/>
  <c r="AD1852" i="2"/>
  <c r="AD1853" i="2"/>
  <c r="AD1854" i="2"/>
  <c r="AD1855" i="2"/>
  <c r="AD1856" i="2"/>
  <c r="AD1857" i="2"/>
  <c r="AD1858" i="2"/>
  <c r="AD1859" i="2"/>
  <c r="AD1860" i="2"/>
  <c r="AD1861" i="2"/>
  <c r="AD1862" i="2"/>
  <c r="AD1863" i="2"/>
  <c r="AD1864" i="2"/>
  <c r="AD1865" i="2"/>
  <c r="AD1866" i="2"/>
  <c r="AD1867" i="2"/>
  <c r="AD1868" i="2"/>
  <c r="AD1869" i="2"/>
  <c r="AD1870" i="2"/>
  <c r="AD1871" i="2"/>
  <c r="AD1872" i="2"/>
  <c r="AD1873" i="2"/>
  <c r="AD1874" i="2"/>
  <c r="AD1875" i="2"/>
  <c r="AD1876" i="2"/>
  <c r="AD1877" i="2"/>
  <c r="AD1878" i="2"/>
  <c r="AD1879" i="2"/>
  <c r="AD1880" i="2"/>
  <c r="AD1881" i="2"/>
  <c r="AD1882" i="2"/>
  <c r="AD1883" i="2"/>
  <c r="AD1884" i="2"/>
  <c r="AD1885" i="2"/>
  <c r="AD1886" i="2"/>
  <c r="AD1887" i="2"/>
  <c r="AD1888" i="2"/>
  <c r="AD1889" i="2"/>
  <c r="AD1890" i="2"/>
  <c r="AD1891" i="2"/>
  <c r="AD1892" i="2"/>
  <c r="AD1893" i="2"/>
  <c r="AD1894" i="2"/>
  <c r="AD1895" i="2"/>
  <c r="AD1896" i="2"/>
  <c r="AD1897" i="2"/>
  <c r="AD1898" i="2"/>
  <c r="AD1899" i="2"/>
  <c r="AD1900" i="2"/>
  <c r="AD1901" i="2"/>
  <c r="AD1902" i="2"/>
  <c r="AD1903" i="2"/>
  <c r="AD1904" i="2"/>
  <c r="AD1905" i="2"/>
  <c r="AD1906" i="2"/>
  <c r="AD1907" i="2"/>
  <c r="AD1908" i="2"/>
  <c r="AD1909" i="2"/>
  <c r="AD1910" i="2"/>
  <c r="AD1911" i="2"/>
  <c r="AD1912" i="2"/>
  <c r="AD1913" i="2"/>
  <c r="AD1914" i="2"/>
  <c r="AD1915" i="2"/>
  <c r="AD1916" i="2"/>
  <c r="AD1917" i="2"/>
  <c r="AD1918" i="2"/>
  <c r="AD1919" i="2"/>
  <c r="AD1920" i="2"/>
  <c r="AD1921" i="2"/>
  <c r="AD1922" i="2"/>
  <c r="AD1923" i="2"/>
  <c r="AD1924" i="2"/>
  <c r="AD1925" i="2"/>
  <c r="AD1926" i="2"/>
  <c r="AD1927" i="2"/>
  <c r="AD1928" i="2"/>
  <c r="AD1929" i="2"/>
  <c r="AD1930" i="2"/>
  <c r="AD1931" i="2"/>
  <c r="AD1932" i="2"/>
  <c r="AD1933" i="2"/>
  <c r="AD1934" i="2"/>
  <c r="AD1935" i="2"/>
  <c r="AD1936" i="2"/>
  <c r="AD1937" i="2"/>
  <c r="AD1938" i="2"/>
  <c r="AD1939" i="2"/>
  <c r="AD1940" i="2"/>
  <c r="AD1941" i="2"/>
  <c r="AD1942" i="2"/>
  <c r="AD1943" i="2"/>
  <c r="AD1944" i="2"/>
  <c r="AD1945" i="2"/>
  <c r="AD1946" i="2"/>
  <c r="AD1947" i="2"/>
  <c r="AD1948" i="2"/>
  <c r="AD1949" i="2"/>
  <c r="AD1950" i="2"/>
  <c r="AD1951" i="2"/>
  <c r="AD1952" i="2"/>
  <c r="AD1953" i="2"/>
  <c r="AD1954" i="2"/>
  <c r="AD1955" i="2"/>
  <c r="AD1956" i="2"/>
  <c r="AD1957" i="2"/>
  <c r="AD1958" i="2"/>
  <c r="AD1959" i="2"/>
  <c r="AD1960" i="2"/>
  <c r="AD1961" i="2"/>
  <c r="AD1962" i="2"/>
  <c r="AD1963" i="2"/>
  <c r="AD1964" i="2"/>
  <c r="AD1965" i="2"/>
  <c r="AD1966" i="2"/>
  <c r="AD1967" i="2"/>
  <c r="AD1968" i="2"/>
  <c r="AD1969" i="2"/>
  <c r="AD1970" i="2"/>
  <c r="AD1971" i="2"/>
  <c r="AD1972" i="2"/>
  <c r="AD1973" i="2"/>
  <c r="AD1974" i="2"/>
  <c r="AD1975" i="2"/>
  <c r="AD1976" i="2"/>
  <c r="AD1977" i="2"/>
  <c r="AD1978" i="2"/>
  <c r="AD1979" i="2"/>
  <c r="AD1980" i="2"/>
  <c r="AD1981" i="2"/>
  <c r="AD1982" i="2"/>
  <c r="AD1983" i="2"/>
  <c r="AD1984" i="2"/>
  <c r="AD1985" i="2"/>
  <c r="AD1986" i="2"/>
  <c r="AD1987" i="2"/>
  <c r="AD1988" i="2"/>
  <c r="AD1989" i="2"/>
  <c r="AD1990" i="2"/>
  <c r="AD1991" i="2"/>
  <c r="AD1992" i="2"/>
  <c r="AD1993" i="2"/>
  <c r="AD1994" i="2"/>
  <c r="AD1995" i="2"/>
  <c r="AD1996" i="2"/>
  <c r="AD1997" i="2"/>
  <c r="AD1998" i="2"/>
  <c r="AD1999" i="2"/>
  <c r="AD2000" i="2"/>
  <c r="AD2001" i="2"/>
  <c r="AD2002" i="2"/>
  <c r="AD2003" i="2"/>
  <c r="AD2004" i="2"/>
  <c r="AD2005" i="2"/>
  <c r="AD2006" i="2"/>
  <c r="AD2007" i="2"/>
  <c r="AD2008" i="2"/>
  <c r="AD2009" i="2"/>
  <c r="AD2010" i="2"/>
  <c r="AD2011" i="2"/>
  <c r="AD2012" i="2"/>
  <c r="AD2013" i="2"/>
  <c r="AD2014" i="2"/>
  <c r="AD2015" i="2"/>
  <c r="AD2016" i="2"/>
  <c r="AD2017" i="2"/>
  <c r="AD2018" i="2"/>
  <c r="AD2019" i="2"/>
  <c r="AD2020" i="2"/>
  <c r="AD2021" i="2"/>
  <c r="AD2022" i="2"/>
  <c r="AD2023" i="2"/>
  <c r="AD2024" i="2"/>
  <c r="AD2025" i="2"/>
  <c r="AD2026" i="2"/>
  <c r="AD2027" i="2"/>
  <c r="AD2028" i="2"/>
  <c r="AD2029" i="2"/>
  <c r="AD2030" i="2"/>
  <c r="AD2031" i="2"/>
  <c r="AD2032" i="2"/>
  <c r="AD2033" i="2"/>
  <c r="AD2034" i="2"/>
  <c r="AD2035" i="2"/>
  <c r="AD2036" i="2"/>
  <c r="AD2037" i="2"/>
  <c r="AD2038" i="2"/>
  <c r="AD2039" i="2"/>
  <c r="AD2040" i="2"/>
  <c r="AD2041" i="2"/>
  <c r="AD2042" i="2"/>
  <c r="AD2043" i="2"/>
  <c r="AD2044" i="2"/>
  <c r="AD2045" i="2"/>
  <c r="AD2046" i="2"/>
  <c r="AD2047" i="2"/>
  <c r="AD2048" i="2"/>
  <c r="AD2049" i="2"/>
  <c r="AD2050" i="2"/>
  <c r="AD2051" i="2"/>
  <c r="AD2052" i="2"/>
  <c r="AD2053" i="2"/>
  <c r="AD2054" i="2"/>
  <c r="AD2055" i="2"/>
  <c r="AD2056" i="2"/>
  <c r="AD2057" i="2"/>
  <c r="AD2058" i="2"/>
  <c r="AD2059" i="2"/>
  <c r="AD2060" i="2"/>
  <c r="AD2061" i="2"/>
  <c r="AD2062" i="2"/>
  <c r="AD2063" i="2"/>
  <c r="AD2064" i="2"/>
  <c r="AD2065" i="2"/>
  <c r="AD2066" i="2"/>
  <c r="AD2067" i="2"/>
  <c r="AD2068" i="2"/>
  <c r="AD2069" i="2"/>
  <c r="AD2070" i="2"/>
  <c r="AD2071" i="2"/>
  <c r="AD2072" i="2"/>
  <c r="AD2073" i="2"/>
  <c r="AD2074" i="2"/>
  <c r="AD2075" i="2"/>
  <c r="AD2076" i="2"/>
  <c r="AD2077" i="2"/>
  <c r="AD2078" i="2"/>
  <c r="AD2079" i="2"/>
  <c r="AD2080" i="2"/>
  <c r="AD2081" i="2"/>
  <c r="AD2082" i="2"/>
  <c r="AD2083" i="2"/>
  <c r="AD2084" i="2"/>
  <c r="AD2085" i="2"/>
  <c r="AD2086" i="2"/>
  <c r="AD2087" i="2"/>
  <c r="AD2088" i="2"/>
  <c r="AD2089" i="2"/>
  <c r="AD2090" i="2"/>
  <c r="AD2091" i="2"/>
  <c r="AD2092" i="2"/>
  <c r="AD2093" i="2"/>
  <c r="AD2094" i="2"/>
  <c r="AD2095" i="2"/>
  <c r="AD2096" i="2"/>
  <c r="AD2097" i="2"/>
  <c r="AD2098" i="2"/>
  <c r="AD2099" i="2"/>
  <c r="AD2100" i="2"/>
  <c r="AD2101" i="2"/>
  <c r="AD2102" i="2"/>
  <c r="AD2103" i="2"/>
  <c r="AD2104" i="2"/>
  <c r="AD2105" i="2"/>
  <c r="AD2106" i="2"/>
  <c r="AD2107" i="2"/>
  <c r="AD2108" i="2"/>
  <c r="AD2109" i="2"/>
  <c r="AD2110" i="2"/>
  <c r="AD2111" i="2"/>
  <c r="AD2112" i="2"/>
  <c r="AD2113" i="2"/>
  <c r="AD2114" i="2"/>
  <c r="AD2115" i="2"/>
  <c r="AD2116" i="2"/>
  <c r="AD2117" i="2"/>
  <c r="AD2118" i="2"/>
  <c r="AD2119" i="2"/>
  <c r="AD2120" i="2"/>
  <c r="AD2121" i="2"/>
  <c r="AD2122" i="2"/>
  <c r="AD2123" i="2"/>
  <c r="AD2124" i="2"/>
  <c r="AD2125" i="2"/>
  <c r="AD2126" i="2"/>
  <c r="AD2127" i="2"/>
  <c r="AD2128" i="2"/>
  <c r="AD2129" i="2"/>
  <c r="AD2130" i="2"/>
  <c r="AD2131" i="2"/>
  <c r="AD2132" i="2"/>
  <c r="AD2133" i="2"/>
  <c r="AD2134" i="2"/>
  <c r="AD2135" i="2"/>
  <c r="AD2136" i="2"/>
  <c r="AD2137" i="2"/>
  <c r="AD2138" i="2"/>
  <c r="AD2139" i="2"/>
  <c r="AD2140" i="2"/>
  <c r="AD2141" i="2"/>
  <c r="AD2142" i="2"/>
  <c r="AD2143" i="2"/>
  <c r="AD2144" i="2"/>
  <c r="AD2145" i="2"/>
  <c r="AD2146" i="2"/>
  <c r="AD2147" i="2"/>
  <c r="AD2148" i="2"/>
  <c r="AD2149" i="2"/>
  <c r="AD2150" i="2"/>
  <c r="AD2151" i="2"/>
  <c r="AD2152" i="2"/>
  <c r="AD2153" i="2"/>
  <c r="AD2154" i="2"/>
  <c r="AD2155" i="2"/>
  <c r="AD2156" i="2"/>
  <c r="AD2157" i="2"/>
  <c r="AD2158" i="2"/>
  <c r="AD2159" i="2"/>
  <c r="AD2160" i="2"/>
  <c r="AD2161" i="2"/>
  <c r="AD2162" i="2"/>
  <c r="AD2163" i="2"/>
  <c r="AD2164" i="2"/>
  <c r="AD2165" i="2"/>
  <c r="AD2166" i="2"/>
  <c r="AD2167" i="2"/>
  <c r="AD2168" i="2"/>
  <c r="AD2169" i="2"/>
  <c r="AD2170" i="2"/>
  <c r="AD2171" i="2"/>
  <c r="AD2172" i="2"/>
  <c r="AD2173" i="2"/>
  <c r="AD2174" i="2"/>
  <c r="AD2175" i="2"/>
  <c r="AD2176" i="2"/>
  <c r="AD2177" i="2"/>
  <c r="AD2178" i="2"/>
  <c r="AD2179" i="2"/>
  <c r="AD2180" i="2"/>
  <c r="AD2181" i="2"/>
  <c r="AD2182" i="2"/>
  <c r="AD2183" i="2"/>
  <c r="AD2184" i="2"/>
  <c r="AD2185" i="2"/>
  <c r="AD2186" i="2"/>
  <c r="AD2187" i="2"/>
  <c r="AD2188" i="2"/>
  <c r="AD2189" i="2"/>
  <c r="AD2190" i="2"/>
  <c r="AD2191" i="2"/>
  <c r="AD2192" i="2"/>
  <c r="AD2193" i="2"/>
  <c r="AD2194" i="2"/>
  <c r="AD2195" i="2"/>
  <c r="AD2196" i="2"/>
  <c r="AD2197" i="2"/>
  <c r="AD2198" i="2"/>
  <c r="AD2199" i="2"/>
  <c r="AD2200" i="2"/>
  <c r="AD2201" i="2"/>
  <c r="AD2202" i="2"/>
  <c r="AD2203" i="2"/>
  <c r="AD2204" i="2"/>
  <c r="AD2205" i="2"/>
  <c r="AD2206" i="2"/>
  <c r="AD2207" i="2"/>
  <c r="AD2208" i="2"/>
  <c r="AD2209" i="2"/>
  <c r="AD2210" i="2"/>
  <c r="AD2211" i="2"/>
  <c r="AD2212" i="2"/>
  <c r="AD2213" i="2"/>
  <c r="AD2214" i="2"/>
  <c r="AD2215" i="2"/>
  <c r="AD2216" i="2"/>
  <c r="AD2217" i="2"/>
  <c r="AD2218" i="2"/>
  <c r="AD2219" i="2"/>
  <c r="AD2220" i="2"/>
  <c r="AD2221" i="2"/>
  <c r="AD2222" i="2"/>
  <c r="AD2223" i="2"/>
  <c r="AD2224" i="2"/>
  <c r="AD2225" i="2"/>
  <c r="AD2226" i="2"/>
  <c r="AD2227" i="2"/>
  <c r="AD2228" i="2"/>
  <c r="AD2229" i="2"/>
  <c r="AD2230" i="2"/>
  <c r="AD2231" i="2"/>
  <c r="AD2232" i="2"/>
  <c r="AD2233" i="2"/>
  <c r="AD2234" i="2"/>
  <c r="AD2235" i="2"/>
  <c r="AD2236" i="2"/>
  <c r="AD2237" i="2"/>
  <c r="AD2238" i="2"/>
  <c r="AD2239" i="2"/>
  <c r="AD2240" i="2"/>
  <c r="AD2241" i="2"/>
  <c r="AD2242" i="2"/>
  <c r="AD2243" i="2"/>
  <c r="AD2244" i="2"/>
  <c r="AD2245" i="2"/>
  <c r="AD2246" i="2"/>
  <c r="AD2247" i="2"/>
  <c r="AD2248" i="2"/>
  <c r="AD2249" i="2"/>
  <c r="AD2250" i="2"/>
  <c r="AD2251" i="2"/>
  <c r="AD2252" i="2"/>
  <c r="AD2253" i="2"/>
  <c r="AD2254" i="2"/>
  <c r="AD2255" i="2"/>
  <c r="AD2256" i="2"/>
  <c r="AD2257" i="2"/>
  <c r="AD2258" i="2"/>
  <c r="AD2259" i="2"/>
  <c r="AD2260" i="2"/>
  <c r="AD2261" i="2"/>
  <c r="AD2262" i="2"/>
  <c r="AD2263" i="2"/>
  <c r="AD2264" i="2"/>
  <c r="AD2265" i="2"/>
  <c r="AD2266" i="2"/>
  <c r="AD2267" i="2"/>
  <c r="AD2268" i="2"/>
  <c r="AD2269" i="2"/>
  <c r="AD2270" i="2"/>
  <c r="AD2271" i="2"/>
  <c r="AD2272" i="2"/>
  <c r="AD2273" i="2"/>
  <c r="AD2274" i="2"/>
  <c r="AD2275" i="2"/>
  <c r="AD2276" i="2"/>
  <c r="AD2277" i="2"/>
  <c r="AD2278" i="2"/>
  <c r="AD2279" i="2"/>
  <c r="AD2280" i="2"/>
  <c r="AD2281" i="2"/>
  <c r="AD2282" i="2"/>
  <c r="AD2283" i="2"/>
  <c r="AD2284" i="2"/>
  <c r="AD2285" i="2"/>
  <c r="AD2286" i="2"/>
  <c r="AD2287" i="2"/>
  <c r="AD2288" i="2"/>
  <c r="AD2289" i="2"/>
  <c r="AD2290" i="2"/>
  <c r="AD2291" i="2"/>
  <c r="AD2292" i="2"/>
  <c r="AD2293" i="2"/>
  <c r="AD2294" i="2"/>
  <c r="AD2295" i="2"/>
  <c r="AD2296" i="2"/>
  <c r="AD2297" i="2"/>
  <c r="AD2298" i="2"/>
  <c r="AD2299" i="2"/>
  <c r="AD2300" i="2"/>
  <c r="AD2301" i="2"/>
  <c r="AD2302" i="2"/>
  <c r="AD2303" i="2"/>
  <c r="AD2304" i="2"/>
  <c r="AD2305" i="2"/>
  <c r="AD2306" i="2"/>
  <c r="AD2307" i="2"/>
  <c r="AD2308" i="2"/>
  <c r="AD2309" i="2"/>
  <c r="AD2310" i="2"/>
  <c r="AD2311" i="2"/>
  <c r="AD2312" i="2"/>
  <c r="AD2313" i="2"/>
  <c r="AD2314" i="2"/>
  <c r="AD2315" i="2"/>
  <c r="AD2316" i="2"/>
  <c r="AD2317" i="2"/>
  <c r="AD2318" i="2"/>
  <c r="AD2319" i="2"/>
  <c r="AD2320" i="2"/>
  <c r="AD2321" i="2"/>
  <c r="AD2322" i="2"/>
  <c r="AD2323" i="2"/>
  <c r="AD2324" i="2"/>
  <c r="AD2325" i="2"/>
  <c r="AD2326" i="2"/>
  <c r="AD2327" i="2"/>
  <c r="AD2328" i="2"/>
  <c r="AD2329" i="2"/>
  <c r="AD2330" i="2"/>
  <c r="AD2331" i="2"/>
  <c r="AD2332" i="2"/>
  <c r="AD2333" i="2"/>
  <c r="AD2334" i="2"/>
  <c r="AD2335" i="2"/>
  <c r="AD2336" i="2"/>
  <c r="AD2337" i="2"/>
  <c r="AD2338" i="2"/>
  <c r="AD2339" i="2"/>
  <c r="AD2340" i="2"/>
  <c r="AD2341" i="2"/>
  <c r="AD2342" i="2"/>
  <c r="AD2343" i="2"/>
  <c r="AD2344" i="2"/>
  <c r="AD2345" i="2"/>
  <c r="AD2346" i="2"/>
  <c r="AD2347" i="2"/>
  <c r="AD2348" i="2"/>
  <c r="AD2349" i="2"/>
  <c r="AD2350" i="2"/>
  <c r="AD2351" i="2"/>
  <c r="AD2352" i="2"/>
  <c r="AD2353" i="2"/>
  <c r="AD2354" i="2"/>
  <c r="AD2355" i="2"/>
  <c r="AD2356" i="2"/>
  <c r="AD2357" i="2"/>
  <c r="AD2358" i="2"/>
  <c r="AD2359" i="2"/>
  <c r="AD2360" i="2"/>
  <c r="AD2361" i="2"/>
  <c r="AD2362" i="2"/>
  <c r="AD2363" i="2"/>
  <c r="AD2364" i="2"/>
  <c r="AD2365" i="2"/>
  <c r="AD2366" i="2"/>
  <c r="AD2367" i="2"/>
  <c r="AD2368" i="2"/>
  <c r="AD2369" i="2"/>
  <c r="AD2370" i="2"/>
  <c r="AD2371" i="2"/>
  <c r="AD2372" i="2"/>
  <c r="AD2373" i="2"/>
  <c r="AD2374" i="2"/>
  <c r="AD2375" i="2"/>
  <c r="AD2376" i="2"/>
  <c r="AD2377" i="2"/>
  <c r="AD2378" i="2"/>
  <c r="AD2379" i="2"/>
  <c r="AD2380" i="2"/>
  <c r="AD2381" i="2"/>
  <c r="AD2382" i="2"/>
  <c r="AD2383" i="2"/>
  <c r="AD2384" i="2"/>
  <c r="AD2385" i="2"/>
  <c r="AD2386" i="2"/>
  <c r="AD2387" i="2"/>
  <c r="AD2388" i="2"/>
  <c r="AD2389" i="2"/>
  <c r="AD2390" i="2"/>
  <c r="AD2391" i="2"/>
  <c r="AD2392" i="2"/>
  <c r="AD2393" i="2"/>
  <c r="AD2394" i="2"/>
  <c r="AD2395" i="2"/>
  <c r="AD2396" i="2"/>
  <c r="AD2397" i="2"/>
  <c r="AD2398" i="2"/>
  <c r="AD2399" i="2"/>
  <c r="AD2400" i="2"/>
  <c r="AD2401" i="2"/>
  <c r="AD2402" i="2"/>
  <c r="AD2403" i="2"/>
  <c r="AD2404" i="2"/>
  <c r="AD2405" i="2"/>
  <c r="AD2406" i="2"/>
  <c r="AD2407" i="2"/>
  <c r="AD2408" i="2"/>
  <c r="AD2409" i="2"/>
  <c r="AD2410" i="2"/>
  <c r="AD2411" i="2"/>
  <c r="AD2412" i="2"/>
  <c r="AD2413" i="2"/>
  <c r="AD2414" i="2"/>
  <c r="AD2415" i="2"/>
  <c r="AD2416" i="2"/>
  <c r="AD2417" i="2"/>
  <c r="AD2418" i="2"/>
  <c r="AD2419" i="2"/>
  <c r="AD2420" i="2"/>
  <c r="AD2421" i="2"/>
  <c r="AD2422" i="2"/>
  <c r="AD2423" i="2"/>
  <c r="AD2424" i="2"/>
  <c r="AD2425" i="2"/>
  <c r="AD2426" i="2"/>
  <c r="AD2427" i="2"/>
  <c r="AD2428" i="2"/>
  <c r="AD2429" i="2"/>
  <c r="AD2430" i="2"/>
  <c r="AD2431" i="2"/>
  <c r="AD2432" i="2"/>
  <c r="AD2433" i="2"/>
  <c r="AD2434" i="2"/>
  <c r="AD2435" i="2"/>
  <c r="AD2436" i="2"/>
  <c r="AD2437" i="2"/>
  <c r="AD2438" i="2"/>
  <c r="AD2439" i="2"/>
  <c r="AD2440" i="2"/>
  <c r="AD2441" i="2"/>
  <c r="AD2442" i="2"/>
  <c r="AD2443" i="2"/>
  <c r="AD2444" i="2"/>
  <c r="AD2445" i="2"/>
  <c r="AD2446" i="2"/>
  <c r="AD2447" i="2"/>
  <c r="AD2448" i="2"/>
  <c r="AD2449" i="2"/>
  <c r="AD2450" i="2"/>
  <c r="AD2451" i="2"/>
  <c r="AD2452" i="2"/>
  <c r="AD2453" i="2"/>
  <c r="AD2454" i="2"/>
  <c r="AD2455" i="2"/>
  <c r="AD2456" i="2"/>
  <c r="AD2457" i="2"/>
  <c r="AD2458" i="2"/>
  <c r="AD2459" i="2"/>
  <c r="AD2460" i="2"/>
  <c r="AD2461" i="2"/>
  <c r="AD2462" i="2"/>
  <c r="AD2463" i="2"/>
  <c r="AD2464" i="2"/>
  <c r="AD2465" i="2"/>
  <c r="AD2466" i="2"/>
  <c r="AD2467" i="2"/>
  <c r="AD2468" i="2"/>
  <c r="AD2469" i="2"/>
  <c r="AD2470" i="2"/>
  <c r="AD2471" i="2"/>
  <c r="AD2472" i="2"/>
  <c r="AD2473" i="2"/>
  <c r="AD2474" i="2"/>
  <c r="AD2475" i="2"/>
  <c r="AD2476" i="2"/>
  <c r="AD2477" i="2"/>
  <c r="AD2478" i="2"/>
  <c r="AD2479" i="2"/>
  <c r="AD2480" i="2"/>
  <c r="AD2481" i="2"/>
  <c r="AD2482" i="2"/>
  <c r="AD2483" i="2"/>
  <c r="AD2484" i="2"/>
  <c r="AD2485" i="2"/>
  <c r="AD2486" i="2"/>
  <c r="AD2487" i="2"/>
  <c r="AD2488" i="2"/>
  <c r="AD2489" i="2"/>
  <c r="AD2490" i="2"/>
  <c r="AD2491" i="2"/>
  <c r="AD2492" i="2"/>
  <c r="AD2493" i="2"/>
  <c r="AD2494" i="2"/>
  <c r="AD2495" i="2"/>
  <c r="AD2496" i="2"/>
  <c r="AD2497" i="2"/>
  <c r="AD2498" i="2"/>
  <c r="AD2499" i="2"/>
  <c r="AD2500" i="2"/>
  <c r="AD2501" i="2"/>
  <c r="AD2502" i="2"/>
  <c r="AD2503" i="2"/>
  <c r="AD2504" i="2"/>
  <c r="AD2505" i="2"/>
  <c r="AD2506" i="2"/>
  <c r="AD2507" i="2"/>
  <c r="AD2508" i="2"/>
  <c r="AD2509" i="2"/>
  <c r="AD2510" i="2"/>
  <c r="AD2511" i="2"/>
  <c r="AD2512" i="2"/>
  <c r="AD2513" i="2"/>
  <c r="AD2514" i="2"/>
  <c r="AD2515" i="2"/>
  <c r="AD2516" i="2"/>
  <c r="AD2517" i="2"/>
  <c r="AD2518" i="2"/>
  <c r="AD2519" i="2"/>
  <c r="AD2520" i="2"/>
  <c r="AD2521" i="2"/>
  <c r="AD2522" i="2"/>
  <c r="AD2523" i="2"/>
  <c r="AD2524" i="2"/>
  <c r="AD2525" i="2"/>
  <c r="AD2526" i="2"/>
  <c r="AD2527" i="2"/>
  <c r="AD2528" i="2"/>
  <c r="AD2529" i="2"/>
  <c r="AD2530" i="2"/>
  <c r="AD2531" i="2"/>
  <c r="AD2532" i="2"/>
  <c r="AD2533" i="2"/>
  <c r="AD2534" i="2"/>
  <c r="AD2535" i="2"/>
  <c r="AD2536" i="2"/>
  <c r="AD2537" i="2"/>
  <c r="AD2538" i="2"/>
  <c r="AD2539" i="2"/>
  <c r="AD2540" i="2"/>
  <c r="AD2541" i="2"/>
  <c r="AD2542" i="2"/>
  <c r="AD2543" i="2"/>
  <c r="AD2544" i="2"/>
  <c r="AD2545" i="2"/>
  <c r="AD2546" i="2"/>
  <c r="AD2547" i="2"/>
  <c r="AD2548" i="2"/>
  <c r="AD2549" i="2"/>
  <c r="AD2550" i="2"/>
  <c r="AD2551" i="2"/>
  <c r="AD2552" i="2"/>
  <c r="AD2553" i="2"/>
  <c r="AD2554" i="2"/>
  <c r="AD2555" i="2"/>
  <c r="AD2556" i="2"/>
  <c r="AD2557" i="2"/>
  <c r="AD2558" i="2"/>
  <c r="AD2559" i="2"/>
  <c r="AD2560" i="2"/>
  <c r="AD2561" i="2"/>
  <c r="AD2562" i="2"/>
  <c r="AD2563" i="2"/>
  <c r="AD2564" i="2"/>
  <c r="AD2565" i="2"/>
  <c r="AD2566" i="2"/>
  <c r="AD2567" i="2"/>
  <c r="AD2568" i="2"/>
  <c r="AD2569" i="2"/>
  <c r="AD2570" i="2"/>
  <c r="AD2571" i="2"/>
  <c r="AD2572" i="2"/>
  <c r="AD2573" i="2"/>
  <c r="AD2574" i="2"/>
  <c r="AD2575" i="2"/>
  <c r="AD2576" i="2"/>
  <c r="AD2577" i="2"/>
  <c r="AD2578" i="2"/>
  <c r="AD2579" i="2"/>
  <c r="AD2580" i="2"/>
  <c r="AD2581" i="2"/>
  <c r="AD2582" i="2"/>
  <c r="AD2583" i="2"/>
  <c r="AD2584" i="2"/>
  <c r="AD2585" i="2"/>
  <c r="AD2586" i="2"/>
  <c r="AD2587" i="2"/>
  <c r="AD2588" i="2"/>
  <c r="AD2589" i="2"/>
  <c r="AD2590" i="2"/>
  <c r="AD2591" i="2"/>
  <c r="AD2592" i="2"/>
  <c r="AD2593" i="2"/>
  <c r="AD2594" i="2"/>
  <c r="AD2595" i="2"/>
  <c r="AD2596" i="2"/>
  <c r="AD2597" i="2"/>
  <c r="AD2598" i="2"/>
  <c r="AD2599" i="2"/>
  <c r="AD2600" i="2"/>
  <c r="AD2601" i="2"/>
  <c r="AD2602" i="2"/>
  <c r="AD2603" i="2"/>
  <c r="AD2604" i="2"/>
  <c r="AD2605" i="2"/>
  <c r="AD2606" i="2"/>
  <c r="AD2607" i="2"/>
  <c r="AD2608" i="2"/>
  <c r="AD2609" i="2"/>
  <c r="AD2610" i="2"/>
  <c r="AD2611" i="2"/>
  <c r="AD2612" i="2"/>
  <c r="AD2613" i="2"/>
  <c r="AD2614" i="2"/>
  <c r="AD2615" i="2"/>
  <c r="AD2616" i="2"/>
  <c r="AD2617" i="2"/>
  <c r="AD2618" i="2"/>
  <c r="AD2619" i="2"/>
  <c r="AD2620" i="2"/>
  <c r="AD2621" i="2"/>
  <c r="AD2622" i="2"/>
  <c r="AD2623" i="2"/>
  <c r="AD2624" i="2"/>
  <c r="AD2625" i="2"/>
  <c r="AD2626" i="2"/>
  <c r="AD2627" i="2"/>
  <c r="AD2628" i="2"/>
  <c r="AD2629" i="2"/>
  <c r="AD2630" i="2"/>
  <c r="AD2631" i="2"/>
  <c r="AD2632" i="2"/>
  <c r="AD2633" i="2"/>
  <c r="AD2634" i="2"/>
  <c r="AD2635" i="2"/>
  <c r="AD2636" i="2"/>
  <c r="AD2637" i="2"/>
  <c r="AD2638" i="2"/>
  <c r="AD2639" i="2"/>
  <c r="AD2640" i="2"/>
  <c r="AD2641" i="2"/>
  <c r="AD2642" i="2"/>
  <c r="AD2643" i="2"/>
  <c r="AD2644" i="2"/>
  <c r="AD2645" i="2"/>
  <c r="AD2646" i="2"/>
  <c r="AD2647" i="2"/>
  <c r="AD2648" i="2"/>
  <c r="AD2649" i="2"/>
  <c r="AD2650" i="2"/>
  <c r="AD2651" i="2"/>
  <c r="AD2652" i="2"/>
  <c r="AD2653" i="2"/>
  <c r="AD2654" i="2"/>
  <c r="AD2655" i="2"/>
  <c r="AD2656" i="2"/>
  <c r="AD2657" i="2"/>
  <c r="AD2658" i="2"/>
  <c r="AD2659" i="2"/>
  <c r="AD2660" i="2"/>
  <c r="AD2661" i="2"/>
  <c r="AD2662" i="2"/>
  <c r="AD2663" i="2"/>
  <c r="AD2664" i="2"/>
  <c r="AD2665" i="2"/>
  <c r="AD2666" i="2"/>
  <c r="AD2667" i="2"/>
  <c r="AD2668" i="2"/>
  <c r="AD2669" i="2"/>
  <c r="AD2670" i="2"/>
  <c r="AD2671" i="2"/>
  <c r="AD2672" i="2"/>
  <c r="AD2673" i="2"/>
  <c r="AD2674" i="2"/>
  <c r="AD2675" i="2"/>
  <c r="AD2676" i="2"/>
  <c r="AD2677" i="2"/>
  <c r="AD2678" i="2"/>
  <c r="AD2679" i="2"/>
  <c r="AD2680" i="2"/>
  <c r="AD2681" i="2"/>
  <c r="AD2682" i="2"/>
  <c r="AD2683" i="2"/>
  <c r="AD2684" i="2"/>
  <c r="AD2685" i="2"/>
  <c r="AD2686" i="2"/>
  <c r="AD2687" i="2"/>
  <c r="AD2688" i="2"/>
  <c r="AD2689" i="2"/>
  <c r="AD2690" i="2"/>
  <c r="AD2691" i="2"/>
  <c r="AD2692" i="2"/>
  <c r="AD2693" i="2"/>
  <c r="AD2694" i="2"/>
  <c r="AD2695" i="2"/>
  <c r="AD2696" i="2"/>
  <c r="AD2697" i="2"/>
  <c r="AD2698" i="2"/>
  <c r="AD2699" i="2"/>
  <c r="AD2700" i="2"/>
  <c r="AD2701" i="2"/>
  <c r="AD2702" i="2"/>
  <c r="AD2703" i="2"/>
  <c r="AD2704" i="2"/>
  <c r="AD2705" i="2"/>
  <c r="AD2706" i="2"/>
  <c r="AD2707" i="2"/>
  <c r="AD2708" i="2"/>
  <c r="AD2709" i="2"/>
  <c r="AD2710" i="2"/>
  <c r="AD2711" i="2"/>
  <c r="AD2712" i="2"/>
  <c r="AD2713" i="2"/>
  <c r="AD2714" i="2"/>
  <c r="AD2715" i="2"/>
  <c r="AD2716" i="2"/>
  <c r="AD2717" i="2"/>
  <c r="AD2718" i="2"/>
  <c r="AD2719" i="2"/>
  <c r="AD2720" i="2"/>
  <c r="AD2721" i="2"/>
  <c r="AD2722" i="2"/>
  <c r="AD2723" i="2"/>
  <c r="AD2724" i="2"/>
  <c r="AD2725" i="2"/>
  <c r="AD2726" i="2"/>
  <c r="AD2727" i="2"/>
  <c r="AD2728" i="2"/>
  <c r="AD2729" i="2"/>
  <c r="AD2730" i="2"/>
  <c r="AD2731" i="2"/>
  <c r="AD2732" i="2"/>
  <c r="AD2733" i="2"/>
  <c r="AD2734" i="2"/>
  <c r="AD2735" i="2"/>
  <c r="AD2736" i="2"/>
  <c r="AD2737" i="2"/>
  <c r="AD2738" i="2"/>
  <c r="AD2739" i="2"/>
  <c r="AD2740" i="2"/>
  <c r="AD2741" i="2"/>
  <c r="AD2742" i="2"/>
  <c r="AD2743" i="2"/>
  <c r="AD2744" i="2"/>
  <c r="AD2745" i="2"/>
  <c r="AD2746" i="2"/>
  <c r="AD2747" i="2"/>
  <c r="AD2748" i="2"/>
  <c r="AD2749" i="2"/>
  <c r="AD2750" i="2"/>
  <c r="AD2751" i="2"/>
  <c r="AD2752" i="2"/>
  <c r="AD2753" i="2"/>
  <c r="AD2754" i="2"/>
  <c r="AD2755" i="2"/>
  <c r="AD2756" i="2"/>
  <c r="AD2757" i="2"/>
  <c r="AD2758" i="2"/>
  <c r="AD2759" i="2"/>
  <c r="AD2760" i="2"/>
  <c r="AD2761" i="2"/>
  <c r="AD2762" i="2"/>
  <c r="AD2763" i="2"/>
  <c r="AD2764" i="2"/>
  <c r="AD2765" i="2"/>
  <c r="AD2766" i="2"/>
  <c r="AD2767" i="2"/>
  <c r="AD2768" i="2"/>
  <c r="AD2769" i="2"/>
  <c r="AD2770" i="2"/>
  <c r="AD2771" i="2"/>
  <c r="AD2772" i="2"/>
  <c r="AD2773" i="2"/>
  <c r="AD2774" i="2"/>
  <c r="AD2775" i="2"/>
  <c r="AD2776" i="2"/>
  <c r="AD2777" i="2"/>
  <c r="AD2778" i="2"/>
  <c r="AD2779" i="2"/>
  <c r="AD2780" i="2"/>
  <c r="AD2781" i="2"/>
  <c r="AD2782" i="2"/>
  <c r="AD2783" i="2"/>
  <c r="AD2784" i="2"/>
  <c r="AD2785" i="2"/>
  <c r="AD2786" i="2"/>
  <c r="AD2787" i="2"/>
  <c r="AD2788" i="2"/>
  <c r="AD2789" i="2"/>
  <c r="AD2790" i="2"/>
  <c r="AD2791" i="2"/>
  <c r="AD2792" i="2"/>
  <c r="AD2793" i="2"/>
  <c r="AD2794" i="2"/>
  <c r="AD2795" i="2"/>
  <c r="AD2796" i="2"/>
  <c r="AD2797" i="2"/>
  <c r="AD2798" i="2"/>
  <c r="AD2799" i="2"/>
  <c r="AD2800" i="2"/>
  <c r="AD2801" i="2"/>
  <c r="AD2802" i="2"/>
  <c r="AD2803" i="2"/>
  <c r="AD2804" i="2"/>
  <c r="AD2805" i="2"/>
  <c r="AD2806" i="2"/>
  <c r="AD2807" i="2"/>
  <c r="AD2808" i="2"/>
  <c r="AD2809" i="2"/>
  <c r="AD2810" i="2"/>
  <c r="AD2811" i="2"/>
  <c r="AD2812" i="2"/>
  <c r="AD2813" i="2"/>
  <c r="AD2814" i="2"/>
  <c r="AD2815" i="2"/>
  <c r="AD2816" i="2"/>
  <c r="AD2817" i="2"/>
  <c r="AD2818" i="2"/>
  <c r="AD2819" i="2"/>
  <c r="AD2820" i="2"/>
  <c r="AD2821" i="2"/>
  <c r="AD2822" i="2"/>
  <c r="AD2823" i="2"/>
  <c r="AD2824" i="2"/>
  <c r="AD2825" i="2"/>
  <c r="AD2826" i="2"/>
  <c r="AD2827" i="2"/>
  <c r="AD2828" i="2"/>
  <c r="AD2829" i="2"/>
  <c r="AD2830" i="2"/>
  <c r="AD2831" i="2"/>
  <c r="AD2832" i="2"/>
  <c r="AD2833" i="2"/>
  <c r="AD2834" i="2"/>
  <c r="AD2835" i="2"/>
  <c r="AD2836" i="2"/>
  <c r="AD2837" i="2"/>
  <c r="AD2838" i="2"/>
  <c r="AD2839" i="2"/>
  <c r="AD2840" i="2"/>
  <c r="AD2841" i="2"/>
  <c r="AD2842" i="2"/>
  <c r="AD2843" i="2"/>
  <c r="AD2844" i="2"/>
  <c r="AD2845" i="2"/>
  <c r="AD2846" i="2"/>
  <c r="AD2847" i="2"/>
  <c r="AD2848" i="2"/>
  <c r="AD2849" i="2"/>
  <c r="AD2850" i="2"/>
  <c r="AD2851" i="2"/>
  <c r="AD2852" i="2"/>
  <c r="AD2853" i="2"/>
  <c r="AD2854" i="2"/>
  <c r="AD2855" i="2"/>
  <c r="AD2856" i="2"/>
  <c r="AD2857" i="2"/>
  <c r="AD2858" i="2"/>
  <c r="AD2859" i="2"/>
  <c r="AD2860" i="2"/>
  <c r="AD2861" i="2"/>
  <c r="AD2862" i="2"/>
  <c r="AD2863" i="2"/>
  <c r="AD2864" i="2"/>
  <c r="AD2865" i="2"/>
  <c r="AD2866" i="2"/>
  <c r="AD2867" i="2"/>
  <c r="AD2868" i="2"/>
  <c r="AD2869" i="2"/>
  <c r="AD2870" i="2"/>
  <c r="AD2871" i="2"/>
  <c r="AD2872" i="2"/>
  <c r="AD2873" i="2"/>
  <c r="AD2874" i="2"/>
  <c r="AD2875" i="2"/>
  <c r="AD2876" i="2"/>
  <c r="AD2877" i="2"/>
  <c r="AD2878" i="2"/>
  <c r="AD2879" i="2"/>
  <c r="AD2880" i="2"/>
  <c r="AD2881" i="2"/>
  <c r="AD2882" i="2"/>
  <c r="AD2883" i="2"/>
  <c r="AD2884" i="2"/>
  <c r="AD2885" i="2"/>
  <c r="AD2886" i="2"/>
  <c r="AD2887" i="2"/>
  <c r="AD2888" i="2"/>
  <c r="AD2889" i="2"/>
  <c r="AD2890" i="2"/>
  <c r="AD2891" i="2"/>
  <c r="AD2892" i="2"/>
  <c r="AD2893" i="2"/>
  <c r="AD2894" i="2"/>
  <c r="AD2895" i="2"/>
  <c r="AD2896" i="2"/>
  <c r="AD2897" i="2"/>
  <c r="AD2898" i="2"/>
  <c r="AD2899" i="2"/>
  <c r="AD2900" i="2"/>
  <c r="AD2901" i="2"/>
  <c r="AD2902" i="2"/>
  <c r="AD2903" i="2"/>
  <c r="AD2904" i="2"/>
  <c r="AD2905" i="2"/>
  <c r="AD2906" i="2"/>
  <c r="AD2907" i="2"/>
  <c r="AD2908" i="2"/>
  <c r="AD2909" i="2"/>
  <c r="AD2910" i="2"/>
  <c r="AD2911" i="2"/>
  <c r="AD2912" i="2"/>
  <c r="AD2913" i="2"/>
  <c r="AD2914" i="2"/>
  <c r="AD2915" i="2"/>
  <c r="AD2916" i="2"/>
  <c r="AD2917" i="2"/>
  <c r="AD2918" i="2"/>
  <c r="AD2919" i="2"/>
  <c r="AD2920" i="2"/>
  <c r="AD2921" i="2"/>
  <c r="AD2922" i="2"/>
  <c r="AD2923" i="2"/>
  <c r="AD2924" i="2"/>
  <c r="AD2925" i="2"/>
  <c r="AD2926" i="2"/>
  <c r="AD2927" i="2"/>
  <c r="AD2928" i="2"/>
  <c r="AD2929" i="2"/>
  <c r="AD2930" i="2"/>
  <c r="AD2931" i="2"/>
  <c r="AD2932" i="2"/>
  <c r="AD2933" i="2"/>
  <c r="AD2934" i="2"/>
  <c r="AD2935" i="2"/>
  <c r="AD2936" i="2"/>
  <c r="AD2937" i="2"/>
  <c r="AD2938" i="2"/>
  <c r="AD2939" i="2"/>
  <c r="AD2940" i="2"/>
  <c r="AD2941" i="2"/>
  <c r="AD2942" i="2"/>
  <c r="AD2943" i="2"/>
  <c r="AD2944" i="2"/>
  <c r="AD2945" i="2"/>
  <c r="AD2946" i="2"/>
  <c r="AD2947" i="2"/>
  <c r="AD2948" i="2"/>
  <c r="AD2949" i="2"/>
  <c r="AD2950" i="2"/>
  <c r="AD2951" i="2"/>
  <c r="AD2952" i="2"/>
  <c r="AD2953" i="2"/>
  <c r="AD2954" i="2"/>
  <c r="AD2955" i="2"/>
  <c r="AD2956" i="2"/>
  <c r="AD2957" i="2"/>
  <c r="AD2958" i="2"/>
  <c r="AD2959" i="2"/>
  <c r="AD2960" i="2"/>
  <c r="AD2961" i="2"/>
  <c r="AD2962" i="2"/>
  <c r="AD2963" i="2"/>
  <c r="AD2964" i="2"/>
  <c r="AD2965" i="2"/>
  <c r="AD2966" i="2"/>
  <c r="AD2967" i="2"/>
  <c r="AD2968" i="2"/>
  <c r="AD2969" i="2"/>
  <c r="AD2970" i="2"/>
  <c r="AD2971" i="2"/>
  <c r="AD2972" i="2"/>
  <c r="AD2973" i="2"/>
  <c r="AD2974" i="2"/>
  <c r="AD2975" i="2"/>
  <c r="AD2976" i="2"/>
  <c r="AD2977" i="2"/>
  <c r="AD2978" i="2"/>
  <c r="AD2979" i="2"/>
  <c r="AD2980" i="2"/>
  <c r="AD2981" i="2"/>
  <c r="AD2982" i="2"/>
  <c r="AD2983" i="2"/>
  <c r="AD2984" i="2"/>
  <c r="AD2985" i="2"/>
  <c r="AD2986" i="2"/>
  <c r="AD2987" i="2"/>
  <c r="AD2988" i="2"/>
  <c r="AD2989" i="2"/>
  <c r="AD2990" i="2"/>
  <c r="AD2991" i="2"/>
  <c r="AD2992" i="2"/>
  <c r="AD2993" i="2"/>
  <c r="AD2994" i="2"/>
  <c r="AD2995" i="2"/>
  <c r="AD2996" i="2"/>
  <c r="AD2997" i="2"/>
  <c r="AD2998" i="2"/>
  <c r="AD2999" i="2"/>
  <c r="AD3000" i="2"/>
  <c r="AD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AB104" i="2"/>
  <c r="AB105" i="2"/>
  <c r="AB106" i="2"/>
  <c r="AB107" i="2"/>
  <c r="AB108" i="2"/>
  <c r="AB109" i="2"/>
  <c r="AB110" i="2"/>
  <c r="AB111" i="2"/>
  <c r="AB112" i="2"/>
  <c r="AB113" i="2"/>
  <c r="AB114" i="2"/>
  <c r="AB115" i="2"/>
  <c r="AB116" i="2"/>
  <c r="AB117" i="2"/>
  <c r="AB118" i="2"/>
  <c r="AB119" i="2"/>
  <c r="AB120" i="2"/>
  <c r="AB121" i="2"/>
  <c r="AB122" i="2"/>
  <c r="AB123" i="2"/>
  <c r="AB124" i="2"/>
  <c r="AB125" i="2"/>
  <c r="AB126" i="2"/>
  <c r="AB127" i="2"/>
  <c r="AB128" i="2"/>
  <c r="AB129" i="2"/>
  <c r="AB130" i="2"/>
  <c r="AB131" i="2"/>
  <c r="AB132" i="2"/>
  <c r="AB133" i="2"/>
  <c r="AB134" i="2"/>
  <c r="AB135" i="2"/>
  <c r="AB136" i="2"/>
  <c r="AB137" i="2"/>
  <c r="AB138" i="2"/>
  <c r="AB139" i="2"/>
  <c r="AB140" i="2"/>
  <c r="AB141" i="2"/>
  <c r="AB142" i="2"/>
  <c r="AB143" i="2"/>
  <c r="AB144" i="2"/>
  <c r="AB145" i="2"/>
  <c r="AB146" i="2"/>
  <c r="AB147" i="2"/>
  <c r="AB148" i="2"/>
  <c r="AB149" i="2"/>
  <c r="AB150" i="2"/>
  <c r="AB151" i="2"/>
  <c r="AB152" i="2"/>
  <c r="AB153" i="2"/>
  <c r="AB154" i="2"/>
  <c r="AB155" i="2"/>
  <c r="AB156" i="2"/>
  <c r="AB157" i="2"/>
  <c r="AB158" i="2"/>
  <c r="AB159" i="2"/>
  <c r="AB160" i="2"/>
  <c r="AB161" i="2"/>
  <c r="AB162" i="2"/>
  <c r="AB163" i="2"/>
  <c r="AB164" i="2"/>
  <c r="AB165" i="2"/>
  <c r="AB166" i="2"/>
  <c r="AB167" i="2"/>
  <c r="AB168" i="2"/>
  <c r="AB169" i="2"/>
  <c r="AB170" i="2"/>
  <c r="AB171" i="2"/>
  <c r="AB172" i="2"/>
  <c r="AB173" i="2"/>
  <c r="AB174" i="2"/>
  <c r="AB175" i="2"/>
  <c r="AB176" i="2"/>
  <c r="AB177" i="2"/>
  <c r="AB178" i="2"/>
  <c r="AB179" i="2"/>
  <c r="AB180" i="2"/>
  <c r="AB181" i="2"/>
  <c r="AB182" i="2"/>
  <c r="AB183" i="2"/>
  <c r="AB184" i="2"/>
  <c r="AB185" i="2"/>
  <c r="AB186" i="2"/>
  <c r="AB187" i="2"/>
  <c r="AB188" i="2"/>
  <c r="AB189" i="2"/>
  <c r="AB190" i="2"/>
  <c r="AB191" i="2"/>
  <c r="AB192" i="2"/>
  <c r="AB193" i="2"/>
  <c r="AB194" i="2"/>
  <c r="AB195" i="2"/>
  <c r="AB196" i="2"/>
  <c r="AB197" i="2"/>
  <c r="AB198" i="2"/>
  <c r="AB199" i="2"/>
  <c r="AB200" i="2"/>
  <c r="AB201" i="2"/>
  <c r="AB202" i="2"/>
  <c r="AB203" i="2"/>
  <c r="AB204" i="2"/>
  <c r="AB205" i="2"/>
  <c r="AB206" i="2"/>
  <c r="AB207" i="2"/>
  <c r="AB208" i="2"/>
  <c r="AB209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B231" i="2"/>
  <c r="AB232" i="2"/>
  <c r="AB233" i="2"/>
  <c r="AB234" i="2"/>
  <c r="AB235" i="2"/>
  <c r="AB236" i="2"/>
  <c r="AB237" i="2"/>
  <c r="AB238" i="2"/>
  <c r="AB239" i="2"/>
  <c r="AB240" i="2"/>
  <c r="AB241" i="2"/>
  <c r="AB242" i="2"/>
  <c r="AB243" i="2"/>
  <c r="AB244" i="2"/>
  <c r="AB245" i="2"/>
  <c r="AB246" i="2"/>
  <c r="AB247" i="2"/>
  <c r="AB248" i="2"/>
  <c r="AB249" i="2"/>
  <c r="AB250" i="2"/>
  <c r="AB251" i="2"/>
  <c r="AB252" i="2"/>
  <c r="AB253" i="2"/>
  <c r="AB254" i="2"/>
  <c r="AB255" i="2"/>
  <c r="AB256" i="2"/>
  <c r="AB257" i="2"/>
  <c r="AB258" i="2"/>
  <c r="AB259" i="2"/>
  <c r="AB260" i="2"/>
  <c r="AB261" i="2"/>
  <c r="AB262" i="2"/>
  <c r="AB263" i="2"/>
  <c r="AB264" i="2"/>
  <c r="AB265" i="2"/>
  <c r="AB266" i="2"/>
  <c r="AB267" i="2"/>
  <c r="AB268" i="2"/>
  <c r="AB269" i="2"/>
  <c r="AB270" i="2"/>
  <c r="AB271" i="2"/>
  <c r="AB272" i="2"/>
  <c r="AB273" i="2"/>
  <c r="AB274" i="2"/>
  <c r="AB275" i="2"/>
  <c r="AB276" i="2"/>
  <c r="AB277" i="2"/>
  <c r="AB278" i="2"/>
  <c r="AB279" i="2"/>
  <c r="AB280" i="2"/>
  <c r="AB281" i="2"/>
  <c r="AB282" i="2"/>
  <c r="AB283" i="2"/>
  <c r="AB284" i="2"/>
  <c r="AB285" i="2"/>
  <c r="AB286" i="2"/>
  <c r="AB287" i="2"/>
  <c r="AB288" i="2"/>
  <c r="AB289" i="2"/>
  <c r="AB290" i="2"/>
  <c r="AB291" i="2"/>
  <c r="AB292" i="2"/>
  <c r="AB293" i="2"/>
  <c r="AB294" i="2"/>
  <c r="AB295" i="2"/>
  <c r="AB296" i="2"/>
  <c r="AB297" i="2"/>
  <c r="AB298" i="2"/>
  <c r="AB299" i="2"/>
  <c r="AB300" i="2"/>
  <c r="AB301" i="2"/>
  <c r="AB302" i="2"/>
  <c r="AB303" i="2"/>
  <c r="AB304" i="2"/>
  <c r="AB305" i="2"/>
  <c r="AB306" i="2"/>
  <c r="AB307" i="2"/>
  <c r="AB308" i="2"/>
  <c r="AB309" i="2"/>
  <c r="AB310" i="2"/>
  <c r="AB311" i="2"/>
  <c r="AB312" i="2"/>
  <c r="AB313" i="2"/>
  <c r="AB314" i="2"/>
  <c r="AB315" i="2"/>
  <c r="AB316" i="2"/>
  <c r="AB317" i="2"/>
  <c r="AB318" i="2"/>
  <c r="AB319" i="2"/>
  <c r="AB320" i="2"/>
  <c r="AB321" i="2"/>
  <c r="AB322" i="2"/>
  <c r="AB323" i="2"/>
  <c r="AB324" i="2"/>
  <c r="AB325" i="2"/>
  <c r="AB326" i="2"/>
  <c r="AB327" i="2"/>
  <c r="AB328" i="2"/>
  <c r="AB329" i="2"/>
  <c r="AB330" i="2"/>
  <c r="AB331" i="2"/>
  <c r="AB332" i="2"/>
  <c r="AB333" i="2"/>
  <c r="AB334" i="2"/>
  <c r="AB335" i="2"/>
  <c r="AB336" i="2"/>
  <c r="AB337" i="2"/>
  <c r="AB338" i="2"/>
  <c r="AB339" i="2"/>
  <c r="AB340" i="2"/>
  <c r="AB341" i="2"/>
  <c r="AB342" i="2"/>
  <c r="AB343" i="2"/>
  <c r="AB344" i="2"/>
  <c r="AB345" i="2"/>
  <c r="AB346" i="2"/>
  <c r="AB347" i="2"/>
  <c r="AB348" i="2"/>
  <c r="AB349" i="2"/>
  <c r="AB350" i="2"/>
  <c r="AB351" i="2"/>
  <c r="AB352" i="2"/>
  <c r="AB353" i="2"/>
  <c r="AB354" i="2"/>
  <c r="AB355" i="2"/>
  <c r="AB356" i="2"/>
  <c r="AB357" i="2"/>
  <c r="AB358" i="2"/>
  <c r="AB359" i="2"/>
  <c r="AB360" i="2"/>
  <c r="AB361" i="2"/>
  <c r="AB362" i="2"/>
  <c r="AB363" i="2"/>
  <c r="AB364" i="2"/>
  <c r="AB365" i="2"/>
  <c r="AB366" i="2"/>
  <c r="AB367" i="2"/>
  <c r="AB368" i="2"/>
  <c r="AB369" i="2"/>
  <c r="AB370" i="2"/>
  <c r="AB371" i="2"/>
  <c r="AB372" i="2"/>
  <c r="AB373" i="2"/>
  <c r="AB374" i="2"/>
  <c r="AB375" i="2"/>
  <c r="AB376" i="2"/>
  <c r="AB377" i="2"/>
  <c r="AB378" i="2"/>
  <c r="AB379" i="2"/>
  <c r="AB380" i="2"/>
  <c r="AB381" i="2"/>
  <c r="AB382" i="2"/>
  <c r="AB383" i="2"/>
  <c r="AB384" i="2"/>
  <c r="AB385" i="2"/>
  <c r="AB386" i="2"/>
  <c r="AB387" i="2"/>
  <c r="AB388" i="2"/>
  <c r="AB389" i="2"/>
  <c r="AB390" i="2"/>
  <c r="AB391" i="2"/>
  <c r="AB392" i="2"/>
  <c r="AB393" i="2"/>
  <c r="AB394" i="2"/>
  <c r="AB395" i="2"/>
  <c r="AB396" i="2"/>
  <c r="AB397" i="2"/>
  <c r="AB398" i="2"/>
  <c r="AB399" i="2"/>
  <c r="AB400" i="2"/>
  <c r="AB401" i="2"/>
  <c r="AB402" i="2"/>
  <c r="AB403" i="2"/>
  <c r="AB404" i="2"/>
  <c r="AB405" i="2"/>
  <c r="AB406" i="2"/>
  <c r="AB407" i="2"/>
  <c r="AB408" i="2"/>
  <c r="AB409" i="2"/>
  <c r="AB410" i="2"/>
  <c r="AB411" i="2"/>
  <c r="AB412" i="2"/>
  <c r="AB413" i="2"/>
  <c r="AB414" i="2"/>
  <c r="AB415" i="2"/>
  <c r="AB416" i="2"/>
  <c r="AB417" i="2"/>
  <c r="AB418" i="2"/>
  <c r="AB419" i="2"/>
  <c r="AB420" i="2"/>
  <c r="AB421" i="2"/>
  <c r="AB422" i="2"/>
  <c r="AB423" i="2"/>
  <c r="AB424" i="2"/>
  <c r="AB425" i="2"/>
  <c r="AB426" i="2"/>
  <c r="AB427" i="2"/>
  <c r="AB428" i="2"/>
  <c r="AB429" i="2"/>
  <c r="AB430" i="2"/>
  <c r="AB431" i="2"/>
  <c r="AB432" i="2"/>
  <c r="AB433" i="2"/>
  <c r="AB434" i="2"/>
  <c r="AB435" i="2"/>
  <c r="AB436" i="2"/>
  <c r="AB437" i="2"/>
  <c r="AB438" i="2"/>
  <c r="AB439" i="2"/>
  <c r="AB440" i="2"/>
  <c r="AB441" i="2"/>
  <c r="AB442" i="2"/>
  <c r="AB443" i="2"/>
  <c r="AB444" i="2"/>
  <c r="AB445" i="2"/>
  <c r="AB446" i="2"/>
  <c r="AB447" i="2"/>
  <c r="AB448" i="2"/>
  <c r="AB449" i="2"/>
  <c r="AB450" i="2"/>
  <c r="AB451" i="2"/>
  <c r="AB452" i="2"/>
  <c r="AB453" i="2"/>
  <c r="AB454" i="2"/>
  <c r="AB455" i="2"/>
  <c r="AB456" i="2"/>
  <c r="AB457" i="2"/>
  <c r="AB458" i="2"/>
  <c r="AB459" i="2"/>
  <c r="AB460" i="2"/>
  <c r="AB461" i="2"/>
  <c r="AB462" i="2"/>
  <c r="AB463" i="2"/>
  <c r="AB464" i="2"/>
  <c r="AB465" i="2"/>
  <c r="AB466" i="2"/>
  <c r="AB467" i="2"/>
  <c r="AB468" i="2"/>
  <c r="AB469" i="2"/>
  <c r="AB470" i="2"/>
  <c r="AB471" i="2"/>
  <c r="AB472" i="2"/>
  <c r="AB473" i="2"/>
  <c r="AB474" i="2"/>
  <c r="AB475" i="2"/>
  <c r="AB476" i="2"/>
  <c r="AB477" i="2"/>
  <c r="AB478" i="2"/>
  <c r="AB479" i="2"/>
  <c r="AB480" i="2"/>
  <c r="AB481" i="2"/>
  <c r="AB482" i="2"/>
  <c r="AB483" i="2"/>
  <c r="AB484" i="2"/>
  <c r="AB485" i="2"/>
  <c r="AB486" i="2"/>
  <c r="AB487" i="2"/>
  <c r="AB488" i="2"/>
  <c r="AB489" i="2"/>
  <c r="AB490" i="2"/>
  <c r="AB491" i="2"/>
  <c r="AB492" i="2"/>
  <c r="AB493" i="2"/>
  <c r="AB494" i="2"/>
  <c r="AB495" i="2"/>
  <c r="AB496" i="2"/>
  <c r="AB497" i="2"/>
  <c r="AB498" i="2"/>
  <c r="AB499" i="2"/>
  <c r="AB500" i="2"/>
  <c r="AB501" i="2"/>
  <c r="AB502" i="2"/>
  <c r="AB503" i="2"/>
  <c r="AB504" i="2"/>
  <c r="AB505" i="2"/>
  <c r="AB506" i="2"/>
  <c r="AB507" i="2"/>
  <c r="AB508" i="2"/>
  <c r="AB509" i="2"/>
  <c r="AB510" i="2"/>
  <c r="AB511" i="2"/>
  <c r="AB512" i="2"/>
  <c r="AB513" i="2"/>
  <c r="AB514" i="2"/>
  <c r="AB515" i="2"/>
  <c r="AB516" i="2"/>
  <c r="AB517" i="2"/>
  <c r="AB518" i="2"/>
  <c r="AB519" i="2"/>
  <c r="AB520" i="2"/>
  <c r="AB521" i="2"/>
  <c r="AB522" i="2"/>
  <c r="AB523" i="2"/>
  <c r="AB524" i="2"/>
  <c r="AB525" i="2"/>
  <c r="AB526" i="2"/>
  <c r="AB527" i="2"/>
  <c r="AB528" i="2"/>
  <c r="AB529" i="2"/>
  <c r="AB530" i="2"/>
  <c r="AB531" i="2"/>
  <c r="AB532" i="2"/>
  <c r="AB533" i="2"/>
  <c r="AB534" i="2"/>
  <c r="AB535" i="2"/>
  <c r="AB536" i="2"/>
  <c r="AB537" i="2"/>
  <c r="AB538" i="2"/>
  <c r="AB539" i="2"/>
  <c r="AB540" i="2"/>
  <c r="AB541" i="2"/>
  <c r="AB542" i="2"/>
  <c r="AB543" i="2"/>
  <c r="AB544" i="2"/>
  <c r="AB545" i="2"/>
  <c r="AB546" i="2"/>
  <c r="AB547" i="2"/>
  <c r="AB548" i="2"/>
  <c r="AB549" i="2"/>
  <c r="AB550" i="2"/>
  <c r="AB551" i="2"/>
  <c r="AB552" i="2"/>
  <c r="AB553" i="2"/>
  <c r="AB554" i="2"/>
  <c r="AB555" i="2"/>
  <c r="AB556" i="2"/>
  <c r="AB557" i="2"/>
  <c r="AB558" i="2"/>
  <c r="AB559" i="2"/>
  <c r="AB560" i="2"/>
  <c r="AB561" i="2"/>
  <c r="AB562" i="2"/>
  <c r="AB563" i="2"/>
  <c r="AB564" i="2"/>
  <c r="AB565" i="2"/>
  <c r="AB566" i="2"/>
  <c r="AB567" i="2"/>
  <c r="AB568" i="2"/>
  <c r="AB569" i="2"/>
  <c r="AB570" i="2"/>
  <c r="AB571" i="2"/>
  <c r="AB572" i="2"/>
  <c r="AB573" i="2"/>
  <c r="AB574" i="2"/>
  <c r="AB575" i="2"/>
  <c r="AB576" i="2"/>
  <c r="AB577" i="2"/>
  <c r="AB578" i="2"/>
  <c r="AB579" i="2"/>
  <c r="AB580" i="2"/>
  <c r="AB581" i="2"/>
  <c r="AB582" i="2"/>
  <c r="AB583" i="2"/>
  <c r="AB584" i="2"/>
  <c r="AB585" i="2"/>
  <c r="AB586" i="2"/>
  <c r="AB587" i="2"/>
  <c r="AB588" i="2"/>
  <c r="AB589" i="2"/>
  <c r="AB590" i="2"/>
  <c r="AB591" i="2"/>
  <c r="AB592" i="2"/>
  <c r="AB593" i="2"/>
  <c r="AB594" i="2"/>
  <c r="AB595" i="2"/>
  <c r="AB596" i="2"/>
  <c r="AB597" i="2"/>
  <c r="AB598" i="2"/>
  <c r="AB599" i="2"/>
  <c r="AB600" i="2"/>
  <c r="AB601" i="2"/>
  <c r="AB602" i="2"/>
  <c r="AB603" i="2"/>
  <c r="AB604" i="2"/>
  <c r="AB605" i="2"/>
  <c r="AB606" i="2"/>
  <c r="AB607" i="2"/>
  <c r="AB608" i="2"/>
  <c r="AB609" i="2"/>
  <c r="AB610" i="2"/>
  <c r="AB611" i="2"/>
  <c r="AB612" i="2"/>
  <c r="AB613" i="2"/>
  <c r="AB614" i="2"/>
  <c r="AB615" i="2"/>
  <c r="AB616" i="2"/>
  <c r="AB617" i="2"/>
  <c r="AB618" i="2"/>
  <c r="AB619" i="2"/>
  <c r="AB620" i="2"/>
  <c r="AB621" i="2"/>
  <c r="AB622" i="2"/>
  <c r="AB623" i="2"/>
  <c r="AB624" i="2"/>
  <c r="AB625" i="2"/>
  <c r="AB626" i="2"/>
  <c r="AB627" i="2"/>
  <c r="AB628" i="2"/>
  <c r="AB629" i="2"/>
  <c r="AB630" i="2"/>
  <c r="AB631" i="2"/>
  <c r="AB632" i="2"/>
  <c r="AB633" i="2"/>
  <c r="AB634" i="2"/>
  <c r="AB635" i="2"/>
  <c r="AB636" i="2"/>
  <c r="AB637" i="2"/>
  <c r="AB638" i="2"/>
  <c r="AB639" i="2"/>
  <c r="AB640" i="2"/>
  <c r="AB641" i="2"/>
  <c r="AB642" i="2"/>
  <c r="AB643" i="2"/>
  <c r="AB644" i="2"/>
  <c r="AB645" i="2"/>
  <c r="AB646" i="2"/>
  <c r="AB647" i="2"/>
  <c r="AB648" i="2"/>
  <c r="AB649" i="2"/>
  <c r="AB650" i="2"/>
  <c r="AB651" i="2"/>
  <c r="AB652" i="2"/>
  <c r="AB653" i="2"/>
  <c r="AB654" i="2"/>
  <c r="AB655" i="2"/>
  <c r="AB656" i="2"/>
  <c r="AB657" i="2"/>
  <c r="AB658" i="2"/>
  <c r="AB659" i="2"/>
  <c r="AB660" i="2"/>
  <c r="AB661" i="2"/>
  <c r="AB662" i="2"/>
  <c r="AB663" i="2"/>
  <c r="AB664" i="2"/>
  <c r="AB665" i="2"/>
  <c r="AB666" i="2"/>
  <c r="AB667" i="2"/>
  <c r="AB668" i="2"/>
  <c r="AB669" i="2"/>
  <c r="AB670" i="2"/>
  <c r="AB671" i="2"/>
  <c r="AB672" i="2"/>
  <c r="AB673" i="2"/>
  <c r="AB674" i="2"/>
  <c r="AB675" i="2"/>
  <c r="AB676" i="2"/>
  <c r="AB677" i="2"/>
  <c r="AB678" i="2"/>
  <c r="AB679" i="2"/>
  <c r="AB680" i="2"/>
  <c r="AB681" i="2"/>
  <c r="AB682" i="2"/>
  <c r="AB683" i="2"/>
  <c r="AB684" i="2"/>
  <c r="AB685" i="2"/>
  <c r="AB686" i="2"/>
  <c r="AB687" i="2"/>
  <c r="AB688" i="2"/>
  <c r="AB689" i="2"/>
  <c r="AB690" i="2"/>
  <c r="AB691" i="2"/>
  <c r="AB692" i="2"/>
  <c r="AB693" i="2"/>
  <c r="AB694" i="2"/>
  <c r="AB695" i="2"/>
  <c r="AB696" i="2"/>
  <c r="AB697" i="2"/>
  <c r="AB698" i="2"/>
  <c r="AB699" i="2"/>
  <c r="AB700" i="2"/>
  <c r="AB701" i="2"/>
  <c r="AB702" i="2"/>
  <c r="AB703" i="2"/>
  <c r="AB704" i="2"/>
  <c r="AB705" i="2"/>
  <c r="AB706" i="2"/>
  <c r="AB707" i="2"/>
  <c r="AB708" i="2"/>
  <c r="AB709" i="2"/>
  <c r="AB710" i="2"/>
  <c r="AB711" i="2"/>
  <c r="AB712" i="2"/>
  <c r="AB713" i="2"/>
  <c r="AB714" i="2"/>
  <c r="AB715" i="2"/>
  <c r="AB716" i="2"/>
  <c r="AB717" i="2"/>
  <c r="AB718" i="2"/>
  <c r="AB719" i="2"/>
  <c r="AB720" i="2"/>
  <c r="AB721" i="2"/>
  <c r="AB722" i="2"/>
  <c r="AB723" i="2"/>
  <c r="AB724" i="2"/>
  <c r="AB725" i="2"/>
  <c r="AB726" i="2"/>
  <c r="AB727" i="2"/>
  <c r="AB728" i="2"/>
  <c r="AB729" i="2"/>
  <c r="AB730" i="2"/>
  <c r="AB731" i="2"/>
  <c r="AB732" i="2"/>
  <c r="AB733" i="2"/>
  <c r="AB734" i="2"/>
  <c r="AB735" i="2"/>
  <c r="AB736" i="2"/>
  <c r="AB737" i="2"/>
  <c r="AB738" i="2"/>
  <c r="AB739" i="2"/>
  <c r="AB740" i="2"/>
  <c r="AB741" i="2"/>
  <c r="AB742" i="2"/>
  <c r="AB743" i="2"/>
  <c r="AB744" i="2"/>
  <c r="AB745" i="2"/>
  <c r="AB746" i="2"/>
  <c r="AB747" i="2"/>
  <c r="AB748" i="2"/>
  <c r="AB749" i="2"/>
  <c r="AB750" i="2"/>
  <c r="AB751" i="2"/>
  <c r="AB752" i="2"/>
  <c r="AB753" i="2"/>
  <c r="AB754" i="2"/>
  <c r="AB755" i="2"/>
  <c r="AB756" i="2"/>
  <c r="AB757" i="2"/>
  <c r="AB758" i="2"/>
  <c r="AB759" i="2"/>
  <c r="AB760" i="2"/>
  <c r="AB761" i="2"/>
  <c r="AB762" i="2"/>
  <c r="AB763" i="2"/>
  <c r="AB764" i="2"/>
  <c r="AB765" i="2"/>
  <c r="AB766" i="2"/>
  <c r="AB767" i="2"/>
  <c r="AB768" i="2"/>
  <c r="AB769" i="2"/>
  <c r="AB770" i="2"/>
  <c r="AB771" i="2"/>
  <c r="AB772" i="2"/>
  <c r="AB773" i="2"/>
  <c r="AB774" i="2"/>
  <c r="AB775" i="2"/>
  <c r="AB776" i="2"/>
  <c r="AB777" i="2"/>
  <c r="AB778" i="2"/>
  <c r="AB779" i="2"/>
  <c r="AB780" i="2"/>
  <c r="AB781" i="2"/>
  <c r="AB782" i="2"/>
  <c r="AB783" i="2"/>
  <c r="AB784" i="2"/>
  <c r="AB785" i="2"/>
  <c r="AB786" i="2"/>
  <c r="AB787" i="2"/>
  <c r="AB788" i="2"/>
  <c r="AB789" i="2"/>
  <c r="AB790" i="2"/>
  <c r="AB791" i="2"/>
  <c r="AB792" i="2"/>
  <c r="AB793" i="2"/>
  <c r="AB794" i="2"/>
  <c r="AB795" i="2"/>
  <c r="AB796" i="2"/>
  <c r="AB797" i="2"/>
  <c r="AB798" i="2"/>
  <c r="AB799" i="2"/>
  <c r="AB800" i="2"/>
  <c r="AB801" i="2"/>
  <c r="AB802" i="2"/>
  <c r="AB803" i="2"/>
  <c r="AB804" i="2"/>
  <c r="AB805" i="2"/>
  <c r="AB806" i="2"/>
  <c r="AB807" i="2"/>
  <c r="AB808" i="2"/>
  <c r="AB809" i="2"/>
  <c r="AB810" i="2"/>
  <c r="AB811" i="2"/>
  <c r="AB812" i="2"/>
  <c r="AB813" i="2"/>
  <c r="AB814" i="2"/>
  <c r="AB815" i="2"/>
  <c r="AB816" i="2"/>
  <c r="AB817" i="2"/>
  <c r="AB818" i="2"/>
  <c r="AB819" i="2"/>
  <c r="AB820" i="2"/>
  <c r="AB821" i="2"/>
  <c r="AB822" i="2"/>
  <c r="AB823" i="2"/>
  <c r="AB824" i="2"/>
  <c r="AB825" i="2"/>
  <c r="AB826" i="2"/>
  <c r="AB827" i="2"/>
  <c r="AB828" i="2"/>
  <c r="AB829" i="2"/>
  <c r="AB830" i="2"/>
  <c r="AB831" i="2"/>
  <c r="AB832" i="2"/>
  <c r="AB833" i="2"/>
  <c r="AB834" i="2"/>
  <c r="AB835" i="2"/>
  <c r="AB836" i="2"/>
  <c r="AB837" i="2"/>
  <c r="AB838" i="2"/>
  <c r="AB839" i="2"/>
  <c r="AB840" i="2"/>
  <c r="AB841" i="2"/>
  <c r="AB842" i="2"/>
  <c r="AB843" i="2"/>
  <c r="AB844" i="2"/>
  <c r="AB845" i="2"/>
  <c r="AB846" i="2"/>
  <c r="AB847" i="2"/>
  <c r="AB848" i="2"/>
  <c r="AB849" i="2"/>
  <c r="AB850" i="2"/>
  <c r="AB851" i="2"/>
  <c r="AB852" i="2"/>
  <c r="AB853" i="2"/>
  <c r="AB854" i="2"/>
  <c r="AB855" i="2"/>
  <c r="AB856" i="2"/>
  <c r="AB857" i="2"/>
  <c r="AB858" i="2"/>
  <c r="AB859" i="2"/>
  <c r="AB860" i="2"/>
  <c r="AB861" i="2"/>
  <c r="AB862" i="2"/>
  <c r="AB863" i="2"/>
  <c r="AB864" i="2"/>
  <c r="AB865" i="2"/>
  <c r="AB866" i="2"/>
  <c r="AB867" i="2"/>
  <c r="AB868" i="2"/>
  <c r="AB869" i="2"/>
  <c r="AB870" i="2"/>
  <c r="AB871" i="2"/>
  <c r="AB872" i="2"/>
  <c r="AB873" i="2"/>
  <c r="AB874" i="2"/>
  <c r="AB875" i="2"/>
  <c r="AB876" i="2"/>
  <c r="AB877" i="2"/>
  <c r="AB878" i="2"/>
  <c r="AB879" i="2"/>
  <c r="AB880" i="2"/>
  <c r="AB881" i="2"/>
  <c r="AB882" i="2"/>
  <c r="AB883" i="2"/>
  <c r="AB884" i="2"/>
  <c r="AB885" i="2"/>
  <c r="AB886" i="2"/>
  <c r="AB887" i="2"/>
  <c r="AB888" i="2"/>
  <c r="AB889" i="2"/>
  <c r="AB890" i="2"/>
  <c r="AB891" i="2"/>
  <c r="AB892" i="2"/>
  <c r="AB893" i="2"/>
  <c r="AB894" i="2"/>
  <c r="AB895" i="2"/>
  <c r="AB896" i="2"/>
  <c r="AB897" i="2"/>
  <c r="AB898" i="2"/>
  <c r="AB899" i="2"/>
  <c r="AB900" i="2"/>
  <c r="AB901" i="2"/>
  <c r="AB902" i="2"/>
  <c r="AB903" i="2"/>
  <c r="AB904" i="2"/>
  <c r="AB905" i="2"/>
  <c r="AB906" i="2"/>
  <c r="AB907" i="2"/>
  <c r="AB908" i="2"/>
  <c r="AB909" i="2"/>
  <c r="AB910" i="2"/>
  <c r="AB911" i="2"/>
  <c r="AB912" i="2"/>
  <c r="AB913" i="2"/>
  <c r="AB914" i="2"/>
  <c r="AB915" i="2"/>
  <c r="AB916" i="2"/>
  <c r="AB917" i="2"/>
  <c r="AB918" i="2"/>
  <c r="AB919" i="2"/>
  <c r="AB920" i="2"/>
  <c r="AB921" i="2"/>
  <c r="AB922" i="2"/>
  <c r="AB923" i="2"/>
  <c r="AB924" i="2"/>
  <c r="AB925" i="2"/>
  <c r="AB926" i="2"/>
  <c r="AB927" i="2"/>
  <c r="AB928" i="2"/>
  <c r="AB929" i="2"/>
  <c r="AB930" i="2"/>
  <c r="AB931" i="2"/>
  <c r="AB932" i="2"/>
  <c r="AB933" i="2"/>
  <c r="AB934" i="2"/>
  <c r="AB935" i="2"/>
  <c r="AB936" i="2"/>
  <c r="AB937" i="2"/>
  <c r="AB938" i="2"/>
  <c r="AB939" i="2"/>
  <c r="AB940" i="2"/>
  <c r="AB941" i="2"/>
  <c r="AB942" i="2"/>
  <c r="AB943" i="2"/>
  <c r="AB944" i="2"/>
  <c r="AB945" i="2"/>
  <c r="AB946" i="2"/>
  <c r="AB947" i="2"/>
  <c r="AB948" i="2"/>
  <c r="AB949" i="2"/>
  <c r="AB950" i="2"/>
  <c r="AB951" i="2"/>
  <c r="AB952" i="2"/>
  <c r="AB953" i="2"/>
  <c r="AB954" i="2"/>
  <c r="AB955" i="2"/>
  <c r="AB956" i="2"/>
  <c r="AB957" i="2"/>
  <c r="AB958" i="2"/>
  <c r="AB959" i="2"/>
  <c r="AB960" i="2"/>
  <c r="AB961" i="2"/>
  <c r="AB962" i="2"/>
  <c r="AB963" i="2"/>
  <c r="AB964" i="2"/>
  <c r="AB965" i="2"/>
  <c r="AB966" i="2"/>
  <c r="AB967" i="2"/>
  <c r="AB968" i="2"/>
  <c r="AB969" i="2"/>
  <c r="AB970" i="2"/>
  <c r="AB971" i="2"/>
  <c r="AB972" i="2"/>
  <c r="AB973" i="2"/>
  <c r="AB974" i="2"/>
  <c r="AB975" i="2"/>
  <c r="AB976" i="2"/>
  <c r="AB977" i="2"/>
  <c r="AB978" i="2"/>
  <c r="AB979" i="2"/>
  <c r="AB980" i="2"/>
  <c r="AB981" i="2"/>
  <c r="AB982" i="2"/>
  <c r="AB983" i="2"/>
  <c r="AB984" i="2"/>
  <c r="AB985" i="2"/>
  <c r="AB986" i="2"/>
  <c r="AB987" i="2"/>
  <c r="AB988" i="2"/>
  <c r="AB989" i="2"/>
  <c r="AB990" i="2"/>
  <c r="AB991" i="2"/>
  <c r="AB992" i="2"/>
  <c r="AB993" i="2"/>
  <c r="AB994" i="2"/>
  <c r="AB995" i="2"/>
  <c r="AB996" i="2"/>
  <c r="AB997" i="2"/>
  <c r="AB998" i="2"/>
  <c r="AB999" i="2"/>
  <c r="AB1000" i="2"/>
  <c r="AB1001" i="2"/>
  <c r="AB1002" i="2"/>
  <c r="AB1003" i="2"/>
  <c r="AB1004" i="2"/>
  <c r="AB1005" i="2"/>
  <c r="AB1006" i="2"/>
  <c r="AB1007" i="2"/>
  <c r="AB1008" i="2"/>
  <c r="AB1009" i="2"/>
  <c r="AB1010" i="2"/>
  <c r="AB1011" i="2"/>
  <c r="AB1012" i="2"/>
  <c r="AB1013" i="2"/>
  <c r="AB1014" i="2"/>
  <c r="AB1015" i="2"/>
  <c r="AB1016" i="2"/>
  <c r="AB1017" i="2"/>
  <c r="AB1018" i="2"/>
  <c r="AB1019" i="2"/>
  <c r="AB1020" i="2"/>
  <c r="AB1021" i="2"/>
  <c r="AB1022" i="2"/>
  <c r="AB1023" i="2"/>
  <c r="AB1024" i="2"/>
  <c r="AB1025" i="2"/>
  <c r="AB1026" i="2"/>
  <c r="AB1027" i="2"/>
  <c r="AB1028" i="2"/>
  <c r="AB1029" i="2"/>
  <c r="AB1030" i="2"/>
  <c r="AB1031" i="2"/>
  <c r="AB1032" i="2"/>
  <c r="AB1033" i="2"/>
  <c r="AB1034" i="2"/>
  <c r="AB1035" i="2"/>
  <c r="AB1036" i="2"/>
  <c r="AB1037" i="2"/>
  <c r="AB1038" i="2"/>
  <c r="AB1039" i="2"/>
  <c r="AB1040" i="2"/>
  <c r="AB1041" i="2"/>
  <c r="AB1042" i="2"/>
  <c r="AB1043" i="2"/>
  <c r="AB1044" i="2"/>
  <c r="AB1045" i="2"/>
  <c r="AB1046" i="2"/>
  <c r="AB1047" i="2"/>
  <c r="AB1048" i="2"/>
  <c r="AB1049" i="2"/>
  <c r="AB1050" i="2"/>
  <c r="AB1051" i="2"/>
  <c r="AB1052" i="2"/>
  <c r="AB1053" i="2"/>
  <c r="AB1054" i="2"/>
  <c r="AB1055" i="2"/>
  <c r="AB1056" i="2"/>
  <c r="AB1057" i="2"/>
  <c r="AB1058" i="2"/>
  <c r="AB1059" i="2"/>
  <c r="AB1060" i="2"/>
  <c r="AB1061" i="2"/>
  <c r="AB1062" i="2"/>
  <c r="AB1063" i="2"/>
  <c r="AB1064" i="2"/>
  <c r="AB1065" i="2"/>
  <c r="AB1066" i="2"/>
  <c r="AB1067" i="2"/>
  <c r="AB1068" i="2"/>
  <c r="AB1069" i="2"/>
  <c r="AB1070" i="2"/>
  <c r="AB1071" i="2"/>
  <c r="AB1072" i="2"/>
  <c r="AB1073" i="2"/>
  <c r="AB1074" i="2"/>
  <c r="AB1075" i="2"/>
  <c r="AB1076" i="2"/>
  <c r="AB1077" i="2"/>
  <c r="AB1078" i="2"/>
  <c r="AB1079" i="2"/>
  <c r="AB1080" i="2"/>
  <c r="AB1081" i="2"/>
  <c r="AB1082" i="2"/>
  <c r="AB1083" i="2"/>
  <c r="AB1084" i="2"/>
  <c r="AB1085" i="2"/>
  <c r="AB1086" i="2"/>
  <c r="AB1087" i="2"/>
  <c r="AB1088" i="2"/>
  <c r="AB1089" i="2"/>
  <c r="AB1090" i="2"/>
  <c r="AB1091" i="2"/>
  <c r="AB1092" i="2"/>
  <c r="AB1093" i="2"/>
  <c r="AB1094" i="2"/>
  <c r="AB1095" i="2"/>
  <c r="AB1096" i="2"/>
  <c r="AB1097" i="2"/>
  <c r="AB1098" i="2"/>
  <c r="AB1099" i="2"/>
  <c r="AB1100" i="2"/>
  <c r="AB1101" i="2"/>
  <c r="AB1102" i="2"/>
  <c r="AB1103" i="2"/>
  <c r="AB1104" i="2"/>
  <c r="AB1105" i="2"/>
  <c r="AB1106" i="2"/>
  <c r="AB1107" i="2"/>
  <c r="AB1108" i="2"/>
  <c r="AB1109" i="2"/>
  <c r="AB1110" i="2"/>
  <c r="AB1111" i="2"/>
  <c r="AB1112" i="2"/>
  <c r="AB1113" i="2"/>
  <c r="AB1114" i="2"/>
  <c r="AB1115" i="2"/>
  <c r="AB1116" i="2"/>
  <c r="AB1117" i="2"/>
  <c r="AB1118" i="2"/>
  <c r="AB1119" i="2"/>
  <c r="AB1120" i="2"/>
  <c r="AB1121" i="2"/>
  <c r="AB1122" i="2"/>
  <c r="AB1123" i="2"/>
  <c r="AB1124" i="2"/>
  <c r="AB1125" i="2"/>
  <c r="AB1126" i="2"/>
  <c r="AB1127" i="2"/>
  <c r="AB1128" i="2"/>
  <c r="AB1129" i="2"/>
  <c r="AB1130" i="2"/>
  <c r="AB1131" i="2"/>
  <c r="AB1132" i="2"/>
  <c r="AB1133" i="2"/>
  <c r="AB1134" i="2"/>
  <c r="AB1135" i="2"/>
  <c r="AB1136" i="2"/>
  <c r="AB1137" i="2"/>
  <c r="AB1138" i="2"/>
  <c r="AB1139" i="2"/>
  <c r="AB1140" i="2"/>
  <c r="AB1141" i="2"/>
  <c r="AB1142" i="2"/>
  <c r="AB1143" i="2"/>
  <c r="AB1144" i="2"/>
  <c r="AB1145" i="2"/>
  <c r="AB1146" i="2"/>
  <c r="AB1147" i="2"/>
  <c r="AB1148" i="2"/>
  <c r="AB1149" i="2"/>
  <c r="AB1150" i="2"/>
  <c r="AB1151" i="2"/>
  <c r="AB1152" i="2"/>
  <c r="AB1153" i="2"/>
  <c r="AB1154" i="2"/>
  <c r="AB1155" i="2"/>
  <c r="AB1156" i="2"/>
  <c r="AB1157" i="2"/>
  <c r="AB1158" i="2"/>
  <c r="AB1159" i="2"/>
  <c r="AB1160" i="2"/>
  <c r="AB1161" i="2"/>
  <c r="AB1162" i="2"/>
  <c r="AB1163" i="2"/>
  <c r="AB1164" i="2"/>
  <c r="AB1165" i="2"/>
  <c r="AB1166" i="2"/>
  <c r="AB1167" i="2"/>
  <c r="AB1168" i="2"/>
  <c r="AB1169" i="2"/>
  <c r="AB1170" i="2"/>
  <c r="AB1171" i="2"/>
  <c r="AB1172" i="2"/>
  <c r="AB1173" i="2"/>
  <c r="AB1174" i="2"/>
  <c r="AB1175" i="2"/>
  <c r="AB1176" i="2"/>
  <c r="AB1177" i="2"/>
  <c r="AB1178" i="2"/>
  <c r="AB1179" i="2"/>
  <c r="AB1180" i="2"/>
  <c r="AB1181" i="2"/>
  <c r="AB1182" i="2"/>
  <c r="AB1183" i="2"/>
  <c r="AB1184" i="2"/>
  <c r="AB1185" i="2"/>
  <c r="AB1186" i="2"/>
  <c r="AB1187" i="2"/>
  <c r="AB1188" i="2"/>
  <c r="AB1189" i="2"/>
  <c r="AB1190" i="2"/>
  <c r="AB1191" i="2"/>
  <c r="AB1192" i="2"/>
  <c r="AB1193" i="2"/>
  <c r="AB1194" i="2"/>
  <c r="AB1195" i="2"/>
  <c r="AB1196" i="2"/>
  <c r="AB1197" i="2"/>
  <c r="AB1198" i="2"/>
  <c r="AB1199" i="2"/>
  <c r="AB1200" i="2"/>
  <c r="AB1201" i="2"/>
  <c r="AB1202" i="2"/>
  <c r="AB1203" i="2"/>
  <c r="AB1204" i="2"/>
  <c r="AB1205" i="2"/>
  <c r="AB1206" i="2"/>
  <c r="AB1207" i="2"/>
  <c r="AB1208" i="2"/>
  <c r="AB1209" i="2"/>
  <c r="AB1210" i="2"/>
  <c r="AB1211" i="2"/>
  <c r="AB1212" i="2"/>
  <c r="AB1213" i="2"/>
  <c r="AB1214" i="2"/>
  <c r="AB1215" i="2"/>
  <c r="AB1216" i="2"/>
  <c r="AB1217" i="2"/>
  <c r="AB1218" i="2"/>
  <c r="AB1219" i="2"/>
  <c r="AB1220" i="2"/>
  <c r="AB1221" i="2"/>
  <c r="AB1222" i="2"/>
  <c r="AB1223" i="2"/>
  <c r="AB1224" i="2"/>
  <c r="AB1225" i="2"/>
  <c r="AB1226" i="2"/>
  <c r="AB1227" i="2"/>
  <c r="AB1228" i="2"/>
  <c r="AB1229" i="2"/>
  <c r="AB1230" i="2"/>
  <c r="AB1231" i="2"/>
  <c r="AB1232" i="2"/>
  <c r="AB1233" i="2"/>
  <c r="AB1234" i="2"/>
  <c r="AB1235" i="2"/>
  <c r="AB1236" i="2"/>
  <c r="AB1237" i="2"/>
  <c r="AB1238" i="2"/>
  <c r="AB1239" i="2"/>
  <c r="AB1240" i="2"/>
  <c r="AB1241" i="2"/>
  <c r="AB1242" i="2"/>
  <c r="AB1243" i="2"/>
  <c r="AB1244" i="2"/>
  <c r="AB1245" i="2"/>
  <c r="AB1246" i="2"/>
  <c r="AB1247" i="2"/>
  <c r="AB1248" i="2"/>
  <c r="AB1249" i="2"/>
  <c r="AB1250" i="2"/>
  <c r="AB1251" i="2"/>
  <c r="AB1252" i="2"/>
  <c r="AB1253" i="2"/>
  <c r="AB1254" i="2"/>
  <c r="AB1255" i="2"/>
  <c r="AB1256" i="2"/>
  <c r="AB1257" i="2"/>
  <c r="AB1258" i="2"/>
  <c r="AB1259" i="2"/>
  <c r="AB1260" i="2"/>
  <c r="AB1261" i="2"/>
  <c r="AB1262" i="2"/>
  <c r="AB1263" i="2"/>
  <c r="AB1264" i="2"/>
  <c r="AB1265" i="2"/>
  <c r="AB1266" i="2"/>
  <c r="AB1267" i="2"/>
  <c r="AB1268" i="2"/>
  <c r="AB1269" i="2"/>
  <c r="AB1270" i="2"/>
  <c r="AB1271" i="2"/>
  <c r="AB1272" i="2"/>
  <c r="AB1273" i="2"/>
  <c r="AB1274" i="2"/>
  <c r="AB1275" i="2"/>
  <c r="AB1276" i="2"/>
  <c r="AB1277" i="2"/>
  <c r="AB1278" i="2"/>
  <c r="AB1279" i="2"/>
  <c r="AB1280" i="2"/>
  <c r="AB1281" i="2"/>
  <c r="AB1282" i="2"/>
  <c r="AB1283" i="2"/>
  <c r="AB1284" i="2"/>
  <c r="AB1285" i="2"/>
  <c r="AB1286" i="2"/>
  <c r="AB1287" i="2"/>
  <c r="AB1288" i="2"/>
  <c r="AB1289" i="2"/>
  <c r="AB1290" i="2"/>
  <c r="AB1291" i="2"/>
  <c r="AB1292" i="2"/>
  <c r="AB1293" i="2"/>
  <c r="AB1294" i="2"/>
  <c r="AB1295" i="2"/>
  <c r="AB1296" i="2"/>
  <c r="AB1297" i="2"/>
  <c r="AB1298" i="2"/>
  <c r="AB1299" i="2"/>
  <c r="AB1300" i="2"/>
  <c r="AB1301" i="2"/>
  <c r="AB1302" i="2"/>
  <c r="AB1303" i="2"/>
  <c r="AB1304" i="2"/>
  <c r="AB1305" i="2"/>
  <c r="AB1306" i="2"/>
  <c r="AB1307" i="2"/>
  <c r="AB1308" i="2"/>
  <c r="AB1309" i="2"/>
  <c r="AB1310" i="2"/>
  <c r="AB1311" i="2"/>
  <c r="AB1312" i="2"/>
  <c r="AB1313" i="2"/>
  <c r="AB1314" i="2"/>
  <c r="AB1315" i="2"/>
  <c r="AB1316" i="2"/>
  <c r="AB1317" i="2"/>
  <c r="AB1318" i="2"/>
  <c r="AB1319" i="2"/>
  <c r="AB1320" i="2"/>
  <c r="AB1321" i="2"/>
  <c r="AB1322" i="2"/>
  <c r="AB1323" i="2"/>
  <c r="AB1324" i="2"/>
  <c r="AB1325" i="2"/>
  <c r="AB1326" i="2"/>
  <c r="AB1327" i="2"/>
  <c r="AB1328" i="2"/>
  <c r="AB1329" i="2"/>
  <c r="AB1330" i="2"/>
  <c r="AB1331" i="2"/>
  <c r="AB1332" i="2"/>
  <c r="AB1333" i="2"/>
  <c r="AB1334" i="2"/>
  <c r="AB1335" i="2"/>
  <c r="AB1336" i="2"/>
  <c r="AB1337" i="2"/>
  <c r="AB1338" i="2"/>
  <c r="AB1339" i="2"/>
  <c r="AB1340" i="2"/>
  <c r="AB1341" i="2"/>
  <c r="AB1342" i="2"/>
  <c r="AB1343" i="2"/>
  <c r="AB1344" i="2"/>
  <c r="AB1345" i="2"/>
  <c r="AB1346" i="2"/>
  <c r="AB1347" i="2"/>
  <c r="AB1348" i="2"/>
  <c r="AB1349" i="2"/>
  <c r="AB1350" i="2"/>
  <c r="AB1351" i="2"/>
  <c r="AB1352" i="2"/>
  <c r="AB1353" i="2"/>
  <c r="AB1354" i="2"/>
  <c r="AB1355" i="2"/>
  <c r="AB1356" i="2"/>
  <c r="AB1357" i="2"/>
  <c r="AB1358" i="2"/>
  <c r="AB1359" i="2"/>
  <c r="AB1360" i="2"/>
  <c r="AB1361" i="2"/>
  <c r="AB1362" i="2"/>
  <c r="AB1363" i="2"/>
  <c r="AB1364" i="2"/>
  <c r="AB1365" i="2"/>
  <c r="AB1366" i="2"/>
  <c r="AB1367" i="2"/>
  <c r="AB1368" i="2"/>
  <c r="AB1369" i="2"/>
  <c r="AB1370" i="2"/>
  <c r="AB1371" i="2"/>
  <c r="AB1372" i="2"/>
  <c r="AB1373" i="2"/>
  <c r="AB1374" i="2"/>
  <c r="AB1375" i="2"/>
  <c r="AB1376" i="2"/>
  <c r="AB1377" i="2"/>
  <c r="AB1378" i="2"/>
  <c r="AB1379" i="2"/>
  <c r="AB1380" i="2"/>
  <c r="AB1381" i="2"/>
  <c r="AB1382" i="2"/>
  <c r="AB1383" i="2"/>
  <c r="AB1384" i="2"/>
  <c r="AB1385" i="2"/>
  <c r="AB1386" i="2"/>
  <c r="AB1387" i="2"/>
  <c r="AB1388" i="2"/>
  <c r="AB1389" i="2"/>
  <c r="AB1390" i="2"/>
  <c r="AB1391" i="2"/>
  <c r="AB1392" i="2"/>
  <c r="AB1393" i="2"/>
  <c r="AB1394" i="2"/>
  <c r="AB1395" i="2"/>
  <c r="AB1396" i="2"/>
  <c r="AB1397" i="2"/>
  <c r="AB1398" i="2"/>
  <c r="AB1399" i="2"/>
  <c r="AB1400" i="2"/>
  <c r="AB1401" i="2"/>
  <c r="AB1402" i="2"/>
  <c r="AB1403" i="2"/>
  <c r="AB1404" i="2"/>
  <c r="AB1405" i="2"/>
  <c r="AB1406" i="2"/>
  <c r="AB1407" i="2"/>
  <c r="AB1408" i="2"/>
  <c r="AB1409" i="2"/>
  <c r="AB1410" i="2"/>
  <c r="AB1411" i="2"/>
  <c r="AB1412" i="2"/>
  <c r="AB1413" i="2"/>
  <c r="AB1414" i="2"/>
  <c r="AB1415" i="2"/>
  <c r="AB1416" i="2"/>
  <c r="AB1417" i="2"/>
  <c r="AB1418" i="2"/>
  <c r="AB1419" i="2"/>
  <c r="AB1420" i="2"/>
  <c r="AB1421" i="2"/>
  <c r="AB1422" i="2"/>
  <c r="AB1423" i="2"/>
  <c r="AB1424" i="2"/>
  <c r="AB1425" i="2"/>
  <c r="AB1426" i="2"/>
  <c r="AB1427" i="2"/>
  <c r="AB1428" i="2"/>
  <c r="AB1429" i="2"/>
  <c r="AB1430" i="2"/>
  <c r="AB1431" i="2"/>
  <c r="AB1432" i="2"/>
  <c r="AB1433" i="2"/>
  <c r="AB1434" i="2"/>
  <c r="AB1435" i="2"/>
  <c r="AB1436" i="2"/>
  <c r="AB1437" i="2"/>
  <c r="AB1438" i="2"/>
  <c r="AB1439" i="2"/>
  <c r="AB1440" i="2"/>
  <c r="AB1441" i="2"/>
  <c r="AB1442" i="2"/>
  <c r="AB1443" i="2"/>
  <c r="AB1444" i="2"/>
  <c r="AB1445" i="2"/>
  <c r="AB1446" i="2"/>
  <c r="AB1447" i="2"/>
  <c r="AB1448" i="2"/>
  <c r="AB1449" i="2"/>
  <c r="AB1450" i="2"/>
  <c r="AB1451" i="2"/>
  <c r="AB1452" i="2"/>
  <c r="AB1453" i="2"/>
  <c r="AB1454" i="2"/>
  <c r="AB1455" i="2"/>
  <c r="AB1456" i="2"/>
  <c r="AB1457" i="2"/>
  <c r="AB1458" i="2"/>
  <c r="AB1459" i="2"/>
  <c r="AB1460" i="2"/>
  <c r="AB1461" i="2"/>
  <c r="AB1462" i="2"/>
  <c r="AB1463" i="2"/>
  <c r="AB1464" i="2"/>
  <c r="AB1465" i="2"/>
  <c r="AB1466" i="2"/>
  <c r="AB1467" i="2"/>
  <c r="AB1468" i="2"/>
  <c r="AB1469" i="2"/>
  <c r="AB1470" i="2"/>
  <c r="AB1471" i="2"/>
  <c r="AB1472" i="2"/>
  <c r="AB1473" i="2"/>
  <c r="AB1474" i="2"/>
  <c r="AB1475" i="2"/>
  <c r="AB1476" i="2"/>
  <c r="AB1477" i="2"/>
  <c r="AB1478" i="2"/>
  <c r="AB1479" i="2"/>
  <c r="AB1480" i="2"/>
  <c r="AB1481" i="2"/>
  <c r="AB1482" i="2"/>
  <c r="AB1483" i="2"/>
  <c r="AB1484" i="2"/>
  <c r="AB1485" i="2"/>
  <c r="AB1486" i="2"/>
  <c r="AB1487" i="2"/>
  <c r="AB1488" i="2"/>
  <c r="AB1489" i="2"/>
  <c r="AB1490" i="2"/>
  <c r="AB1491" i="2"/>
  <c r="AB1492" i="2"/>
  <c r="AB1493" i="2"/>
  <c r="AB1494" i="2"/>
  <c r="AB1495" i="2"/>
  <c r="AB1496" i="2"/>
  <c r="AB1497" i="2"/>
  <c r="AB1498" i="2"/>
  <c r="AB1499" i="2"/>
  <c r="AB1500" i="2"/>
  <c r="AB1501" i="2"/>
  <c r="AB1502" i="2"/>
  <c r="AB1503" i="2"/>
  <c r="AB1504" i="2"/>
  <c r="AB1505" i="2"/>
  <c r="AB1506" i="2"/>
  <c r="AB1507" i="2"/>
  <c r="AB1508" i="2"/>
  <c r="AB1509" i="2"/>
  <c r="AB1510" i="2"/>
  <c r="AB1511" i="2"/>
  <c r="AB1512" i="2"/>
  <c r="AB1513" i="2"/>
  <c r="AB1514" i="2"/>
  <c r="AB1515" i="2"/>
  <c r="AB1516" i="2"/>
  <c r="AB1517" i="2"/>
  <c r="AB1518" i="2"/>
  <c r="AB1519" i="2"/>
  <c r="AB1520" i="2"/>
  <c r="AB1521" i="2"/>
  <c r="AB1522" i="2"/>
  <c r="AB1523" i="2"/>
  <c r="AB1524" i="2"/>
  <c r="AB1525" i="2"/>
  <c r="AB1526" i="2"/>
  <c r="AB1527" i="2"/>
  <c r="AB1528" i="2"/>
  <c r="AB1529" i="2"/>
  <c r="AB1530" i="2"/>
  <c r="AB1531" i="2"/>
  <c r="AB1532" i="2"/>
  <c r="AB1533" i="2"/>
  <c r="AB1534" i="2"/>
  <c r="AB1535" i="2"/>
  <c r="AB1536" i="2"/>
  <c r="AB1537" i="2"/>
  <c r="AB1538" i="2"/>
  <c r="AB1539" i="2"/>
  <c r="AB1540" i="2"/>
  <c r="AB1541" i="2"/>
  <c r="AB1542" i="2"/>
  <c r="AB1543" i="2"/>
  <c r="AB1544" i="2"/>
  <c r="AB1545" i="2"/>
  <c r="AB1546" i="2"/>
  <c r="AB1547" i="2"/>
  <c r="AB1548" i="2"/>
  <c r="AB1549" i="2"/>
  <c r="AB1550" i="2"/>
  <c r="AB1551" i="2"/>
  <c r="AB1552" i="2"/>
  <c r="AB1553" i="2"/>
  <c r="AB1554" i="2"/>
  <c r="AB1555" i="2"/>
  <c r="AB1556" i="2"/>
  <c r="AB1557" i="2"/>
  <c r="AB1558" i="2"/>
  <c r="AB1559" i="2"/>
  <c r="AB1560" i="2"/>
  <c r="AB1561" i="2"/>
  <c r="AB1562" i="2"/>
  <c r="AB1563" i="2"/>
  <c r="AB1564" i="2"/>
  <c r="AB1565" i="2"/>
  <c r="AB1566" i="2"/>
  <c r="AB1567" i="2"/>
  <c r="AB1568" i="2"/>
  <c r="AB1569" i="2"/>
  <c r="AB1570" i="2"/>
  <c r="AB1571" i="2"/>
  <c r="AB1572" i="2"/>
  <c r="AB1573" i="2"/>
  <c r="AB1574" i="2"/>
  <c r="AB1575" i="2"/>
  <c r="AB1576" i="2"/>
  <c r="AB1577" i="2"/>
  <c r="AB1578" i="2"/>
  <c r="AB1579" i="2"/>
  <c r="AB1580" i="2"/>
  <c r="AB1581" i="2"/>
  <c r="AB1582" i="2"/>
  <c r="AB1583" i="2"/>
  <c r="AB1584" i="2"/>
  <c r="AB1585" i="2"/>
  <c r="AB1586" i="2"/>
  <c r="AB1587" i="2"/>
  <c r="AB1588" i="2"/>
  <c r="AB1589" i="2"/>
  <c r="AB1590" i="2"/>
  <c r="AB1591" i="2"/>
  <c r="AB1592" i="2"/>
  <c r="AB1593" i="2"/>
  <c r="AB1594" i="2"/>
  <c r="AB1595" i="2"/>
  <c r="AB1596" i="2"/>
  <c r="AB1597" i="2"/>
  <c r="AB1598" i="2"/>
  <c r="AB1599" i="2"/>
  <c r="AB1600" i="2"/>
  <c r="AB1601" i="2"/>
  <c r="AB1602" i="2"/>
  <c r="AB1603" i="2"/>
  <c r="AB1604" i="2"/>
  <c r="AB1605" i="2"/>
  <c r="AB1606" i="2"/>
  <c r="AB1607" i="2"/>
  <c r="AB1608" i="2"/>
  <c r="AB1609" i="2"/>
  <c r="AB1610" i="2"/>
  <c r="AB1611" i="2"/>
  <c r="AB1612" i="2"/>
  <c r="AB1613" i="2"/>
  <c r="AB1614" i="2"/>
  <c r="AB1615" i="2"/>
  <c r="AB1616" i="2"/>
  <c r="AB1617" i="2"/>
  <c r="AB1618" i="2"/>
  <c r="AB1619" i="2"/>
  <c r="AB1620" i="2"/>
  <c r="AB1621" i="2"/>
  <c r="AB1622" i="2"/>
  <c r="AB1623" i="2"/>
  <c r="AB1624" i="2"/>
  <c r="AB1625" i="2"/>
  <c r="AB1626" i="2"/>
  <c r="AB1627" i="2"/>
  <c r="AB1628" i="2"/>
  <c r="AB1629" i="2"/>
  <c r="AB1630" i="2"/>
  <c r="AB1631" i="2"/>
  <c r="AB1632" i="2"/>
  <c r="AB1633" i="2"/>
  <c r="AB1634" i="2"/>
  <c r="AB1635" i="2"/>
  <c r="AB1636" i="2"/>
  <c r="AB1637" i="2"/>
  <c r="AB1638" i="2"/>
  <c r="AB1639" i="2"/>
  <c r="AB1640" i="2"/>
  <c r="AB1641" i="2"/>
  <c r="AB1642" i="2"/>
  <c r="AB1643" i="2"/>
  <c r="AB1644" i="2"/>
  <c r="AB1645" i="2"/>
  <c r="AB1646" i="2"/>
  <c r="AB1647" i="2"/>
  <c r="AB1648" i="2"/>
  <c r="AB1649" i="2"/>
  <c r="AB1650" i="2"/>
  <c r="AB1651" i="2"/>
  <c r="AB1652" i="2"/>
  <c r="AB1653" i="2"/>
  <c r="AB1654" i="2"/>
  <c r="AB1655" i="2"/>
  <c r="AB1656" i="2"/>
  <c r="AB1657" i="2"/>
  <c r="AB1658" i="2"/>
  <c r="AB1659" i="2"/>
  <c r="AB1660" i="2"/>
  <c r="AB1661" i="2"/>
  <c r="AB1662" i="2"/>
  <c r="AB1663" i="2"/>
  <c r="AB1664" i="2"/>
  <c r="AB1665" i="2"/>
  <c r="AB1666" i="2"/>
  <c r="AB1667" i="2"/>
  <c r="AB1668" i="2"/>
  <c r="AB1669" i="2"/>
  <c r="AB1670" i="2"/>
  <c r="AB1671" i="2"/>
  <c r="AB1672" i="2"/>
  <c r="AB1673" i="2"/>
  <c r="AB1674" i="2"/>
  <c r="AB1675" i="2"/>
  <c r="AB1676" i="2"/>
  <c r="AB1677" i="2"/>
  <c r="AB1678" i="2"/>
  <c r="AB1679" i="2"/>
  <c r="AB1680" i="2"/>
  <c r="AB1681" i="2"/>
  <c r="AB1682" i="2"/>
  <c r="AB1683" i="2"/>
  <c r="AB1684" i="2"/>
  <c r="AB1685" i="2"/>
  <c r="AB1686" i="2"/>
  <c r="AB1687" i="2"/>
  <c r="AB1688" i="2"/>
  <c r="AB1689" i="2"/>
  <c r="AB1690" i="2"/>
  <c r="AB1691" i="2"/>
  <c r="AB1692" i="2"/>
  <c r="AB1693" i="2"/>
  <c r="AB1694" i="2"/>
  <c r="AB1695" i="2"/>
  <c r="AB1696" i="2"/>
  <c r="AB1697" i="2"/>
  <c r="AB1698" i="2"/>
  <c r="AB1699" i="2"/>
  <c r="AB1700" i="2"/>
  <c r="AB1701" i="2"/>
  <c r="AB1702" i="2"/>
  <c r="AB1703" i="2"/>
  <c r="AB1704" i="2"/>
  <c r="AB1705" i="2"/>
  <c r="AB1706" i="2"/>
  <c r="AB1707" i="2"/>
  <c r="AB1708" i="2"/>
  <c r="AB1709" i="2"/>
  <c r="AB1710" i="2"/>
  <c r="AB1711" i="2"/>
  <c r="AB1712" i="2"/>
  <c r="AB1713" i="2"/>
  <c r="AB1714" i="2"/>
  <c r="AB1715" i="2"/>
  <c r="AB1716" i="2"/>
  <c r="AB1717" i="2"/>
  <c r="AB1718" i="2"/>
  <c r="AB1719" i="2"/>
  <c r="AB1720" i="2"/>
  <c r="AB1721" i="2"/>
  <c r="AB1722" i="2"/>
  <c r="AB1723" i="2"/>
  <c r="AB1724" i="2"/>
  <c r="AB1725" i="2"/>
  <c r="AB1726" i="2"/>
  <c r="AB1727" i="2"/>
  <c r="AB1728" i="2"/>
  <c r="AB1729" i="2"/>
  <c r="AB1730" i="2"/>
  <c r="AB1731" i="2"/>
  <c r="AB1732" i="2"/>
  <c r="AB1733" i="2"/>
  <c r="AB1734" i="2"/>
  <c r="AB1735" i="2"/>
  <c r="AB1736" i="2"/>
  <c r="AB1737" i="2"/>
  <c r="AB1738" i="2"/>
  <c r="AB1739" i="2"/>
  <c r="AB1740" i="2"/>
  <c r="AB1741" i="2"/>
  <c r="AB1742" i="2"/>
  <c r="AB1743" i="2"/>
  <c r="AB1744" i="2"/>
  <c r="AB1745" i="2"/>
  <c r="AB1746" i="2"/>
  <c r="AB1747" i="2"/>
  <c r="AB1748" i="2"/>
  <c r="AB1749" i="2"/>
  <c r="AB1750" i="2"/>
  <c r="AB1751" i="2"/>
  <c r="AB1752" i="2"/>
  <c r="AB1753" i="2"/>
  <c r="AB1754" i="2"/>
  <c r="AB1755" i="2"/>
  <c r="AB1756" i="2"/>
  <c r="AB1757" i="2"/>
  <c r="AB1758" i="2"/>
  <c r="AB1759" i="2"/>
  <c r="AB1760" i="2"/>
  <c r="AB1761" i="2"/>
  <c r="AB1762" i="2"/>
  <c r="AB1763" i="2"/>
  <c r="AB1764" i="2"/>
  <c r="AB1765" i="2"/>
  <c r="AB1766" i="2"/>
  <c r="AB1767" i="2"/>
  <c r="AB1768" i="2"/>
  <c r="AB1769" i="2"/>
  <c r="AB1770" i="2"/>
  <c r="AB1771" i="2"/>
  <c r="AB1772" i="2"/>
  <c r="AB1773" i="2"/>
  <c r="AB1774" i="2"/>
  <c r="AB1775" i="2"/>
  <c r="AB1776" i="2"/>
  <c r="AB1777" i="2"/>
  <c r="AB1778" i="2"/>
  <c r="AB1779" i="2"/>
  <c r="AB1780" i="2"/>
  <c r="AB1781" i="2"/>
  <c r="AB1782" i="2"/>
  <c r="AB1783" i="2"/>
  <c r="AB1784" i="2"/>
  <c r="AB1785" i="2"/>
  <c r="AB1786" i="2"/>
  <c r="AB1787" i="2"/>
  <c r="AB1788" i="2"/>
  <c r="AB1789" i="2"/>
  <c r="AB1790" i="2"/>
  <c r="AB1791" i="2"/>
  <c r="AB1792" i="2"/>
  <c r="AB1793" i="2"/>
  <c r="AB1794" i="2"/>
  <c r="AB1795" i="2"/>
  <c r="AB1796" i="2"/>
  <c r="AB1797" i="2"/>
  <c r="AB1798" i="2"/>
  <c r="AB1799" i="2"/>
  <c r="AB1800" i="2"/>
  <c r="AB1801" i="2"/>
  <c r="AB1802" i="2"/>
  <c r="AB1803" i="2"/>
  <c r="AB1804" i="2"/>
  <c r="AB1805" i="2"/>
  <c r="AB1806" i="2"/>
  <c r="AB1807" i="2"/>
  <c r="AB1808" i="2"/>
  <c r="AB1809" i="2"/>
  <c r="AB1810" i="2"/>
  <c r="AB1811" i="2"/>
  <c r="AB1812" i="2"/>
  <c r="AB1813" i="2"/>
  <c r="AB1814" i="2"/>
  <c r="AB1815" i="2"/>
  <c r="AB1816" i="2"/>
  <c r="AB1817" i="2"/>
  <c r="AB1818" i="2"/>
  <c r="AB1819" i="2"/>
  <c r="AB1820" i="2"/>
  <c r="AB1821" i="2"/>
  <c r="AB1822" i="2"/>
  <c r="AB1823" i="2"/>
  <c r="AB1824" i="2"/>
  <c r="AB1825" i="2"/>
  <c r="AB1826" i="2"/>
  <c r="AB1827" i="2"/>
  <c r="AB1828" i="2"/>
  <c r="AB1829" i="2"/>
  <c r="AB1830" i="2"/>
  <c r="AB1831" i="2"/>
  <c r="AB1832" i="2"/>
  <c r="AB1833" i="2"/>
  <c r="AB1834" i="2"/>
  <c r="AB1835" i="2"/>
  <c r="AB1836" i="2"/>
  <c r="AB1837" i="2"/>
  <c r="AB1838" i="2"/>
  <c r="AB1839" i="2"/>
  <c r="AB1840" i="2"/>
  <c r="AB1841" i="2"/>
  <c r="AB1842" i="2"/>
  <c r="AB1843" i="2"/>
  <c r="AB1844" i="2"/>
  <c r="AB1845" i="2"/>
  <c r="AB1846" i="2"/>
  <c r="AB1847" i="2"/>
  <c r="AB1848" i="2"/>
  <c r="AB1849" i="2"/>
  <c r="AB1850" i="2"/>
  <c r="AB1851" i="2"/>
  <c r="AB1852" i="2"/>
  <c r="AB1853" i="2"/>
  <c r="AB1854" i="2"/>
  <c r="AB1855" i="2"/>
  <c r="AB1856" i="2"/>
  <c r="AB1857" i="2"/>
  <c r="AB1858" i="2"/>
  <c r="AB1859" i="2"/>
  <c r="AB1860" i="2"/>
  <c r="AB1861" i="2"/>
  <c r="AB1862" i="2"/>
  <c r="AB1863" i="2"/>
  <c r="AB1864" i="2"/>
  <c r="AB1865" i="2"/>
  <c r="AB1866" i="2"/>
  <c r="AB1867" i="2"/>
  <c r="AB1868" i="2"/>
  <c r="AB1869" i="2"/>
  <c r="AB1870" i="2"/>
  <c r="AB1871" i="2"/>
  <c r="AB1872" i="2"/>
  <c r="AB1873" i="2"/>
  <c r="AB1874" i="2"/>
  <c r="AB1875" i="2"/>
  <c r="AB1876" i="2"/>
  <c r="AB1877" i="2"/>
  <c r="AB1878" i="2"/>
  <c r="AB1879" i="2"/>
  <c r="AB1880" i="2"/>
  <c r="AB1881" i="2"/>
  <c r="AB1882" i="2"/>
  <c r="AB1883" i="2"/>
  <c r="AB1884" i="2"/>
  <c r="AB1885" i="2"/>
  <c r="AB1886" i="2"/>
  <c r="AB1887" i="2"/>
  <c r="AB1888" i="2"/>
  <c r="AB1889" i="2"/>
  <c r="AB1890" i="2"/>
  <c r="AB1891" i="2"/>
  <c r="AB1892" i="2"/>
  <c r="AB1893" i="2"/>
  <c r="AB1894" i="2"/>
  <c r="AB1895" i="2"/>
  <c r="AB1896" i="2"/>
  <c r="AB1897" i="2"/>
  <c r="AB1898" i="2"/>
  <c r="AB1899" i="2"/>
  <c r="AB1900" i="2"/>
  <c r="AB1901" i="2"/>
  <c r="AB1902" i="2"/>
  <c r="AB1903" i="2"/>
  <c r="AB1904" i="2"/>
  <c r="AB1905" i="2"/>
  <c r="AB1906" i="2"/>
  <c r="AB1907" i="2"/>
  <c r="AB1908" i="2"/>
  <c r="AB1909" i="2"/>
  <c r="AB1910" i="2"/>
  <c r="AB1911" i="2"/>
  <c r="AB1912" i="2"/>
  <c r="AB1913" i="2"/>
  <c r="AB1914" i="2"/>
  <c r="AB1915" i="2"/>
  <c r="AB1916" i="2"/>
  <c r="AB1917" i="2"/>
  <c r="AB1918" i="2"/>
  <c r="AB1919" i="2"/>
  <c r="AB1920" i="2"/>
  <c r="AB1921" i="2"/>
  <c r="AB1922" i="2"/>
  <c r="AB1923" i="2"/>
  <c r="AB1924" i="2"/>
  <c r="AB1925" i="2"/>
  <c r="AB1926" i="2"/>
  <c r="AB1927" i="2"/>
  <c r="AB1928" i="2"/>
  <c r="AB1929" i="2"/>
  <c r="AB1930" i="2"/>
  <c r="AB1931" i="2"/>
  <c r="AB1932" i="2"/>
  <c r="AB1933" i="2"/>
  <c r="AB1934" i="2"/>
  <c r="AB1935" i="2"/>
  <c r="AB1936" i="2"/>
  <c r="AB1937" i="2"/>
  <c r="AB1938" i="2"/>
  <c r="AB1939" i="2"/>
  <c r="AB1940" i="2"/>
  <c r="AB1941" i="2"/>
  <c r="AB1942" i="2"/>
  <c r="AB1943" i="2"/>
  <c r="AB1944" i="2"/>
  <c r="AB1945" i="2"/>
  <c r="AB1946" i="2"/>
  <c r="AB1947" i="2"/>
  <c r="AB1948" i="2"/>
  <c r="AB1949" i="2"/>
  <c r="AB1950" i="2"/>
  <c r="AB1951" i="2"/>
  <c r="AB1952" i="2"/>
  <c r="AB1953" i="2"/>
  <c r="AB1954" i="2"/>
  <c r="AB1955" i="2"/>
  <c r="AB1956" i="2"/>
  <c r="AB1957" i="2"/>
  <c r="AB1958" i="2"/>
  <c r="AB1959" i="2"/>
  <c r="AB1960" i="2"/>
  <c r="AB1961" i="2"/>
  <c r="AB1962" i="2"/>
  <c r="AB1963" i="2"/>
  <c r="AB1964" i="2"/>
  <c r="AB1965" i="2"/>
  <c r="AB1966" i="2"/>
  <c r="AB1967" i="2"/>
  <c r="AB1968" i="2"/>
  <c r="AB1969" i="2"/>
  <c r="AB1970" i="2"/>
  <c r="AB1971" i="2"/>
  <c r="AB1972" i="2"/>
  <c r="AB1973" i="2"/>
  <c r="AB1974" i="2"/>
  <c r="AB1975" i="2"/>
  <c r="AB1976" i="2"/>
  <c r="AB1977" i="2"/>
  <c r="AB1978" i="2"/>
  <c r="AB1979" i="2"/>
  <c r="AB1980" i="2"/>
  <c r="AB1981" i="2"/>
  <c r="AB1982" i="2"/>
  <c r="AB1983" i="2"/>
  <c r="AB1984" i="2"/>
  <c r="AB1985" i="2"/>
  <c r="AB1986" i="2"/>
  <c r="AB1987" i="2"/>
  <c r="AB1988" i="2"/>
  <c r="AB1989" i="2"/>
  <c r="AB1990" i="2"/>
  <c r="AB1991" i="2"/>
  <c r="AB1992" i="2"/>
  <c r="AB1993" i="2"/>
  <c r="AB1994" i="2"/>
  <c r="AB1995" i="2"/>
  <c r="AB1996" i="2"/>
  <c r="AB1997" i="2"/>
  <c r="AB1998" i="2"/>
  <c r="AB1999" i="2"/>
  <c r="AB2000" i="2"/>
  <c r="AB2001" i="2"/>
  <c r="AB2002" i="2"/>
  <c r="AB2003" i="2"/>
  <c r="AB2004" i="2"/>
  <c r="AB2005" i="2"/>
  <c r="AB2006" i="2"/>
  <c r="AB2007" i="2"/>
  <c r="AB2008" i="2"/>
  <c r="AB2009" i="2"/>
  <c r="AB2010" i="2"/>
  <c r="AB2011" i="2"/>
  <c r="AB2012" i="2"/>
  <c r="AB2013" i="2"/>
  <c r="AB2014" i="2"/>
  <c r="AB2015" i="2"/>
  <c r="AB2016" i="2"/>
  <c r="AB2017" i="2"/>
  <c r="AB2018" i="2"/>
  <c r="AB2019" i="2"/>
  <c r="AB2020" i="2"/>
  <c r="AB2021" i="2"/>
  <c r="AB2022" i="2"/>
  <c r="AB2023" i="2"/>
  <c r="AB2024" i="2"/>
  <c r="AB2025" i="2"/>
  <c r="AB2026" i="2"/>
  <c r="AB2027" i="2"/>
  <c r="AB2028" i="2"/>
  <c r="AB2029" i="2"/>
  <c r="AB2030" i="2"/>
  <c r="AB2031" i="2"/>
  <c r="AB2032" i="2"/>
  <c r="AB2033" i="2"/>
  <c r="AB2034" i="2"/>
  <c r="AB2035" i="2"/>
  <c r="AB2036" i="2"/>
  <c r="AB2037" i="2"/>
  <c r="AB2038" i="2"/>
  <c r="AB2039" i="2"/>
  <c r="AB2040" i="2"/>
  <c r="AB2041" i="2"/>
  <c r="AB2042" i="2"/>
  <c r="AB2043" i="2"/>
  <c r="AB2044" i="2"/>
  <c r="AB2045" i="2"/>
  <c r="AB2046" i="2"/>
  <c r="AB2047" i="2"/>
  <c r="AB2048" i="2"/>
  <c r="AB2049" i="2"/>
  <c r="AB2050" i="2"/>
  <c r="AB2051" i="2"/>
  <c r="AB2052" i="2"/>
  <c r="AB2053" i="2"/>
  <c r="AB2054" i="2"/>
  <c r="AB2055" i="2"/>
  <c r="AB2056" i="2"/>
  <c r="AB2057" i="2"/>
  <c r="AB2058" i="2"/>
  <c r="AB2059" i="2"/>
  <c r="AB2060" i="2"/>
  <c r="AB2061" i="2"/>
  <c r="AB2062" i="2"/>
  <c r="AB2063" i="2"/>
  <c r="AB2064" i="2"/>
  <c r="AB2065" i="2"/>
  <c r="AB2066" i="2"/>
  <c r="AB2067" i="2"/>
  <c r="AB2068" i="2"/>
  <c r="AB2069" i="2"/>
  <c r="AB2070" i="2"/>
  <c r="AB2071" i="2"/>
  <c r="AB2072" i="2"/>
  <c r="AB2073" i="2"/>
  <c r="AB2074" i="2"/>
  <c r="AB2075" i="2"/>
  <c r="AB2076" i="2"/>
  <c r="AB2077" i="2"/>
  <c r="AB2078" i="2"/>
  <c r="AB2079" i="2"/>
  <c r="AB2080" i="2"/>
  <c r="AB2081" i="2"/>
  <c r="AB2082" i="2"/>
  <c r="AB2083" i="2"/>
  <c r="AB2084" i="2"/>
  <c r="AB2085" i="2"/>
  <c r="AB2086" i="2"/>
  <c r="AB2087" i="2"/>
  <c r="AB2088" i="2"/>
  <c r="AB2089" i="2"/>
  <c r="AB2090" i="2"/>
  <c r="AB2091" i="2"/>
  <c r="AB2092" i="2"/>
  <c r="AB2093" i="2"/>
  <c r="AB2094" i="2"/>
  <c r="AB2095" i="2"/>
  <c r="AB2096" i="2"/>
  <c r="AB2097" i="2"/>
  <c r="AB2098" i="2"/>
  <c r="AB2099" i="2"/>
  <c r="AB2100" i="2"/>
  <c r="AB2101" i="2"/>
  <c r="AB2102" i="2"/>
  <c r="AB2103" i="2"/>
  <c r="AB2104" i="2"/>
  <c r="AB2105" i="2"/>
  <c r="AB2106" i="2"/>
  <c r="AB2107" i="2"/>
  <c r="AB2108" i="2"/>
  <c r="AB2109" i="2"/>
  <c r="AB2110" i="2"/>
  <c r="AB2111" i="2"/>
  <c r="AB2112" i="2"/>
  <c r="AB2113" i="2"/>
  <c r="AB2114" i="2"/>
  <c r="AB2115" i="2"/>
  <c r="AB2116" i="2"/>
  <c r="AB2117" i="2"/>
  <c r="AB2118" i="2"/>
  <c r="AB2119" i="2"/>
  <c r="AB2120" i="2"/>
  <c r="AB2121" i="2"/>
  <c r="AB2122" i="2"/>
  <c r="AB2123" i="2"/>
  <c r="AB2124" i="2"/>
  <c r="AB2125" i="2"/>
  <c r="AB2126" i="2"/>
  <c r="AB2127" i="2"/>
  <c r="AB2128" i="2"/>
  <c r="AB2129" i="2"/>
  <c r="AB2130" i="2"/>
  <c r="AB2131" i="2"/>
  <c r="AB2132" i="2"/>
  <c r="AB2133" i="2"/>
  <c r="AB2134" i="2"/>
  <c r="AB2135" i="2"/>
  <c r="AB2136" i="2"/>
  <c r="AB2137" i="2"/>
  <c r="AB2138" i="2"/>
  <c r="AB2139" i="2"/>
  <c r="AB2140" i="2"/>
  <c r="AB2141" i="2"/>
  <c r="AB2142" i="2"/>
  <c r="AB2143" i="2"/>
  <c r="AB2144" i="2"/>
  <c r="AB2145" i="2"/>
  <c r="AB2146" i="2"/>
  <c r="AB2147" i="2"/>
  <c r="AB2148" i="2"/>
  <c r="AB2149" i="2"/>
  <c r="AB2150" i="2"/>
  <c r="AB2151" i="2"/>
  <c r="AB2152" i="2"/>
  <c r="AB2153" i="2"/>
  <c r="AB2154" i="2"/>
  <c r="AB2155" i="2"/>
  <c r="AB2156" i="2"/>
  <c r="AB2157" i="2"/>
  <c r="AB2158" i="2"/>
  <c r="AB2159" i="2"/>
  <c r="AB2160" i="2"/>
  <c r="AB2161" i="2"/>
  <c r="AB2162" i="2"/>
  <c r="AB2163" i="2"/>
  <c r="AB2164" i="2"/>
  <c r="AB2165" i="2"/>
  <c r="AB2166" i="2"/>
  <c r="AB2167" i="2"/>
  <c r="AB2168" i="2"/>
  <c r="AB2169" i="2"/>
  <c r="AB2170" i="2"/>
  <c r="AB2171" i="2"/>
  <c r="AB2172" i="2"/>
  <c r="AB2173" i="2"/>
  <c r="AB2174" i="2"/>
  <c r="AB2175" i="2"/>
  <c r="AB2176" i="2"/>
  <c r="AB2177" i="2"/>
  <c r="AB2178" i="2"/>
  <c r="AB2179" i="2"/>
  <c r="AB2180" i="2"/>
  <c r="AB2181" i="2"/>
  <c r="AB2182" i="2"/>
  <c r="AB2183" i="2"/>
  <c r="AB2184" i="2"/>
  <c r="AB2185" i="2"/>
  <c r="AB2186" i="2"/>
  <c r="AB2187" i="2"/>
  <c r="AB2188" i="2"/>
  <c r="AB2189" i="2"/>
  <c r="AB2190" i="2"/>
  <c r="AB2191" i="2"/>
  <c r="AB2192" i="2"/>
  <c r="AB2193" i="2"/>
  <c r="AB2194" i="2"/>
  <c r="AB2195" i="2"/>
  <c r="AB2196" i="2"/>
  <c r="AB2197" i="2"/>
  <c r="AB2198" i="2"/>
  <c r="AB2199" i="2"/>
  <c r="AB2200" i="2"/>
  <c r="AB2201" i="2"/>
  <c r="AB2202" i="2"/>
  <c r="AB2203" i="2"/>
  <c r="AB2204" i="2"/>
  <c r="AB2205" i="2"/>
  <c r="AB2206" i="2"/>
  <c r="AB2207" i="2"/>
  <c r="AB2208" i="2"/>
  <c r="AB2209" i="2"/>
  <c r="AB2210" i="2"/>
  <c r="AB2211" i="2"/>
  <c r="AB2212" i="2"/>
  <c r="AB2213" i="2"/>
  <c r="AB2214" i="2"/>
  <c r="AB2215" i="2"/>
  <c r="AB2216" i="2"/>
  <c r="AB2217" i="2"/>
  <c r="AB2218" i="2"/>
  <c r="AB2219" i="2"/>
  <c r="AB2220" i="2"/>
  <c r="AB2221" i="2"/>
  <c r="AB2222" i="2"/>
  <c r="AB2223" i="2"/>
  <c r="AB2224" i="2"/>
  <c r="AB2225" i="2"/>
  <c r="AB2226" i="2"/>
  <c r="AB2227" i="2"/>
  <c r="AB2228" i="2"/>
  <c r="AB2229" i="2"/>
  <c r="AB2230" i="2"/>
  <c r="AB2231" i="2"/>
  <c r="AB2232" i="2"/>
  <c r="AB2233" i="2"/>
  <c r="AB2234" i="2"/>
  <c r="AB2235" i="2"/>
  <c r="AB2236" i="2"/>
  <c r="AB2237" i="2"/>
  <c r="AB2238" i="2"/>
  <c r="AB2239" i="2"/>
  <c r="AB2240" i="2"/>
  <c r="AB2241" i="2"/>
  <c r="AB2242" i="2"/>
  <c r="AB2243" i="2"/>
  <c r="AB2244" i="2"/>
  <c r="AB2245" i="2"/>
  <c r="AB2246" i="2"/>
  <c r="AB2247" i="2"/>
  <c r="AB2248" i="2"/>
  <c r="AB2249" i="2"/>
  <c r="AB2250" i="2"/>
  <c r="AB2251" i="2"/>
  <c r="AB2252" i="2"/>
  <c r="AB2253" i="2"/>
  <c r="AB2254" i="2"/>
  <c r="AB2255" i="2"/>
  <c r="AB2256" i="2"/>
  <c r="AB2257" i="2"/>
  <c r="AB2258" i="2"/>
  <c r="AB2259" i="2"/>
  <c r="AB2260" i="2"/>
  <c r="AB2261" i="2"/>
  <c r="AB2262" i="2"/>
  <c r="AB2263" i="2"/>
  <c r="AB2264" i="2"/>
  <c r="AB2265" i="2"/>
  <c r="AB2266" i="2"/>
  <c r="AB2267" i="2"/>
  <c r="AB2268" i="2"/>
  <c r="AB2269" i="2"/>
  <c r="AB2270" i="2"/>
  <c r="AB2271" i="2"/>
  <c r="AB2272" i="2"/>
  <c r="AB2273" i="2"/>
  <c r="AB2274" i="2"/>
  <c r="AB2275" i="2"/>
  <c r="AB2276" i="2"/>
  <c r="AB2277" i="2"/>
  <c r="AB2278" i="2"/>
  <c r="AB2279" i="2"/>
  <c r="AB2280" i="2"/>
  <c r="AB2281" i="2"/>
  <c r="AB2282" i="2"/>
  <c r="AB2283" i="2"/>
  <c r="AB2284" i="2"/>
  <c r="AB2285" i="2"/>
  <c r="AB2286" i="2"/>
  <c r="AB2287" i="2"/>
  <c r="AB2288" i="2"/>
  <c r="AB2289" i="2"/>
  <c r="AB2290" i="2"/>
  <c r="AB2291" i="2"/>
  <c r="AB2292" i="2"/>
  <c r="AB2293" i="2"/>
  <c r="AB2294" i="2"/>
  <c r="AB2295" i="2"/>
  <c r="AB2296" i="2"/>
  <c r="AB2297" i="2"/>
  <c r="AB2298" i="2"/>
  <c r="AB2299" i="2"/>
  <c r="AB2300" i="2"/>
  <c r="AB2301" i="2"/>
  <c r="AB2302" i="2"/>
  <c r="AB2303" i="2"/>
  <c r="AB2304" i="2"/>
  <c r="AB2305" i="2"/>
  <c r="AB2306" i="2"/>
  <c r="AB2307" i="2"/>
  <c r="AB2308" i="2"/>
  <c r="AB2309" i="2"/>
  <c r="AB2310" i="2"/>
  <c r="AB2311" i="2"/>
  <c r="AB2312" i="2"/>
  <c r="AB2313" i="2"/>
  <c r="AB2314" i="2"/>
  <c r="AB2315" i="2"/>
  <c r="AB2316" i="2"/>
  <c r="AB2317" i="2"/>
  <c r="AB2318" i="2"/>
  <c r="AB2319" i="2"/>
  <c r="AB2320" i="2"/>
  <c r="AB2321" i="2"/>
  <c r="AB2322" i="2"/>
  <c r="AB2323" i="2"/>
  <c r="AB2324" i="2"/>
  <c r="AB2325" i="2"/>
  <c r="AB2326" i="2"/>
  <c r="AB2327" i="2"/>
  <c r="AB2328" i="2"/>
  <c r="AB2329" i="2"/>
  <c r="AB2330" i="2"/>
  <c r="AB2331" i="2"/>
  <c r="AB2332" i="2"/>
  <c r="AB2333" i="2"/>
  <c r="AB2334" i="2"/>
  <c r="AB2335" i="2"/>
  <c r="AB2336" i="2"/>
  <c r="AB2337" i="2"/>
  <c r="AB2338" i="2"/>
  <c r="AB2339" i="2"/>
  <c r="AB2340" i="2"/>
  <c r="AB2341" i="2"/>
  <c r="AB2342" i="2"/>
  <c r="AB2343" i="2"/>
  <c r="AB2344" i="2"/>
  <c r="AB2345" i="2"/>
  <c r="AB2346" i="2"/>
  <c r="AB2347" i="2"/>
  <c r="AB2348" i="2"/>
  <c r="AB2349" i="2"/>
  <c r="AB2350" i="2"/>
  <c r="AB2351" i="2"/>
  <c r="AB2352" i="2"/>
  <c r="AB2353" i="2"/>
  <c r="AB2354" i="2"/>
  <c r="AB2355" i="2"/>
  <c r="AB2356" i="2"/>
  <c r="AB2357" i="2"/>
  <c r="AB2358" i="2"/>
  <c r="AB2359" i="2"/>
  <c r="AB2360" i="2"/>
  <c r="AB2361" i="2"/>
  <c r="AB2362" i="2"/>
  <c r="AB2363" i="2"/>
  <c r="AB2364" i="2"/>
  <c r="AB2365" i="2"/>
  <c r="AB2366" i="2"/>
  <c r="AB2367" i="2"/>
  <c r="AB2368" i="2"/>
  <c r="AB2369" i="2"/>
  <c r="AB2370" i="2"/>
  <c r="AB2371" i="2"/>
  <c r="AB2372" i="2"/>
  <c r="AB2373" i="2"/>
  <c r="AB2374" i="2"/>
  <c r="AB2375" i="2"/>
  <c r="AB2376" i="2"/>
  <c r="AB2377" i="2"/>
  <c r="AB2378" i="2"/>
  <c r="AB2379" i="2"/>
  <c r="AB2380" i="2"/>
  <c r="AB2381" i="2"/>
  <c r="AB2382" i="2"/>
  <c r="AB2383" i="2"/>
  <c r="AB2384" i="2"/>
  <c r="AB2385" i="2"/>
  <c r="AB2386" i="2"/>
  <c r="AB2387" i="2"/>
  <c r="AB2388" i="2"/>
  <c r="AB2389" i="2"/>
  <c r="AB2390" i="2"/>
  <c r="AB2391" i="2"/>
  <c r="AB2392" i="2"/>
  <c r="AB2393" i="2"/>
  <c r="AB2394" i="2"/>
  <c r="AB2395" i="2"/>
  <c r="AB2396" i="2"/>
  <c r="AB2397" i="2"/>
  <c r="AB2398" i="2"/>
  <c r="AB2399" i="2"/>
  <c r="AB2400" i="2"/>
  <c r="AB2401" i="2"/>
  <c r="AB2402" i="2"/>
  <c r="AB2403" i="2"/>
  <c r="AB2404" i="2"/>
  <c r="AB2405" i="2"/>
  <c r="AB2406" i="2"/>
  <c r="AB2407" i="2"/>
  <c r="AB2408" i="2"/>
  <c r="AB2409" i="2"/>
  <c r="AB2410" i="2"/>
  <c r="AB2411" i="2"/>
  <c r="AB2412" i="2"/>
  <c r="AB2413" i="2"/>
  <c r="AB2414" i="2"/>
  <c r="AB2415" i="2"/>
  <c r="AB2416" i="2"/>
  <c r="AB2417" i="2"/>
  <c r="AB2418" i="2"/>
  <c r="AB2419" i="2"/>
  <c r="AB2420" i="2"/>
  <c r="AB2421" i="2"/>
  <c r="AB2422" i="2"/>
  <c r="AB2423" i="2"/>
  <c r="AB2424" i="2"/>
  <c r="AB2425" i="2"/>
  <c r="AB2426" i="2"/>
  <c r="AB2427" i="2"/>
  <c r="AB2428" i="2"/>
  <c r="AB2429" i="2"/>
  <c r="AB2430" i="2"/>
  <c r="AB2431" i="2"/>
  <c r="AB2432" i="2"/>
  <c r="AB2433" i="2"/>
  <c r="AB2434" i="2"/>
  <c r="AB2435" i="2"/>
  <c r="AB2436" i="2"/>
  <c r="AB2437" i="2"/>
  <c r="AB2438" i="2"/>
  <c r="AB2439" i="2"/>
  <c r="AB2440" i="2"/>
  <c r="AB2441" i="2"/>
  <c r="AB2442" i="2"/>
  <c r="AB2443" i="2"/>
  <c r="AB2444" i="2"/>
  <c r="AB2445" i="2"/>
  <c r="AB2446" i="2"/>
  <c r="AB2447" i="2"/>
  <c r="AB2448" i="2"/>
  <c r="AB2449" i="2"/>
  <c r="AB2450" i="2"/>
  <c r="AB2451" i="2"/>
  <c r="AB2452" i="2"/>
  <c r="AB2453" i="2"/>
  <c r="AB2454" i="2"/>
  <c r="AB2455" i="2"/>
  <c r="AB2456" i="2"/>
  <c r="AB2457" i="2"/>
  <c r="AB2458" i="2"/>
  <c r="AB2459" i="2"/>
  <c r="AB2460" i="2"/>
  <c r="AB2461" i="2"/>
  <c r="AB2462" i="2"/>
  <c r="AB2463" i="2"/>
  <c r="AB2464" i="2"/>
  <c r="AB2465" i="2"/>
  <c r="AB2466" i="2"/>
  <c r="AB2467" i="2"/>
  <c r="AB2468" i="2"/>
  <c r="AB2469" i="2"/>
  <c r="AB2470" i="2"/>
  <c r="AB2471" i="2"/>
  <c r="AB2472" i="2"/>
  <c r="AB2473" i="2"/>
  <c r="AB2474" i="2"/>
  <c r="AB2475" i="2"/>
  <c r="AB2476" i="2"/>
  <c r="AB2477" i="2"/>
  <c r="AB2478" i="2"/>
  <c r="AB2479" i="2"/>
  <c r="AB2480" i="2"/>
  <c r="AB2481" i="2"/>
  <c r="AB2482" i="2"/>
  <c r="AB2483" i="2"/>
  <c r="AB2484" i="2"/>
  <c r="AB2485" i="2"/>
  <c r="AB2486" i="2"/>
  <c r="AB2487" i="2"/>
  <c r="AB2488" i="2"/>
  <c r="AB2489" i="2"/>
  <c r="AB2490" i="2"/>
  <c r="AB2491" i="2"/>
  <c r="AB2492" i="2"/>
  <c r="AB2493" i="2"/>
  <c r="AB2494" i="2"/>
  <c r="AB2495" i="2"/>
  <c r="AB2496" i="2"/>
  <c r="AB2497" i="2"/>
  <c r="AB2498" i="2"/>
  <c r="AB2499" i="2"/>
  <c r="AB2500" i="2"/>
  <c r="AB2501" i="2"/>
  <c r="AB2502" i="2"/>
  <c r="AB2503" i="2"/>
  <c r="AB2504" i="2"/>
  <c r="AB2505" i="2"/>
  <c r="AB2506" i="2"/>
  <c r="AB2507" i="2"/>
  <c r="AB2508" i="2"/>
  <c r="AB2509" i="2"/>
  <c r="AB2510" i="2"/>
  <c r="AB2511" i="2"/>
  <c r="AB2512" i="2"/>
  <c r="AB2513" i="2"/>
  <c r="AB2514" i="2"/>
  <c r="AB2515" i="2"/>
  <c r="AB2516" i="2"/>
  <c r="AB2517" i="2"/>
  <c r="AB2518" i="2"/>
  <c r="AB2519" i="2"/>
  <c r="AB2520" i="2"/>
  <c r="AB2521" i="2"/>
  <c r="AB2522" i="2"/>
  <c r="AB2523" i="2"/>
  <c r="AB2524" i="2"/>
  <c r="AB2525" i="2"/>
  <c r="AB2526" i="2"/>
  <c r="AB2527" i="2"/>
  <c r="AB2528" i="2"/>
  <c r="AB2529" i="2"/>
  <c r="AB2530" i="2"/>
  <c r="AB2531" i="2"/>
  <c r="AB2532" i="2"/>
  <c r="AB2533" i="2"/>
  <c r="AB2534" i="2"/>
  <c r="AB2535" i="2"/>
  <c r="AB2536" i="2"/>
  <c r="AB2537" i="2"/>
  <c r="AB2538" i="2"/>
  <c r="AB2539" i="2"/>
  <c r="AB2540" i="2"/>
  <c r="AB2541" i="2"/>
  <c r="AB2542" i="2"/>
  <c r="AB2543" i="2"/>
  <c r="AB2544" i="2"/>
  <c r="AB2545" i="2"/>
  <c r="AB2546" i="2"/>
  <c r="AB2547" i="2"/>
  <c r="AB2548" i="2"/>
  <c r="AB2549" i="2"/>
  <c r="AB2550" i="2"/>
  <c r="AB2551" i="2"/>
  <c r="AB2552" i="2"/>
  <c r="AB2553" i="2"/>
  <c r="AB2554" i="2"/>
  <c r="AB2555" i="2"/>
  <c r="AB2556" i="2"/>
  <c r="AB2557" i="2"/>
  <c r="AB2558" i="2"/>
  <c r="AB2559" i="2"/>
  <c r="AB2560" i="2"/>
  <c r="AB2561" i="2"/>
  <c r="AB2562" i="2"/>
  <c r="AB2563" i="2"/>
  <c r="AB2564" i="2"/>
  <c r="AB2565" i="2"/>
  <c r="AB2566" i="2"/>
  <c r="AB2567" i="2"/>
  <c r="AB2568" i="2"/>
  <c r="AB2569" i="2"/>
  <c r="AB2570" i="2"/>
  <c r="AB2571" i="2"/>
  <c r="AB2572" i="2"/>
  <c r="AB2573" i="2"/>
  <c r="AB2574" i="2"/>
  <c r="AB2575" i="2"/>
  <c r="AB2576" i="2"/>
  <c r="AB2577" i="2"/>
  <c r="AB2578" i="2"/>
  <c r="AB2579" i="2"/>
  <c r="AB2580" i="2"/>
  <c r="AB2581" i="2"/>
  <c r="AB2582" i="2"/>
  <c r="AB2583" i="2"/>
  <c r="AB2584" i="2"/>
  <c r="AB2585" i="2"/>
  <c r="AB2586" i="2"/>
  <c r="AB2587" i="2"/>
  <c r="AB2588" i="2"/>
  <c r="AB2589" i="2"/>
  <c r="AB2590" i="2"/>
  <c r="AB2591" i="2"/>
  <c r="AB2592" i="2"/>
  <c r="AB2593" i="2"/>
  <c r="AB2594" i="2"/>
  <c r="AB2595" i="2"/>
  <c r="AB2596" i="2"/>
  <c r="AB2597" i="2"/>
  <c r="AB2598" i="2"/>
  <c r="AB2599" i="2"/>
  <c r="AB2600" i="2"/>
  <c r="AB2601" i="2"/>
  <c r="AB2602" i="2"/>
  <c r="AB2603" i="2"/>
  <c r="AB2604" i="2"/>
  <c r="AB2605" i="2"/>
  <c r="AB2606" i="2"/>
  <c r="AB2607" i="2"/>
  <c r="AB2608" i="2"/>
  <c r="AB2609" i="2"/>
  <c r="AB2610" i="2"/>
  <c r="AB2611" i="2"/>
  <c r="AB2612" i="2"/>
  <c r="AB2613" i="2"/>
  <c r="AB2614" i="2"/>
  <c r="AB2615" i="2"/>
  <c r="AB2616" i="2"/>
  <c r="AB2617" i="2"/>
  <c r="AB2618" i="2"/>
  <c r="AB2619" i="2"/>
  <c r="AB2620" i="2"/>
  <c r="AB2621" i="2"/>
  <c r="AB2622" i="2"/>
  <c r="AB2623" i="2"/>
  <c r="AB2624" i="2"/>
  <c r="AB2625" i="2"/>
  <c r="AB2626" i="2"/>
  <c r="AB2627" i="2"/>
  <c r="AB2628" i="2"/>
  <c r="AB2629" i="2"/>
  <c r="AB2630" i="2"/>
  <c r="AB2631" i="2"/>
  <c r="AB2632" i="2"/>
  <c r="AB2633" i="2"/>
  <c r="AB2634" i="2"/>
  <c r="AB2635" i="2"/>
  <c r="AB2636" i="2"/>
  <c r="AB2637" i="2"/>
  <c r="AB2638" i="2"/>
  <c r="AB2639" i="2"/>
  <c r="AB2640" i="2"/>
  <c r="AB2641" i="2"/>
  <c r="AB2642" i="2"/>
  <c r="AB2643" i="2"/>
  <c r="AB2644" i="2"/>
  <c r="AB2645" i="2"/>
  <c r="AB2646" i="2"/>
  <c r="AB2647" i="2"/>
  <c r="AB2648" i="2"/>
  <c r="AB2649" i="2"/>
  <c r="AB2650" i="2"/>
  <c r="AB2651" i="2"/>
  <c r="AB2652" i="2"/>
  <c r="AB2653" i="2"/>
  <c r="AB2654" i="2"/>
  <c r="AB2655" i="2"/>
  <c r="AB2656" i="2"/>
  <c r="AB2657" i="2"/>
  <c r="AB2658" i="2"/>
  <c r="AB2659" i="2"/>
  <c r="AB2660" i="2"/>
  <c r="AB2661" i="2"/>
  <c r="AB2662" i="2"/>
  <c r="AB2663" i="2"/>
  <c r="AB2664" i="2"/>
  <c r="AB2665" i="2"/>
  <c r="AB2666" i="2"/>
  <c r="AB2667" i="2"/>
  <c r="AB2668" i="2"/>
  <c r="AB2669" i="2"/>
  <c r="AB2670" i="2"/>
  <c r="AB2671" i="2"/>
  <c r="AB2672" i="2"/>
  <c r="AB2673" i="2"/>
  <c r="AB2674" i="2"/>
  <c r="AB2675" i="2"/>
  <c r="AB2676" i="2"/>
  <c r="AB2677" i="2"/>
  <c r="AB2678" i="2"/>
  <c r="AB2679" i="2"/>
  <c r="AB2680" i="2"/>
  <c r="AB2681" i="2"/>
  <c r="AB2682" i="2"/>
  <c r="AB2683" i="2"/>
  <c r="AB2684" i="2"/>
  <c r="AB2685" i="2"/>
  <c r="AB2686" i="2"/>
  <c r="AB2687" i="2"/>
  <c r="AB2688" i="2"/>
  <c r="AB2689" i="2"/>
  <c r="AB2690" i="2"/>
  <c r="AB2691" i="2"/>
  <c r="AB2692" i="2"/>
  <c r="AB2693" i="2"/>
  <c r="AB2694" i="2"/>
  <c r="AB2695" i="2"/>
  <c r="AB2696" i="2"/>
  <c r="AB2697" i="2"/>
  <c r="AB2698" i="2"/>
  <c r="AB2699" i="2"/>
  <c r="AB2700" i="2"/>
  <c r="AB2701" i="2"/>
  <c r="AB2702" i="2"/>
  <c r="AB2703" i="2"/>
  <c r="AB2704" i="2"/>
  <c r="AB2705" i="2"/>
  <c r="AB2706" i="2"/>
  <c r="AB2707" i="2"/>
  <c r="AB2708" i="2"/>
  <c r="AB2709" i="2"/>
  <c r="AB2710" i="2"/>
  <c r="AB2711" i="2"/>
  <c r="AB2712" i="2"/>
  <c r="AB2713" i="2"/>
  <c r="AB2714" i="2"/>
  <c r="AB2715" i="2"/>
  <c r="AB2716" i="2"/>
  <c r="AB2717" i="2"/>
  <c r="AB2718" i="2"/>
  <c r="AB2719" i="2"/>
  <c r="AB2720" i="2"/>
  <c r="AB2721" i="2"/>
  <c r="AB2722" i="2"/>
  <c r="AB2723" i="2"/>
  <c r="AB2724" i="2"/>
  <c r="AB2725" i="2"/>
  <c r="AB2726" i="2"/>
  <c r="AB2727" i="2"/>
  <c r="AB2728" i="2"/>
  <c r="AB2729" i="2"/>
  <c r="AB2730" i="2"/>
  <c r="AB2731" i="2"/>
  <c r="AB2732" i="2"/>
  <c r="AB2733" i="2"/>
  <c r="AB2734" i="2"/>
  <c r="AB2735" i="2"/>
  <c r="AB2736" i="2"/>
  <c r="AB2737" i="2"/>
  <c r="AB2738" i="2"/>
  <c r="AB2739" i="2"/>
  <c r="AB2740" i="2"/>
  <c r="AB2741" i="2"/>
  <c r="AB2742" i="2"/>
  <c r="AB2743" i="2"/>
  <c r="AB2744" i="2"/>
  <c r="AB2745" i="2"/>
  <c r="AB2746" i="2"/>
  <c r="AB2747" i="2"/>
  <c r="AB2748" i="2"/>
  <c r="AB2749" i="2"/>
  <c r="AB2750" i="2"/>
  <c r="AB2751" i="2"/>
  <c r="AB2752" i="2"/>
  <c r="AB2753" i="2"/>
  <c r="AB2754" i="2"/>
  <c r="AB2755" i="2"/>
  <c r="AB2756" i="2"/>
  <c r="AB2757" i="2"/>
  <c r="AB2758" i="2"/>
  <c r="AB2759" i="2"/>
  <c r="AB2760" i="2"/>
  <c r="AB2761" i="2"/>
  <c r="AB2762" i="2"/>
  <c r="AB2763" i="2"/>
  <c r="AB2764" i="2"/>
  <c r="AB2765" i="2"/>
  <c r="AB2766" i="2"/>
  <c r="AB2767" i="2"/>
  <c r="AB2768" i="2"/>
  <c r="AB2769" i="2"/>
  <c r="AB2770" i="2"/>
  <c r="AB2771" i="2"/>
  <c r="AB2772" i="2"/>
  <c r="AB2773" i="2"/>
  <c r="AB2774" i="2"/>
  <c r="AB2775" i="2"/>
  <c r="AB2776" i="2"/>
  <c r="AB2777" i="2"/>
  <c r="AB2778" i="2"/>
  <c r="AB2779" i="2"/>
  <c r="AB2780" i="2"/>
  <c r="AB2781" i="2"/>
  <c r="AB2782" i="2"/>
  <c r="AB2783" i="2"/>
  <c r="AB2784" i="2"/>
  <c r="AB2785" i="2"/>
  <c r="AB2786" i="2"/>
  <c r="AB2787" i="2"/>
  <c r="AB2788" i="2"/>
  <c r="AB2789" i="2"/>
  <c r="AB2790" i="2"/>
  <c r="AB2791" i="2"/>
  <c r="AB2792" i="2"/>
  <c r="AB2793" i="2"/>
  <c r="AB2794" i="2"/>
  <c r="AB2795" i="2"/>
  <c r="AB2796" i="2"/>
  <c r="AB2797" i="2"/>
  <c r="AB2798" i="2"/>
  <c r="AB2799" i="2"/>
  <c r="AB2800" i="2"/>
  <c r="AB2801" i="2"/>
  <c r="AB2802" i="2"/>
  <c r="AB2803" i="2"/>
  <c r="AB2804" i="2"/>
  <c r="AB2805" i="2"/>
  <c r="AB2806" i="2"/>
  <c r="AB2807" i="2"/>
  <c r="AB2808" i="2"/>
  <c r="AB2809" i="2"/>
  <c r="AB2810" i="2"/>
  <c r="AB2811" i="2"/>
  <c r="AB2812" i="2"/>
  <c r="AB2813" i="2"/>
  <c r="AB2814" i="2"/>
  <c r="AB2815" i="2"/>
  <c r="AB2816" i="2"/>
  <c r="AB2817" i="2"/>
  <c r="AB2818" i="2"/>
  <c r="AB2819" i="2"/>
  <c r="AB2820" i="2"/>
  <c r="AB2821" i="2"/>
  <c r="AB2822" i="2"/>
  <c r="AB2823" i="2"/>
  <c r="AB2824" i="2"/>
  <c r="AB2825" i="2"/>
  <c r="AB2826" i="2"/>
  <c r="AB2827" i="2"/>
  <c r="AB2828" i="2"/>
  <c r="AB2829" i="2"/>
  <c r="AB2830" i="2"/>
  <c r="AB2831" i="2"/>
  <c r="AB2832" i="2"/>
  <c r="AB2833" i="2"/>
  <c r="AB2834" i="2"/>
  <c r="AB2835" i="2"/>
  <c r="AB2836" i="2"/>
  <c r="AB2837" i="2"/>
  <c r="AB2838" i="2"/>
  <c r="AB2839" i="2"/>
  <c r="AB2840" i="2"/>
  <c r="AB2841" i="2"/>
  <c r="AB2842" i="2"/>
  <c r="AB2843" i="2"/>
  <c r="AB2844" i="2"/>
  <c r="AB2845" i="2"/>
  <c r="AB2846" i="2"/>
  <c r="AB2847" i="2"/>
  <c r="AB2848" i="2"/>
  <c r="AB2849" i="2"/>
  <c r="AB2850" i="2"/>
  <c r="AB2851" i="2"/>
  <c r="AB2852" i="2"/>
  <c r="AB2853" i="2"/>
  <c r="AB2854" i="2"/>
  <c r="AB2855" i="2"/>
  <c r="AB2856" i="2"/>
  <c r="AB2857" i="2"/>
  <c r="AB2858" i="2"/>
  <c r="AB2859" i="2"/>
  <c r="AB2860" i="2"/>
  <c r="AB2861" i="2"/>
  <c r="AB2862" i="2"/>
  <c r="AB2863" i="2"/>
  <c r="AB2864" i="2"/>
  <c r="AB2865" i="2"/>
  <c r="AB2866" i="2"/>
  <c r="AB2867" i="2"/>
  <c r="AB2868" i="2"/>
  <c r="AB2869" i="2"/>
  <c r="AB2870" i="2"/>
  <c r="AB2871" i="2"/>
  <c r="AB2872" i="2"/>
  <c r="AB2873" i="2"/>
  <c r="AB2874" i="2"/>
  <c r="AB2875" i="2"/>
  <c r="AB2876" i="2"/>
  <c r="AB2877" i="2"/>
  <c r="AB2878" i="2"/>
  <c r="AB2879" i="2"/>
  <c r="AB2880" i="2"/>
  <c r="AB2881" i="2"/>
  <c r="AB2882" i="2"/>
  <c r="AB2883" i="2"/>
  <c r="AB2884" i="2"/>
  <c r="AB2885" i="2"/>
  <c r="AB2886" i="2"/>
  <c r="AB2887" i="2"/>
  <c r="AB2888" i="2"/>
  <c r="AB2889" i="2"/>
  <c r="AB2890" i="2"/>
  <c r="AB2891" i="2"/>
  <c r="AB2892" i="2"/>
  <c r="AB2893" i="2"/>
  <c r="AB2894" i="2"/>
  <c r="AB2895" i="2"/>
  <c r="AB2896" i="2"/>
  <c r="AB2897" i="2"/>
  <c r="AB2898" i="2"/>
  <c r="AB2899" i="2"/>
  <c r="AB2900" i="2"/>
  <c r="AB2901" i="2"/>
  <c r="AB2902" i="2"/>
  <c r="AB2903" i="2"/>
  <c r="AB2904" i="2"/>
  <c r="AB2905" i="2"/>
  <c r="AB2906" i="2"/>
  <c r="AB2907" i="2"/>
  <c r="AB2908" i="2"/>
  <c r="AB2909" i="2"/>
  <c r="AB2910" i="2"/>
  <c r="AB2911" i="2"/>
  <c r="AB2912" i="2"/>
  <c r="AB2913" i="2"/>
  <c r="AB2914" i="2"/>
  <c r="AB2915" i="2"/>
  <c r="AB2916" i="2"/>
  <c r="AB2917" i="2"/>
  <c r="AB2918" i="2"/>
  <c r="AB2919" i="2"/>
  <c r="AB2920" i="2"/>
  <c r="AB2921" i="2"/>
  <c r="AB2922" i="2"/>
  <c r="AB2923" i="2"/>
  <c r="AB2924" i="2"/>
  <c r="AB2925" i="2"/>
  <c r="AB2926" i="2"/>
  <c r="AB2927" i="2"/>
  <c r="AB2928" i="2"/>
  <c r="AB2929" i="2"/>
  <c r="AB2930" i="2"/>
  <c r="AB2931" i="2"/>
  <c r="AB2932" i="2"/>
  <c r="AB2933" i="2"/>
  <c r="AB2934" i="2"/>
  <c r="AB2935" i="2"/>
  <c r="AB2936" i="2"/>
  <c r="AB2937" i="2"/>
  <c r="AB2938" i="2"/>
  <c r="AB2939" i="2"/>
  <c r="AB2940" i="2"/>
  <c r="AB2941" i="2"/>
  <c r="AB2942" i="2"/>
  <c r="AB2943" i="2"/>
  <c r="AB2944" i="2"/>
  <c r="AB2945" i="2"/>
  <c r="AB2946" i="2"/>
  <c r="AB2947" i="2"/>
  <c r="AB2948" i="2"/>
  <c r="AB2949" i="2"/>
  <c r="AB2950" i="2"/>
  <c r="AB2951" i="2"/>
  <c r="AB2952" i="2"/>
  <c r="AB2953" i="2"/>
  <c r="AB2954" i="2"/>
  <c r="AB2955" i="2"/>
  <c r="AB2956" i="2"/>
  <c r="AB2957" i="2"/>
  <c r="AB2958" i="2"/>
  <c r="AB2959" i="2"/>
  <c r="AB2960" i="2"/>
  <c r="AB2961" i="2"/>
  <c r="AB2962" i="2"/>
  <c r="AB2963" i="2"/>
  <c r="AB2964" i="2"/>
  <c r="AB2965" i="2"/>
  <c r="AB2966" i="2"/>
  <c r="AB2967" i="2"/>
  <c r="AB2968" i="2"/>
  <c r="AB2969" i="2"/>
  <c r="AB2970" i="2"/>
  <c r="AB2971" i="2"/>
  <c r="AB2972" i="2"/>
  <c r="AB2973" i="2"/>
  <c r="AB2974" i="2"/>
  <c r="AB2975" i="2"/>
  <c r="AB2976" i="2"/>
  <c r="AB2977" i="2"/>
  <c r="AB2978" i="2"/>
  <c r="AB2979" i="2"/>
  <c r="AB2980" i="2"/>
  <c r="AB2981" i="2"/>
  <c r="AB2982" i="2"/>
  <c r="AB2983" i="2"/>
  <c r="AB2984" i="2"/>
  <c r="AB2985" i="2"/>
  <c r="AB2986" i="2"/>
  <c r="AB2987" i="2"/>
  <c r="AB2988" i="2"/>
  <c r="AB2989" i="2"/>
  <c r="AB2990" i="2"/>
  <c r="AB2991" i="2"/>
  <c r="AB2992" i="2"/>
  <c r="AB2993" i="2"/>
  <c r="AB2994" i="2"/>
  <c r="AB2995" i="2"/>
  <c r="AB2996" i="2"/>
  <c r="AB2997" i="2"/>
  <c r="AB2998" i="2"/>
  <c r="AB2999" i="2"/>
  <c r="AB3000" i="2"/>
  <c r="AB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AA89" i="2"/>
  <c r="AA90" i="2"/>
  <c r="AA91" i="2"/>
  <c r="AA92" i="2"/>
  <c r="AA93" i="2"/>
  <c r="AA94" i="2"/>
  <c r="AA95" i="2"/>
  <c r="AA96" i="2"/>
  <c r="AA97" i="2"/>
  <c r="AA98" i="2"/>
  <c r="AA99" i="2"/>
  <c r="AA100" i="2"/>
  <c r="AA101" i="2"/>
  <c r="AA102" i="2"/>
  <c r="AA103" i="2"/>
  <c r="AA104" i="2"/>
  <c r="AA105" i="2"/>
  <c r="AA106" i="2"/>
  <c r="AA107" i="2"/>
  <c r="AA108" i="2"/>
  <c r="AA109" i="2"/>
  <c r="AA110" i="2"/>
  <c r="AA111" i="2"/>
  <c r="AA112" i="2"/>
  <c r="AA113" i="2"/>
  <c r="AA114" i="2"/>
  <c r="AA115" i="2"/>
  <c r="AA116" i="2"/>
  <c r="AA117" i="2"/>
  <c r="AA118" i="2"/>
  <c r="AA119" i="2"/>
  <c r="AA120" i="2"/>
  <c r="AA121" i="2"/>
  <c r="AA122" i="2"/>
  <c r="AA123" i="2"/>
  <c r="AA124" i="2"/>
  <c r="AA125" i="2"/>
  <c r="AA126" i="2"/>
  <c r="AA127" i="2"/>
  <c r="AA128" i="2"/>
  <c r="AA129" i="2"/>
  <c r="AA130" i="2"/>
  <c r="AA131" i="2"/>
  <c r="AA132" i="2"/>
  <c r="AA133" i="2"/>
  <c r="AA134" i="2"/>
  <c r="AA135" i="2"/>
  <c r="AA136" i="2"/>
  <c r="AA137" i="2"/>
  <c r="AA138" i="2"/>
  <c r="AA139" i="2"/>
  <c r="AA140" i="2"/>
  <c r="AA141" i="2"/>
  <c r="AA142" i="2"/>
  <c r="AA143" i="2"/>
  <c r="AA144" i="2"/>
  <c r="AA145" i="2"/>
  <c r="AA146" i="2"/>
  <c r="AA147" i="2"/>
  <c r="AA148" i="2"/>
  <c r="AA149" i="2"/>
  <c r="AA150" i="2"/>
  <c r="AA151" i="2"/>
  <c r="AA152" i="2"/>
  <c r="AA153" i="2"/>
  <c r="AA154" i="2"/>
  <c r="AA155" i="2"/>
  <c r="AA156" i="2"/>
  <c r="AA157" i="2"/>
  <c r="AA158" i="2"/>
  <c r="AA159" i="2"/>
  <c r="AA160" i="2"/>
  <c r="AA161" i="2"/>
  <c r="AA162" i="2"/>
  <c r="AA163" i="2"/>
  <c r="AA164" i="2"/>
  <c r="AA165" i="2"/>
  <c r="AA166" i="2"/>
  <c r="AA167" i="2"/>
  <c r="AA168" i="2"/>
  <c r="AA169" i="2"/>
  <c r="AA170" i="2"/>
  <c r="AA171" i="2"/>
  <c r="AA172" i="2"/>
  <c r="AA173" i="2"/>
  <c r="AA174" i="2"/>
  <c r="AA175" i="2"/>
  <c r="AA176" i="2"/>
  <c r="AA177" i="2"/>
  <c r="AA178" i="2"/>
  <c r="AA179" i="2"/>
  <c r="AA180" i="2"/>
  <c r="AA181" i="2"/>
  <c r="AA182" i="2"/>
  <c r="AA183" i="2"/>
  <c r="AA184" i="2"/>
  <c r="AA185" i="2"/>
  <c r="AA186" i="2"/>
  <c r="AA187" i="2"/>
  <c r="AA188" i="2"/>
  <c r="AA189" i="2"/>
  <c r="AA190" i="2"/>
  <c r="AA191" i="2"/>
  <c r="AA192" i="2"/>
  <c r="AA193" i="2"/>
  <c r="AA194" i="2"/>
  <c r="AA195" i="2"/>
  <c r="AA196" i="2"/>
  <c r="AA197" i="2"/>
  <c r="AA198" i="2"/>
  <c r="AA199" i="2"/>
  <c r="AA200" i="2"/>
  <c r="AA201" i="2"/>
  <c r="AA202" i="2"/>
  <c r="AA203" i="2"/>
  <c r="AA204" i="2"/>
  <c r="AA205" i="2"/>
  <c r="AA206" i="2"/>
  <c r="AA207" i="2"/>
  <c r="AA208" i="2"/>
  <c r="AA209" i="2"/>
  <c r="AA210" i="2"/>
  <c r="AA211" i="2"/>
  <c r="AA212" i="2"/>
  <c r="AA213" i="2"/>
  <c r="AA214" i="2"/>
  <c r="AA215" i="2"/>
  <c r="AA216" i="2"/>
  <c r="AA217" i="2"/>
  <c r="AA218" i="2"/>
  <c r="AA219" i="2"/>
  <c r="AA220" i="2"/>
  <c r="AA221" i="2"/>
  <c r="AA222" i="2"/>
  <c r="AA223" i="2"/>
  <c r="AA224" i="2"/>
  <c r="AA225" i="2"/>
  <c r="AA226" i="2"/>
  <c r="AA227" i="2"/>
  <c r="AA228" i="2"/>
  <c r="AA229" i="2"/>
  <c r="AA230" i="2"/>
  <c r="AA231" i="2"/>
  <c r="AA232" i="2"/>
  <c r="AA233" i="2"/>
  <c r="AA234" i="2"/>
  <c r="AA235" i="2"/>
  <c r="AA236" i="2"/>
  <c r="AA237" i="2"/>
  <c r="AA238" i="2"/>
  <c r="AA239" i="2"/>
  <c r="AA240" i="2"/>
  <c r="AA241" i="2"/>
  <c r="AA242" i="2"/>
  <c r="AA243" i="2"/>
  <c r="AA244" i="2"/>
  <c r="AA245" i="2"/>
  <c r="AA246" i="2"/>
  <c r="AA247" i="2"/>
  <c r="AA248" i="2"/>
  <c r="AA249" i="2"/>
  <c r="AA250" i="2"/>
  <c r="AA251" i="2"/>
  <c r="AA252" i="2"/>
  <c r="AA253" i="2"/>
  <c r="AA254" i="2"/>
  <c r="AA255" i="2"/>
  <c r="AA256" i="2"/>
  <c r="AA257" i="2"/>
  <c r="AA258" i="2"/>
  <c r="AA259" i="2"/>
  <c r="AA260" i="2"/>
  <c r="AA261" i="2"/>
  <c r="AA262" i="2"/>
  <c r="AA263" i="2"/>
  <c r="AA264" i="2"/>
  <c r="AA265" i="2"/>
  <c r="AA266" i="2"/>
  <c r="AA267" i="2"/>
  <c r="AA268" i="2"/>
  <c r="AA269" i="2"/>
  <c r="AA270" i="2"/>
  <c r="AA271" i="2"/>
  <c r="AA272" i="2"/>
  <c r="AA273" i="2"/>
  <c r="AA274" i="2"/>
  <c r="AA275" i="2"/>
  <c r="AA276" i="2"/>
  <c r="AA277" i="2"/>
  <c r="AA278" i="2"/>
  <c r="AA279" i="2"/>
  <c r="AA280" i="2"/>
  <c r="AA281" i="2"/>
  <c r="AA282" i="2"/>
  <c r="AA283" i="2"/>
  <c r="AA284" i="2"/>
  <c r="AA285" i="2"/>
  <c r="AA286" i="2"/>
  <c r="AA287" i="2"/>
  <c r="AA288" i="2"/>
  <c r="AA289" i="2"/>
  <c r="AA290" i="2"/>
  <c r="AA291" i="2"/>
  <c r="AA292" i="2"/>
  <c r="AA293" i="2"/>
  <c r="AA294" i="2"/>
  <c r="AA295" i="2"/>
  <c r="AA296" i="2"/>
  <c r="AA297" i="2"/>
  <c r="AA298" i="2"/>
  <c r="AA299" i="2"/>
  <c r="AA300" i="2"/>
  <c r="AA301" i="2"/>
  <c r="AA302" i="2"/>
  <c r="AA303" i="2"/>
  <c r="AA304" i="2"/>
  <c r="AA305" i="2"/>
  <c r="AA306" i="2"/>
  <c r="AA307" i="2"/>
  <c r="AA308" i="2"/>
  <c r="AA309" i="2"/>
  <c r="AA310" i="2"/>
  <c r="AA311" i="2"/>
  <c r="AA312" i="2"/>
  <c r="AA313" i="2"/>
  <c r="AA314" i="2"/>
  <c r="AA315" i="2"/>
  <c r="AA316" i="2"/>
  <c r="AA317" i="2"/>
  <c r="AA318" i="2"/>
  <c r="AA319" i="2"/>
  <c r="AA320" i="2"/>
  <c r="AA321" i="2"/>
  <c r="AA322" i="2"/>
  <c r="AA323" i="2"/>
  <c r="AA324" i="2"/>
  <c r="AA325" i="2"/>
  <c r="AA326" i="2"/>
  <c r="AA327" i="2"/>
  <c r="AA328" i="2"/>
  <c r="AA329" i="2"/>
  <c r="AA330" i="2"/>
  <c r="AA331" i="2"/>
  <c r="AA332" i="2"/>
  <c r="AA333" i="2"/>
  <c r="AA334" i="2"/>
  <c r="AA335" i="2"/>
  <c r="AA336" i="2"/>
  <c r="AA337" i="2"/>
  <c r="AA338" i="2"/>
  <c r="AA339" i="2"/>
  <c r="AA340" i="2"/>
  <c r="AA341" i="2"/>
  <c r="AA342" i="2"/>
  <c r="AA343" i="2"/>
  <c r="AA344" i="2"/>
  <c r="AA345" i="2"/>
  <c r="AA346" i="2"/>
  <c r="AA347" i="2"/>
  <c r="AA348" i="2"/>
  <c r="AA349" i="2"/>
  <c r="AA350" i="2"/>
  <c r="AA351" i="2"/>
  <c r="AA352" i="2"/>
  <c r="AA353" i="2"/>
  <c r="AA354" i="2"/>
  <c r="AA355" i="2"/>
  <c r="AA356" i="2"/>
  <c r="AA357" i="2"/>
  <c r="AA358" i="2"/>
  <c r="AA359" i="2"/>
  <c r="AA360" i="2"/>
  <c r="AA361" i="2"/>
  <c r="AA362" i="2"/>
  <c r="AA363" i="2"/>
  <c r="AA364" i="2"/>
  <c r="AA365" i="2"/>
  <c r="AA366" i="2"/>
  <c r="AA367" i="2"/>
  <c r="AA368" i="2"/>
  <c r="AA369" i="2"/>
  <c r="AA370" i="2"/>
  <c r="AA371" i="2"/>
  <c r="AA372" i="2"/>
  <c r="AA373" i="2"/>
  <c r="AA374" i="2"/>
  <c r="AA375" i="2"/>
  <c r="AA376" i="2"/>
  <c r="AA377" i="2"/>
  <c r="AA378" i="2"/>
  <c r="AA379" i="2"/>
  <c r="AA380" i="2"/>
  <c r="AA381" i="2"/>
  <c r="AA382" i="2"/>
  <c r="AA383" i="2"/>
  <c r="AA384" i="2"/>
  <c r="AA385" i="2"/>
  <c r="AA386" i="2"/>
  <c r="AA387" i="2"/>
  <c r="AA388" i="2"/>
  <c r="AA389" i="2"/>
  <c r="AA390" i="2"/>
  <c r="AA391" i="2"/>
  <c r="AA392" i="2"/>
  <c r="AA393" i="2"/>
  <c r="AA394" i="2"/>
  <c r="AA395" i="2"/>
  <c r="AA396" i="2"/>
  <c r="AA397" i="2"/>
  <c r="AA398" i="2"/>
  <c r="AA399" i="2"/>
  <c r="AA400" i="2"/>
  <c r="AA401" i="2"/>
  <c r="AA402" i="2"/>
  <c r="AA403" i="2"/>
  <c r="AA404" i="2"/>
  <c r="AA405" i="2"/>
  <c r="AA406" i="2"/>
  <c r="AA407" i="2"/>
  <c r="AA408" i="2"/>
  <c r="AA409" i="2"/>
  <c r="AA410" i="2"/>
  <c r="AA411" i="2"/>
  <c r="AA412" i="2"/>
  <c r="AA413" i="2"/>
  <c r="AA414" i="2"/>
  <c r="AA415" i="2"/>
  <c r="AA416" i="2"/>
  <c r="AA417" i="2"/>
  <c r="AA418" i="2"/>
  <c r="AA419" i="2"/>
  <c r="AA420" i="2"/>
  <c r="AA421" i="2"/>
  <c r="AA422" i="2"/>
  <c r="AA423" i="2"/>
  <c r="AA424" i="2"/>
  <c r="AA425" i="2"/>
  <c r="AA426" i="2"/>
  <c r="AA427" i="2"/>
  <c r="AA428" i="2"/>
  <c r="AA429" i="2"/>
  <c r="AA430" i="2"/>
  <c r="AA431" i="2"/>
  <c r="AA432" i="2"/>
  <c r="AA433" i="2"/>
  <c r="AA434" i="2"/>
  <c r="AA435" i="2"/>
  <c r="AA436" i="2"/>
  <c r="AA437" i="2"/>
  <c r="AA438" i="2"/>
  <c r="AA439" i="2"/>
  <c r="AA440" i="2"/>
  <c r="AA441" i="2"/>
  <c r="AA442" i="2"/>
  <c r="AA443" i="2"/>
  <c r="AA444" i="2"/>
  <c r="AA445" i="2"/>
  <c r="AA446" i="2"/>
  <c r="AA447" i="2"/>
  <c r="AA448" i="2"/>
  <c r="AA449" i="2"/>
  <c r="AA450" i="2"/>
  <c r="AA451" i="2"/>
  <c r="AA452" i="2"/>
  <c r="AA453" i="2"/>
  <c r="AA454" i="2"/>
  <c r="AA455" i="2"/>
  <c r="AA456" i="2"/>
  <c r="AA457" i="2"/>
  <c r="AA458" i="2"/>
  <c r="AA459" i="2"/>
  <c r="AA460" i="2"/>
  <c r="AA461" i="2"/>
  <c r="AA462" i="2"/>
  <c r="AA463" i="2"/>
  <c r="AA464" i="2"/>
  <c r="AA465" i="2"/>
  <c r="AA466" i="2"/>
  <c r="AA467" i="2"/>
  <c r="AA468" i="2"/>
  <c r="AA469" i="2"/>
  <c r="AA470" i="2"/>
  <c r="AA471" i="2"/>
  <c r="AA472" i="2"/>
  <c r="AA473" i="2"/>
  <c r="AA474" i="2"/>
  <c r="AA475" i="2"/>
  <c r="AA476" i="2"/>
  <c r="AA477" i="2"/>
  <c r="AA478" i="2"/>
  <c r="AA479" i="2"/>
  <c r="AA480" i="2"/>
  <c r="AA481" i="2"/>
  <c r="AA482" i="2"/>
  <c r="AA483" i="2"/>
  <c r="AA484" i="2"/>
  <c r="AA485" i="2"/>
  <c r="AA486" i="2"/>
  <c r="AA487" i="2"/>
  <c r="AA488" i="2"/>
  <c r="AA489" i="2"/>
  <c r="AA490" i="2"/>
  <c r="AA491" i="2"/>
  <c r="AA492" i="2"/>
  <c r="AA493" i="2"/>
  <c r="AA494" i="2"/>
  <c r="AA495" i="2"/>
  <c r="AA496" i="2"/>
  <c r="AA497" i="2"/>
  <c r="AA498" i="2"/>
  <c r="AA499" i="2"/>
  <c r="AA500" i="2"/>
  <c r="AA501" i="2"/>
  <c r="AA502" i="2"/>
  <c r="AA503" i="2"/>
  <c r="AA504" i="2"/>
  <c r="AA505" i="2"/>
  <c r="AA506" i="2"/>
  <c r="AA507" i="2"/>
  <c r="AA508" i="2"/>
  <c r="AA509" i="2"/>
  <c r="AA510" i="2"/>
  <c r="AA511" i="2"/>
  <c r="AA512" i="2"/>
  <c r="AA513" i="2"/>
  <c r="AA514" i="2"/>
  <c r="AA515" i="2"/>
  <c r="AA516" i="2"/>
  <c r="AA517" i="2"/>
  <c r="AA518" i="2"/>
  <c r="AA519" i="2"/>
  <c r="AA520" i="2"/>
  <c r="AA521" i="2"/>
  <c r="AA522" i="2"/>
  <c r="AA523" i="2"/>
  <c r="AA524" i="2"/>
  <c r="AA525" i="2"/>
  <c r="AA526" i="2"/>
  <c r="AA527" i="2"/>
  <c r="AA528" i="2"/>
  <c r="AA529" i="2"/>
  <c r="AA530" i="2"/>
  <c r="AA531" i="2"/>
  <c r="AA532" i="2"/>
  <c r="AA533" i="2"/>
  <c r="AA534" i="2"/>
  <c r="AA535" i="2"/>
  <c r="AA536" i="2"/>
  <c r="AA537" i="2"/>
  <c r="AA538" i="2"/>
  <c r="AA539" i="2"/>
  <c r="AA540" i="2"/>
  <c r="AA541" i="2"/>
  <c r="AA542" i="2"/>
  <c r="AA543" i="2"/>
  <c r="AA544" i="2"/>
  <c r="AA545" i="2"/>
  <c r="AA546" i="2"/>
  <c r="AA547" i="2"/>
  <c r="AA548" i="2"/>
  <c r="AA549" i="2"/>
  <c r="AA550" i="2"/>
  <c r="AA551" i="2"/>
  <c r="AA552" i="2"/>
  <c r="AA553" i="2"/>
  <c r="AA554" i="2"/>
  <c r="AA555" i="2"/>
  <c r="AA556" i="2"/>
  <c r="AA557" i="2"/>
  <c r="AA558" i="2"/>
  <c r="AA559" i="2"/>
  <c r="AA560" i="2"/>
  <c r="AA561" i="2"/>
  <c r="AA562" i="2"/>
  <c r="AA563" i="2"/>
  <c r="AA564" i="2"/>
  <c r="AA565" i="2"/>
  <c r="AA566" i="2"/>
  <c r="AA567" i="2"/>
  <c r="AA568" i="2"/>
  <c r="AA569" i="2"/>
  <c r="AA570" i="2"/>
  <c r="AA571" i="2"/>
  <c r="AA572" i="2"/>
  <c r="AA573" i="2"/>
  <c r="AA574" i="2"/>
  <c r="AA575" i="2"/>
  <c r="AA576" i="2"/>
  <c r="AA577" i="2"/>
  <c r="AA578" i="2"/>
  <c r="AA579" i="2"/>
  <c r="AA580" i="2"/>
  <c r="AA581" i="2"/>
  <c r="AA582" i="2"/>
  <c r="AA583" i="2"/>
  <c r="AA584" i="2"/>
  <c r="AA585" i="2"/>
  <c r="AA586" i="2"/>
  <c r="AA587" i="2"/>
  <c r="AA588" i="2"/>
  <c r="AA589" i="2"/>
  <c r="AA590" i="2"/>
  <c r="AA591" i="2"/>
  <c r="AA592" i="2"/>
  <c r="AA593" i="2"/>
  <c r="AA594" i="2"/>
  <c r="AA595" i="2"/>
  <c r="AA596" i="2"/>
  <c r="AA597" i="2"/>
  <c r="AA598" i="2"/>
  <c r="AA599" i="2"/>
  <c r="AA600" i="2"/>
  <c r="AA601" i="2"/>
  <c r="AA602" i="2"/>
  <c r="AA603" i="2"/>
  <c r="AA604" i="2"/>
  <c r="AA605" i="2"/>
  <c r="AA606" i="2"/>
  <c r="AA607" i="2"/>
  <c r="AA608" i="2"/>
  <c r="AA609" i="2"/>
  <c r="AA610" i="2"/>
  <c r="AA611" i="2"/>
  <c r="AA612" i="2"/>
  <c r="AA613" i="2"/>
  <c r="AA614" i="2"/>
  <c r="AA615" i="2"/>
  <c r="AA616" i="2"/>
  <c r="AA617" i="2"/>
  <c r="AA618" i="2"/>
  <c r="AA619" i="2"/>
  <c r="AA620" i="2"/>
  <c r="AA621" i="2"/>
  <c r="AA622" i="2"/>
  <c r="AA623" i="2"/>
  <c r="AA624" i="2"/>
  <c r="AA625" i="2"/>
  <c r="AA626" i="2"/>
  <c r="AA627" i="2"/>
  <c r="AA628" i="2"/>
  <c r="AA629" i="2"/>
  <c r="AA630" i="2"/>
  <c r="AA631" i="2"/>
  <c r="AA632" i="2"/>
  <c r="AA633" i="2"/>
  <c r="AA634" i="2"/>
  <c r="AA635" i="2"/>
  <c r="AA636" i="2"/>
  <c r="AA637" i="2"/>
  <c r="AA638" i="2"/>
  <c r="AA639" i="2"/>
  <c r="AA640" i="2"/>
  <c r="AA641" i="2"/>
  <c r="AA642" i="2"/>
  <c r="AA643" i="2"/>
  <c r="AA644" i="2"/>
  <c r="AA645" i="2"/>
  <c r="AA646" i="2"/>
  <c r="AA647" i="2"/>
  <c r="AA648" i="2"/>
  <c r="AA649" i="2"/>
  <c r="AA650" i="2"/>
  <c r="AA651" i="2"/>
  <c r="AA652" i="2"/>
  <c r="AA653" i="2"/>
  <c r="AA654" i="2"/>
  <c r="AA655" i="2"/>
  <c r="AA656" i="2"/>
  <c r="AA657" i="2"/>
  <c r="AA658" i="2"/>
  <c r="AA659" i="2"/>
  <c r="AA660" i="2"/>
  <c r="AA661" i="2"/>
  <c r="AA662" i="2"/>
  <c r="AA663" i="2"/>
  <c r="AA664" i="2"/>
  <c r="AA665" i="2"/>
  <c r="AA666" i="2"/>
  <c r="AA667" i="2"/>
  <c r="AA668" i="2"/>
  <c r="AA669" i="2"/>
  <c r="AA670" i="2"/>
  <c r="AA671" i="2"/>
  <c r="AA672" i="2"/>
  <c r="AA673" i="2"/>
  <c r="AA674" i="2"/>
  <c r="AA675" i="2"/>
  <c r="AA676" i="2"/>
  <c r="AA677" i="2"/>
  <c r="AA678" i="2"/>
  <c r="AA679" i="2"/>
  <c r="AA680" i="2"/>
  <c r="AA681" i="2"/>
  <c r="AA682" i="2"/>
  <c r="AA683" i="2"/>
  <c r="AA684" i="2"/>
  <c r="AA685" i="2"/>
  <c r="AA686" i="2"/>
  <c r="AA687" i="2"/>
  <c r="AA688" i="2"/>
  <c r="AA689" i="2"/>
  <c r="AA690" i="2"/>
  <c r="AA691" i="2"/>
  <c r="AA692" i="2"/>
  <c r="AA693" i="2"/>
  <c r="AA694" i="2"/>
  <c r="AA695" i="2"/>
  <c r="AA696" i="2"/>
  <c r="AA697" i="2"/>
  <c r="AA698" i="2"/>
  <c r="AA699" i="2"/>
  <c r="AA700" i="2"/>
  <c r="AA701" i="2"/>
  <c r="AA702" i="2"/>
  <c r="AA703" i="2"/>
  <c r="AA704" i="2"/>
  <c r="AA705" i="2"/>
  <c r="AA706" i="2"/>
  <c r="AA707" i="2"/>
  <c r="AA708" i="2"/>
  <c r="AA709" i="2"/>
  <c r="AA710" i="2"/>
  <c r="AA711" i="2"/>
  <c r="AA712" i="2"/>
  <c r="AA713" i="2"/>
  <c r="AA714" i="2"/>
  <c r="AA715" i="2"/>
  <c r="AA716" i="2"/>
  <c r="AA717" i="2"/>
  <c r="AA718" i="2"/>
  <c r="AA719" i="2"/>
  <c r="AA720" i="2"/>
  <c r="AA721" i="2"/>
  <c r="AA722" i="2"/>
  <c r="AA723" i="2"/>
  <c r="AA724" i="2"/>
  <c r="AA725" i="2"/>
  <c r="AA726" i="2"/>
  <c r="AA727" i="2"/>
  <c r="AA728" i="2"/>
  <c r="AA729" i="2"/>
  <c r="AA730" i="2"/>
  <c r="AA731" i="2"/>
  <c r="AA732" i="2"/>
  <c r="AA733" i="2"/>
  <c r="AA734" i="2"/>
  <c r="AA735" i="2"/>
  <c r="AA736" i="2"/>
  <c r="AA737" i="2"/>
  <c r="AA738" i="2"/>
  <c r="AA739" i="2"/>
  <c r="AA740" i="2"/>
  <c r="AA741" i="2"/>
  <c r="AA742" i="2"/>
  <c r="AA743" i="2"/>
  <c r="AA744" i="2"/>
  <c r="AA745" i="2"/>
  <c r="AA746" i="2"/>
  <c r="AA747" i="2"/>
  <c r="AA748" i="2"/>
  <c r="AA749" i="2"/>
  <c r="AA750" i="2"/>
  <c r="AA751" i="2"/>
  <c r="AA752" i="2"/>
  <c r="AA753" i="2"/>
  <c r="AA754" i="2"/>
  <c r="AA755" i="2"/>
  <c r="AA756" i="2"/>
  <c r="AA757" i="2"/>
  <c r="AA758" i="2"/>
  <c r="AA759" i="2"/>
  <c r="AA760" i="2"/>
  <c r="AA761" i="2"/>
  <c r="AA762" i="2"/>
  <c r="AA763" i="2"/>
  <c r="AA764" i="2"/>
  <c r="AA765" i="2"/>
  <c r="AA766" i="2"/>
  <c r="AA767" i="2"/>
  <c r="AA768" i="2"/>
  <c r="AA769" i="2"/>
  <c r="AA770" i="2"/>
  <c r="AA771" i="2"/>
  <c r="AA772" i="2"/>
  <c r="AA773" i="2"/>
  <c r="AA774" i="2"/>
  <c r="AA775" i="2"/>
  <c r="AA776" i="2"/>
  <c r="AA777" i="2"/>
  <c r="AA778" i="2"/>
  <c r="AA779" i="2"/>
  <c r="AA780" i="2"/>
  <c r="AA781" i="2"/>
  <c r="AA782" i="2"/>
  <c r="AA783" i="2"/>
  <c r="AA784" i="2"/>
  <c r="AA785" i="2"/>
  <c r="AA786" i="2"/>
  <c r="AA787" i="2"/>
  <c r="AA788" i="2"/>
  <c r="AA789" i="2"/>
  <c r="AA790" i="2"/>
  <c r="AA791" i="2"/>
  <c r="AA792" i="2"/>
  <c r="AA793" i="2"/>
  <c r="AA794" i="2"/>
  <c r="AA795" i="2"/>
  <c r="AA796" i="2"/>
  <c r="AA797" i="2"/>
  <c r="AA798" i="2"/>
  <c r="AA799" i="2"/>
  <c r="AA800" i="2"/>
  <c r="AA801" i="2"/>
  <c r="AA802" i="2"/>
  <c r="AA803" i="2"/>
  <c r="AA804" i="2"/>
  <c r="AA805" i="2"/>
  <c r="AA806" i="2"/>
  <c r="AA807" i="2"/>
  <c r="AA808" i="2"/>
  <c r="AA809" i="2"/>
  <c r="AA810" i="2"/>
  <c r="AA811" i="2"/>
  <c r="AA812" i="2"/>
  <c r="AA813" i="2"/>
  <c r="AA814" i="2"/>
  <c r="AA815" i="2"/>
  <c r="AA816" i="2"/>
  <c r="AA817" i="2"/>
  <c r="AA818" i="2"/>
  <c r="AA819" i="2"/>
  <c r="AA820" i="2"/>
  <c r="AA821" i="2"/>
  <c r="AA822" i="2"/>
  <c r="AA823" i="2"/>
  <c r="AA824" i="2"/>
  <c r="AA825" i="2"/>
  <c r="AA826" i="2"/>
  <c r="AA827" i="2"/>
  <c r="AA828" i="2"/>
  <c r="AA829" i="2"/>
  <c r="AA830" i="2"/>
  <c r="AA831" i="2"/>
  <c r="AA832" i="2"/>
  <c r="AA833" i="2"/>
  <c r="AA834" i="2"/>
  <c r="AA835" i="2"/>
  <c r="AA836" i="2"/>
  <c r="AA837" i="2"/>
  <c r="AA838" i="2"/>
  <c r="AA839" i="2"/>
  <c r="AA840" i="2"/>
  <c r="AA841" i="2"/>
  <c r="AA842" i="2"/>
  <c r="AA843" i="2"/>
  <c r="AA844" i="2"/>
  <c r="AA845" i="2"/>
  <c r="AA846" i="2"/>
  <c r="AA847" i="2"/>
  <c r="AA848" i="2"/>
  <c r="AA849" i="2"/>
  <c r="AA850" i="2"/>
  <c r="AA851" i="2"/>
  <c r="AA852" i="2"/>
  <c r="AA853" i="2"/>
  <c r="AA854" i="2"/>
  <c r="AA855" i="2"/>
  <c r="AA856" i="2"/>
  <c r="AA857" i="2"/>
  <c r="AA858" i="2"/>
  <c r="AA859" i="2"/>
  <c r="AA860" i="2"/>
  <c r="AA861" i="2"/>
  <c r="AA862" i="2"/>
  <c r="AA863" i="2"/>
  <c r="AA864" i="2"/>
  <c r="AA865" i="2"/>
  <c r="AA866" i="2"/>
  <c r="AA867" i="2"/>
  <c r="AA868" i="2"/>
  <c r="AA869" i="2"/>
  <c r="AA870" i="2"/>
  <c r="AA871" i="2"/>
  <c r="AA872" i="2"/>
  <c r="AA873" i="2"/>
  <c r="AA874" i="2"/>
  <c r="AA875" i="2"/>
  <c r="AA876" i="2"/>
  <c r="AA877" i="2"/>
  <c r="AA878" i="2"/>
  <c r="AA879" i="2"/>
  <c r="AA880" i="2"/>
  <c r="AA881" i="2"/>
  <c r="AA882" i="2"/>
  <c r="AA883" i="2"/>
  <c r="AA884" i="2"/>
  <c r="AA885" i="2"/>
  <c r="AA886" i="2"/>
  <c r="AA887" i="2"/>
  <c r="AA888" i="2"/>
  <c r="AA889" i="2"/>
  <c r="AA890" i="2"/>
  <c r="AA891" i="2"/>
  <c r="AA892" i="2"/>
  <c r="AA893" i="2"/>
  <c r="AA894" i="2"/>
  <c r="AA895" i="2"/>
  <c r="AA896" i="2"/>
  <c r="AA897" i="2"/>
  <c r="AA898" i="2"/>
  <c r="AA899" i="2"/>
  <c r="AA900" i="2"/>
  <c r="AA901" i="2"/>
  <c r="AA902" i="2"/>
  <c r="AA903" i="2"/>
  <c r="AA904" i="2"/>
  <c r="AA905" i="2"/>
  <c r="AA906" i="2"/>
  <c r="AA907" i="2"/>
  <c r="AA908" i="2"/>
  <c r="AA909" i="2"/>
  <c r="AA910" i="2"/>
  <c r="AA911" i="2"/>
  <c r="AA912" i="2"/>
  <c r="AA913" i="2"/>
  <c r="AA914" i="2"/>
  <c r="AA915" i="2"/>
  <c r="AA916" i="2"/>
  <c r="AA917" i="2"/>
  <c r="AA918" i="2"/>
  <c r="AA919" i="2"/>
  <c r="AA920" i="2"/>
  <c r="AA921" i="2"/>
  <c r="AA922" i="2"/>
  <c r="AA923" i="2"/>
  <c r="AA924" i="2"/>
  <c r="AA925" i="2"/>
  <c r="AA926" i="2"/>
  <c r="AA927" i="2"/>
  <c r="AA928" i="2"/>
  <c r="AA929" i="2"/>
  <c r="AA930" i="2"/>
  <c r="AA931" i="2"/>
  <c r="AA932" i="2"/>
  <c r="AA933" i="2"/>
  <c r="AA934" i="2"/>
  <c r="AA935" i="2"/>
  <c r="AA936" i="2"/>
  <c r="AA937" i="2"/>
  <c r="AA938" i="2"/>
  <c r="AA939" i="2"/>
  <c r="AA940" i="2"/>
  <c r="AA941" i="2"/>
  <c r="AA942" i="2"/>
  <c r="AA943" i="2"/>
  <c r="AA944" i="2"/>
  <c r="AA945" i="2"/>
  <c r="AA946" i="2"/>
  <c r="AA947" i="2"/>
  <c r="AA948" i="2"/>
  <c r="AA949" i="2"/>
  <c r="AA950" i="2"/>
  <c r="AA951" i="2"/>
  <c r="AA952" i="2"/>
  <c r="AA953" i="2"/>
  <c r="AA954" i="2"/>
  <c r="AA955" i="2"/>
  <c r="AA956" i="2"/>
  <c r="AA957" i="2"/>
  <c r="AA958" i="2"/>
  <c r="AA959" i="2"/>
  <c r="AA960" i="2"/>
  <c r="AA961" i="2"/>
  <c r="AA962" i="2"/>
  <c r="AA963" i="2"/>
  <c r="AA964" i="2"/>
  <c r="AA965" i="2"/>
  <c r="AA966" i="2"/>
  <c r="AA967" i="2"/>
  <c r="AA968" i="2"/>
  <c r="AA969" i="2"/>
  <c r="AA970" i="2"/>
  <c r="AA971" i="2"/>
  <c r="AA972" i="2"/>
  <c r="AA973" i="2"/>
  <c r="AA974" i="2"/>
  <c r="AA975" i="2"/>
  <c r="AA976" i="2"/>
  <c r="AA977" i="2"/>
  <c r="AA978" i="2"/>
  <c r="AA979" i="2"/>
  <c r="AA980" i="2"/>
  <c r="AA981" i="2"/>
  <c r="AA982" i="2"/>
  <c r="AA983" i="2"/>
  <c r="AA984" i="2"/>
  <c r="AA985" i="2"/>
  <c r="AA986" i="2"/>
  <c r="AA987" i="2"/>
  <c r="AA988" i="2"/>
  <c r="AA989" i="2"/>
  <c r="AA990" i="2"/>
  <c r="AA991" i="2"/>
  <c r="AA992" i="2"/>
  <c r="AA993" i="2"/>
  <c r="AA994" i="2"/>
  <c r="AA995" i="2"/>
  <c r="AA996" i="2"/>
  <c r="AA997" i="2"/>
  <c r="AA998" i="2"/>
  <c r="AA999" i="2"/>
  <c r="AA1000" i="2"/>
  <c r="AA1001" i="2"/>
  <c r="AA1002" i="2"/>
  <c r="AA1003" i="2"/>
  <c r="AA1004" i="2"/>
  <c r="AA1005" i="2"/>
  <c r="AA1006" i="2"/>
  <c r="AA1007" i="2"/>
  <c r="AA1008" i="2"/>
  <c r="AA1009" i="2"/>
  <c r="AA1010" i="2"/>
  <c r="AA1011" i="2"/>
  <c r="AA1012" i="2"/>
  <c r="AA1013" i="2"/>
  <c r="AA1014" i="2"/>
  <c r="AA1015" i="2"/>
  <c r="AA1016" i="2"/>
  <c r="AA1017" i="2"/>
  <c r="AA1018" i="2"/>
  <c r="AA1019" i="2"/>
  <c r="AA1020" i="2"/>
  <c r="AA1021" i="2"/>
  <c r="AA1022" i="2"/>
  <c r="AA1023" i="2"/>
  <c r="AA1024" i="2"/>
  <c r="AA1025" i="2"/>
  <c r="AA1026" i="2"/>
  <c r="AA1027" i="2"/>
  <c r="AA1028" i="2"/>
  <c r="AA1029" i="2"/>
  <c r="AA1030" i="2"/>
  <c r="AA1031" i="2"/>
  <c r="AA1032" i="2"/>
  <c r="AA1033" i="2"/>
  <c r="AA1034" i="2"/>
  <c r="AA1035" i="2"/>
  <c r="AA1036" i="2"/>
  <c r="AA1037" i="2"/>
  <c r="AA1038" i="2"/>
  <c r="AA1039" i="2"/>
  <c r="AA1040" i="2"/>
  <c r="AA1041" i="2"/>
  <c r="AA1042" i="2"/>
  <c r="AA1043" i="2"/>
  <c r="AA1044" i="2"/>
  <c r="AA1045" i="2"/>
  <c r="AA1046" i="2"/>
  <c r="AA1047" i="2"/>
  <c r="AA1048" i="2"/>
  <c r="AA1049" i="2"/>
  <c r="AA1050" i="2"/>
  <c r="AA1051" i="2"/>
  <c r="AA1052" i="2"/>
  <c r="AA1053" i="2"/>
  <c r="AA1054" i="2"/>
  <c r="AA1055" i="2"/>
  <c r="AA1056" i="2"/>
  <c r="AA1057" i="2"/>
  <c r="AA1058" i="2"/>
  <c r="AA1059" i="2"/>
  <c r="AA1060" i="2"/>
  <c r="AA1061" i="2"/>
  <c r="AA1062" i="2"/>
  <c r="AA1063" i="2"/>
  <c r="AA1064" i="2"/>
  <c r="AA1065" i="2"/>
  <c r="AA1066" i="2"/>
  <c r="AA1067" i="2"/>
  <c r="AA1068" i="2"/>
  <c r="AA1069" i="2"/>
  <c r="AA1070" i="2"/>
  <c r="AA1071" i="2"/>
  <c r="AA1072" i="2"/>
  <c r="AA1073" i="2"/>
  <c r="AA1074" i="2"/>
  <c r="AA1075" i="2"/>
  <c r="AA1076" i="2"/>
  <c r="AA1077" i="2"/>
  <c r="AA1078" i="2"/>
  <c r="AA1079" i="2"/>
  <c r="AA1080" i="2"/>
  <c r="AA1081" i="2"/>
  <c r="AA1082" i="2"/>
  <c r="AA1083" i="2"/>
  <c r="AA1084" i="2"/>
  <c r="AA1085" i="2"/>
  <c r="AA1086" i="2"/>
  <c r="AA1087" i="2"/>
  <c r="AA1088" i="2"/>
  <c r="AA1089" i="2"/>
  <c r="AA1090" i="2"/>
  <c r="AA1091" i="2"/>
  <c r="AA1092" i="2"/>
  <c r="AA1093" i="2"/>
  <c r="AA1094" i="2"/>
  <c r="AA1095" i="2"/>
  <c r="AA1096" i="2"/>
  <c r="AA1097" i="2"/>
  <c r="AA1098" i="2"/>
  <c r="AA1099" i="2"/>
  <c r="AA1100" i="2"/>
  <c r="AA1101" i="2"/>
  <c r="AA1102" i="2"/>
  <c r="AA1103" i="2"/>
  <c r="AA1104" i="2"/>
  <c r="AA1105" i="2"/>
  <c r="AA1106" i="2"/>
  <c r="AA1107" i="2"/>
  <c r="AA1108" i="2"/>
  <c r="AA1109" i="2"/>
  <c r="AA1110" i="2"/>
  <c r="AA1111" i="2"/>
  <c r="AA1112" i="2"/>
  <c r="AA1113" i="2"/>
  <c r="AA1114" i="2"/>
  <c r="AA1115" i="2"/>
  <c r="AA1116" i="2"/>
  <c r="AA1117" i="2"/>
  <c r="AA1118" i="2"/>
  <c r="AA1119" i="2"/>
  <c r="AA1120" i="2"/>
  <c r="AA1121" i="2"/>
  <c r="AA1122" i="2"/>
  <c r="AA1123" i="2"/>
  <c r="AA1124" i="2"/>
  <c r="AA1125" i="2"/>
  <c r="AA1126" i="2"/>
  <c r="AA1127" i="2"/>
  <c r="AA1128" i="2"/>
  <c r="AA1129" i="2"/>
  <c r="AA1130" i="2"/>
  <c r="AA1131" i="2"/>
  <c r="AA1132" i="2"/>
  <c r="AA1133" i="2"/>
  <c r="AA1134" i="2"/>
  <c r="AA1135" i="2"/>
  <c r="AA1136" i="2"/>
  <c r="AA1137" i="2"/>
  <c r="AA1138" i="2"/>
  <c r="AA1139" i="2"/>
  <c r="AA1140" i="2"/>
  <c r="AA1141" i="2"/>
  <c r="AA1142" i="2"/>
  <c r="AA1143" i="2"/>
  <c r="AA1144" i="2"/>
  <c r="AA1145" i="2"/>
  <c r="AA1146" i="2"/>
  <c r="AA1147" i="2"/>
  <c r="AA1148" i="2"/>
  <c r="AA1149" i="2"/>
  <c r="AA1150" i="2"/>
  <c r="AA1151" i="2"/>
  <c r="AA1152" i="2"/>
  <c r="AA1153" i="2"/>
  <c r="AA1154" i="2"/>
  <c r="AA1155" i="2"/>
  <c r="AA1156" i="2"/>
  <c r="AA1157" i="2"/>
  <c r="AA1158" i="2"/>
  <c r="AA1159" i="2"/>
  <c r="AA1160" i="2"/>
  <c r="AA1161" i="2"/>
  <c r="AA1162" i="2"/>
  <c r="AA1163" i="2"/>
  <c r="AA1164" i="2"/>
  <c r="AA1165" i="2"/>
  <c r="AA1166" i="2"/>
  <c r="AA1167" i="2"/>
  <c r="AA1168" i="2"/>
  <c r="AA1169" i="2"/>
  <c r="AA1170" i="2"/>
  <c r="AA1171" i="2"/>
  <c r="AA1172" i="2"/>
  <c r="AA1173" i="2"/>
  <c r="AA1174" i="2"/>
  <c r="AA1175" i="2"/>
  <c r="AA1176" i="2"/>
  <c r="AA1177" i="2"/>
  <c r="AA1178" i="2"/>
  <c r="AA1179" i="2"/>
  <c r="AA1180" i="2"/>
  <c r="AA1181" i="2"/>
  <c r="AA1182" i="2"/>
  <c r="AA1183" i="2"/>
  <c r="AA1184" i="2"/>
  <c r="AA1185" i="2"/>
  <c r="AA1186" i="2"/>
  <c r="AA1187" i="2"/>
  <c r="AA1188" i="2"/>
  <c r="AA1189" i="2"/>
  <c r="AA1190" i="2"/>
  <c r="AA1191" i="2"/>
  <c r="AA1192" i="2"/>
  <c r="AA1193" i="2"/>
  <c r="AA1194" i="2"/>
  <c r="AA1195" i="2"/>
  <c r="AA1196" i="2"/>
  <c r="AA1197" i="2"/>
  <c r="AA1198" i="2"/>
  <c r="AA1199" i="2"/>
  <c r="AA1200" i="2"/>
  <c r="AA1201" i="2"/>
  <c r="AA1202" i="2"/>
  <c r="AA1203" i="2"/>
  <c r="AA1204" i="2"/>
  <c r="AA1205" i="2"/>
  <c r="AA1206" i="2"/>
  <c r="AA1207" i="2"/>
  <c r="AA1208" i="2"/>
  <c r="AA1209" i="2"/>
  <c r="AA1210" i="2"/>
  <c r="AA1211" i="2"/>
  <c r="AA1212" i="2"/>
  <c r="AA1213" i="2"/>
  <c r="AA1214" i="2"/>
  <c r="AA1215" i="2"/>
  <c r="AA1216" i="2"/>
  <c r="AA1217" i="2"/>
  <c r="AA1218" i="2"/>
  <c r="AA1219" i="2"/>
  <c r="AA1220" i="2"/>
  <c r="AA1221" i="2"/>
  <c r="AA1222" i="2"/>
  <c r="AA1223" i="2"/>
  <c r="AA1224" i="2"/>
  <c r="AA1225" i="2"/>
  <c r="AA1226" i="2"/>
  <c r="AA1227" i="2"/>
  <c r="AA1228" i="2"/>
  <c r="AA1229" i="2"/>
  <c r="AA1230" i="2"/>
  <c r="AA1231" i="2"/>
  <c r="AA1232" i="2"/>
  <c r="AA1233" i="2"/>
  <c r="AA1234" i="2"/>
  <c r="AA1235" i="2"/>
  <c r="AA1236" i="2"/>
  <c r="AA1237" i="2"/>
  <c r="AA1238" i="2"/>
  <c r="AA1239" i="2"/>
  <c r="AA1240" i="2"/>
  <c r="AA1241" i="2"/>
  <c r="AA1242" i="2"/>
  <c r="AA1243" i="2"/>
  <c r="AA1244" i="2"/>
  <c r="AA1245" i="2"/>
  <c r="AA1246" i="2"/>
  <c r="AA1247" i="2"/>
  <c r="AA1248" i="2"/>
  <c r="AA1249" i="2"/>
  <c r="AA1250" i="2"/>
  <c r="AA1251" i="2"/>
  <c r="AA1252" i="2"/>
  <c r="AA1253" i="2"/>
  <c r="AA1254" i="2"/>
  <c r="AA1255" i="2"/>
  <c r="AA1256" i="2"/>
  <c r="AA1257" i="2"/>
  <c r="AA1258" i="2"/>
  <c r="AA1259" i="2"/>
  <c r="AA1260" i="2"/>
  <c r="AA1261" i="2"/>
  <c r="AA1262" i="2"/>
  <c r="AA1263" i="2"/>
  <c r="AA1264" i="2"/>
  <c r="AA1265" i="2"/>
  <c r="AA1266" i="2"/>
  <c r="AA1267" i="2"/>
  <c r="AA1268" i="2"/>
  <c r="AA1269" i="2"/>
  <c r="AA1270" i="2"/>
  <c r="AA1271" i="2"/>
  <c r="AA1272" i="2"/>
  <c r="AA1273" i="2"/>
  <c r="AA1274" i="2"/>
  <c r="AA1275" i="2"/>
  <c r="AA1276" i="2"/>
  <c r="AA1277" i="2"/>
  <c r="AA1278" i="2"/>
  <c r="AA1279" i="2"/>
  <c r="AA1280" i="2"/>
  <c r="AA1281" i="2"/>
  <c r="AA1282" i="2"/>
  <c r="AA1283" i="2"/>
  <c r="AA1284" i="2"/>
  <c r="AA1285" i="2"/>
  <c r="AA1286" i="2"/>
  <c r="AA1287" i="2"/>
  <c r="AA1288" i="2"/>
  <c r="AA1289" i="2"/>
  <c r="AA1290" i="2"/>
  <c r="AA1291" i="2"/>
  <c r="AA1292" i="2"/>
  <c r="AA1293" i="2"/>
  <c r="AA1294" i="2"/>
  <c r="AA1295" i="2"/>
  <c r="AA1296" i="2"/>
  <c r="AA1297" i="2"/>
  <c r="AA1298" i="2"/>
  <c r="AA1299" i="2"/>
  <c r="AA1300" i="2"/>
  <c r="AA1301" i="2"/>
  <c r="AA1302" i="2"/>
  <c r="AA1303" i="2"/>
  <c r="AA1304" i="2"/>
  <c r="AA1305" i="2"/>
  <c r="AA1306" i="2"/>
  <c r="AA1307" i="2"/>
  <c r="AA1308" i="2"/>
  <c r="AA1309" i="2"/>
  <c r="AA1310" i="2"/>
  <c r="AA1311" i="2"/>
  <c r="AA1312" i="2"/>
  <c r="AA1313" i="2"/>
  <c r="AA1314" i="2"/>
  <c r="AA1315" i="2"/>
  <c r="AA1316" i="2"/>
  <c r="AA1317" i="2"/>
  <c r="AA1318" i="2"/>
  <c r="AA1319" i="2"/>
  <c r="AA1320" i="2"/>
  <c r="AA1321" i="2"/>
  <c r="AA1322" i="2"/>
  <c r="AA1323" i="2"/>
  <c r="AA1324" i="2"/>
  <c r="AA1325" i="2"/>
  <c r="AA1326" i="2"/>
  <c r="AA1327" i="2"/>
  <c r="AA1328" i="2"/>
  <c r="AA1329" i="2"/>
  <c r="AA1330" i="2"/>
  <c r="AA1331" i="2"/>
  <c r="AA1332" i="2"/>
  <c r="AA1333" i="2"/>
  <c r="AA1334" i="2"/>
  <c r="AA1335" i="2"/>
  <c r="AA1336" i="2"/>
  <c r="AA1337" i="2"/>
  <c r="AA1338" i="2"/>
  <c r="AA1339" i="2"/>
  <c r="AA1340" i="2"/>
  <c r="AA1341" i="2"/>
  <c r="AA1342" i="2"/>
  <c r="AA1343" i="2"/>
  <c r="AA1344" i="2"/>
  <c r="AA1345" i="2"/>
  <c r="AA1346" i="2"/>
  <c r="AA1347" i="2"/>
  <c r="AA1348" i="2"/>
  <c r="AA1349" i="2"/>
  <c r="AA1350" i="2"/>
  <c r="AA1351" i="2"/>
  <c r="AA1352" i="2"/>
  <c r="AA1353" i="2"/>
  <c r="AA1354" i="2"/>
  <c r="AA1355" i="2"/>
  <c r="AA1356" i="2"/>
  <c r="AA1357" i="2"/>
  <c r="AA1358" i="2"/>
  <c r="AA1359" i="2"/>
  <c r="AA1360" i="2"/>
  <c r="AA1361" i="2"/>
  <c r="AA1362" i="2"/>
  <c r="AA1363" i="2"/>
  <c r="AA1364" i="2"/>
  <c r="AA1365" i="2"/>
  <c r="AA1366" i="2"/>
  <c r="AA1367" i="2"/>
  <c r="AA1368" i="2"/>
  <c r="AA1369" i="2"/>
  <c r="AA1370" i="2"/>
  <c r="AA1371" i="2"/>
  <c r="AA1372" i="2"/>
  <c r="AA1373" i="2"/>
  <c r="AA1374" i="2"/>
  <c r="AA1375" i="2"/>
  <c r="AA1376" i="2"/>
  <c r="AA1377" i="2"/>
  <c r="AA1378" i="2"/>
  <c r="AA1379" i="2"/>
  <c r="AA1380" i="2"/>
  <c r="AA1381" i="2"/>
  <c r="AA1382" i="2"/>
  <c r="AA1383" i="2"/>
  <c r="AA1384" i="2"/>
  <c r="AA1385" i="2"/>
  <c r="AA1386" i="2"/>
  <c r="AA1387" i="2"/>
  <c r="AA1388" i="2"/>
  <c r="AA1389" i="2"/>
  <c r="AA1390" i="2"/>
  <c r="AA1391" i="2"/>
  <c r="AA1392" i="2"/>
  <c r="AA1393" i="2"/>
  <c r="AA1394" i="2"/>
  <c r="AA1395" i="2"/>
  <c r="AA1396" i="2"/>
  <c r="AA1397" i="2"/>
  <c r="AA1398" i="2"/>
  <c r="AA1399" i="2"/>
  <c r="AA1400" i="2"/>
  <c r="AA1401" i="2"/>
  <c r="AA1402" i="2"/>
  <c r="AA1403" i="2"/>
  <c r="AA1404" i="2"/>
  <c r="AA1405" i="2"/>
  <c r="AA1406" i="2"/>
  <c r="AA1407" i="2"/>
  <c r="AA1408" i="2"/>
  <c r="AA1409" i="2"/>
  <c r="AA1410" i="2"/>
  <c r="AA1411" i="2"/>
  <c r="AA1412" i="2"/>
  <c r="AA1413" i="2"/>
  <c r="AA1414" i="2"/>
  <c r="AA1415" i="2"/>
  <c r="AA1416" i="2"/>
  <c r="AA1417" i="2"/>
  <c r="AA1418" i="2"/>
  <c r="AA1419" i="2"/>
  <c r="AA1420" i="2"/>
  <c r="AA1421" i="2"/>
  <c r="AA1422" i="2"/>
  <c r="AA1423" i="2"/>
  <c r="AA1424" i="2"/>
  <c r="AA1425" i="2"/>
  <c r="AA1426" i="2"/>
  <c r="AA1427" i="2"/>
  <c r="AA1428" i="2"/>
  <c r="AA1429" i="2"/>
  <c r="AA1430" i="2"/>
  <c r="AA1431" i="2"/>
  <c r="AA1432" i="2"/>
  <c r="AA1433" i="2"/>
  <c r="AA1434" i="2"/>
  <c r="AA1435" i="2"/>
  <c r="AA1436" i="2"/>
  <c r="AA1437" i="2"/>
  <c r="AA1438" i="2"/>
  <c r="AA1439" i="2"/>
  <c r="AA1440" i="2"/>
  <c r="AA1441" i="2"/>
  <c r="AA1442" i="2"/>
  <c r="AA1443" i="2"/>
  <c r="AA1444" i="2"/>
  <c r="AA1445" i="2"/>
  <c r="AA1446" i="2"/>
  <c r="AA1447" i="2"/>
  <c r="AA1448" i="2"/>
  <c r="AA1449" i="2"/>
  <c r="AA1450" i="2"/>
  <c r="AA1451" i="2"/>
  <c r="AA1452" i="2"/>
  <c r="AA1453" i="2"/>
  <c r="AA1454" i="2"/>
  <c r="AA1455" i="2"/>
  <c r="AA1456" i="2"/>
  <c r="AA1457" i="2"/>
  <c r="AA1458" i="2"/>
  <c r="AA1459" i="2"/>
  <c r="AA1460" i="2"/>
  <c r="AA1461" i="2"/>
  <c r="AA1462" i="2"/>
  <c r="AA1463" i="2"/>
  <c r="AA1464" i="2"/>
  <c r="AA1465" i="2"/>
  <c r="AA1466" i="2"/>
  <c r="AA1467" i="2"/>
  <c r="AA1468" i="2"/>
  <c r="AA1469" i="2"/>
  <c r="AA1470" i="2"/>
  <c r="AA1471" i="2"/>
  <c r="AA1472" i="2"/>
  <c r="AA1473" i="2"/>
  <c r="AA1474" i="2"/>
  <c r="AA1475" i="2"/>
  <c r="AA1476" i="2"/>
  <c r="AA1477" i="2"/>
  <c r="AA1478" i="2"/>
  <c r="AA1479" i="2"/>
  <c r="AA1480" i="2"/>
  <c r="AA1481" i="2"/>
  <c r="AA1482" i="2"/>
  <c r="AA1483" i="2"/>
  <c r="AA1484" i="2"/>
  <c r="AA1485" i="2"/>
  <c r="AA1486" i="2"/>
  <c r="AA1487" i="2"/>
  <c r="AA1488" i="2"/>
  <c r="AA1489" i="2"/>
  <c r="AA1490" i="2"/>
  <c r="AA1491" i="2"/>
  <c r="AA1492" i="2"/>
  <c r="AA1493" i="2"/>
  <c r="AA1494" i="2"/>
  <c r="AA1495" i="2"/>
  <c r="AA1496" i="2"/>
  <c r="AA1497" i="2"/>
  <c r="AA1498" i="2"/>
  <c r="AA1499" i="2"/>
  <c r="AA1500" i="2"/>
  <c r="AA1501" i="2"/>
  <c r="AA1502" i="2"/>
  <c r="AA1503" i="2"/>
  <c r="AA1504" i="2"/>
  <c r="AA1505" i="2"/>
  <c r="AA1506" i="2"/>
  <c r="AA1507" i="2"/>
  <c r="AA1508" i="2"/>
  <c r="AA1509" i="2"/>
  <c r="AA1510" i="2"/>
  <c r="AA1511" i="2"/>
  <c r="AA1512" i="2"/>
  <c r="AA1513" i="2"/>
  <c r="AA1514" i="2"/>
  <c r="AA1515" i="2"/>
  <c r="AA1516" i="2"/>
  <c r="AA1517" i="2"/>
  <c r="AA1518" i="2"/>
  <c r="AA1519" i="2"/>
  <c r="AA1520" i="2"/>
  <c r="AA1521" i="2"/>
  <c r="AA1522" i="2"/>
  <c r="AA1523" i="2"/>
  <c r="AA1524" i="2"/>
  <c r="AA1525" i="2"/>
  <c r="AA1526" i="2"/>
  <c r="AA1527" i="2"/>
  <c r="AA1528" i="2"/>
  <c r="AA1529" i="2"/>
  <c r="AA1530" i="2"/>
  <c r="AA1531" i="2"/>
  <c r="AA1532" i="2"/>
  <c r="AA1533" i="2"/>
  <c r="AA1534" i="2"/>
  <c r="AA1535" i="2"/>
  <c r="AA1536" i="2"/>
  <c r="AA1537" i="2"/>
  <c r="AA1538" i="2"/>
  <c r="AA1539" i="2"/>
  <c r="AA1540" i="2"/>
  <c r="AA1541" i="2"/>
  <c r="AA1542" i="2"/>
  <c r="AA1543" i="2"/>
  <c r="AA1544" i="2"/>
  <c r="AA1545" i="2"/>
  <c r="AA1546" i="2"/>
  <c r="AA1547" i="2"/>
  <c r="AA1548" i="2"/>
  <c r="AA1549" i="2"/>
  <c r="AA1550" i="2"/>
  <c r="AA1551" i="2"/>
  <c r="AA1552" i="2"/>
  <c r="AA1553" i="2"/>
  <c r="AA1554" i="2"/>
  <c r="AA1555" i="2"/>
  <c r="AA1556" i="2"/>
  <c r="AA1557" i="2"/>
  <c r="AA1558" i="2"/>
  <c r="AA1559" i="2"/>
  <c r="AA1560" i="2"/>
  <c r="AA1561" i="2"/>
  <c r="AA1562" i="2"/>
  <c r="AA1563" i="2"/>
  <c r="AA1564" i="2"/>
  <c r="AA1565" i="2"/>
  <c r="AA1566" i="2"/>
  <c r="AA1567" i="2"/>
  <c r="AA1568" i="2"/>
  <c r="AA1569" i="2"/>
  <c r="AA1570" i="2"/>
  <c r="AA1571" i="2"/>
  <c r="AA1572" i="2"/>
  <c r="AA1573" i="2"/>
  <c r="AA1574" i="2"/>
  <c r="AA1575" i="2"/>
  <c r="AA1576" i="2"/>
  <c r="AA1577" i="2"/>
  <c r="AA1578" i="2"/>
  <c r="AA1579" i="2"/>
  <c r="AA1580" i="2"/>
  <c r="AA1581" i="2"/>
  <c r="AA1582" i="2"/>
  <c r="AA1583" i="2"/>
  <c r="AA1584" i="2"/>
  <c r="AA1585" i="2"/>
  <c r="AA1586" i="2"/>
  <c r="AA1587" i="2"/>
  <c r="AA1588" i="2"/>
  <c r="AA1589" i="2"/>
  <c r="AA1590" i="2"/>
  <c r="AA1591" i="2"/>
  <c r="AA1592" i="2"/>
  <c r="AA1593" i="2"/>
  <c r="AA1594" i="2"/>
  <c r="AA1595" i="2"/>
  <c r="AA1596" i="2"/>
  <c r="AA1597" i="2"/>
  <c r="AA1598" i="2"/>
  <c r="AA1599" i="2"/>
  <c r="AA1600" i="2"/>
  <c r="AA1601" i="2"/>
  <c r="AA1602" i="2"/>
  <c r="AA1603" i="2"/>
  <c r="AA1604" i="2"/>
  <c r="AA1605" i="2"/>
  <c r="AA1606" i="2"/>
  <c r="AA1607" i="2"/>
  <c r="AA1608" i="2"/>
  <c r="AA1609" i="2"/>
  <c r="AA1610" i="2"/>
  <c r="AA1611" i="2"/>
  <c r="AA1612" i="2"/>
  <c r="AA1613" i="2"/>
  <c r="AA1614" i="2"/>
  <c r="AA1615" i="2"/>
  <c r="AA1616" i="2"/>
  <c r="AA1617" i="2"/>
  <c r="AA1618" i="2"/>
  <c r="AA1619" i="2"/>
  <c r="AA1620" i="2"/>
  <c r="AA1621" i="2"/>
  <c r="AA1622" i="2"/>
  <c r="AA1623" i="2"/>
  <c r="AA1624" i="2"/>
  <c r="AA1625" i="2"/>
  <c r="AA1626" i="2"/>
  <c r="AA1627" i="2"/>
  <c r="AA1628" i="2"/>
  <c r="AA1629" i="2"/>
  <c r="AA1630" i="2"/>
  <c r="AA1631" i="2"/>
  <c r="AA1632" i="2"/>
  <c r="AA1633" i="2"/>
  <c r="AA1634" i="2"/>
  <c r="AA1635" i="2"/>
  <c r="AA1636" i="2"/>
  <c r="AA1637" i="2"/>
  <c r="AA1638" i="2"/>
  <c r="AA1639" i="2"/>
  <c r="AA1640" i="2"/>
  <c r="AA1641" i="2"/>
  <c r="AA1642" i="2"/>
  <c r="AA1643" i="2"/>
  <c r="AA1644" i="2"/>
  <c r="AA1645" i="2"/>
  <c r="AA1646" i="2"/>
  <c r="AA1647" i="2"/>
  <c r="AA1648" i="2"/>
  <c r="AA1649" i="2"/>
  <c r="AA1650" i="2"/>
  <c r="AA1651" i="2"/>
  <c r="AA1652" i="2"/>
  <c r="AA1653" i="2"/>
  <c r="AA1654" i="2"/>
  <c r="AA1655" i="2"/>
  <c r="AA1656" i="2"/>
  <c r="AA1657" i="2"/>
  <c r="AA1658" i="2"/>
  <c r="AA1659" i="2"/>
  <c r="AA1660" i="2"/>
  <c r="AA1661" i="2"/>
  <c r="AA1662" i="2"/>
  <c r="AA1663" i="2"/>
  <c r="AA1664" i="2"/>
  <c r="AA1665" i="2"/>
  <c r="AA1666" i="2"/>
  <c r="AA1667" i="2"/>
  <c r="AA1668" i="2"/>
  <c r="AA1669" i="2"/>
  <c r="AA1670" i="2"/>
  <c r="AA1671" i="2"/>
  <c r="AA1672" i="2"/>
  <c r="AA1673" i="2"/>
  <c r="AA1674" i="2"/>
  <c r="AA1675" i="2"/>
  <c r="AA1676" i="2"/>
  <c r="AA1677" i="2"/>
  <c r="AA1678" i="2"/>
  <c r="AA1679" i="2"/>
  <c r="AA1680" i="2"/>
  <c r="AA1681" i="2"/>
  <c r="AA1682" i="2"/>
  <c r="AA1683" i="2"/>
  <c r="AA1684" i="2"/>
  <c r="AA1685" i="2"/>
  <c r="AA1686" i="2"/>
  <c r="AA1687" i="2"/>
  <c r="AA1688" i="2"/>
  <c r="AA1689" i="2"/>
  <c r="AA1690" i="2"/>
  <c r="AA1691" i="2"/>
  <c r="AA1692" i="2"/>
  <c r="AA1693" i="2"/>
  <c r="AA1694" i="2"/>
  <c r="AA1695" i="2"/>
  <c r="AA1696" i="2"/>
  <c r="AA1697" i="2"/>
  <c r="AA1698" i="2"/>
  <c r="AA1699" i="2"/>
  <c r="AA1700" i="2"/>
  <c r="AA1701" i="2"/>
  <c r="AA1702" i="2"/>
  <c r="AA1703" i="2"/>
  <c r="AA1704" i="2"/>
  <c r="AA1705" i="2"/>
  <c r="AA1706" i="2"/>
  <c r="AA1707" i="2"/>
  <c r="AA1708" i="2"/>
  <c r="AA1709" i="2"/>
  <c r="AA1710" i="2"/>
  <c r="AA1711" i="2"/>
  <c r="AA1712" i="2"/>
  <c r="AA1713" i="2"/>
  <c r="AA1714" i="2"/>
  <c r="AA1715" i="2"/>
  <c r="AA1716" i="2"/>
  <c r="AA1717" i="2"/>
  <c r="AA1718" i="2"/>
  <c r="AA1719" i="2"/>
  <c r="AA1720" i="2"/>
  <c r="AA1721" i="2"/>
  <c r="AA1722" i="2"/>
  <c r="AA1723" i="2"/>
  <c r="AA1724" i="2"/>
  <c r="AA1725" i="2"/>
  <c r="AA1726" i="2"/>
  <c r="AA1727" i="2"/>
  <c r="AA1728" i="2"/>
  <c r="AA1729" i="2"/>
  <c r="AA1730" i="2"/>
  <c r="AA1731" i="2"/>
  <c r="AA1732" i="2"/>
  <c r="AA1733" i="2"/>
  <c r="AA1734" i="2"/>
  <c r="AA1735" i="2"/>
  <c r="AA1736" i="2"/>
  <c r="AA1737" i="2"/>
  <c r="AA1738" i="2"/>
  <c r="AA1739" i="2"/>
  <c r="AA1740" i="2"/>
  <c r="AA1741" i="2"/>
  <c r="AA1742" i="2"/>
  <c r="AA1743" i="2"/>
  <c r="AA1744" i="2"/>
  <c r="AA1745" i="2"/>
  <c r="AA1746" i="2"/>
  <c r="AA1747" i="2"/>
  <c r="AA1748" i="2"/>
  <c r="AA1749" i="2"/>
  <c r="AA1750" i="2"/>
  <c r="AA1751" i="2"/>
  <c r="AA1752" i="2"/>
  <c r="AA1753" i="2"/>
  <c r="AA1754" i="2"/>
  <c r="AA1755" i="2"/>
  <c r="AA1756" i="2"/>
  <c r="AA1757" i="2"/>
  <c r="AA1758" i="2"/>
  <c r="AA1759" i="2"/>
  <c r="AA1760" i="2"/>
  <c r="AA1761" i="2"/>
  <c r="AA1762" i="2"/>
  <c r="AA1763" i="2"/>
  <c r="AA1764" i="2"/>
  <c r="AA1765" i="2"/>
  <c r="AA1766" i="2"/>
  <c r="AA1767" i="2"/>
  <c r="AA1768" i="2"/>
  <c r="AA1769" i="2"/>
  <c r="AA1770" i="2"/>
  <c r="AA1771" i="2"/>
  <c r="AA1772" i="2"/>
  <c r="AA1773" i="2"/>
  <c r="AA1774" i="2"/>
  <c r="AA1775" i="2"/>
  <c r="AA1776" i="2"/>
  <c r="AA1777" i="2"/>
  <c r="AA1778" i="2"/>
  <c r="AA1779" i="2"/>
  <c r="AA1780" i="2"/>
  <c r="AA1781" i="2"/>
  <c r="AA1782" i="2"/>
  <c r="AA1783" i="2"/>
  <c r="AA1784" i="2"/>
  <c r="AA1785" i="2"/>
  <c r="AA1786" i="2"/>
  <c r="AA1787" i="2"/>
  <c r="AA1788" i="2"/>
  <c r="AA1789" i="2"/>
  <c r="AA1790" i="2"/>
  <c r="AA1791" i="2"/>
  <c r="AA1792" i="2"/>
  <c r="AA1793" i="2"/>
  <c r="AA1794" i="2"/>
  <c r="AA1795" i="2"/>
  <c r="AA1796" i="2"/>
  <c r="AA1797" i="2"/>
  <c r="AA1798" i="2"/>
  <c r="AA1799" i="2"/>
  <c r="AA1800" i="2"/>
  <c r="AA1801" i="2"/>
  <c r="AA1802" i="2"/>
  <c r="AA1803" i="2"/>
  <c r="AA1804" i="2"/>
  <c r="AA1805" i="2"/>
  <c r="AA1806" i="2"/>
  <c r="AA1807" i="2"/>
  <c r="AA1808" i="2"/>
  <c r="AA1809" i="2"/>
  <c r="AA1810" i="2"/>
  <c r="AA1811" i="2"/>
  <c r="AA1812" i="2"/>
  <c r="AA1813" i="2"/>
  <c r="AA1814" i="2"/>
  <c r="AA1815" i="2"/>
  <c r="AA1816" i="2"/>
  <c r="AA1817" i="2"/>
  <c r="AA1818" i="2"/>
  <c r="AA1819" i="2"/>
  <c r="AA1820" i="2"/>
  <c r="AA1821" i="2"/>
  <c r="AA1822" i="2"/>
  <c r="AA1823" i="2"/>
  <c r="AA1824" i="2"/>
  <c r="AA1825" i="2"/>
  <c r="AA1826" i="2"/>
  <c r="AA1827" i="2"/>
  <c r="AA1828" i="2"/>
  <c r="AA1829" i="2"/>
  <c r="AA1830" i="2"/>
  <c r="AA1831" i="2"/>
  <c r="AA1832" i="2"/>
  <c r="AA1833" i="2"/>
  <c r="AA1834" i="2"/>
  <c r="AA1835" i="2"/>
  <c r="AA1836" i="2"/>
  <c r="AA1837" i="2"/>
  <c r="AA1838" i="2"/>
  <c r="AA1839" i="2"/>
  <c r="AA1840" i="2"/>
  <c r="AA1841" i="2"/>
  <c r="AA1842" i="2"/>
  <c r="AA1843" i="2"/>
  <c r="AA1844" i="2"/>
  <c r="AA1845" i="2"/>
  <c r="AA1846" i="2"/>
  <c r="AA1847" i="2"/>
  <c r="AA1848" i="2"/>
  <c r="AA1849" i="2"/>
  <c r="AA1850" i="2"/>
  <c r="AA1851" i="2"/>
  <c r="AA1852" i="2"/>
  <c r="AA1853" i="2"/>
  <c r="AA1854" i="2"/>
  <c r="AA1855" i="2"/>
  <c r="AA1856" i="2"/>
  <c r="AA1857" i="2"/>
  <c r="AA1858" i="2"/>
  <c r="AA1859" i="2"/>
  <c r="AA1860" i="2"/>
  <c r="AA1861" i="2"/>
  <c r="AA1862" i="2"/>
  <c r="AA1863" i="2"/>
  <c r="AA1864" i="2"/>
  <c r="AA1865" i="2"/>
  <c r="AA1866" i="2"/>
  <c r="AA1867" i="2"/>
  <c r="AA1868" i="2"/>
  <c r="AA1869" i="2"/>
  <c r="AA1870" i="2"/>
  <c r="AA1871" i="2"/>
  <c r="AA1872" i="2"/>
  <c r="AA1873" i="2"/>
  <c r="AA1874" i="2"/>
  <c r="AA1875" i="2"/>
  <c r="AA1876" i="2"/>
  <c r="AA1877" i="2"/>
  <c r="AA1878" i="2"/>
  <c r="AA1879" i="2"/>
  <c r="AA1880" i="2"/>
  <c r="AA1881" i="2"/>
  <c r="AA1882" i="2"/>
  <c r="AA1883" i="2"/>
  <c r="AA1884" i="2"/>
  <c r="AA1885" i="2"/>
  <c r="AA1886" i="2"/>
  <c r="AA1887" i="2"/>
  <c r="AA1888" i="2"/>
  <c r="AA1889" i="2"/>
  <c r="AA1890" i="2"/>
  <c r="AA1891" i="2"/>
  <c r="AA1892" i="2"/>
  <c r="AA1893" i="2"/>
  <c r="AA1894" i="2"/>
  <c r="AA1895" i="2"/>
  <c r="AA1896" i="2"/>
  <c r="AA1897" i="2"/>
  <c r="AA1898" i="2"/>
  <c r="AA1899" i="2"/>
  <c r="AA1900" i="2"/>
  <c r="AA1901" i="2"/>
  <c r="AA1902" i="2"/>
  <c r="AA1903" i="2"/>
  <c r="AA1904" i="2"/>
  <c r="AA1905" i="2"/>
  <c r="AA1906" i="2"/>
  <c r="AA1907" i="2"/>
  <c r="AA1908" i="2"/>
  <c r="AA1909" i="2"/>
  <c r="AA1910" i="2"/>
  <c r="AA1911" i="2"/>
  <c r="AA1912" i="2"/>
  <c r="AA1913" i="2"/>
  <c r="AA1914" i="2"/>
  <c r="AA1915" i="2"/>
  <c r="AA1916" i="2"/>
  <c r="AA1917" i="2"/>
  <c r="AA1918" i="2"/>
  <c r="AA1919" i="2"/>
  <c r="AA1920" i="2"/>
  <c r="AA1921" i="2"/>
  <c r="AA1922" i="2"/>
  <c r="AA1923" i="2"/>
  <c r="AA1924" i="2"/>
  <c r="AA1925" i="2"/>
  <c r="AA1926" i="2"/>
  <c r="AA1927" i="2"/>
  <c r="AA1928" i="2"/>
  <c r="AA1929" i="2"/>
  <c r="AA1930" i="2"/>
  <c r="AA1931" i="2"/>
  <c r="AA1932" i="2"/>
  <c r="AA1933" i="2"/>
  <c r="AA1934" i="2"/>
  <c r="AA1935" i="2"/>
  <c r="AA1936" i="2"/>
  <c r="AA1937" i="2"/>
  <c r="AA1938" i="2"/>
  <c r="AA1939" i="2"/>
  <c r="AA1940" i="2"/>
  <c r="AA1941" i="2"/>
  <c r="AA1942" i="2"/>
  <c r="AA1943" i="2"/>
  <c r="AA1944" i="2"/>
  <c r="AA1945" i="2"/>
  <c r="AA1946" i="2"/>
  <c r="AA1947" i="2"/>
  <c r="AA1948" i="2"/>
  <c r="AA1949" i="2"/>
  <c r="AA1950" i="2"/>
  <c r="AA1951" i="2"/>
  <c r="AA1952" i="2"/>
  <c r="AA1953" i="2"/>
  <c r="AA1954" i="2"/>
  <c r="AA1955" i="2"/>
  <c r="AA1956" i="2"/>
  <c r="AA1957" i="2"/>
  <c r="AA1958" i="2"/>
  <c r="AA1959" i="2"/>
  <c r="AA1960" i="2"/>
  <c r="AA1961" i="2"/>
  <c r="AA1962" i="2"/>
  <c r="AA1963" i="2"/>
  <c r="AA1964" i="2"/>
  <c r="AA1965" i="2"/>
  <c r="AA1966" i="2"/>
  <c r="AA1967" i="2"/>
  <c r="AA1968" i="2"/>
  <c r="AA1969" i="2"/>
  <c r="AA1970" i="2"/>
  <c r="AA1971" i="2"/>
  <c r="AA1972" i="2"/>
  <c r="AA1973" i="2"/>
  <c r="AA1974" i="2"/>
  <c r="AA1975" i="2"/>
  <c r="AA1976" i="2"/>
  <c r="AA1977" i="2"/>
  <c r="AA1978" i="2"/>
  <c r="AA1979" i="2"/>
  <c r="AA1980" i="2"/>
  <c r="AA1981" i="2"/>
  <c r="AA1982" i="2"/>
  <c r="AA1983" i="2"/>
  <c r="AA1984" i="2"/>
  <c r="AA1985" i="2"/>
  <c r="AA1986" i="2"/>
  <c r="AA1987" i="2"/>
  <c r="AA1988" i="2"/>
  <c r="AA1989" i="2"/>
  <c r="AA1990" i="2"/>
  <c r="AA1991" i="2"/>
  <c r="AA1992" i="2"/>
  <c r="AA1993" i="2"/>
  <c r="AA1994" i="2"/>
  <c r="AA1995" i="2"/>
  <c r="AA1996" i="2"/>
  <c r="AA1997" i="2"/>
  <c r="AA1998" i="2"/>
  <c r="AA1999" i="2"/>
  <c r="AA2000" i="2"/>
  <c r="AA2001" i="2"/>
  <c r="AA2002" i="2"/>
  <c r="AA2003" i="2"/>
  <c r="AA2004" i="2"/>
  <c r="AA2005" i="2"/>
  <c r="AA2006" i="2"/>
  <c r="AA2007" i="2"/>
  <c r="AA2008" i="2"/>
  <c r="AA2009" i="2"/>
  <c r="AA2010" i="2"/>
  <c r="AA2011" i="2"/>
  <c r="AA2012" i="2"/>
  <c r="AA2013" i="2"/>
  <c r="AA2014" i="2"/>
  <c r="AA2015" i="2"/>
  <c r="AA2016" i="2"/>
  <c r="AA2017" i="2"/>
  <c r="AA2018" i="2"/>
  <c r="AA2019" i="2"/>
  <c r="AA2020" i="2"/>
  <c r="AA2021" i="2"/>
  <c r="AA2022" i="2"/>
  <c r="AA2023" i="2"/>
  <c r="AA2024" i="2"/>
  <c r="AA2025" i="2"/>
  <c r="AA2026" i="2"/>
  <c r="AA2027" i="2"/>
  <c r="AA2028" i="2"/>
  <c r="AA2029" i="2"/>
  <c r="AA2030" i="2"/>
  <c r="AA2031" i="2"/>
  <c r="AA2032" i="2"/>
  <c r="AA2033" i="2"/>
  <c r="AA2034" i="2"/>
  <c r="AA2035" i="2"/>
  <c r="AA2036" i="2"/>
  <c r="AA2037" i="2"/>
  <c r="AA2038" i="2"/>
  <c r="AA2039" i="2"/>
  <c r="AA2040" i="2"/>
  <c r="AA2041" i="2"/>
  <c r="AA2042" i="2"/>
  <c r="AA2043" i="2"/>
  <c r="AA2044" i="2"/>
  <c r="AA2045" i="2"/>
  <c r="AA2046" i="2"/>
  <c r="AA2047" i="2"/>
  <c r="AA2048" i="2"/>
  <c r="AA2049" i="2"/>
  <c r="AA2050" i="2"/>
  <c r="AA2051" i="2"/>
  <c r="AA2052" i="2"/>
  <c r="AA2053" i="2"/>
  <c r="AA2054" i="2"/>
  <c r="AA2055" i="2"/>
  <c r="AA2056" i="2"/>
  <c r="AA2057" i="2"/>
  <c r="AA2058" i="2"/>
  <c r="AA2059" i="2"/>
  <c r="AA2060" i="2"/>
  <c r="AA2061" i="2"/>
  <c r="AA2062" i="2"/>
  <c r="AA2063" i="2"/>
  <c r="AA2064" i="2"/>
  <c r="AA2065" i="2"/>
  <c r="AA2066" i="2"/>
  <c r="AA2067" i="2"/>
  <c r="AA2068" i="2"/>
  <c r="AA2069" i="2"/>
  <c r="AA2070" i="2"/>
  <c r="AA2071" i="2"/>
  <c r="AA2072" i="2"/>
  <c r="AA2073" i="2"/>
  <c r="AA2074" i="2"/>
  <c r="AA2075" i="2"/>
  <c r="AA2076" i="2"/>
  <c r="AA2077" i="2"/>
  <c r="AA2078" i="2"/>
  <c r="AA2079" i="2"/>
  <c r="AA2080" i="2"/>
  <c r="AA2081" i="2"/>
  <c r="AA2082" i="2"/>
  <c r="AA2083" i="2"/>
  <c r="AA2084" i="2"/>
  <c r="AA2085" i="2"/>
  <c r="AA2086" i="2"/>
  <c r="AA2087" i="2"/>
  <c r="AA2088" i="2"/>
  <c r="AA2089" i="2"/>
  <c r="AA2090" i="2"/>
  <c r="AA2091" i="2"/>
  <c r="AA2092" i="2"/>
  <c r="AA2093" i="2"/>
  <c r="AA2094" i="2"/>
  <c r="AA2095" i="2"/>
  <c r="AA2096" i="2"/>
  <c r="AA2097" i="2"/>
  <c r="AA2098" i="2"/>
  <c r="AA2099" i="2"/>
  <c r="AA2100" i="2"/>
  <c r="AA2101" i="2"/>
  <c r="AA2102" i="2"/>
  <c r="AA2103" i="2"/>
  <c r="AA2104" i="2"/>
  <c r="AA2105" i="2"/>
  <c r="AA2106" i="2"/>
  <c r="AA2107" i="2"/>
  <c r="AA2108" i="2"/>
  <c r="AA2109" i="2"/>
  <c r="AA2110" i="2"/>
  <c r="AA2111" i="2"/>
  <c r="AA2112" i="2"/>
  <c r="AA2113" i="2"/>
  <c r="AA2114" i="2"/>
  <c r="AA2115" i="2"/>
  <c r="AA2116" i="2"/>
  <c r="AA2117" i="2"/>
  <c r="AA2118" i="2"/>
  <c r="AA2119" i="2"/>
  <c r="AA2120" i="2"/>
  <c r="AA2121" i="2"/>
  <c r="AA2122" i="2"/>
  <c r="AA2123" i="2"/>
  <c r="AA2124" i="2"/>
  <c r="AA2125" i="2"/>
  <c r="AA2126" i="2"/>
  <c r="AA2127" i="2"/>
  <c r="AA2128" i="2"/>
  <c r="AA2129" i="2"/>
  <c r="AA2130" i="2"/>
  <c r="AA2131" i="2"/>
  <c r="AA2132" i="2"/>
  <c r="AA2133" i="2"/>
  <c r="AA2134" i="2"/>
  <c r="AA2135" i="2"/>
  <c r="AA2136" i="2"/>
  <c r="AA2137" i="2"/>
  <c r="AA2138" i="2"/>
  <c r="AA2139" i="2"/>
  <c r="AA2140" i="2"/>
  <c r="AA2141" i="2"/>
  <c r="AA2142" i="2"/>
  <c r="AA2143" i="2"/>
  <c r="AA2144" i="2"/>
  <c r="AA2145" i="2"/>
  <c r="AA2146" i="2"/>
  <c r="AA2147" i="2"/>
  <c r="AA2148" i="2"/>
  <c r="AA2149" i="2"/>
  <c r="AA2150" i="2"/>
  <c r="AA2151" i="2"/>
  <c r="AA2152" i="2"/>
  <c r="AA2153" i="2"/>
  <c r="AA2154" i="2"/>
  <c r="AA2155" i="2"/>
  <c r="AA2156" i="2"/>
  <c r="AA2157" i="2"/>
  <c r="AA2158" i="2"/>
  <c r="AA2159" i="2"/>
  <c r="AA2160" i="2"/>
  <c r="AA2161" i="2"/>
  <c r="AA2162" i="2"/>
  <c r="AA2163" i="2"/>
  <c r="AA2164" i="2"/>
  <c r="AA2165" i="2"/>
  <c r="AA2166" i="2"/>
  <c r="AA2167" i="2"/>
  <c r="AA2168" i="2"/>
  <c r="AA2169" i="2"/>
  <c r="AA2170" i="2"/>
  <c r="AA2171" i="2"/>
  <c r="AA2172" i="2"/>
  <c r="AA2173" i="2"/>
  <c r="AA2174" i="2"/>
  <c r="AA2175" i="2"/>
  <c r="AA2176" i="2"/>
  <c r="AA2177" i="2"/>
  <c r="AA2178" i="2"/>
  <c r="AA2179" i="2"/>
  <c r="AA2180" i="2"/>
  <c r="AA2181" i="2"/>
  <c r="AA2182" i="2"/>
  <c r="AA2183" i="2"/>
  <c r="AA2184" i="2"/>
  <c r="AA2185" i="2"/>
  <c r="AA2186" i="2"/>
  <c r="AA2187" i="2"/>
  <c r="AA2188" i="2"/>
  <c r="AA2189" i="2"/>
  <c r="AA2190" i="2"/>
  <c r="AA2191" i="2"/>
  <c r="AA2192" i="2"/>
  <c r="AA2193" i="2"/>
  <c r="AA2194" i="2"/>
  <c r="AA2195" i="2"/>
  <c r="AA2196" i="2"/>
  <c r="AA2197" i="2"/>
  <c r="AA2198" i="2"/>
  <c r="AA2199" i="2"/>
  <c r="AA2200" i="2"/>
  <c r="AA2201" i="2"/>
  <c r="AA2202" i="2"/>
  <c r="AA2203" i="2"/>
  <c r="AA2204" i="2"/>
  <c r="AA2205" i="2"/>
  <c r="AA2206" i="2"/>
  <c r="AA2207" i="2"/>
  <c r="AA2208" i="2"/>
  <c r="AA2209" i="2"/>
  <c r="AA2210" i="2"/>
  <c r="AA2211" i="2"/>
  <c r="AA2212" i="2"/>
  <c r="AA2213" i="2"/>
  <c r="AA2214" i="2"/>
  <c r="AA2215" i="2"/>
  <c r="AA2216" i="2"/>
  <c r="AA2217" i="2"/>
  <c r="AA2218" i="2"/>
  <c r="AA2219" i="2"/>
  <c r="AA2220" i="2"/>
  <c r="AA2221" i="2"/>
  <c r="AA2222" i="2"/>
  <c r="AA2223" i="2"/>
  <c r="AA2224" i="2"/>
  <c r="AA2225" i="2"/>
  <c r="AA2226" i="2"/>
  <c r="AA2227" i="2"/>
  <c r="AA2228" i="2"/>
  <c r="AA2229" i="2"/>
  <c r="AA2230" i="2"/>
  <c r="AA2231" i="2"/>
  <c r="AA2232" i="2"/>
  <c r="AA2233" i="2"/>
  <c r="AA2234" i="2"/>
  <c r="AA2235" i="2"/>
  <c r="AA2236" i="2"/>
  <c r="AA2237" i="2"/>
  <c r="AA2238" i="2"/>
  <c r="AA2239" i="2"/>
  <c r="AA2240" i="2"/>
  <c r="AA2241" i="2"/>
  <c r="AA2242" i="2"/>
  <c r="AA2243" i="2"/>
  <c r="AA2244" i="2"/>
  <c r="AA2245" i="2"/>
  <c r="AA2246" i="2"/>
  <c r="AA2247" i="2"/>
  <c r="AA2248" i="2"/>
  <c r="AA2249" i="2"/>
  <c r="AA2250" i="2"/>
  <c r="AA2251" i="2"/>
  <c r="AA2252" i="2"/>
  <c r="AA2253" i="2"/>
  <c r="AA2254" i="2"/>
  <c r="AA2255" i="2"/>
  <c r="AA2256" i="2"/>
  <c r="AA2257" i="2"/>
  <c r="AA2258" i="2"/>
  <c r="AA2259" i="2"/>
  <c r="AA2260" i="2"/>
  <c r="AA2261" i="2"/>
  <c r="AA2262" i="2"/>
  <c r="AA2263" i="2"/>
  <c r="AA2264" i="2"/>
  <c r="AA2265" i="2"/>
  <c r="AA2266" i="2"/>
  <c r="AA2267" i="2"/>
  <c r="AA2268" i="2"/>
  <c r="AA2269" i="2"/>
  <c r="AA2270" i="2"/>
  <c r="AA2271" i="2"/>
  <c r="AA2272" i="2"/>
  <c r="AA2273" i="2"/>
  <c r="AA2274" i="2"/>
  <c r="AA2275" i="2"/>
  <c r="AA2276" i="2"/>
  <c r="AA2277" i="2"/>
  <c r="AA2278" i="2"/>
  <c r="AA2279" i="2"/>
  <c r="AA2280" i="2"/>
  <c r="AA2281" i="2"/>
  <c r="AA2282" i="2"/>
  <c r="AA2283" i="2"/>
  <c r="AA2284" i="2"/>
  <c r="AA2285" i="2"/>
  <c r="AA2286" i="2"/>
  <c r="AA2287" i="2"/>
  <c r="AA2288" i="2"/>
  <c r="AA2289" i="2"/>
  <c r="AA2290" i="2"/>
  <c r="AA2291" i="2"/>
  <c r="AA2292" i="2"/>
  <c r="AA2293" i="2"/>
  <c r="AA2294" i="2"/>
  <c r="AA2295" i="2"/>
  <c r="AA2296" i="2"/>
  <c r="AA2297" i="2"/>
  <c r="AA2298" i="2"/>
  <c r="AA2299" i="2"/>
  <c r="AA2300" i="2"/>
  <c r="AA2301" i="2"/>
  <c r="AA2302" i="2"/>
  <c r="AA2303" i="2"/>
  <c r="AA2304" i="2"/>
  <c r="AA2305" i="2"/>
  <c r="AA2306" i="2"/>
  <c r="AA2307" i="2"/>
  <c r="AA2308" i="2"/>
  <c r="AA2309" i="2"/>
  <c r="AA2310" i="2"/>
  <c r="AA2311" i="2"/>
  <c r="AA2312" i="2"/>
  <c r="AA2313" i="2"/>
  <c r="AA2314" i="2"/>
  <c r="AA2315" i="2"/>
  <c r="AA2316" i="2"/>
  <c r="AA2317" i="2"/>
  <c r="AA2318" i="2"/>
  <c r="AA2319" i="2"/>
  <c r="AA2320" i="2"/>
  <c r="AA2321" i="2"/>
  <c r="AA2322" i="2"/>
  <c r="AA2323" i="2"/>
  <c r="AA2324" i="2"/>
  <c r="AA2325" i="2"/>
  <c r="AA2326" i="2"/>
  <c r="AA2327" i="2"/>
  <c r="AA2328" i="2"/>
  <c r="AA2329" i="2"/>
  <c r="AA2330" i="2"/>
  <c r="AA2331" i="2"/>
  <c r="AA2332" i="2"/>
  <c r="AA2333" i="2"/>
  <c r="AA2334" i="2"/>
  <c r="AA2335" i="2"/>
  <c r="AA2336" i="2"/>
  <c r="AA2337" i="2"/>
  <c r="AA2338" i="2"/>
  <c r="AA2339" i="2"/>
  <c r="AA2340" i="2"/>
  <c r="AA2341" i="2"/>
  <c r="AA2342" i="2"/>
  <c r="AA2343" i="2"/>
  <c r="AA2344" i="2"/>
  <c r="AA2345" i="2"/>
  <c r="AA2346" i="2"/>
  <c r="AA2347" i="2"/>
  <c r="AA2348" i="2"/>
  <c r="AA2349" i="2"/>
  <c r="AA2350" i="2"/>
  <c r="AA2351" i="2"/>
  <c r="AA2352" i="2"/>
  <c r="AA2353" i="2"/>
  <c r="AA2354" i="2"/>
  <c r="AA2355" i="2"/>
  <c r="AA2356" i="2"/>
  <c r="AA2357" i="2"/>
  <c r="AA2358" i="2"/>
  <c r="AA2359" i="2"/>
  <c r="AA2360" i="2"/>
  <c r="AA2361" i="2"/>
  <c r="AA2362" i="2"/>
  <c r="AA2363" i="2"/>
  <c r="AA2364" i="2"/>
  <c r="AA2365" i="2"/>
  <c r="AA2366" i="2"/>
  <c r="AA2367" i="2"/>
  <c r="AA2368" i="2"/>
  <c r="AA2369" i="2"/>
  <c r="AA2370" i="2"/>
  <c r="AA2371" i="2"/>
  <c r="AA2372" i="2"/>
  <c r="AA2373" i="2"/>
  <c r="AA2374" i="2"/>
  <c r="AA2375" i="2"/>
  <c r="AA2376" i="2"/>
  <c r="AA2377" i="2"/>
  <c r="AA2378" i="2"/>
  <c r="AA2379" i="2"/>
  <c r="AA2380" i="2"/>
  <c r="AA2381" i="2"/>
  <c r="AA2382" i="2"/>
  <c r="AA2383" i="2"/>
  <c r="AA2384" i="2"/>
  <c r="AA2385" i="2"/>
  <c r="AA2386" i="2"/>
  <c r="AA2387" i="2"/>
  <c r="AA2388" i="2"/>
  <c r="AA2389" i="2"/>
  <c r="AA2390" i="2"/>
  <c r="AA2391" i="2"/>
  <c r="AA2392" i="2"/>
  <c r="AA2393" i="2"/>
  <c r="AA2394" i="2"/>
  <c r="AA2395" i="2"/>
  <c r="AA2396" i="2"/>
  <c r="AA2397" i="2"/>
  <c r="AA2398" i="2"/>
  <c r="AA2399" i="2"/>
  <c r="AA2400" i="2"/>
  <c r="AA2401" i="2"/>
  <c r="AA2402" i="2"/>
  <c r="AA2403" i="2"/>
  <c r="AA2404" i="2"/>
  <c r="AA2405" i="2"/>
  <c r="AA2406" i="2"/>
  <c r="AA2407" i="2"/>
  <c r="AA2408" i="2"/>
  <c r="AA2409" i="2"/>
  <c r="AA2410" i="2"/>
  <c r="AA2411" i="2"/>
  <c r="AA2412" i="2"/>
  <c r="AA2413" i="2"/>
  <c r="AA2414" i="2"/>
  <c r="AA2415" i="2"/>
  <c r="AA2416" i="2"/>
  <c r="AA2417" i="2"/>
  <c r="AA2418" i="2"/>
  <c r="AA2419" i="2"/>
  <c r="AA2420" i="2"/>
  <c r="AA2421" i="2"/>
  <c r="AA2422" i="2"/>
  <c r="AA2423" i="2"/>
  <c r="AA2424" i="2"/>
  <c r="AA2425" i="2"/>
  <c r="AA2426" i="2"/>
  <c r="AA2427" i="2"/>
  <c r="AA2428" i="2"/>
  <c r="AA2429" i="2"/>
  <c r="AA2430" i="2"/>
  <c r="AA2431" i="2"/>
  <c r="AA2432" i="2"/>
  <c r="AA2433" i="2"/>
  <c r="AA2434" i="2"/>
  <c r="AA2435" i="2"/>
  <c r="AA2436" i="2"/>
  <c r="AA2437" i="2"/>
  <c r="AA2438" i="2"/>
  <c r="AA2439" i="2"/>
  <c r="AA2440" i="2"/>
  <c r="AA2441" i="2"/>
  <c r="AA2442" i="2"/>
  <c r="AA2443" i="2"/>
  <c r="AA2444" i="2"/>
  <c r="AA2445" i="2"/>
  <c r="AA2446" i="2"/>
  <c r="AA2447" i="2"/>
  <c r="AA2448" i="2"/>
  <c r="AA2449" i="2"/>
  <c r="AA2450" i="2"/>
  <c r="AA2451" i="2"/>
  <c r="AA2452" i="2"/>
  <c r="AA2453" i="2"/>
  <c r="AA2454" i="2"/>
  <c r="AA2455" i="2"/>
  <c r="AA2456" i="2"/>
  <c r="AA2457" i="2"/>
  <c r="AA2458" i="2"/>
  <c r="AA2459" i="2"/>
  <c r="AA2460" i="2"/>
  <c r="AA2461" i="2"/>
  <c r="AA2462" i="2"/>
  <c r="AA2463" i="2"/>
  <c r="AA2464" i="2"/>
  <c r="AA2465" i="2"/>
  <c r="AA2466" i="2"/>
  <c r="AA2467" i="2"/>
  <c r="AA2468" i="2"/>
  <c r="AA2469" i="2"/>
  <c r="AA2470" i="2"/>
  <c r="AA2471" i="2"/>
  <c r="AA2472" i="2"/>
  <c r="AA2473" i="2"/>
  <c r="AA2474" i="2"/>
  <c r="AA2475" i="2"/>
  <c r="AA2476" i="2"/>
  <c r="AA2477" i="2"/>
  <c r="AA2478" i="2"/>
  <c r="AA2479" i="2"/>
  <c r="AA2480" i="2"/>
  <c r="AA2481" i="2"/>
  <c r="AA2482" i="2"/>
  <c r="AA2483" i="2"/>
  <c r="AA2484" i="2"/>
  <c r="AA2485" i="2"/>
  <c r="AA2486" i="2"/>
  <c r="AA2487" i="2"/>
  <c r="AA2488" i="2"/>
  <c r="AA2489" i="2"/>
  <c r="AA2490" i="2"/>
  <c r="AA2491" i="2"/>
  <c r="AA2492" i="2"/>
  <c r="AA2493" i="2"/>
  <c r="AA2494" i="2"/>
  <c r="AA2495" i="2"/>
  <c r="AA2496" i="2"/>
  <c r="AA2497" i="2"/>
  <c r="AA2498" i="2"/>
  <c r="AA2499" i="2"/>
  <c r="AA2500" i="2"/>
  <c r="AA2501" i="2"/>
  <c r="AA2502" i="2"/>
  <c r="AA2503" i="2"/>
  <c r="AA2504" i="2"/>
  <c r="AA2505" i="2"/>
  <c r="AA2506" i="2"/>
  <c r="AA2507" i="2"/>
  <c r="AA2508" i="2"/>
  <c r="AA2509" i="2"/>
  <c r="AA2510" i="2"/>
  <c r="AA2511" i="2"/>
  <c r="AA2512" i="2"/>
  <c r="AA2513" i="2"/>
  <c r="AA2514" i="2"/>
  <c r="AA2515" i="2"/>
  <c r="AA2516" i="2"/>
  <c r="AA2517" i="2"/>
  <c r="AA2518" i="2"/>
  <c r="AA2519" i="2"/>
  <c r="AA2520" i="2"/>
  <c r="AA2521" i="2"/>
  <c r="AA2522" i="2"/>
  <c r="AA2523" i="2"/>
  <c r="AA2524" i="2"/>
  <c r="AA2525" i="2"/>
  <c r="AA2526" i="2"/>
  <c r="AA2527" i="2"/>
  <c r="AA2528" i="2"/>
  <c r="AA2529" i="2"/>
  <c r="AA2530" i="2"/>
  <c r="AA2531" i="2"/>
  <c r="AA2532" i="2"/>
  <c r="AA2533" i="2"/>
  <c r="AA2534" i="2"/>
  <c r="AA2535" i="2"/>
  <c r="AA2536" i="2"/>
  <c r="AA2537" i="2"/>
  <c r="AA2538" i="2"/>
  <c r="AA2539" i="2"/>
  <c r="AA2540" i="2"/>
  <c r="AA2541" i="2"/>
  <c r="AA2542" i="2"/>
  <c r="AA2543" i="2"/>
  <c r="AA2544" i="2"/>
  <c r="AA2545" i="2"/>
  <c r="AA2546" i="2"/>
  <c r="AA2547" i="2"/>
  <c r="AA2548" i="2"/>
  <c r="AA2549" i="2"/>
  <c r="AA2550" i="2"/>
  <c r="AA2551" i="2"/>
  <c r="AA2552" i="2"/>
  <c r="AA2553" i="2"/>
  <c r="AA2554" i="2"/>
  <c r="AA2555" i="2"/>
  <c r="AA2556" i="2"/>
  <c r="AA2557" i="2"/>
  <c r="AA2558" i="2"/>
  <c r="AA2559" i="2"/>
  <c r="AA2560" i="2"/>
  <c r="AA2561" i="2"/>
  <c r="AA2562" i="2"/>
  <c r="AA2563" i="2"/>
  <c r="AA2564" i="2"/>
  <c r="AA2565" i="2"/>
  <c r="AA2566" i="2"/>
  <c r="AA2567" i="2"/>
  <c r="AA2568" i="2"/>
  <c r="AA2569" i="2"/>
  <c r="AA2570" i="2"/>
  <c r="AA2571" i="2"/>
  <c r="AA2572" i="2"/>
  <c r="AA2573" i="2"/>
  <c r="AA2574" i="2"/>
  <c r="AA2575" i="2"/>
  <c r="AA2576" i="2"/>
  <c r="AA2577" i="2"/>
  <c r="AA2578" i="2"/>
  <c r="AA2579" i="2"/>
  <c r="AA2580" i="2"/>
  <c r="AA2581" i="2"/>
  <c r="AA2582" i="2"/>
  <c r="AA2583" i="2"/>
  <c r="AA2584" i="2"/>
  <c r="AA2585" i="2"/>
  <c r="AA2586" i="2"/>
  <c r="AA2587" i="2"/>
  <c r="AA2588" i="2"/>
  <c r="AA2589" i="2"/>
  <c r="AA2590" i="2"/>
  <c r="AA2591" i="2"/>
  <c r="AA2592" i="2"/>
  <c r="AA2593" i="2"/>
  <c r="AA2594" i="2"/>
  <c r="AA2595" i="2"/>
  <c r="AA2596" i="2"/>
  <c r="AA2597" i="2"/>
  <c r="AA2598" i="2"/>
  <c r="AA2599" i="2"/>
  <c r="AA2600" i="2"/>
  <c r="AA2601" i="2"/>
  <c r="AA2602" i="2"/>
  <c r="AA2603" i="2"/>
  <c r="AA2604" i="2"/>
  <c r="AA2605" i="2"/>
  <c r="AA2606" i="2"/>
  <c r="AA2607" i="2"/>
  <c r="AA2608" i="2"/>
  <c r="AA2609" i="2"/>
  <c r="AA2610" i="2"/>
  <c r="AA2611" i="2"/>
  <c r="AA2612" i="2"/>
  <c r="AA2613" i="2"/>
  <c r="AA2614" i="2"/>
  <c r="AA2615" i="2"/>
  <c r="AA2616" i="2"/>
  <c r="AA2617" i="2"/>
  <c r="AA2618" i="2"/>
  <c r="AA2619" i="2"/>
  <c r="AA2620" i="2"/>
  <c r="AA2621" i="2"/>
  <c r="AA2622" i="2"/>
  <c r="AA2623" i="2"/>
  <c r="AA2624" i="2"/>
  <c r="AA2625" i="2"/>
  <c r="AA2626" i="2"/>
  <c r="AA2627" i="2"/>
  <c r="AA2628" i="2"/>
  <c r="AA2629" i="2"/>
  <c r="AA2630" i="2"/>
  <c r="AA2631" i="2"/>
  <c r="AA2632" i="2"/>
  <c r="AA2633" i="2"/>
  <c r="AA2634" i="2"/>
  <c r="AA2635" i="2"/>
  <c r="AA2636" i="2"/>
  <c r="AA2637" i="2"/>
  <c r="AA2638" i="2"/>
  <c r="AA2639" i="2"/>
  <c r="AA2640" i="2"/>
  <c r="AA2641" i="2"/>
  <c r="AA2642" i="2"/>
  <c r="AA2643" i="2"/>
  <c r="AA2644" i="2"/>
  <c r="AA2645" i="2"/>
  <c r="AA2646" i="2"/>
  <c r="AA2647" i="2"/>
  <c r="AA2648" i="2"/>
  <c r="AA2649" i="2"/>
  <c r="AA2650" i="2"/>
  <c r="AA2651" i="2"/>
  <c r="AA2652" i="2"/>
  <c r="AA2653" i="2"/>
  <c r="AA2654" i="2"/>
  <c r="AA2655" i="2"/>
  <c r="AA2656" i="2"/>
  <c r="AA2657" i="2"/>
  <c r="AA2658" i="2"/>
  <c r="AA2659" i="2"/>
  <c r="AA2660" i="2"/>
  <c r="AA2661" i="2"/>
  <c r="AA2662" i="2"/>
  <c r="AA2663" i="2"/>
  <c r="AA2664" i="2"/>
  <c r="AA2665" i="2"/>
  <c r="AA2666" i="2"/>
  <c r="AA2667" i="2"/>
  <c r="AA2668" i="2"/>
  <c r="AA2669" i="2"/>
  <c r="AA2670" i="2"/>
  <c r="AA2671" i="2"/>
  <c r="AA2672" i="2"/>
  <c r="AA2673" i="2"/>
  <c r="AA2674" i="2"/>
  <c r="AA2675" i="2"/>
  <c r="AA2676" i="2"/>
  <c r="AA2677" i="2"/>
  <c r="AA2678" i="2"/>
  <c r="AA2679" i="2"/>
  <c r="AA2680" i="2"/>
  <c r="AA2681" i="2"/>
  <c r="AA2682" i="2"/>
  <c r="AA2683" i="2"/>
  <c r="AA2684" i="2"/>
  <c r="AA2685" i="2"/>
  <c r="AA2686" i="2"/>
  <c r="AA2687" i="2"/>
  <c r="AA2688" i="2"/>
  <c r="AA2689" i="2"/>
  <c r="AA2690" i="2"/>
  <c r="AA2691" i="2"/>
  <c r="AA2692" i="2"/>
  <c r="AA2693" i="2"/>
  <c r="AA2694" i="2"/>
  <c r="AA2695" i="2"/>
  <c r="AA2696" i="2"/>
  <c r="AA2697" i="2"/>
  <c r="AA2698" i="2"/>
  <c r="AA2699" i="2"/>
  <c r="AA2700" i="2"/>
  <c r="AA2701" i="2"/>
  <c r="AA2702" i="2"/>
  <c r="AA2703" i="2"/>
  <c r="AA2704" i="2"/>
  <c r="AA2705" i="2"/>
  <c r="AA2706" i="2"/>
  <c r="AA2707" i="2"/>
  <c r="AA2708" i="2"/>
  <c r="AA2709" i="2"/>
  <c r="AA2710" i="2"/>
  <c r="AA2711" i="2"/>
  <c r="AA2712" i="2"/>
  <c r="AA2713" i="2"/>
  <c r="AA2714" i="2"/>
  <c r="AA2715" i="2"/>
  <c r="AA2716" i="2"/>
  <c r="AA2717" i="2"/>
  <c r="AA2718" i="2"/>
  <c r="AA2719" i="2"/>
  <c r="AA2720" i="2"/>
  <c r="AA2721" i="2"/>
  <c r="AA2722" i="2"/>
  <c r="AA2723" i="2"/>
  <c r="AA2724" i="2"/>
  <c r="AA2725" i="2"/>
  <c r="AA2726" i="2"/>
  <c r="AA2727" i="2"/>
  <c r="AA2728" i="2"/>
  <c r="AA2729" i="2"/>
  <c r="AA2730" i="2"/>
  <c r="AA2731" i="2"/>
  <c r="AA2732" i="2"/>
  <c r="AA2733" i="2"/>
  <c r="AA2734" i="2"/>
  <c r="AA2735" i="2"/>
  <c r="AA2736" i="2"/>
  <c r="AA2737" i="2"/>
  <c r="AA2738" i="2"/>
  <c r="AA2739" i="2"/>
  <c r="AA2740" i="2"/>
  <c r="AA2741" i="2"/>
  <c r="AA2742" i="2"/>
  <c r="AA2743" i="2"/>
  <c r="AA2744" i="2"/>
  <c r="AA2745" i="2"/>
  <c r="AA2746" i="2"/>
  <c r="AA2747" i="2"/>
  <c r="AA2748" i="2"/>
  <c r="AA2749" i="2"/>
  <c r="AA2750" i="2"/>
  <c r="AA2751" i="2"/>
  <c r="AA2752" i="2"/>
  <c r="AA2753" i="2"/>
  <c r="AA2754" i="2"/>
  <c r="AA2755" i="2"/>
  <c r="AA2756" i="2"/>
  <c r="AA2757" i="2"/>
  <c r="AA2758" i="2"/>
  <c r="AA2759" i="2"/>
  <c r="AA2760" i="2"/>
  <c r="AA2761" i="2"/>
  <c r="AA2762" i="2"/>
  <c r="AA2763" i="2"/>
  <c r="AA2764" i="2"/>
  <c r="AA2765" i="2"/>
  <c r="AA2766" i="2"/>
  <c r="AA2767" i="2"/>
  <c r="AA2768" i="2"/>
  <c r="AA2769" i="2"/>
  <c r="AA2770" i="2"/>
  <c r="AA2771" i="2"/>
  <c r="AA2772" i="2"/>
  <c r="AA2773" i="2"/>
  <c r="AA2774" i="2"/>
  <c r="AA2775" i="2"/>
  <c r="AA2776" i="2"/>
  <c r="AA2777" i="2"/>
  <c r="AA2778" i="2"/>
  <c r="AA2779" i="2"/>
  <c r="AA2780" i="2"/>
  <c r="AA2781" i="2"/>
  <c r="AA2782" i="2"/>
  <c r="AA2783" i="2"/>
  <c r="AA2784" i="2"/>
  <c r="AA2785" i="2"/>
  <c r="AA2786" i="2"/>
  <c r="AA2787" i="2"/>
  <c r="AA2788" i="2"/>
  <c r="AA2789" i="2"/>
  <c r="AA2790" i="2"/>
  <c r="AA2791" i="2"/>
  <c r="AA2792" i="2"/>
  <c r="AA2793" i="2"/>
  <c r="AA2794" i="2"/>
  <c r="AA2795" i="2"/>
  <c r="AA2796" i="2"/>
  <c r="AA2797" i="2"/>
  <c r="AA2798" i="2"/>
  <c r="AA2799" i="2"/>
  <c r="AA2800" i="2"/>
  <c r="AA2801" i="2"/>
  <c r="AA2802" i="2"/>
  <c r="AA2803" i="2"/>
  <c r="AA2804" i="2"/>
  <c r="AA2805" i="2"/>
  <c r="AA2806" i="2"/>
  <c r="AA2807" i="2"/>
  <c r="AA2808" i="2"/>
  <c r="AA2809" i="2"/>
  <c r="AA2810" i="2"/>
  <c r="AA2811" i="2"/>
  <c r="AA2812" i="2"/>
  <c r="AA2813" i="2"/>
  <c r="AA2814" i="2"/>
  <c r="AA2815" i="2"/>
  <c r="AA2816" i="2"/>
  <c r="AA2817" i="2"/>
  <c r="AA2818" i="2"/>
  <c r="AA2819" i="2"/>
  <c r="AA2820" i="2"/>
  <c r="AA2821" i="2"/>
  <c r="AA2822" i="2"/>
  <c r="AA2823" i="2"/>
  <c r="AA2824" i="2"/>
  <c r="AA2825" i="2"/>
  <c r="AA2826" i="2"/>
  <c r="AA2827" i="2"/>
  <c r="AA2828" i="2"/>
  <c r="AA2829" i="2"/>
  <c r="AA2830" i="2"/>
  <c r="AA2831" i="2"/>
  <c r="AA2832" i="2"/>
  <c r="AA2833" i="2"/>
  <c r="AA2834" i="2"/>
  <c r="AA2835" i="2"/>
  <c r="AA2836" i="2"/>
  <c r="AA2837" i="2"/>
  <c r="AA2838" i="2"/>
  <c r="AA2839" i="2"/>
  <c r="AA2840" i="2"/>
  <c r="AA2841" i="2"/>
  <c r="AA2842" i="2"/>
  <c r="AA2843" i="2"/>
  <c r="AA2844" i="2"/>
  <c r="AA2845" i="2"/>
  <c r="AA2846" i="2"/>
  <c r="AA2847" i="2"/>
  <c r="AA2848" i="2"/>
  <c r="AA2849" i="2"/>
  <c r="AA2850" i="2"/>
  <c r="AA2851" i="2"/>
  <c r="AA2852" i="2"/>
  <c r="AA2853" i="2"/>
  <c r="AA2854" i="2"/>
  <c r="AA2855" i="2"/>
  <c r="AA2856" i="2"/>
  <c r="AA2857" i="2"/>
  <c r="AA2858" i="2"/>
  <c r="AA2859" i="2"/>
  <c r="AA2860" i="2"/>
  <c r="AA2861" i="2"/>
  <c r="AA2862" i="2"/>
  <c r="AA2863" i="2"/>
  <c r="AA2864" i="2"/>
  <c r="AA2865" i="2"/>
  <c r="AA2866" i="2"/>
  <c r="AA2867" i="2"/>
  <c r="AA2868" i="2"/>
  <c r="AA2869" i="2"/>
  <c r="AA2870" i="2"/>
  <c r="AA2871" i="2"/>
  <c r="AA2872" i="2"/>
  <c r="AA2873" i="2"/>
  <c r="AA2874" i="2"/>
  <c r="AA2875" i="2"/>
  <c r="AA2876" i="2"/>
  <c r="AA2877" i="2"/>
  <c r="AA2878" i="2"/>
  <c r="AA2879" i="2"/>
  <c r="AA2880" i="2"/>
  <c r="AA2881" i="2"/>
  <c r="AA2882" i="2"/>
  <c r="AA2883" i="2"/>
  <c r="AA2884" i="2"/>
  <c r="AA2885" i="2"/>
  <c r="AA2886" i="2"/>
  <c r="AA2887" i="2"/>
  <c r="AA2888" i="2"/>
  <c r="AA2889" i="2"/>
  <c r="AA2890" i="2"/>
  <c r="AA2891" i="2"/>
  <c r="AA2892" i="2"/>
  <c r="AA2893" i="2"/>
  <c r="AA2894" i="2"/>
  <c r="AA2895" i="2"/>
  <c r="AA2896" i="2"/>
  <c r="AA2897" i="2"/>
  <c r="AA2898" i="2"/>
  <c r="AA2899" i="2"/>
  <c r="AA2900" i="2"/>
  <c r="AA2901" i="2"/>
  <c r="AA2902" i="2"/>
  <c r="AA2903" i="2"/>
  <c r="AA2904" i="2"/>
  <c r="AA2905" i="2"/>
  <c r="AA2906" i="2"/>
  <c r="AA2907" i="2"/>
  <c r="AA2908" i="2"/>
  <c r="AA2909" i="2"/>
  <c r="AA2910" i="2"/>
  <c r="AA2911" i="2"/>
  <c r="AA2912" i="2"/>
  <c r="AA2913" i="2"/>
  <c r="AA2914" i="2"/>
  <c r="AA2915" i="2"/>
  <c r="AA2916" i="2"/>
  <c r="AA2917" i="2"/>
  <c r="AA2918" i="2"/>
  <c r="AA2919" i="2"/>
  <c r="AA2920" i="2"/>
  <c r="AA2921" i="2"/>
  <c r="AA2922" i="2"/>
  <c r="AA2923" i="2"/>
  <c r="AA2924" i="2"/>
  <c r="AA2925" i="2"/>
  <c r="AA2926" i="2"/>
  <c r="AA2927" i="2"/>
  <c r="AA2928" i="2"/>
  <c r="AA2929" i="2"/>
  <c r="AA2930" i="2"/>
  <c r="AA2931" i="2"/>
  <c r="AA2932" i="2"/>
  <c r="AA2933" i="2"/>
  <c r="AA2934" i="2"/>
  <c r="AA2935" i="2"/>
  <c r="AA2936" i="2"/>
  <c r="AA2937" i="2"/>
  <c r="AA2938" i="2"/>
  <c r="AA2939" i="2"/>
  <c r="AA2940" i="2"/>
  <c r="AA2941" i="2"/>
  <c r="AA2942" i="2"/>
  <c r="AA2943" i="2"/>
  <c r="AA2944" i="2"/>
  <c r="AA2945" i="2"/>
  <c r="AA2946" i="2"/>
  <c r="AA2947" i="2"/>
  <c r="AA2948" i="2"/>
  <c r="AA2949" i="2"/>
  <c r="AA2950" i="2"/>
  <c r="AA2951" i="2"/>
  <c r="AA2952" i="2"/>
  <c r="AA2953" i="2"/>
  <c r="AA2954" i="2"/>
  <c r="AA2955" i="2"/>
  <c r="AA2956" i="2"/>
  <c r="AA2957" i="2"/>
  <c r="AA2958" i="2"/>
  <c r="AA2959" i="2"/>
  <c r="AA2960" i="2"/>
  <c r="AA2961" i="2"/>
  <c r="AA2962" i="2"/>
  <c r="AA2963" i="2"/>
  <c r="AA2964" i="2"/>
  <c r="AA2965" i="2"/>
  <c r="AA2966" i="2"/>
  <c r="AA2967" i="2"/>
  <c r="AA2968" i="2"/>
  <c r="AA2969" i="2"/>
  <c r="AA2970" i="2"/>
  <c r="AA2971" i="2"/>
  <c r="AA2972" i="2"/>
  <c r="AA2973" i="2"/>
  <c r="AA2974" i="2"/>
  <c r="AA2975" i="2"/>
  <c r="AA2976" i="2"/>
  <c r="AA2977" i="2"/>
  <c r="AA2978" i="2"/>
  <c r="AA2979" i="2"/>
  <c r="AA2980" i="2"/>
  <c r="AA2981" i="2"/>
  <c r="AA2982" i="2"/>
  <c r="AA2983" i="2"/>
  <c r="AA2984" i="2"/>
  <c r="AA2985" i="2"/>
  <c r="AA2986" i="2"/>
  <c r="AA2987" i="2"/>
  <c r="AA2988" i="2"/>
  <c r="AA2989" i="2"/>
  <c r="AA2990" i="2"/>
  <c r="AA2991" i="2"/>
  <c r="AA2992" i="2"/>
  <c r="AA2993" i="2"/>
  <c r="AA2994" i="2"/>
  <c r="AA2995" i="2"/>
  <c r="AA2996" i="2"/>
  <c r="AA2997" i="2"/>
  <c r="AA2998" i="2"/>
  <c r="AA2999" i="2"/>
  <c r="AA3000" i="2"/>
  <c r="AA17" i="2"/>
  <c r="J19" i="2"/>
  <c r="J18" i="2"/>
  <c r="J17" i="2"/>
  <c r="V18" i="2" l="1"/>
  <c r="Y18" i="2" s="1"/>
  <c r="V19" i="2"/>
  <c r="Y19" i="2" s="1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17" i="2"/>
  <c r="Y17" i="2" s="1"/>
  <c r="Y8" i="2" s="1"/>
  <c r="Y20" i="2"/>
  <c r="Y21" i="2"/>
  <c r="Y22" i="2"/>
  <c r="Y23" i="2"/>
  <c r="Y24" i="2"/>
  <c r="Y25" i="2"/>
  <c r="Y26" i="2"/>
  <c r="Y27" i="2"/>
  <c r="Y28" i="2"/>
  <c r="Y29" i="2"/>
  <c r="Y30" i="2"/>
  <c r="Y31" i="2"/>
  <c r="Y32" i="2"/>
  <c r="Y33" i="2"/>
  <c r="Y34" i="2"/>
  <c r="Y35" i="2"/>
  <c r="Y36" i="2"/>
  <c r="Y37" i="2"/>
  <c r="Y38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74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5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39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382" i="2"/>
  <c r="Y383" i="2"/>
  <c r="Y384" i="2"/>
  <c r="Y385" i="2"/>
  <c r="Y386" i="2"/>
  <c r="Y387" i="2"/>
  <c r="Y388" i="2"/>
  <c r="Y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418" i="2"/>
  <c r="Y419" i="2"/>
  <c r="Y420" i="2"/>
  <c r="Y421" i="2"/>
  <c r="Y422" i="2"/>
  <c r="Y423" i="2"/>
  <c r="Y424" i="2"/>
  <c r="Y425" i="2"/>
  <c r="Y426" i="2"/>
  <c r="Y427" i="2"/>
  <c r="Y428" i="2"/>
  <c r="Y429" i="2"/>
  <c r="Y430" i="2"/>
  <c r="Y431" i="2"/>
  <c r="Y432" i="2"/>
  <c r="Y433" i="2"/>
  <c r="Y434" i="2"/>
  <c r="Y435" i="2"/>
  <c r="Y436" i="2"/>
  <c r="Y437" i="2"/>
  <c r="Y438" i="2"/>
  <c r="Y439" i="2"/>
  <c r="Y440" i="2"/>
  <c r="Y441" i="2"/>
  <c r="Y442" i="2"/>
  <c r="Y443" i="2"/>
  <c r="Y444" i="2"/>
  <c r="Y445" i="2"/>
  <c r="Y446" i="2"/>
  <c r="Y447" i="2"/>
  <c r="Y448" i="2"/>
  <c r="Y449" i="2"/>
  <c r="Y450" i="2"/>
  <c r="Y451" i="2"/>
  <c r="Y452" i="2"/>
  <c r="Y453" i="2"/>
  <c r="Y454" i="2"/>
  <c r="Y455" i="2"/>
  <c r="Y456" i="2"/>
  <c r="Y457" i="2"/>
  <c r="Y458" i="2"/>
  <c r="Y459" i="2"/>
  <c r="Y460" i="2"/>
  <c r="Y461" i="2"/>
  <c r="Y462" i="2"/>
  <c r="Y463" i="2"/>
  <c r="Y464" i="2"/>
  <c r="Y465" i="2"/>
  <c r="Y466" i="2"/>
  <c r="Y467" i="2"/>
  <c r="Y468" i="2"/>
  <c r="Y469" i="2"/>
  <c r="Y470" i="2"/>
  <c r="Y471" i="2"/>
  <c r="Y472" i="2"/>
  <c r="Y473" i="2"/>
  <c r="Y474" i="2"/>
  <c r="Y475" i="2"/>
  <c r="Y476" i="2"/>
  <c r="Y477" i="2"/>
  <c r="Y478" i="2"/>
  <c r="Y479" i="2"/>
  <c r="Y480" i="2"/>
  <c r="Y481" i="2"/>
  <c r="Y482" i="2"/>
  <c r="Y483" i="2"/>
  <c r="Y484" i="2"/>
  <c r="Y485" i="2"/>
  <c r="Y486" i="2"/>
  <c r="Y487" i="2"/>
  <c r="Y488" i="2"/>
  <c r="Y489" i="2"/>
  <c r="Y490" i="2"/>
  <c r="Y491" i="2"/>
  <c r="Y492" i="2"/>
  <c r="Y493" i="2"/>
  <c r="Y494" i="2"/>
  <c r="Y495" i="2"/>
  <c r="Y496" i="2"/>
  <c r="Y497" i="2"/>
  <c r="Y498" i="2"/>
  <c r="Y499" i="2"/>
  <c r="Y500" i="2"/>
  <c r="Y501" i="2"/>
  <c r="Y502" i="2"/>
  <c r="Y503" i="2"/>
  <c r="Y504" i="2"/>
  <c r="Y505" i="2"/>
  <c r="Y506" i="2"/>
  <c r="Y507" i="2"/>
  <c r="Y508" i="2"/>
  <c r="Y509" i="2"/>
  <c r="Y510" i="2"/>
  <c r="Y511" i="2"/>
  <c r="Y512" i="2"/>
  <c r="Y513" i="2"/>
  <c r="Y514" i="2"/>
  <c r="Y515" i="2"/>
  <c r="Y516" i="2"/>
  <c r="Y517" i="2"/>
  <c r="Y518" i="2"/>
  <c r="Y519" i="2"/>
  <c r="Y520" i="2"/>
  <c r="Y521" i="2"/>
  <c r="Y522" i="2"/>
  <c r="Y523" i="2"/>
  <c r="Y524" i="2"/>
  <c r="Y525" i="2"/>
  <c r="Y526" i="2"/>
  <c r="Y527" i="2"/>
  <c r="Y528" i="2"/>
  <c r="Y529" i="2"/>
  <c r="Y530" i="2"/>
  <c r="Y531" i="2"/>
  <c r="Y532" i="2"/>
  <c r="Y533" i="2"/>
  <c r="Y534" i="2"/>
  <c r="Y535" i="2"/>
  <c r="Y536" i="2"/>
  <c r="Y537" i="2"/>
  <c r="Y538" i="2"/>
  <c r="Y539" i="2"/>
  <c r="Y540" i="2"/>
  <c r="Y541" i="2"/>
  <c r="Y542" i="2"/>
  <c r="Y543" i="2"/>
  <c r="Y544" i="2"/>
  <c r="Y545" i="2"/>
  <c r="Y546" i="2"/>
  <c r="Y547" i="2"/>
  <c r="Y548" i="2"/>
  <c r="Y549" i="2"/>
  <c r="Y550" i="2"/>
  <c r="Y551" i="2"/>
  <c r="Y552" i="2"/>
  <c r="Y553" i="2"/>
  <c r="Y554" i="2"/>
  <c r="Y555" i="2"/>
  <c r="Y556" i="2"/>
  <c r="Y557" i="2"/>
  <c r="Y558" i="2"/>
  <c r="Y559" i="2"/>
  <c r="Y560" i="2"/>
  <c r="Y561" i="2"/>
  <c r="Y562" i="2"/>
  <c r="Y563" i="2"/>
  <c r="Y564" i="2"/>
  <c r="Y565" i="2"/>
  <c r="Y566" i="2"/>
  <c r="Y567" i="2"/>
  <c r="Y568" i="2"/>
  <c r="Y569" i="2"/>
  <c r="Y570" i="2"/>
  <c r="Y571" i="2"/>
  <c r="Y572" i="2"/>
  <c r="Y573" i="2"/>
  <c r="Y574" i="2"/>
  <c r="Y575" i="2"/>
  <c r="Y576" i="2"/>
  <c r="Y577" i="2"/>
  <c r="Y578" i="2"/>
  <c r="Y579" i="2"/>
  <c r="Y580" i="2"/>
  <c r="Y581" i="2"/>
  <c r="Y582" i="2"/>
  <c r="Y583" i="2"/>
  <c r="Y584" i="2"/>
  <c r="Y585" i="2"/>
  <c r="Y586" i="2"/>
  <c r="Y587" i="2"/>
  <c r="Y588" i="2"/>
  <c r="Y589" i="2"/>
  <c r="Y590" i="2"/>
  <c r="Y591" i="2"/>
  <c r="Y592" i="2"/>
  <c r="Y593" i="2"/>
  <c r="Y594" i="2"/>
  <c r="Y595" i="2"/>
  <c r="Y596" i="2"/>
  <c r="Y597" i="2"/>
  <c r="Y598" i="2"/>
  <c r="Y599" i="2"/>
  <c r="Y600" i="2"/>
  <c r="Y601" i="2"/>
  <c r="Y602" i="2"/>
  <c r="Y603" i="2"/>
  <c r="Y604" i="2"/>
  <c r="Y605" i="2"/>
  <c r="Y606" i="2"/>
  <c r="Y607" i="2"/>
  <c r="Y608" i="2"/>
  <c r="Y609" i="2"/>
  <c r="Y610" i="2"/>
  <c r="Y611" i="2"/>
  <c r="Y612" i="2"/>
  <c r="Y613" i="2"/>
  <c r="Y614" i="2"/>
  <c r="Y615" i="2"/>
  <c r="Y616" i="2"/>
  <c r="Y617" i="2"/>
  <c r="Y618" i="2"/>
  <c r="Y619" i="2"/>
  <c r="Y620" i="2"/>
  <c r="Y621" i="2"/>
  <c r="Y622" i="2"/>
  <c r="Y623" i="2"/>
  <c r="Y624" i="2"/>
  <c r="Y625" i="2"/>
  <c r="Y626" i="2"/>
  <c r="Y627" i="2"/>
  <c r="Y628" i="2"/>
  <c r="Y629" i="2"/>
  <c r="Y630" i="2"/>
  <c r="Y631" i="2"/>
  <c r="Y632" i="2"/>
  <c r="Y633" i="2"/>
  <c r="Y634" i="2"/>
  <c r="Y635" i="2"/>
  <c r="Y636" i="2"/>
  <c r="Y637" i="2"/>
  <c r="Y638" i="2"/>
  <c r="Y639" i="2"/>
  <c r="Y640" i="2"/>
  <c r="Y641" i="2"/>
  <c r="Y642" i="2"/>
  <c r="Y643" i="2"/>
  <c r="Y644" i="2"/>
  <c r="Y645" i="2"/>
  <c r="Y646" i="2"/>
  <c r="Y647" i="2"/>
  <c r="Y648" i="2"/>
  <c r="Y649" i="2"/>
  <c r="Y650" i="2"/>
  <c r="Y651" i="2"/>
  <c r="Y652" i="2"/>
  <c r="Y653" i="2"/>
  <c r="Y654" i="2"/>
  <c r="Y655" i="2"/>
  <c r="Y656" i="2"/>
  <c r="Y657" i="2"/>
  <c r="Y658" i="2"/>
  <c r="Y659" i="2"/>
  <c r="Y660" i="2"/>
  <c r="Y661" i="2"/>
  <c r="Y662" i="2"/>
  <c r="Y663" i="2"/>
  <c r="Y664" i="2"/>
  <c r="Y665" i="2"/>
  <c r="Y666" i="2"/>
  <c r="Y667" i="2"/>
  <c r="Y668" i="2"/>
  <c r="Y669" i="2"/>
  <c r="Y670" i="2"/>
  <c r="Y671" i="2"/>
  <c r="Y672" i="2"/>
  <c r="Y673" i="2"/>
  <c r="Y674" i="2"/>
  <c r="Y675" i="2"/>
  <c r="Y676" i="2"/>
  <c r="Y677" i="2"/>
  <c r="Y678" i="2"/>
  <c r="Y679" i="2"/>
  <c r="Y680" i="2"/>
  <c r="Y681" i="2"/>
  <c r="Y682" i="2"/>
  <c r="Y683" i="2"/>
  <c r="Y684" i="2"/>
  <c r="Y685" i="2"/>
  <c r="Y686" i="2"/>
  <c r="Y687" i="2"/>
  <c r="Y688" i="2"/>
  <c r="Y689" i="2"/>
  <c r="Y690" i="2"/>
  <c r="Y691" i="2"/>
  <c r="Y692" i="2"/>
  <c r="Y693" i="2"/>
  <c r="Y694" i="2"/>
  <c r="Y695" i="2"/>
  <c r="Y696" i="2"/>
  <c r="Y697" i="2"/>
  <c r="Y698" i="2"/>
  <c r="Y699" i="2"/>
  <c r="Y700" i="2"/>
  <c r="Y701" i="2"/>
  <c r="Y702" i="2"/>
  <c r="Y703" i="2"/>
  <c r="Y704" i="2"/>
  <c r="Y705" i="2"/>
  <c r="Y706" i="2"/>
  <c r="Y707" i="2"/>
  <c r="Y708" i="2"/>
  <c r="Y709" i="2"/>
  <c r="Y710" i="2"/>
  <c r="Y711" i="2"/>
  <c r="Y712" i="2"/>
  <c r="Y713" i="2"/>
  <c r="Y714" i="2"/>
  <c r="Y715" i="2"/>
  <c r="Y716" i="2"/>
  <c r="Y717" i="2"/>
  <c r="Y718" i="2"/>
  <c r="Y719" i="2"/>
  <c r="Y720" i="2"/>
  <c r="Y721" i="2"/>
  <c r="Y722" i="2"/>
  <c r="Y723" i="2"/>
  <c r="Y724" i="2"/>
  <c r="Y725" i="2"/>
  <c r="Y726" i="2"/>
  <c r="Y727" i="2"/>
  <c r="Y728" i="2"/>
  <c r="Y729" i="2"/>
  <c r="Y730" i="2"/>
  <c r="Y731" i="2"/>
  <c r="Y732" i="2"/>
  <c r="Y733" i="2"/>
  <c r="Y734" i="2"/>
  <c r="Y735" i="2"/>
  <c r="Y736" i="2"/>
  <c r="Y737" i="2"/>
  <c r="Y738" i="2"/>
  <c r="Y739" i="2"/>
  <c r="Y740" i="2"/>
  <c r="Y741" i="2"/>
  <c r="Y742" i="2"/>
  <c r="Y743" i="2"/>
  <c r="Y744" i="2"/>
  <c r="Y745" i="2"/>
  <c r="Y746" i="2"/>
  <c r="Y747" i="2"/>
  <c r="Y748" i="2"/>
  <c r="Y749" i="2"/>
  <c r="Y750" i="2"/>
  <c r="Y751" i="2"/>
  <c r="Y752" i="2"/>
  <c r="Y753" i="2"/>
  <c r="Y754" i="2"/>
  <c r="Y755" i="2"/>
  <c r="Y756" i="2"/>
  <c r="Y757" i="2"/>
  <c r="Y758" i="2"/>
  <c r="Y759" i="2"/>
  <c r="Y760" i="2"/>
  <c r="Y761" i="2"/>
  <c r="Y762" i="2"/>
  <c r="Y763" i="2"/>
  <c r="Y764" i="2"/>
  <c r="Y765" i="2"/>
  <c r="Y766" i="2"/>
  <c r="Y767" i="2"/>
  <c r="Y768" i="2"/>
  <c r="Y769" i="2"/>
  <c r="Y770" i="2"/>
  <c r="Y771" i="2"/>
  <c r="Y772" i="2"/>
  <c r="Y773" i="2"/>
  <c r="Y774" i="2"/>
  <c r="Y775" i="2"/>
  <c r="Y776" i="2"/>
  <c r="Y777" i="2"/>
  <c r="Y778" i="2"/>
  <c r="Y779" i="2"/>
  <c r="Y780" i="2"/>
  <c r="Y781" i="2"/>
  <c r="Y782" i="2"/>
  <c r="Y783" i="2"/>
  <c r="Y784" i="2"/>
  <c r="Y785" i="2"/>
  <c r="Y786" i="2"/>
  <c r="Y787" i="2"/>
  <c r="Y788" i="2"/>
  <c r="Y789" i="2"/>
  <c r="Y790" i="2"/>
  <c r="Y791" i="2"/>
  <c r="Y792" i="2"/>
  <c r="Y793" i="2"/>
  <c r="Y794" i="2"/>
  <c r="Y795" i="2"/>
  <c r="Y796" i="2"/>
  <c r="Y797" i="2"/>
  <c r="Y798" i="2"/>
  <c r="Y799" i="2"/>
  <c r="Y800" i="2"/>
  <c r="Y801" i="2"/>
  <c r="Y802" i="2"/>
  <c r="Y803" i="2"/>
  <c r="Y804" i="2"/>
  <c r="Y805" i="2"/>
  <c r="Y806" i="2"/>
  <c r="Y807" i="2"/>
  <c r="Y808" i="2"/>
  <c r="Y809" i="2"/>
  <c r="Y810" i="2"/>
  <c r="Y811" i="2"/>
  <c r="Y812" i="2"/>
  <c r="Y813" i="2"/>
  <c r="Y814" i="2"/>
  <c r="Y815" i="2"/>
  <c r="Y816" i="2"/>
  <c r="Y817" i="2"/>
  <c r="Y818" i="2"/>
  <c r="Y819" i="2"/>
  <c r="Y820" i="2"/>
  <c r="Y821" i="2"/>
  <c r="Y822" i="2"/>
  <c r="Y823" i="2"/>
  <c r="Y824" i="2"/>
  <c r="Y825" i="2"/>
  <c r="Y826" i="2"/>
  <c r="Y827" i="2"/>
  <c r="Y828" i="2"/>
  <c r="Y829" i="2"/>
  <c r="Y830" i="2"/>
  <c r="Y831" i="2"/>
  <c r="Y832" i="2"/>
  <c r="Y833" i="2"/>
  <c r="Y834" i="2"/>
  <c r="Y835" i="2"/>
  <c r="Y836" i="2"/>
  <c r="Y837" i="2"/>
  <c r="Y838" i="2"/>
  <c r="Y839" i="2"/>
  <c r="Y840" i="2"/>
  <c r="Y841" i="2"/>
  <c r="Y842" i="2"/>
  <c r="Y843" i="2"/>
  <c r="Y844" i="2"/>
  <c r="Y845" i="2"/>
  <c r="Y846" i="2"/>
  <c r="Y847" i="2"/>
  <c r="Y848" i="2"/>
  <c r="Y849" i="2"/>
  <c r="Y850" i="2"/>
  <c r="Y851" i="2"/>
  <c r="Y852" i="2"/>
  <c r="Y853" i="2"/>
  <c r="Y854" i="2"/>
  <c r="Y855" i="2"/>
  <c r="Y856" i="2"/>
  <c r="Y857" i="2"/>
  <c r="Y858" i="2"/>
  <c r="Y859" i="2"/>
  <c r="Y860" i="2"/>
  <c r="Y861" i="2"/>
  <c r="Y862" i="2"/>
  <c r="Y863" i="2"/>
  <c r="Y864" i="2"/>
  <c r="Y865" i="2"/>
  <c r="Y866" i="2"/>
  <c r="Y867" i="2"/>
  <c r="Y868" i="2"/>
  <c r="Y869" i="2"/>
  <c r="Y870" i="2"/>
  <c r="Y871" i="2"/>
  <c r="Y872" i="2"/>
  <c r="Y873" i="2"/>
  <c r="Y874" i="2"/>
  <c r="Y875" i="2"/>
  <c r="Y876" i="2"/>
  <c r="Y877" i="2"/>
  <c r="Y878" i="2"/>
  <c r="Y879" i="2"/>
  <c r="Y880" i="2"/>
  <c r="Y881" i="2"/>
  <c r="Y882" i="2"/>
  <c r="Y883" i="2"/>
  <c r="Y884" i="2"/>
  <c r="Y885" i="2"/>
  <c r="Y886" i="2"/>
  <c r="Y887" i="2"/>
  <c r="Y888" i="2"/>
  <c r="Y889" i="2"/>
  <c r="Y890" i="2"/>
  <c r="Y891" i="2"/>
  <c r="Y892" i="2"/>
  <c r="Y893" i="2"/>
  <c r="Y894" i="2"/>
  <c r="Y895" i="2"/>
  <c r="Y896" i="2"/>
  <c r="Y897" i="2"/>
  <c r="Y898" i="2"/>
  <c r="Y899" i="2"/>
  <c r="Y900" i="2"/>
  <c r="Y901" i="2"/>
  <c r="Y902" i="2"/>
  <c r="Y903" i="2"/>
  <c r="Y904" i="2"/>
  <c r="Y905" i="2"/>
  <c r="Y906" i="2"/>
  <c r="Y907" i="2"/>
  <c r="Y908" i="2"/>
  <c r="Y909" i="2"/>
  <c r="Y910" i="2"/>
  <c r="Y911" i="2"/>
  <c r="Y912" i="2"/>
  <c r="Y913" i="2"/>
  <c r="Y914" i="2"/>
  <c r="Y915" i="2"/>
  <c r="Y916" i="2"/>
  <c r="Y917" i="2"/>
  <c r="Y918" i="2"/>
  <c r="Y919" i="2"/>
  <c r="Y920" i="2"/>
  <c r="Y921" i="2"/>
  <c r="Y922" i="2"/>
  <c r="Y923" i="2"/>
  <c r="Y924" i="2"/>
  <c r="Y925" i="2"/>
  <c r="Y926" i="2"/>
  <c r="Y927" i="2"/>
  <c r="Y928" i="2"/>
  <c r="Y929" i="2"/>
  <c r="Y930" i="2"/>
  <c r="Y931" i="2"/>
  <c r="Y932" i="2"/>
  <c r="Y933" i="2"/>
  <c r="Y934" i="2"/>
  <c r="Y935" i="2"/>
  <c r="Y936" i="2"/>
  <c r="Y937" i="2"/>
  <c r="Y938" i="2"/>
  <c r="Y939" i="2"/>
  <c r="Y940" i="2"/>
  <c r="Y941" i="2"/>
  <c r="Y942" i="2"/>
  <c r="Y943" i="2"/>
  <c r="Y944" i="2"/>
  <c r="Y945" i="2"/>
  <c r="Y946" i="2"/>
  <c r="Y947" i="2"/>
  <c r="Y948" i="2"/>
  <c r="Y949" i="2"/>
  <c r="Y950" i="2"/>
  <c r="Y951" i="2"/>
  <c r="Y952" i="2"/>
  <c r="Y953" i="2"/>
  <c r="Y954" i="2"/>
  <c r="Y955" i="2"/>
  <c r="Y956" i="2"/>
  <c r="Y957" i="2"/>
  <c r="Y958" i="2"/>
  <c r="Y959" i="2"/>
  <c r="Y960" i="2"/>
  <c r="Y961" i="2"/>
  <c r="Y962" i="2"/>
  <c r="Y963" i="2"/>
  <c r="Y964" i="2"/>
  <c r="Y965" i="2"/>
  <c r="Y966" i="2"/>
  <c r="Y967" i="2"/>
  <c r="Y968" i="2"/>
  <c r="Y969" i="2"/>
  <c r="Y970" i="2"/>
  <c r="Y971" i="2"/>
  <c r="Y972" i="2"/>
  <c r="Y973" i="2"/>
  <c r="Y974" i="2"/>
  <c r="Y975" i="2"/>
  <c r="Y976" i="2"/>
  <c r="Y977" i="2"/>
  <c r="Y978" i="2"/>
  <c r="Y979" i="2"/>
  <c r="Y980" i="2"/>
  <c r="Y981" i="2"/>
  <c r="Y982" i="2"/>
  <c r="Y983" i="2"/>
  <c r="Y984" i="2"/>
  <c r="Y985" i="2"/>
  <c r="Y986" i="2"/>
  <c r="Y987" i="2"/>
  <c r="Y988" i="2"/>
  <c r="Y989" i="2"/>
  <c r="Y990" i="2"/>
  <c r="Y991" i="2"/>
  <c r="Y992" i="2"/>
  <c r="Y993" i="2"/>
  <c r="Y994" i="2"/>
  <c r="Y995" i="2"/>
  <c r="Y996" i="2"/>
  <c r="Y997" i="2"/>
  <c r="Y998" i="2"/>
  <c r="Y999" i="2"/>
  <c r="Y1000" i="2"/>
  <c r="Y1001" i="2"/>
  <c r="Y1002" i="2"/>
  <c r="Y1003" i="2"/>
  <c r="Y1004" i="2"/>
  <c r="Y1005" i="2"/>
  <c r="Y1006" i="2"/>
  <c r="Y1007" i="2"/>
  <c r="Y1008" i="2"/>
  <c r="Y1009" i="2"/>
  <c r="Y1010" i="2"/>
  <c r="Y1011" i="2"/>
  <c r="Y1012" i="2"/>
  <c r="Y1013" i="2"/>
  <c r="Y1014" i="2"/>
  <c r="Y1015" i="2"/>
  <c r="Y1016" i="2"/>
  <c r="Y1017" i="2"/>
  <c r="Y1018" i="2"/>
  <c r="Y1019" i="2"/>
  <c r="Y1020" i="2"/>
  <c r="Y1021" i="2"/>
  <c r="Y1022" i="2"/>
  <c r="Y1023" i="2"/>
  <c r="Y1024" i="2"/>
  <c r="Y1025" i="2"/>
  <c r="Y1026" i="2"/>
  <c r="Y1027" i="2"/>
  <c r="Y1028" i="2"/>
  <c r="Y1029" i="2"/>
  <c r="Y1030" i="2"/>
  <c r="Y1031" i="2"/>
  <c r="Y1032" i="2"/>
  <c r="Y1033" i="2"/>
  <c r="Y1034" i="2"/>
  <c r="Y1035" i="2"/>
  <c r="Y1036" i="2"/>
  <c r="Y1037" i="2"/>
  <c r="Y1038" i="2"/>
  <c r="Y1039" i="2"/>
  <c r="Y1040" i="2"/>
  <c r="Y1041" i="2"/>
  <c r="Y1042" i="2"/>
  <c r="Y1043" i="2"/>
  <c r="Y1044" i="2"/>
  <c r="Y1045" i="2"/>
  <c r="Y1046" i="2"/>
  <c r="Y1047" i="2"/>
  <c r="Y1048" i="2"/>
  <c r="Y1049" i="2"/>
  <c r="Y1050" i="2"/>
  <c r="Y1051" i="2"/>
  <c r="Y1052" i="2"/>
  <c r="Y1053" i="2"/>
  <c r="Y1054" i="2"/>
  <c r="Y1055" i="2"/>
  <c r="Y1056" i="2"/>
  <c r="Y1057" i="2"/>
  <c r="Y1058" i="2"/>
  <c r="Y1059" i="2"/>
  <c r="Y1060" i="2"/>
  <c r="Y1061" i="2"/>
  <c r="Y1062" i="2"/>
  <c r="Y1063" i="2"/>
  <c r="Y1064" i="2"/>
  <c r="Y1065" i="2"/>
  <c r="Y1066" i="2"/>
  <c r="Y1067" i="2"/>
  <c r="Y1068" i="2"/>
  <c r="Y1069" i="2"/>
  <c r="Y1070" i="2"/>
  <c r="Y1071" i="2"/>
  <c r="Y1072" i="2"/>
  <c r="Y1073" i="2"/>
  <c r="Y1074" i="2"/>
  <c r="Y1075" i="2"/>
  <c r="Y1076" i="2"/>
  <c r="Y1077" i="2"/>
  <c r="Y1078" i="2"/>
  <c r="Y1079" i="2"/>
  <c r="Y1080" i="2"/>
  <c r="Y1081" i="2"/>
  <c r="Y1082" i="2"/>
  <c r="Y1083" i="2"/>
  <c r="Y1084" i="2"/>
  <c r="Y1085" i="2"/>
  <c r="Y1086" i="2"/>
  <c r="Y1087" i="2"/>
  <c r="Y1088" i="2"/>
  <c r="Y1089" i="2"/>
  <c r="Y1090" i="2"/>
  <c r="Y1091" i="2"/>
  <c r="Y1092" i="2"/>
  <c r="Y1093" i="2"/>
  <c r="Y1094" i="2"/>
  <c r="Y1095" i="2"/>
  <c r="Y1096" i="2"/>
  <c r="Y1097" i="2"/>
  <c r="Y1098" i="2"/>
  <c r="Y1099" i="2"/>
  <c r="Y1100" i="2"/>
  <c r="Y1101" i="2"/>
  <c r="Y1102" i="2"/>
  <c r="Y1103" i="2"/>
  <c r="Y1104" i="2"/>
  <c r="Y1105" i="2"/>
  <c r="Y1106" i="2"/>
  <c r="Y1107" i="2"/>
  <c r="Y1108" i="2"/>
  <c r="Y1109" i="2"/>
  <c r="Y1110" i="2"/>
  <c r="Y1111" i="2"/>
  <c r="Y1112" i="2"/>
  <c r="Y1113" i="2"/>
  <c r="Y1114" i="2"/>
  <c r="Y1115" i="2"/>
  <c r="Y1116" i="2"/>
  <c r="Y1117" i="2"/>
  <c r="Y1118" i="2"/>
  <c r="Y1119" i="2"/>
  <c r="Y1120" i="2"/>
  <c r="Y1121" i="2"/>
  <c r="Y1122" i="2"/>
  <c r="Y1123" i="2"/>
  <c r="Y1124" i="2"/>
  <c r="Y1125" i="2"/>
  <c r="Y1126" i="2"/>
  <c r="Y1127" i="2"/>
  <c r="Y1128" i="2"/>
  <c r="Y1129" i="2"/>
  <c r="Y1130" i="2"/>
  <c r="Y1131" i="2"/>
  <c r="Y1132" i="2"/>
  <c r="Y1133" i="2"/>
  <c r="Y1134" i="2"/>
  <c r="Y1135" i="2"/>
  <c r="Y1136" i="2"/>
  <c r="Y1137" i="2"/>
  <c r="Y1138" i="2"/>
  <c r="Y1139" i="2"/>
  <c r="Y1140" i="2"/>
  <c r="Y1141" i="2"/>
  <c r="Y1142" i="2"/>
  <c r="Y1143" i="2"/>
  <c r="Y1144" i="2"/>
  <c r="Y1145" i="2"/>
  <c r="Y1146" i="2"/>
  <c r="Y1147" i="2"/>
  <c r="Y1148" i="2"/>
  <c r="Y1149" i="2"/>
  <c r="Y1150" i="2"/>
  <c r="Y1151" i="2"/>
  <c r="Y1152" i="2"/>
  <c r="Y1153" i="2"/>
  <c r="Y1154" i="2"/>
  <c r="Y1155" i="2"/>
  <c r="Y1156" i="2"/>
  <c r="Y1157" i="2"/>
  <c r="Y1158" i="2"/>
  <c r="Y1159" i="2"/>
  <c r="Y1160" i="2"/>
  <c r="Y1161" i="2"/>
  <c r="Y1162" i="2"/>
  <c r="Y1163" i="2"/>
  <c r="Y1164" i="2"/>
  <c r="Y1165" i="2"/>
  <c r="Y1166" i="2"/>
  <c r="Y1167" i="2"/>
  <c r="Y1168" i="2"/>
  <c r="Y1169" i="2"/>
  <c r="Y1170" i="2"/>
  <c r="Y1171" i="2"/>
  <c r="Y1172" i="2"/>
  <c r="Y1173" i="2"/>
  <c r="Y1174" i="2"/>
  <c r="Y1175" i="2"/>
  <c r="Y1176" i="2"/>
  <c r="Y1177" i="2"/>
  <c r="Y1178" i="2"/>
  <c r="Y1179" i="2"/>
  <c r="Y1180" i="2"/>
  <c r="Y1181" i="2"/>
  <c r="Y1182" i="2"/>
  <c r="Y1183" i="2"/>
  <c r="Y1184" i="2"/>
  <c r="Y1185" i="2"/>
  <c r="Y1186" i="2"/>
  <c r="Y1187" i="2"/>
  <c r="Y1188" i="2"/>
  <c r="Y1189" i="2"/>
  <c r="Y1190" i="2"/>
  <c r="Y1191" i="2"/>
  <c r="Y1192" i="2"/>
  <c r="Y1193" i="2"/>
  <c r="Y1194" i="2"/>
  <c r="Y1195" i="2"/>
  <c r="Y1196" i="2"/>
  <c r="Y1197" i="2"/>
  <c r="Y1198" i="2"/>
  <c r="Y1199" i="2"/>
  <c r="Y1200" i="2"/>
  <c r="Y1201" i="2"/>
  <c r="Y1202" i="2"/>
  <c r="Y1203" i="2"/>
  <c r="Y1204" i="2"/>
  <c r="Y1205" i="2"/>
  <c r="Y1206" i="2"/>
  <c r="Y1207" i="2"/>
  <c r="Y1208" i="2"/>
  <c r="Y1209" i="2"/>
  <c r="Y1210" i="2"/>
  <c r="Y1211" i="2"/>
  <c r="Y1212" i="2"/>
  <c r="Y1213" i="2"/>
  <c r="Y1214" i="2"/>
  <c r="Y1215" i="2"/>
  <c r="Y1216" i="2"/>
  <c r="Y1217" i="2"/>
  <c r="Y1218" i="2"/>
  <c r="Y1219" i="2"/>
  <c r="Y1220" i="2"/>
  <c r="Y1221" i="2"/>
  <c r="Y1222" i="2"/>
  <c r="Y1223" i="2"/>
  <c r="Y1224" i="2"/>
  <c r="Y1225" i="2"/>
  <c r="Y1226" i="2"/>
  <c r="Y1227" i="2"/>
  <c r="Y1228" i="2"/>
  <c r="Y1229" i="2"/>
  <c r="Y1230" i="2"/>
  <c r="Y1231" i="2"/>
  <c r="Y1232" i="2"/>
  <c r="Y1233" i="2"/>
  <c r="Y1234" i="2"/>
  <c r="Y1235" i="2"/>
  <c r="Y1236" i="2"/>
  <c r="Y1237" i="2"/>
  <c r="Y1238" i="2"/>
  <c r="Y1239" i="2"/>
  <c r="Y1240" i="2"/>
  <c r="Y1241" i="2"/>
  <c r="Y1242" i="2"/>
  <c r="Y1243" i="2"/>
  <c r="Y1244" i="2"/>
  <c r="Y1245" i="2"/>
  <c r="Y1246" i="2"/>
  <c r="Y1247" i="2"/>
  <c r="Y1248" i="2"/>
  <c r="Y1249" i="2"/>
  <c r="Y1250" i="2"/>
  <c r="Y1251" i="2"/>
  <c r="Y1252" i="2"/>
  <c r="Y1253" i="2"/>
  <c r="Y1254" i="2"/>
  <c r="Y1255" i="2"/>
  <c r="Y1256" i="2"/>
  <c r="Y1257" i="2"/>
  <c r="Y1258" i="2"/>
  <c r="Y1259" i="2"/>
  <c r="Y1260" i="2"/>
  <c r="Y1261" i="2"/>
  <c r="Y1262" i="2"/>
  <c r="Y1263" i="2"/>
  <c r="Y1264" i="2"/>
  <c r="Y1265" i="2"/>
  <c r="Y1266" i="2"/>
  <c r="Y1267" i="2"/>
  <c r="Y1268" i="2"/>
  <c r="Y1269" i="2"/>
  <c r="Y1270" i="2"/>
  <c r="Y1271" i="2"/>
  <c r="Y1272" i="2"/>
  <c r="Y1273" i="2"/>
  <c r="Y1274" i="2"/>
  <c r="Y1275" i="2"/>
  <c r="Y1276" i="2"/>
  <c r="Y1277" i="2"/>
  <c r="Y1278" i="2"/>
  <c r="Y1279" i="2"/>
  <c r="Y1280" i="2"/>
  <c r="Y1281" i="2"/>
  <c r="Y1282" i="2"/>
  <c r="Y1283" i="2"/>
  <c r="Y1284" i="2"/>
  <c r="Y1285" i="2"/>
  <c r="Y1286" i="2"/>
  <c r="Y1287" i="2"/>
  <c r="Y1288" i="2"/>
  <c r="Y1289" i="2"/>
  <c r="Y1290" i="2"/>
  <c r="Y1291" i="2"/>
  <c r="Y1292" i="2"/>
  <c r="Y1293" i="2"/>
  <c r="Y1294" i="2"/>
  <c r="Y1295" i="2"/>
  <c r="Y1296" i="2"/>
  <c r="Y1297" i="2"/>
  <c r="Y1298" i="2"/>
  <c r="Y1299" i="2"/>
  <c r="Y1300" i="2"/>
  <c r="Y1301" i="2"/>
  <c r="Y1302" i="2"/>
  <c r="Y1303" i="2"/>
  <c r="Y1304" i="2"/>
  <c r="Y1305" i="2"/>
  <c r="Y1306" i="2"/>
  <c r="Y1307" i="2"/>
  <c r="Y1308" i="2"/>
  <c r="Y1309" i="2"/>
  <c r="Y1310" i="2"/>
  <c r="Y1311" i="2"/>
  <c r="Y1312" i="2"/>
  <c r="Y1313" i="2"/>
  <c r="Y1314" i="2"/>
  <c r="Y1315" i="2"/>
  <c r="Y1316" i="2"/>
  <c r="Y1317" i="2"/>
  <c r="Y1318" i="2"/>
  <c r="Y1319" i="2"/>
  <c r="Y1320" i="2"/>
  <c r="Y1321" i="2"/>
  <c r="Y1322" i="2"/>
  <c r="Y1323" i="2"/>
  <c r="Y1324" i="2"/>
  <c r="Y1325" i="2"/>
  <c r="Y1326" i="2"/>
  <c r="Y1327" i="2"/>
  <c r="Y1328" i="2"/>
  <c r="Y1329" i="2"/>
  <c r="Y1330" i="2"/>
  <c r="Y1331" i="2"/>
  <c r="Y1332" i="2"/>
  <c r="Y1333" i="2"/>
  <c r="Y1334" i="2"/>
  <c r="Y1335" i="2"/>
  <c r="Y1336" i="2"/>
  <c r="Y1337" i="2"/>
  <c r="Y1338" i="2"/>
  <c r="Y1339" i="2"/>
  <c r="Y1340" i="2"/>
  <c r="Y1341" i="2"/>
  <c r="Y1342" i="2"/>
  <c r="Y1343" i="2"/>
  <c r="Y1344" i="2"/>
  <c r="Y1345" i="2"/>
  <c r="Y1346" i="2"/>
  <c r="Y1347" i="2"/>
  <c r="Y1348" i="2"/>
  <c r="Y1349" i="2"/>
  <c r="Y1350" i="2"/>
  <c r="Y1351" i="2"/>
  <c r="Y1352" i="2"/>
  <c r="Y1353" i="2"/>
  <c r="Y1354" i="2"/>
  <c r="Y1355" i="2"/>
  <c r="Y1356" i="2"/>
  <c r="Y1357" i="2"/>
  <c r="Y1358" i="2"/>
  <c r="Y1359" i="2"/>
  <c r="Y1360" i="2"/>
  <c r="Y1361" i="2"/>
  <c r="Y1362" i="2"/>
  <c r="Y1363" i="2"/>
  <c r="Y1364" i="2"/>
  <c r="Y1365" i="2"/>
  <c r="Y1366" i="2"/>
  <c r="Y1367" i="2"/>
  <c r="Y1368" i="2"/>
  <c r="Y1369" i="2"/>
  <c r="Y1370" i="2"/>
  <c r="Y1371" i="2"/>
  <c r="Y1372" i="2"/>
  <c r="Y1373" i="2"/>
  <c r="Y1374" i="2"/>
  <c r="Y1375" i="2"/>
  <c r="Y1376" i="2"/>
  <c r="Y1377" i="2"/>
  <c r="Y1378" i="2"/>
  <c r="Y1379" i="2"/>
  <c r="Y1380" i="2"/>
  <c r="Y1381" i="2"/>
  <c r="Y1382" i="2"/>
  <c r="Y1383" i="2"/>
  <c r="Y1384" i="2"/>
  <c r="Y1385" i="2"/>
  <c r="Y1386" i="2"/>
  <c r="Y1387" i="2"/>
  <c r="Y1388" i="2"/>
  <c r="Y1389" i="2"/>
  <c r="Y1390" i="2"/>
  <c r="Y1391" i="2"/>
  <c r="Y1392" i="2"/>
  <c r="Y1393" i="2"/>
  <c r="Y1394" i="2"/>
  <c r="Y1395" i="2"/>
  <c r="Y1396" i="2"/>
  <c r="Y1397" i="2"/>
  <c r="Y1398" i="2"/>
  <c r="Y1399" i="2"/>
  <c r="Y1400" i="2"/>
  <c r="Y1401" i="2"/>
  <c r="Y1402" i="2"/>
  <c r="Y1403" i="2"/>
  <c r="Y1404" i="2"/>
  <c r="Y1405" i="2"/>
  <c r="Y1406" i="2"/>
  <c r="Y1407" i="2"/>
  <c r="Y1408" i="2"/>
  <c r="Y1409" i="2"/>
  <c r="Y1410" i="2"/>
  <c r="Y1411" i="2"/>
  <c r="Y1412" i="2"/>
  <c r="Y1413" i="2"/>
  <c r="Y1414" i="2"/>
  <c r="Y1415" i="2"/>
  <c r="Y1416" i="2"/>
  <c r="Y1417" i="2"/>
  <c r="Y1418" i="2"/>
  <c r="Y1419" i="2"/>
  <c r="Y1420" i="2"/>
  <c r="Y1421" i="2"/>
  <c r="Y1422" i="2"/>
  <c r="Y1423" i="2"/>
  <c r="Y1424" i="2"/>
  <c r="Y1425" i="2"/>
  <c r="Y1426" i="2"/>
  <c r="Y1427" i="2"/>
  <c r="Y1428" i="2"/>
  <c r="Y1429" i="2"/>
  <c r="Y1430" i="2"/>
  <c r="Y1431" i="2"/>
  <c r="Y1432" i="2"/>
  <c r="Y1433" i="2"/>
  <c r="Y1434" i="2"/>
  <c r="Y1435" i="2"/>
  <c r="Y1436" i="2"/>
  <c r="Y1437" i="2"/>
  <c r="Y1438" i="2"/>
  <c r="Y1439" i="2"/>
  <c r="Y1440" i="2"/>
  <c r="Y1441" i="2"/>
  <c r="Y1442" i="2"/>
  <c r="Y1443" i="2"/>
  <c r="Y1444" i="2"/>
  <c r="Y1445" i="2"/>
  <c r="Y1446" i="2"/>
  <c r="Y1447" i="2"/>
  <c r="Y1448" i="2"/>
  <c r="Y1449" i="2"/>
  <c r="Y1450" i="2"/>
  <c r="Y1451" i="2"/>
  <c r="Y1452" i="2"/>
  <c r="Y1453" i="2"/>
  <c r="Y1454" i="2"/>
  <c r="Y1455" i="2"/>
  <c r="Y1456" i="2"/>
  <c r="Y1457" i="2"/>
  <c r="Y1458" i="2"/>
  <c r="Y1459" i="2"/>
  <c r="Y1460" i="2"/>
  <c r="Y1461" i="2"/>
  <c r="Y1462" i="2"/>
  <c r="Y1463" i="2"/>
  <c r="Y1464" i="2"/>
  <c r="Y1465" i="2"/>
  <c r="Y1466" i="2"/>
  <c r="Y1467" i="2"/>
  <c r="Y1468" i="2"/>
  <c r="Y1469" i="2"/>
  <c r="Y1470" i="2"/>
  <c r="Y1471" i="2"/>
  <c r="Y1472" i="2"/>
  <c r="Y1473" i="2"/>
  <c r="Y1474" i="2"/>
  <c r="Y1475" i="2"/>
  <c r="Y1476" i="2"/>
  <c r="Y1477" i="2"/>
  <c r="Y1478" i="2"/>
  <c r="Y1479" i="2"/>
  <c r="Y1480" i="2"/>
  <c r="Y1481" i="2"/>
  <c r="Y1482" i="2"/>
  <c r="Y1483" i="2"/>
  <c r="Y1484" i="2"/>
  <c r="Y1485" i="2"/>
  <c r="Y1486" i="2"/>
  <c r="Y1487" i="2"/>
  <c r="Y1488" i="2"/>
  <c r="Y1489" i="2"/>
  <c r="Y1490" i="2"/>
  <c r="Y1491" i="2"/>
  <c r="Y1492" i="2"/>
  <c r="Y1493" i="2"/>
  <c r="Y1494" i="2"/>
  <c r="Y1495" i="2"/>
  <c r="Y1496" i="2"/>
  <c r="Y1497" i="2"/>
  <c r="Y1498" i="2"/>
  <c r="Y1499" i="2"/>
  <c r="Y1500" i="2"/>
  <c r="Y1501" i="2"/>
  <c r="Y1502" i="2"/>
  <c r="Y1503" i="2"/>
  <c r="Y1504" i="2"/>
  <c r="Y1505" i="2"/>
  <c r="Y1506" i="2"/>
  <c r="Y1507" i="2"/>
  <c r="Y1508" i="2"/>
  <c r="Y1509" i="2"/>
  <c r="Y1510" i="2"/>
  <c r="Y1511" i="2"/>
  <c r="Y1512" i="2"/>
  <c r="Y1513" i="2"/>
  <c r="Y1514" i="2"/>
  <c r="Y1515" i="2"/>
  <c r="Y1516" i="2"/>
  <c r="Y1517" i="2"/>
  <c r="Y1518" i="2"/>
  <c r="Y1519" i="2"/>
  <c r="Y1520" i="2"/>
  <c r="Y1521" i="2"/>
  <c r="Y1522" i="2"/>
  <c r="Y1523" i="2"/>
  <c r="Y1524" i="2"/>
  <c r="Y1525" i="2"/>
  <c r="Y1526" i="2"/>
  <c r="Y1527" i="2"/>
  <c r="Y1528" i="2"/>
  <c r="Y1529" i="2"/>
  <c r="Y1530" i="2"/>
  <c r="Y1531" i="2"/>
  <c r="Y1532" i="2"/>
  <c r="Y1533" i="2"/>
  <c r="Y1534" i="2"/>
  <c r="Y1535" i="2"/>
  <c r="Y1536" i="2"/>
  <c r="Y1537" i="2"/>
  <c r="Y1538" i="2"/>
  <c r="Y1539" i="2"/>
  <c r="Y1540" i="2"/>
  <c r="Y1541" i="2"/>
  <c r="Y1542" i="2"/>
  <c r="Y1543" i="2"/>
  <c r="Y1544" i="2"/>
  <c r="Y1545" i="2"/>
  <c r="Y1546" i="2"/>
  <c r="Y1547" i="2"/>
  <c r="Y1548" i="2"/>
  <c r="Y1549" i="2"/>
  <c r="Y1550" i="2"/>
  <c r="Y1551" i="2"/>
  <c r="Y1552" i="2"/>
  <c r="Y1553" i="2"/>
  <c r="Y1554" i="2"/>
  <c r="Y1555" i="2"/>
  <c r="Y1556" i="2"/>
  <c r="Y1557" i="2"/>
  <c r="Y1558" i="2"/>
  <c r="Y1559" i="2"/>
  <c r="Y1560" i="2"/>
  <c r="Y1561" i="2"/>
  <c r="Y1562" i="2"/>
  <c r="Y1563" i="2"/>
  <c r="Y1564" i="2"/>
  <c r="Y1565" i="2"/>
  <c r="Y1566" i="2"/>
  <c r="Y1567" i="2"/>
  <c r="Y1568" i="2"/>
  <c r="Y1569" i="2"/>
  <c r="Y1570" i="2"/>
  <c r="Y1571" i="2"/>
  <c r="Y1572" i="2"/>
  <c r="Y1573" i="2"/>
  <c r="Y1574" i="2"/>
  <c r="Y1575" i="2"/>
  <c r="Y1576" i="2"/>
  <c r="Y1577" i="2"/>
  <c r="Y1578" i="2"/>
  <c r="Y1579" i="2"/>
  <c r="Y1580" i="2"/>
  <c r="Y1581" i="2"/>
  <c r="Y1582" i="2"/>
  <c r="Y1583" i="2"/>
  <c r="Y1584" i="2"/>
  <c r="Y1585" i="2"/>
  <c r="Y1586" i="2"/>
  <c r="Y1587" i="2"/>
  <c r="Y1588" i="2"/>
  <c r="Y1589" i="2"/>
  <c r="Y1590" i="2"/>
  <c r="Y1591" i="2"/>
  <c r="Y1592" i="2"/>
  <c r="Y1593" i="2"/>
  <c r="Y1594" i="2"/>
  <c r="Y1595" i="2"/>
  <c r="Y1596" i="2"/>
  <c r="Y1597" i="2"/>
  <c r="Y1598" i="2"/>
  <c r="Y1599" i="2"/>
  <c r="Y1600" i="2"/>
  <c r="Y1601" i="2"/>
  <c r="Y1602" i="2"/>
  <c r="Y1603" i="2"/>
  <c r="Y1604" i="2"/>
  <c r="Y1605" i="2"/>
  <c r="Y1606" i="2"/>
  <c r="Y1607" i="2"/>
  <c r="Y1608" i="2"/>
  <c r="Y1609" i="2"/>
  <c r="Y1610" i="2"/>
  <c r="Y1611" i="2"/>
  <c r="Y1612" i="2"/>
  <c r="Y1613" i="2"/>
  <c r="Y1614" i="2"/>
  <c r="Y1615" i="2"/>
  <c r="Y1616" i="2"/>
  <c r="Y1617" i="2"/>
  <c r="Y1618" i="2"/>
  <c r="Y1619" i="2"/>
  <c r="Y1620" i="2"/>
  <c r="Y1621" i="2"/>
  <c r="Y1622" i="2"/>
  <c r="Y1623" i="2"/>
  <c r="Y1624" i="2"/>
  <c r="Y1625" i="2"/>
  <c r="Y1626" i="2"/>
  <c r="Y1627" i="2"/>
  <c r="Y1628" i="2"/>
  <c r="Y1629" i="2"/>
  <c r="Y1630" i="2"/>
  <c r="Y1631" i="2"/>
  <c r="Y1632" i="2"/>
  <c r="Y1633" i="2"/>
  <c r="Y1634" i="2"/>
  <c r="Y1635" i="2"/>
  <c r="Y1636" i="2"/>
  <c r="Y1637" i="2"/>
  <c r="Y1638" i="2"/>
  <c r="Y1639" i="2"/>
  <c r="Y1640" i="2"/>
  <c r="Y1641" i="2"/>
  <c r="Y1642" i="2"/>
  <c r="Y1643" i="2"/>
  <c r="Y1644" i="2"/>
  <c r="Y1645" i="2"/>
  <c r="Y1646" i="2"/>
  <c r="Y1647" i="2"/>
  <c r="Y1648" i="2"/>
  <c r="Y1649" i="2"/>
  <c r="Y1650" i="2"/>
  <c r="Y1651" i="2"/>
  <c r="Y1652" i="2"/>
  <c r="Y1653" i="2"/>
  <c r="Y1654" i="2"/>
  <c r="Y1655" i="2"/>
  <c r="Y1656" i="2"/>
  <c r="Y1657" i="2"/>
  <c r="Y1658" i="2"/>
  <c r="Y1659" i="2"/>
  <c r="Y1660" i="2"/>
  <c r="Y1661" i="2"/>
  <c r="Y1662" i="2"/>
  <c r="Y1663" i="2"/>
  <c r="Y1664" i="2"/>
  <c r="Y1665" i="2"/>
  <c r="Y1666" i="2"/>
  <c r="Y1667" i="2"/>
  <c r="Y1668" i="2"/>
  <c r="Y1669" i="2"/>
  <c r="Y1670" i="2"/>
  <c r="Y1671" i="2"/>
  <c r="Y1672" i="2"/>
  <c r="Y1673" i="2"/>
  <c r="Y1674" i="2"/>
  <c r="Y1675" i="2"/>
  <c r="Y1676" i="2"/>
  <c r="Y1677" i="2"/>
  <c r="Y1678" i="2"/>
  <c r="Y1679" i="2"/>
  <c r="Y1680" i="2"/>
  <c r="Y1681" i="2"/>
  <c r="Y1682" i="2"/>
  <c r="Y1683" i="2"/>
  <c r="Y1684" i="2"/>
  <c r="Y1685" i="2"/>
  <c r="Y1686" i="2"/>
  <c r="Y1687" i="2"/>
  <c r="Y1688" i="2"/>
  <c r="Y1689" i="2"/>
  <c r="Y1690" i="2"/>
  <c r="Y1691" i="2"/>
  <c r="Y1692" i="2"/>
  <c r="Y1693" i="2"/>
  <c r="Y1694" i="2"/>
  <c r="Y1695" i="2"/>
  <c r="Y1696" i="2"/>
  <c r="Y1697" i="2"/>
  <c r="Y1698" i="2"/>
  <c r="Y1699" i="2"/>
  <c r="Y1700" i="2"/>
  <c r="Y1701" i="2"/>
  <c r="Y1702" i="2"/>
  <c r="Y1703" i="2"/>
  <c r="Y1704" i="2"/>
  <c r="Y1705" i="2"/>
  <c r="Y1706" i="2"/>
  <c r="Y1707" i="2"/>
  <c r="Y1708" i="2"/>
  <c r="Y1709" i="2"/>
  <c r="Y1710" i="2"/>
  <c r="Y1711" i="2"/>
  <c r="Y1712" i="2"/>
  <c r="Y1713" i="2"/>
  <c r="Y1714" i="2"/>
  <c r="Y1715" i="2"/>
  <c r="Y1716" i="2"/>
  <c r="Y1717" i="2"/>
  <c r="Y1718" i="2"/>
  <c r="Y1719" i="2"/>
  <c r="Y1720" i="2"/>
  <c r="Y1721" i="2"/>
  <c r="Y1722" i="2"/>
  <c r="Y1723" i="2"/>
  <c r="Y1724" i="2"/>
  <c r="Y1725" i="2"/>
  <c r="Y1726" i="2"/>
  <c r="Y1727" i="2"/>
  <c r="Y1728" i="2"/>
  <c r="Y1729" i="2"/>
  <c r="Y1730" i="2"/>
  <c r="Y1731" i="2"/>
  <c r="Y1732" i="2"/>
  <c r="Y1733" i="2"/>
  <c r="Y1734" i="2"/>
  <c r="Y1735" i="2"/>
  <c r="Y1736" i="2"/>
  <c r="Y1737" i="2"/>
  <c r="Y1738" i="2"/>
  <c r="Y1739" i="2"/>
  <c r="Y1740" i="2"/>
  <c r="Y1741" i="2"/>
  <c r="Y1742" i="2"/>
  <c r="Y1743" i="2"/>
  <c r="Y1744" i="2"/>
  <c r="Y1745" i="2"/>
  <c r="Y1746" i="2"/>
  <c r="Y1747" i="2"/>
  <c r="Y1748" i="2"/>
  <c r="Y1749" i="2"/>
  <c r="Y1750" i="2"/>
  <c r="Y1751" i="2"/>
  <c r="Y1752" i="2"/>
  <c r="Y1753" i="2"/>
  <c r="Y1754" i="2"/>
  <c r="Y1755" i="2"/>
  <c r="Y1756" i="2"/>
  <c r="Y1757" i="2"/>
  <c r="Y1758" i="2"/>
  <c r="Y1759" i="2"/>
  <c r="Y1760" i="2"/>
  <c r="Y1761" i="2"/>
  <c r="Y1762" i="2"/>
  <c r="Y1763" i="2"/>
  <c r="Y1764" i="2"/>
  <c r="Y1765" i="2"/>
  <c r="Y1766" i="2"/>
  <c r="Y1767" i="2"/>
  <c r="Y1768" i="2"/>
  <c r="Y1769" i="2"/>
  <c r="Y1770" i="2"/>
  <c r="Y1771" i="2"/>
  <c r="Y1772" i="2"/>
  <c r="Y1773" i="2"/>
  <c r="Y1774" i="2"/>
  <c r="Y1775" i="2"/>
  <c r="Y1776" i="2"/>
  <c r="Y1777" i="2"/>
  <c r="Y1778" i="2"/>
  <c r="Y1779" i="2"/>
  <c r="Y1780" i="2"/>
  <c r="Y1781" i="2"/>
  <c r="Y1782" i="2"/>
  <c r="Y1783" i="2"/>
  <c r="Y1784" i="2"/>
  <c r="Y1785" i="2"/>
  <c r="Y1786" i="2"/>
  <c r="Y1787" i="2"/>
  <c r="Y1788" i="2"/>
  <c r="Y1789" i="2"/>
  <c r="Y1790" i="2"/>
  <c r="Y1791" i="2"/>
  <c r="Y1792" i="2"/>
  <c r="Y1793" i="2"/>
  <c r="Y1794" i="2"/>
  <c r="Y1795" i="2"/>
  <c r="Y1796" i="2"/>
  <c r="Y1797" i="2"/>
  <c r="Y1798" i="2"/>
  <c r="Y1799" i="2"/>
  <c r="Y1800" i="2"/>
  <c r="Y1801" i="2"/>
  <c r="Y1802" i="2"/>
  <c r="Y1803" i="2"/>
  <c r="Y1804" i="2"/>
  <c r="Y1805" i="2"/>
  <c r="Y1806" i="2"/>
  <c r="Y1807" i="2"/>
  <c r="Y1808" i="2"/>
  <c r="Y1809" i="2"/>
  <c r="Y1810" i="2"/>
  <c r="Y1811" i="2"/>
  <c r="Y1812" i="2"/>
  <c r="Y1813" i="2"/>
  <c r="Y1814" i="2"/>
  <c r="Y1815" i="2"/>
  <c r="Y1816" i="2"/>
  <c r="Y1817" i="2"/>
  <c r="Y1818" i="2"/>
  <c r="Y1819" i="2"/>
  <c r="Y1820" i="2"/>
  <c r="Y1821" i="2"/>
  <c r="Y1822" i="2"/>
  <c r="Y1823" i="2"/>
  <c r="Y1824" i="2"/>
  <c r="Y1825" i="2"/>
  <c r="Y1826" i="2"/>
  <c r="Y1827" i="2"/>
  <c r="Y1828" i="2"/>
  <c r="Y1829" i="2"/>
  <c r="Y1830" i="2"/>
  <c r="Y1831" i="2"/>
  <c r="Y1832" i="2"/>
  <c r="Y1833" i="2"/>
  <c r="Y1834" i="2"/>
  <c r="Y1835" i="2"/>
  <c r="Y1836" i="2"/>
  <c r="Y1837" i="2"/>
  <c r="Y1838" i="2"/>
  <c r="Y1839" i="2"/>
  <c r="Y1840" i="2"/>
  <c r="Y1841" i="2"/>
  <c r="Y1842" i="2"/>
  <c r="Y1843" i="2"/>
  <c r="Y1844" i="2"/>
  <c r="Y1845" i="2"/>
  <c r="Y1846" i="2"/>
  <c r="Y1847" i="2"/>
  <c r="Y1848" i="2"/>
  <c r="Y1849" i="2"/>
  <c r="Y1850" i="2"/>
  <c r="Y1851" i="2"/>
  <c r="Y1852" i="2"/>
  <c r="Y1853" i="2"/>
  <c r="Y1854" i="2"/>
  <c r="Y1855" i="2"/>
  <c r="Y1856" i="2"/>
  <c r="Y1857" i="2"/>
  <c r="Y1858" i="2"/>
  <c r="Y1859" i="2"/>
  <c r="Y1860" i="2"/>
  <c r="Y1861" i="2"/>
  <c r="Y1862" i="2"/>
  <c r="Y1863" i="2"/>
  <c r="Y1864" i="2"/>
  <c r="Y1865" i="2"/>
  <c r="Y1866" i="2"/>
  <c r="Y1867" i="2"/>
  <c r="Y1868" i="2"/>
  <c r="Y1869" i="2"/>
  <c r="Y1870" i="2"/>
  <c r="Y1871" i="2"/>
  <c r="Y1872" i="2"/>
  <c r="Y1873" i="2"/>
  <c r="Y1874" i="2"/>
  <c r="Y1875" i="2"/>
  <c r="Y1876" i="2"/>
  <c r="Y1877" i="2"/>
  <c r="Y1878" i="2"/>
  <c r="Y1879" i="2"/>
  <c r="Y1880" i="2"/>
  <c r="Y1881" i="2"/>
  <c r="Y1882" i="2"/>
  <c r="Y1883" i="2"/>
  <c r="Y1884" i="2"/>
  <c r="Y1885" i="2"/>
  <c r="Y1886" i="2"/>
  <c r="Y1887" i="2"/>
  <c r="Y1888" i="2"/>
  <c r="Y1889" i="2"/>
  <c r="Y1890" i="2"/>
  <c r="Y1891" i="2"/>
  <c r="Y1892" i="2"/>
  <c r="Y1893" i="2"/>
  <c r="Y1894" i="2"/>
  <c r="Y1895" i="2"/>
  <c r="Y1896" i="2"/>
  <c r="Y1897" i="2"/>
  <c r="Y1898" i="2"/>
  <c r="Y1899" i="2"/>
  <c r="Y1900" i="2"/>
  <c r="Y1901" i="2"/>
  <c r="Y1902" i="2"/>
  <c r="Y1903" i="2"/>
  <c r="Y1904" i="2"/>
  <c r="Y1905" i="2"/>
  <c r="Y1906" i="2"/>
  <c r="Y1907" i="2"/>
  <c r="Y1908" i="2"/>
  <c r="Y1909" i="2"/>
  <c r="Y1910" i="2"/>
  <c r="Y1911" i="2"/>
  <c r="Y1912" i="2"/>
  <c r="Y1913" i="2"/>
  <c r="Y1914" i="2"/>
  <c r="Y1915" i="2"/>
  <c r="Y1916" i="2"/>
  <c r="Y1917" i="2"/>
  <c r="Y1918" i="2"/>
  <c r="Y1919" i="2"/>
  <c r="Y1920" i="2"/>
  <c r="Y1921" i="2"/>
  <c r="Y1922" i="2"/>
  <c r="Y1923" i="2"/>
  <c r="Y1924" i="2"/>
  <c r="Y1925" i="2"/>
  <c r="Y1926" i="2"/>
  <c r="Y1927" i="2"/>
  <c r="Y1928" i="2"/>
  <c r="Y1929" i="2"/>
  <c r="Y1930" i="2"/>
  <c r="Y1931" i="2"/>
  <c r="Y1932" i="2"/>
  <c r="Y1933" i="2"/>
  <c r="Y1934" i="2"/>
  <c r="Y1935" i="2"/>
  <c r="Y1936" i="2"/>
  <c r="Y1937" i="2"/>
  <c r="Y1938" i="2"/>
  <c r="Y1939" i="2"/>
  <c r="Y1940" i="2"/>
  <c r="Y1941" i="2"/>
  <c r="Y1942" i="2"/>
  <c r="Y1943" i="2"/>
  <c r="Y1944" i="2"/>
  <c r="Y1945" i="2"/>
  <c r="Y1946" i="2"/>
  <c r="Y1947" i="2"/>
  <c r="Y1948" i="2"/>
  <c r="Y1949" i="2"/>
  <c r="Y1950" i="2"/>
  <c r="Y1951" i="2"/>
  <c r="Y1952" i="2"/>
  <c r="Y1953" i="2"/>
  <c r="Y1954" i="2"/>
  <c r="Y1955" i="2"/>
  <c r="Y1956" i="2"/>
  <c r="Y1957" i="2"/>
  <c r="Y1958" i="2"/>
  <c r="Y1959" i="2"/>
  <c r="Y1960" i="2"/>
  <c r="Y1961" i="2"/>
  <c r="Y1962" i="2"/>
  <c r="Y1963" i="2"/>
  <c r="Y1964" i="2"/>
  <c r="Y1965" i="2"/>
  <c r="Y1966" i="2"/>
  <c r="Y1967" i="2"/>
  <c r="Y1968" i="2"/>
  <c r="Y1969" i="2"/>
  <c r="Y1970" i="2"/>
  <c r="Y1971" i="2"/>
  <c r="Y1972" i="2"/>
  <c r="Y1973" i="2"/>
  <c r="Y1974" i="2"/>
  <c r="Y1975" i="2"/>
  <c r="Y1976" i="2"/>
  <c r="Y1977" i="2"/>
  <c r="Y1978" i="2"/>
  <c r="Y1979" i="2"/>
  <c r="Y1980" i="2"/>
  <c r="Y1981" i="2"/>
  <c r="Y1982" i="2"/>
  <c r="Y1983" i="2"/>
  <c r="Y1984" i="2"/>
  <c r="Y1985" i="2"/>
  <c r="Y1986" i="2"/>
  <c r="Y1987" i="2"/>
  <c r="Y1988" i="2"/>
  <c r="Y1989" i="2"/>
  <c r="Y1990" i="2"/>
  <c r="Y1991" i="2"/>
  <c r="Y1992" i="2"/>
  <c r="Y1993" i="2"/>
  <c r="Y1994" i="2"/>
  <c r="Y1995" i="2"/>
  <c r="Y1996" i="2"/>
  <c r="Y1997" i="2"/>
  <c r="Y1998" i="2"/>
  <c r="Y1999" i="2"/>
  <c r="Y2000" i="2"/>
  <c r="Y2001" i="2"/>
  <c r="Y2002" i="2"/>
  <c r="Y2003" i="2"/>
  <c r="Y2004" i="2"/>
  <c r="Y2005" i="2"/>
  <c r="Y2006" i="2"/>
  <c r="Y2007" i="2"/>
  <c r="Y2008" i="2"/>
  <c r="Y2009" i="2"/>
  <c r="Y2010" i="2"/>
  <c r="Y2011" i="2"/>
  <c r="Y2012" i="2"/>
  <c r="Y2013" i="2"/>
  <c r="Y2014" i="2"/>
  <c r="Y2015" i="2"/>
  <c r="Y2016" i="2"/>
  <c r="Y2017" i="2"/>
  <c r="Y2018" i="2"/>
  <c r="Y2019" i="2"/>
  <c r="Y2020" i="2"/>
  <c r="Y2021" i="2"/>
  <c r="Y2022" i="2"/>
  <c r="Y2023" i="2"/>
  <c r="Y2024" i="2"/>
  <c r="Y2025" i="2"/>
  <c r="Y2026" i="2"/>
  <c r="Y2027" i="2"/>
  <c r="Y2028" i="2"/>
  <c r="Y2029" i="2"/>
  <c r="Y2030" i="2"/>
  <c r="Y2031" i="2"/>
  <c r="Y2032" i="2"/>
  <c r="Y2033" i="2"/>
  <c r="Y2034" i="2"/>
  <c r="Y2035" i="2"/>
  <c r="Y2036" i="2"/>
  <c r="Y2037" i="2"/>
  <c r="Y2038" i="2"/>
  <c r="Y2039" i="2"/>
  <c r="Y2040" i="2"/>
  <c r="Y2041" i="2"/>
  <c r="Y2042" i="2"/>
  <c r="Y2043" i="2"/>
  <c r="Y2044" i="2"/>
  <c r="Y2045" i="2"/>
  <c r="Y2046" i="2"/>
  <c r="Y2047" i="2"/>
  <c r="Y2048" i="2"/>
  <c r="Y2049" i="2"/>
  <c r="Y2050" i="2"/>
  <c r="Y2051" i="2"/>
  <c r="Y2052" i="2"/>
  <c r="Y2053" i="2"/>
  <c r="Y2054" i="2"/>
  <c r="Y2055" i="2"/>
  <c r="Y2056" i="2"/>
  <c r="Y2057" i="2"/>
  <c r="Y2058" i="2"/>
  <c r="Y2059" i="2"/>
  <c r="Y2060" i="2"/>
  <c r="Y2061" i="2"/>
  <c r="Y2062" i="2"/>
  <c r="Y2063" i="2"/>
  <c r="Y2064" i="2"/>
  <c r="Y2065" i="2"/>
  <c r="Y2066" i="2"/>
  <c r="Y2067" i="2"/>
  <c r="Y2068" i="2"/>
  <c r="Y2069" i="2"/>
  <c r="Y2070" i="2"/>
  <c r="Y2071" i="2"/>
  <c r="Y2072" i="2"/>
  <c r="Y2073" i="2"/>
  <c r="Y2074" i="2"/>
  <c r="Y2075" i="2"/>
  <c r="Y2076" i="2"/>
  <c r="Y2077" i="2"/>
  <c r="Y2078" i="2"/>
  <c r="Y2079" i="2"/>
  <c r="Y2080" i="2"/>
  <c r="Y2081" i="2"/>
  <c r="Y2082" i="2"/>
  <c r="Y2083" i="2"/>
  <c r="Y2084" i="2"/>
  <c r="Y2085" i="2"/>
  <c r="Y2086" i="2"/>
  <c r="Y2087" i="2"/>
  <c r="Y2088" i="2"/>
  <c r="Y2089" i="2"/>
  <c r="Y2090" i="2"/>
  <c r="Y2091" i="2"/>
  <c r="Y2092" i="2"/>
  <c r="Y2093" i="2"/>
  <c r="Y2094" i="2"/>
  <c r="Y2095" i="2"/>
  <c r="Y2096" i="2"/>
  <c r="Y2097" i="2"/>
  <c r="Y2098" i="2"/>
  <c r="Y2099" i="2"/>
  <c r="Y2100" i="2"/>
  <c r="Y2101" i="2"/>
  <c r="Y2102" i="2"/>
  <c r="Y2103" i="2"/>
  <c r="Y2104" i="2"/>
  <c r="Y2105" i="2"/>
  <c r="Y2106" i="2"/>
  <c r="Y2107" i="2"/>
  <c r="Y2108" i="2"/>
  <c r="Y2109" i="2"/>
  <c r="Y2110" i="2"/>
  <c r="Y2111" i="2"/>
  <c r="Y2112" i="2"/>
  <c r="Y2113" i="2"/>
  <c r="Y2114" i="2"/>
  <c r="Y2115" i="2"/>
  <c r="Y2116" i="2"/>
  <c r="Y2117" i="2"/>
  <c r="Y2118" i="2"/>
  <c r="Y2119" i="2"/>
  <c r="Y2120" i="2"/>
  <c r="Y2121" i="2"/>
  <c r="Y2122" i="2"/>
  <c r="Y2123" i="2"/>
  <c r="Y2124" i="2"/>
  <c r="Y2125" i="2"/>
  <c r="Y2126" i="2"/>
  <c r="Y2127" i="2"/>
  <c r="Y2128" i="2"/>
  <c r="Y2129" i="2"/>
  <c r="Y2130" i="2"/>
  <c r="Y2131" i="2"/>
  <c r="Y2132" i="2"/>
  <c r="Y2133" i="2"/>
  <c r="Y2134" i="2"/>
  <c r="Y2135" i="2"/>
  <c r="Y2136" i="2"/>
  <c r="Y2137" i="2"/>
  <c r="Y2138" i="2"/>
  <c r="Y2139" i="2"/>
  <c r="Y2140" i="2"/>
  <c r="Y2141" i="2"/>
  <c r="Y2142" i="2"/>
  <c r="Y2143" i="2"/>
  <c r="Y2144" i="2"/>
  <c r="Y2145" i="2"/>
  <c r="Y2146" i="2"/>
  <c r="Y2147" i="2"/>
  <c r="Y2148" i="2"/>
  <c r="Y2149" i="2"/>
  <c r="Y2150" i="2"/>
  <c r="Y2151" i="2"/>
  <c r="Y2152" i="2"/>
  <c r="Y2153" i="2"/>
  <c r="Y2154" i="2"/>
  <c r="Y2155" i="2"/>
  <c r="Y2156" i="2"/>
  <c r="Y2157" i="2"/>
  <c r="Y2158" i="2"/>
  <c r="Y2159" i="2"/>
  <c r="Y2160" i="2"/>
  <c r="Y2161" i="2"/>
  <c r="Y2162" i="2"/>
  <c r="Y2163" i="2"/>
  <c r="Y2164" i="2"/>
  <c r="Y2165" i="2"/>
  <c r="Y2166" i="2"/>
  <c r="Y2167" i="2"/>
  <c r="Y2168" i="2"/>
  <c r="Y2169" i="2"/>
  <c r="Y2170" i="2"/>
  <c r="Y2171" i="2"/>
  <c r="Y2172" i="2"/>
  <c r="Y2173" i="2"/>
  <c r="Y2174" i="2"/>
  <c r="Y2175" i="2"/>
  <c r="Y2176" i="2"/>
  <c r="Y2177" i="2"/>
  <c r="Y2178" i="2"/>
  <c r="Y2179" i="2"/>
  <c r="Y2180" i="2"/>
  <c r="Y2181" i="2"/>
  <c r="Y2182" i="2"/>
  <c r="Y2183" i="2"/>
  <c r="Y2184" i="2"/>
  <c r="Y2185" i="2"/>
  <c r="Y2186" i="2"/>
  <c r="Y2187" i="2"/>
  <c r="Y2188" i="2"/>
  <c r="Y2189" i="2"/>
  <c r="Y2190" i="2"/>
  <c r="Y2191" i="2"/>
  <c r="Y2192" i="2"/>
  <c r="Y2193" i="2"/>
  <c r="Y2194" i="2"/>
  <c r="Y2195" i="2"/>
  <c r="Y2196" i="2"/>
  <c r="Y2197" i="2"/>
  <c r="Y2198" i="2"/>
  <c r="Y2199" i="2"/>
  <c r="Y2200" i="2"/>
  <c r="Y2201" i="2"/>
  <c r="Y2202" i="2"/>
  <c r="Y2203" i="2"/>
  <c r="Y2204" i="2"/>
  <c r="Y2205" i="2"/>
  <c r="Y2206" i="2"/>
  <c r="Y2207" i="2"/>
  <c r="Y2208" i="2"/>
  <c r="Y2209" i="2"/>
  <c r="Y2210" i="2"/>
  <c r="Y2211" i="2"/>
  <c r="Y2212" i="2"/>
  <c r="Y2213" i="2"/>
  <c r="Y2214" i="2"/>
  <c r="Y2215" i="2"/>
  <c r="Y2216" i="2"/>
  <c r="Y2217" i="2"/>
  <c r="Y2218" i="2"/>
  <c r="Y2219" i="2"/>
  <c r="Y2220" i="2"/>
  <c r="Y2221" i="2"/>
  <c r="Y2222" i="2"/>
  <c r="Y2223" i="2"/>
  <c r="Y2224" i="2"/>
  <c r="Y2225" i="2"/>
  <c r="Y2226" i="2"/>
  <c r="Y2227" i="2"/>
  <c r="Y2228" i="2"/>
  <c r="Y2229" i="2"/>
  <c r="Y2230" i="2"/>
  <c r="Y2231" i="2"/>
  <c r="Y2232" i="2"/>
  <c r="Y2233" i="2"/>
  <c r="Y2234" i="2"/>
  <c r="Y2235" i="2"/>
  <c r="Y2236" i="2"/>
  <c r="Y2237" i="2"/>
  <c r="Y2238" i="2"/>
  <c r="Y2239" i="2"/>
  <c r="Y2240" i="2"/>
  <c r="Y2241" i="2"/>
  <c r="Y2242" i="2"/>
  <c r="Y2243" i="2"/>
  <c r="Y2244" i="2"/>
  <c r="Y2245" i="2"/>
  <c r="Y2246" i="2"/>
  <c r="Y2247" i="2"/>
  <c r="Y2248" i="2"/>
  <c r="Y2249" i="2"/>
  <c r="Y2250" i="2"/>
  <c r="Y2251" i="2"/>
  <c r="Y2252" i="2"/>
  <c r="Y2253" i="2"/>
  <c r="Y2254" i="2"/>
  <c r="Y2255" i="2"/>
  <c r="Y2256" i="2"/>
  <c r="Y2257" i="2"/>
  <c r="Y2258" i="2"/>
  <c r="Y2259" i="2"/>
  <c r="Y2260" i="2"/>
  <c r="Y2261" i="2"/>
  <c r="Y2262" i="2"/>
  <c r="Y2263" i="2"/>
  <c r="Y2264" i="2"/>
  <c r="Y2265" i="2"/>
  <c r="Y2266" i="2"/>
  <c r="Y2267" i="2"/>
  <c r="Y2268" i="2"/>
  <c r="Y2269" i="2"/>
  <c r="Y2270" i="2"/>
  <c r="Y2271" i="2"/>
  <c r="Y2272" i="2"/>
  <c r="Y2273" i="2"/>
  <c r="Y2274" i="2"/>
  <c r="Y2275" i="2"/>
  <c r="Y2276" i="2"/>
  <c r="Y2277" i="2"/>
  <c r="Y2278" i="2"/>
  <c r="Y2279" i="2"/>
  <c r="Y2280" i="2"/>
  <c r="Y2281" i="2"/>
  <c r="Y2282" i="2"/>
  <c r="Y2283" i="2"/>
  <c r="Y2284" i="2"/>
  <c r="Y2285" i="2"/>
  <c r="Y2286" i="2"/>
  <c r="Y2287" i="2"/>
  <c r="Y2288" i="2"/>
  <c r="Y2289" i="2"/>
  <c r="Y2290" i="2"/>
  <c r="Y2291" i="2"/>
  <c r="Y2292" i="2"/>
  <c r="Y2293" i="2"/>
  <c r="Y2294" i="2"/>
  <c r="Y2295" i="2"/>
  <c r="Y2296" i="2"/>
  <c r="Y2297" i="2"/>
  <c r="Y2298" i="2"/>
  <c r="Y2299" i="2"/>
  <c r="Y2300" i="2"/>
  <c r="Y2301" i="2"/>
  <c r="Y2302" i="2"/>
  <c r="Y2303" i="2"/>
  <c r="Y2304" i="2"/>
  <c r="Y2305" i="2"/>
  <c r="Y2306" i="2"/>
  <c r="Y2307" i="2"/>
  <c r="Y2308" i="2"/>
  <c r="Y2309" i="2"/>
  <c r="Y2310" i="2"/>
  <c r="Y2311" i="2"/>
  <c r="Y2312" i="2"/>
  <c r="Y2313" i="2"/>
  <c r="Y2314" i="2"/>
  <c r="Y2315" i="2"/>
  <c r="Y2316" i="2"/>
  <c r="Y2317" i="2"/>
  <c r="Y2318" i="2"/>
  <c r="Y2319" i="2"/>
  <c r="Y2320" i="2"/>
  <c r="Y2321" i="2"/>
  <c r="Y2322" i="2"/>
  <c r="Y2323" i="2"/>
  <c r="Y2324" i="2"/>
  <c r="Y2325" i="2"/>
  <c r="Y2326" i="2"/>
  <c r="Y2327" i="2"/>
  <c r="Y2328" i="2"/>
  <c r="Y2329" i="2"/>
  <c r="Y2330" i="2"/>
  <c r="Y2331" i="2"/>
  <c r="Y2332" i="2"/>
  <c r="Y2333" i="2"/>
  <c r="Y2334" i="2"/>
  <c r="Y2335" i="2"/>
  <c r="Y2336" i="2"/>
  <c r="Y2337" i="2"/>
  <c r="Y2338" i="2"/>
  <c r="Y2339" i="2"/>
  <c r="Y2340" i="2"/>
  <c r="Y2341" i="2"/>
  <c r="Y2342" i="2"/>
  <c r="Y2343" i="2"/>
  <c r="Y2344" i="2"/>
  <c r="Y2345" i="2"/>
  <c r="Y2346" i="2"/>
  <c r="Y2347" i="2"/>
  <c r="Y2348" i="2"/>
  <c r="Y2349" i="2"/>
  <c r="Y2350" i="2"/>
  <c r="Y2351" i="2"/>
  <c r="Y2352" i="2"/>
  <c r="Y2353" i="2"/>
  <c r="Y2354" i="2"/>
  <c r="Y2355" i="2"/>
  <c r="Y2356" i="2"/>
  <c r="Y2357" i="2"/>
  <c r="Y2358" i="2"/>
  <c r="Y2359" i="2"/>
  <c r="Y2360" i="2"/>
  <c r="Y2361" i="2"/>
  <c r="Y2362" i="2"/>
  <c r="Y2363" i="2"/>
  <c r="Y2364" i="2"/>
  <c r="Y2365" i="2"/>
  <c r="Y2366" i="2"/>
  <c r="Y2367" i="2"/>
  <c r="Y2368" i="2"/>
  <c r="Y2369" i="2"/>
  <c r="Y2370" i="2"/>
  <c r="Y2371" i="2"/>
  <c r="Y2372" i="2"/>
  <c r="Y2373" i="2"/>
  <c r="Y2374" i="2"/>
  <c r="Y2375" i="2"/>
  <c r="Y2376" i="2"/>
  <c r="Y2377" i="2"/>
  <c r="Y2378" i="2"/>
  <c r="Y2379" i="2"/>
  <c r="Y2380" i="2"/>
  <c r="Y2381" i="2"/>
  <c r="Y2382" i="2"/>
  <c r="Y2383" i="2"/>
  <c r="Y2384" i="2"/>
  <c r="Y2385" i="2"/>
  <c r="Y2386" i="2"/>
  <c r="Y2387" i="2"/>
  <c r="Y2388" i="2"/>
  <c r="Y2389" i="2"/>
  <c r="Y2390" i="2"/>
  <c r="Y2391" i="2"/>
  <c r="Y2392" i="2"/>
  <c r="Y2393" i="2"/>
  <c r="Y2394" i="2"/>
  <c r="Y2395" i="2"/>
  <c r="Y2396" i="2"/>
  <c r="Y2397" i="2"/>
  <c r="Y2398" i="2"/>
  <c r="Y2399" i="2"/>
  <c r="Y2400" i="2"/>
  <c r="Y2401" i="2"/>
  <c r="Y2402" i="2"/>
  <c r="Y2403" i="2"/>
  <c r="Y2404" i="2"/>
  <c r="Y2405" i="2"/>
  <c r="Y2406" i="2"/>
  <c r="Y2407" i="2"/>
  <c r="Y2408" i="2"/>
  <c r="Y2409" i="2"/>
  <c r="Y2410" i="2"/>
  <c r="Y2411" i="2"/>
  <c r="Y2412" i="2"/>
  <c r="Y2413" i="2"/>
  <c r="Y2414" i="2"/>
  <c r="Y2415" i="2"/>
  <c r="Y2416" i="2"/>
  <c r="Y2417" i="2"/>
  <c r="Y2418" i="2"/>
  <c r="Y2419" i="2"/>
  <c r="Y2420" i="2"/>
  <c r="Y2421" i="2"/>
  <c r="Y2422" i="2"/>
  <c r="Y2423" i="2"/>
  <c r="Y2424" i="2"/>
  <c r="Y2425" i="2"/>
  <c r="Y2426" i="2"/>
  <c r="Y2427" i="2"/>
  <c r="Y2428" i="2"/>
  <c r="Y2429" i="2"/>
  <c r="Y2430" i="2"/>
  <c r="Y2431" i="2"/>
  <c r="Y2432" i="2"/>
  <c r="Y2433" i="2"/>
  <c r="Y2434" i="2"/>
  <c r="Y2435" i="2"/>
  <c r="Y2436" i="2"/>
  <c r="Y2437" i="2"/>
  <c r="Y2438" i="2"/>
  <c r="Y2439" i="2"/>
  <c r="Y2440" i="2"/>
  <c r="Y2441" i="2"/>
  <c r="Y2442" i="2"/>
  <c r="Y2443" i="2"/>
  <c r="Y2444" i="2"/>
  <c r="Y2445" i="2"/>
  <c r="Y2446" i="2"/>
  <c r="Y2447" i="2"/>
  <c r="Y2448" i="2"/>
  <c r="Y2449" i="2"/>
  <c r="Y2450" i="2"/>
  <c r="Y2451" i="2"/>
  <c r="Y2452" i="2"/>
  <c r="Y2453" i="2"/>
  <c r="Y2454" i="2"/>
  <c r="Y2455" i="2"/>
  <c r="Y2456" i="2"/>
  <c r="Y2457" i="2"/>
  <c r="Y2458" i="2"/>
  <c r="Y2459" i="2"/>
  <c r="Y2460" i="2"/>
  <c r="Y2461" i="2"/>
  <c r="Y2462" i="2"/>
  <c r="Y2463" i="2"/>
  <c r="Y2464" i="2"/>
  <c r="Y2465" i="2"/>
  <c r="Y2466" i="2"/>
  <c r="Y2467" i="2"/>
  <c r="Y2468" i="2"/>
  <c r="Y2469" i="2"/>
  <c r="Y2470" i="2"/>
  <c r="Y2471" i="2"/>
  <c r="Y2472" i="2"/>
  <c r="Y2473" i="2"/>
  <c r="Y2474" i="2"/>
  <c r="Y2475" i="2"/>
  <c r="Y2476" i="2"/>
  <c r="Y2477" i="2"/>
  <c r="Y2478" i="2"/>
  <c r="Y2479" i="2"/>
  <c r="Y2480" i="2"/>
  <c r="Y2481" i="2"/>
  <c r="Y2482" i="2"/>
  <c r="Y2483" i="2"/>
  <c r="Y2484" i="2"/>
  <c r="Y2485" i="2"/>
  <c r="Y2486" i="2"/>
  <c r="Y2487" i="2"/>
  <c r="Y2488" i="2"/>
  <c r="Y2489" i="2"/>
  <c r="Y2490" i="2"/>
  <c r="Y2491" i="2"/>
  <c r="Y2492" i="2"/>
  <c r="Y2493" i="2"/>
  <c r="Y2494" i="2"/>
  <c r="Y2495" i="2"/>
  <c r="Y2496" i="2"/>
  <c r="Y2497" i="2"/>
  <c r="Y2498" i="2"/>
  <c r="Y2499" i="2"/>
  <c r="Y2500" i="2"/>
  <c r="Y2501" i="2"/>
  <c r="Y2502" i="2"/>
  <c r="Y2503" i="2"/>
  <c r="Y2504" i="2"/>
  <c r="Y2505" i="2"/>
  <c r="Y2506" i="2"/>
  <c r="Y2507" i="2"/>
  <c r="Y2508" i="2"/>
  <c r="Y2509" i="2"/>
  <c r="Y2510" i="2"/>
  <c r="Y2511" i="2"/>
  <c r="Y2512" i="2"/>
  <c r="Y2513" i="2"/>
  <c r="Y2514" i="2"/>
  <c r="Y2515" i="2"/>
  <c r="Y2516" i="2"/>
  <c r="Y2517" i="2"/>
  <c r="Y2518" i="2"/>
  <c r="Y2519" i="2"/>
  <c r="Y2520" i="2"/>
  <c r="Y2521" i="2"/>
  <c r="Y2522" i="2"/>
  <c r="Y2523" i="2"/>
  <c r="Y2524" i="2"/>
  <c r="Y2525" i="2"/>
  <c r="Y2526" i="2"/>
  <c r="Y2527" i="2"/>
  <c r="Y2528" i="2"/>
  <c r="Y2529" i="2"/>
  <c r="Y2530" i="2"/>
  <c r="Y2531" i="2"/>
  <c r="Y2532" i="2"/>
  <c r="Y2533" i="2"/>
  <c r="Y2534" i="2"/>
  <c r="Y2535" i="2"/>
  <c r="Y2536" i="2"/>
  <c r="Y2537" i="2"/>
  <c r="Y2538" i="2"/>
  <c r="Y2539" i="2"/>
  <c r="Y2540" i="2"/>
  <c r="Y2541" i="2"/>
  <c r="Y2542" i="2"/>
  <c r="Y2543" i="2"/>
  <c r="Y2544" i="2"/>
  <c r="Y2545" i="2"/>
  <c r="Y2546" i="2"/>
  <c r="Y2547" i="2"/>
  <c r="Y2548" i="2"/>
  <c r="Y2549" i="2"/>
  <c r="Y2550" i="2"/>
  <c r="Y2551" i="2"/>
  <c r="Y2552" i="2"/>
  <c r="Y2553" i="2"/>
  <c r="Y2554" i="2"/>
  <c r="Y2555" i="2"/>
  <c r="Y2556" i="2"/>
  <c r="Y2557" i="2"/>
  <c r="Y2558" i="2"/>
  <c r="Y2559" i="2"/>
  <c r="Y2560" i="2"/>
  <c r="Y2561" i="2"/>
  <c r="Y2562" i="2"/>
  <c r="Y2563" i="2"/>
  <c r="Y2564" i="2"/>
  <c r="Y2565" i="2"/>
  <c r="Y2566" i="2"/>
  <c r="Y2567" i="2"/>
  <c r="Y2568" i="2"/>
  <c r="Y2569" i="2"/>
  <c r="Y2570" i="2"/>
  <c r="Y2571" i="2"/>
  <c r="Y2572" i="2"/>
  <c r="Y2573" i="2"/>
  <c r="Y2574" i="2"/>
  <c r="Y2575" i="2"/>
  <c r="Y2576" i="2"/>
  <c r="Y2577" i="2"/>
  <c r="Y2578" i="2"/>
  <c r="Y2579" i="2"/>
  <c r="Y2580" i="2"/>
  <c r="Y2581" i="2"/>
  <c r="Y2582" i="2"/>
  <c r="Y2583" i="2"/>
  <c r="Y2584" i="2"/>
  <c r="Y2585" i="2"/>
  <c r="Y2586" i="2"/>
  <c r="Y2587" i="2"/>
  <c r="Y2588" i="2"/>
  <c r="Y2589" i="2"/>
  <c r="Y2590" i="2"/>
  <c r="Y2591" i="2"/>
  <c r="Y2592" i="2"/>
  <c r="Y2593" i="2"/>
  <c r="Y2594" i="2"/>
  <c r="Y2595" i="2"/>
  <c r="Y2596" i="2"/>
  <c r="Y2597" i="2"/>
  <c r="Y2598" i="2"/>
  <c r="Y2599" i="2"/>
  <c r="Y2600" i="2"/>
  <c r="Y2601" i="2"/>
  <c r="Y2602" i="2"/>
  <c r="Y2603" i="2"/>
  <c r="Y2604" i="2"/>
  <c r="Y2605" i="2"/>
  <c r="Y2606" i="2"/>
  <c r="Y2607" i="2"/>
  <c r="Y2608" i="2"/>
  <c r="Y2609" i="2"/>
  <c r="Y2610" i="2"/>
  <c r="Y2611" i="2"/>
  <c r="Y2612" i="2"/>
  <c r="Y2613" i="2"/>
  <c r="Y2614" i="2"/>
  <c r="Y2615" i="2"/>
  <c r="Y2616" i="2"/>
  <c r="Y2617" i="2"/>
  <c r="Y2618" i="2"/>
  <c r="Y2619" i="2"/>
  <c r="Y2620" i="2"/>
  <c r="Y2621" i="2"/>
  <c r="Y2622" i="2"/>
  <c r="Y2623" i="2"/>
  <c r="Y2624" i="2"/>
  <c r="Y2625" i="2"/>
  <c r="Y2626" i="2"/>
  <c r="Y2627" i="2"/>
  <c r="Y2628" i="2"/>
  <c r="Y2629" i="2"/>
  <c r="Y2630" i="2"/>
  <c r="Y2631" i="2"/>
  <c r="Y2632" i="2"/>
  <c r="Y2633" i="2"/>
  <c r="Y2634" i="2"/>
  <c r="Y2635" i="2"/>
  <c r="Y2636" i="2"/>
  <c r="Y2637" i="2"/>
  <c r="Y2638" i="2"/>
  <c r="Y2639" i="2"/>
  <c r="Y2640" i="2"/>
  <c r="Y2641" i="2"/>
  <c r="Y2642" i="2"/>
  <c r="Y2643" i="2"/>
  <c r="Y2644" i="2"/>
  <c r="Y2645" i="2"/>
  <c r="Y2646" i="2"/>
  <c r="Y2647" i="2"/>
  <c r="Y2648" i="2"/>
  <c r="Y2649" i="2"/>
  <c r="Y2650" i="2"/>
  <c r="Y2651" i="2"/>
  <c r="Y2652" i="2"/>
  <c r="Y2653" i="2"/>
  <c r="Y2654" i="2"/>
  <c r="Y2655" i="2"/>
  <c r="Y2656" i="2"/>
  <c r="Y2657" i="2"/>
  <c r="Y2658" i="2"/>
  <c r="Y2659" i="2"/>
  <c r="Y2660" i="2"/>
  <c r="Y2661" i="2"/>
  <c r="Y2662" i="2"/>
  <c r="Y2663" i="2"/>
  <c r="Y2664" i="2"/>
  <c r="Y2665" i="2"/>
  <c r="Y2666" i="2"/>
  <c r="Y2667" i="2"/>
  <c r="Y2668" i="2"/>
  <c r="Y2669" i="2"/>
  <c r="Y2670" i="2"/>
  <c r="Y2671" i="2"/>
  <c r="Y2672" i="2"/>
  <c r="Y2673" i="2"/>
  <c r="Y2674" i="2"/>
  <c r="Y2675" i="2"/>
  <c r="Y2676" i="2"/>
  <c r="Y2677" i="2"/>
  <c r="Y2678" i="2"/>
  <c r="Y2679" i="2"/>
  <c r="Y2680" i="2"/>
  <c r="Y2681" i="2"/>
  <c r="Y2682" i="2"/>
  <c r="Y2683" i="2"/>
  <c r="Y2684" i="2"/>
  <c r="Y2685" i="2"/>
  <c r="Y2686" i="2"/>
  <c r="Y2687" i="2"/>
  <c r="Y2688" i="2"/>
  <c r="Y2689" i="2"/>
  <c r="Y2690" i="2"/>
  <c r="Y2691" i="2"/>
  <c r="Y2692" i="2"/>
  <c r="Y2693" i="2"/>
  <c r="Y2694" i="2"/>
  <c r="Y2695" i="2"/>
  <c r="Y2696" i="2"/>
  <c r="Y2697" i="2"/>
  <c r="Y2698" i="2"/>
  <c r="Y2699" i="2"/>
  <c r="Y2700" i="2"/>
  <c r="Y2701" i="2"/>
  <c r="Y2702" i="2"/>
  <c r="Y2703" i="2"/>
  <c r="Y2704" i="2"/>
  <c r="Y2705" i="2"/>
  <c r="Y2706" i="2"/>
  <c r="Y2707" i="2"/>
  <c r="Y2708" i="2"/>
  <c r="Y2709" i="2"/>
  <c r="Y2710" i="2"/>
  <c r="Y2711" i="2"/>
  <c r="Y2712" i="2"/>
  <c r="Y2713" i="2"/>
  <c r="Y2714" i="2"/>
  <c r="Y2715" i="2"/>
  <c r="Y2716" i="2"/>
  <c r="Y2717" i="2"/>
  <c r="Y2718" i="2"/>
  <c r="Y2719" i="2"/>
  <c r="Y2720" i="2"/>
  <c r="Y2721" i="2"/>
  <c r="Y2722" i="2"/>
  <c r="Y2723" i="2"/>
  <c r="Y2724" i="2"/>
  <c r="Y2725" i="2"/>
  <c r="Y2726" i="2"/>
  <c r="Y2727" i="2"/>
  <c r="Y2728" i="2"/>
  <c r="Y2729" i="2"/>
  <c r="Y2730" i="2"/>
  <c r="Y2731" i="2"/>
  <c r="Y2732" i="2"/>
  <c r="Y2733" i="2"/>
  <c r="Y2734" i="2"/>
  <c r="Y2735" i="2"/>
  <c r="Y2736" i="2"/>
  <c r="Y2737" i="2"/>
  <c r="Y2738" i="2"/>
  <c r="Y2739" i="2"/>
  <c r="Y2740" i="2"/>
  <c r="Y2741" i="2"/>
  <c r="Y2742" i="2"/>
  <c r="Y2743" i="2"/>
  <c r="Y2744" i="2"/>
  <c r="Y2745" i="2"/>
  <c r="Y2746" i="2"/>
  <c r="Y2747" i="2"/>
  <c r="Y2748" i="2"/>
  <c r="Y2749" i="2"/>
  <c r="Y2750" i="2"/>
  <c r="Y2751" i="2"/>
  <c r="Y2752" i="2"/>
  <c r="Y2753" i="2"/>
  <c r="Y2754" i="2"/>
  <c r="Y2755" i="2"/>
  <c r="Y2756" i="2"/>
  <c r="Y2757" i="2"/>
  <c r="Y2758" i="2"/>
  <c r="Y2759" i="2"/>
  <c r="Y2760" i="2"/>
  <c r="Y2761" i="2"/>
  <c r="Y2762" i="2"/>
  <c r="Y2763" i="2"/>
  <c r="Y2764" i="2"/>
  <c r="Y2765" i="2"/>
  <c r="Y2766" i="2"/>
  <c r="Y2767" i="2"/>
  <c r="Y2768" i="2"/>
  <c r="Y2769" i="2"/>
  <c r="Y2770" i="2"/>
  <c r="Y2771" i="2"/>
  <c r="Y2772" i="2"/>
  <c r="Y2773" i="2"/>
  <c r="Y2774" i="2"/>
  <c r="Y2775" i="2"/>
  <c r="Y2776" i="2"/>
  <c r="Y2777" i="2"/>
  <c r="Y2778" i="2"/>
  <c r="Y2779" i="2"/>
  <c r="Y2780" i="2"/>
  <c r="Y2781" i="2"/>
  <c r="Y2782" i="2"/>
  <c r="Y2783" i="2"/>
  <c r="Y2784" i="2"/>
  <c r="Y2785" i="2"/>
  <c r="Y2786" i="2"/>
  <c r="Y2787" i="2"/>
  <c r="Y2788" i="2"/>
  <c r="Y2789" i="2"/>
  <c r="Y2790" i="2"/>
  <c r="Y2791" i="2"/>
  <c r="Y2792" i="2"/>
  <c r="Y2793" i="2"/>
  <c r="Y2794" i="2"/>
  <c r="Y2795" i="2"/>
  <c r="Y2796" i="2"/>
  <c r="Y2797" i="2"/>
  <c r="Y2798" i="2"/>
  <c r="Y2799" i="2"/>
  <c r="Y2800" i="2"/>
  <c r="Y2801" i="2"/>
  <c r="Y2802" i="2"/>
  <c r="Y2803" i="2"/>
  <c r="Y2804" i="2"/>
  <c r="Y2805" i="2"/>
  <c r="Y2806" i="2"/>
  <c r="Y2807" i="2"/>
  <c r="Y2808" i="2"/>
  <c r="Y2809" i="2"/>
  <c r="Y2810" i="2"/>
  <c r="Y2811" i="2"/>
  <c r="Y2812" i="2"/>
  <c r="Y2813" i="2"/>
  <c r="Y2814" i="2"/>
  <c r="Y2815" i="2"/>
  <c r="Y2816" i="2"/>
  <c r="Y2817" i="2"/>
  <c r="Y2818" i="2"/>
  <c r="Y2819" i="2"/>
  <c r="Y2820" i="2"/>
  <c r="Y2821" i="2"/>
  <c r="Y2822" i="2"/>
  <c r="Y2823" i="2"/>
  <c r="Y2824" i="2"/>
  <c r="Y2825" i="2"/>
  <c r="Y2826" i="2"/>
  <c r="Y2827" i="2"/>
  <c r="Y2828" i="2"/>
  <c r="Y2829" i="2"/>
  <c r="Y2830" i="2"/>
  <c r="Y2831" i="2"/>
  <c r="Y2832" i="2"/>
  <c r="Y2833" i="2"/>
  <c r="Y2834" i="2"/>
  <c r="Y2835" i="2"/>
  <c r="Y2836" i="2"/>
  <c r="Y2837" i="2"/>
  <c r="Y2838" i="2"/>
  <c r="Y2839" i="2"/>
  <c r="Y2840" i="2"/>
  <c r="Y2841" i="2"/>
  <c r="Y2842" i="2"/>
  <c r="Y2843" i="2"/>
  <c r="Y2844" i="2"/>
  <c r="Y2845" i="2"/>
  <c r="Y2846" i="2"/>
  <c r="Y2847" i="2"/>
  <c r="Y2848" i="2"/>
  <c r="Y2849" i="2"/>
  <c r="Y2850" i="2"/>
  <c r="Y2851" i="2"/>
  <c r="Y2852" i="2"/>
  <c r="Y2853" i="2"/>
  <c r="Y2854" i="2"/>
  <c r="Y2855" i="2"/>
  <c r="Y2856" i="2"/>
  <c r="Y2857" i="2"/>
  <c r="Y2858" i="2"/>
  <c r="Y2859" i="2"/>
  <c r="Y2860" i="2"/>
  <c r="Y2861" i="2"/>
  <c r="Y2862" i="2"/>
  <c r="Y2863" i="2"/>
  <c r="Y2864" i="2"/>
  <c r="Y2865" i="2"/>
  <c r="Y2866" i="2"/>
  <c r="Y2867" i="2"/>
  <c r="Y2868" i="2"/>
  <c r="Y2869" i="2"/>
  <c r="Y2870" i="2"/>
  <c r="Y2871" i="2"/>
  <c r="Y2872" i="2"/>
  <c r="Y2873" i="2"/>
  <c r="Y2874" i="2"/>
  <c r="Y2875" i="2"/>
  <c r="Y2876" i="2"/>
  <c r="Y2877" i="2"/>
  <c r="Y2878" i="2"/>
  <c r="Y2879" i="2"/>
  <c r="Y2880" i="2"/>
  <c r="Y2881" i="2"/>
  <c r="Y2882" i="2"/>
  <c r="Y2883" i="2"/>
  <c r="Y2884" i="2"/>
  <c r="Y2885" i="2"/>
  <c r="Y2886" i="2"/>
  <c r="Y2887" i="2"/>
  <c r="Y2888" i="2"/>
  <c r="Y2889" i="2"/>
  <c r="Y2890" i="2"/>
  <c r="Y2891" i="2"/>
  <c r="Y2892" i="2"/>
  <c r="Y2893" i="2"/>
  <c r="Y2894" i="2"/>
  <c r="Y2895" i="2"/>
  <c r="Y2896" i="2"/>
  <c r="Y2897" i="2"/>
  <c r="Y2898" i="2"/>
  <c r="Y2899" i="2"/>
  <c r="Y2900" i="2"/>
  <c r="Y2901" i="2"/>
  <c r="Y2902" i="2"/>
  <c r="Y2903" i="2"/>
  <c r="Y2904" i="2"/>
  <c r="Y2905" i="2"/>
  <c r="Y2906" i="2"/>
  <c r="Y2907" i="2"/>
  <c r="Y2908" i="2"/>
  <c r="Y2909" i="2"/>
  <c r="Y2910" i="2"/>
  <c r="Y2911" i="2"/>
  <c r="Y2912" i="2"/>
  <c r="Y2913" i="2"/>
  <c r="Y2914" i="2"/>
  <c r="Y2915" i="2"/>
  <c r="Y2916" i="2"/>
  <c r="Y2917" i="2"/>
  <c r="Y2918" i="2"/>
  <c r="Y2919" i="2"/>
  <c r="Y2920" i="2"/>
  <c r="Y2921" i="2"/>
  <c r="Y2922" i="2"/>
  <c r="Y2923" i="2"/>
  <c r="Y2924" i="2"/>
  <c r="Y2925" i="2"/>
  <c r="Y2926" i="2"/>
  <c r="Y2927" i="2"/>
  <c r="Y2928" i="2"/>
  <c r="Y2929" i="2"/>
  <c r="Y2930" i="2"/>
  <c r="Y2931" i="2"/>
  <c r="Y2932" i="2"/>
  <c r="Y2933" i="2"/>
  <c r="Y2934" i="2"/>
  <c r="Y2935" i="2"/>
  <c r="Y2936" i="2"/>
  <c r="Y2937" i="2"/>
  <c r="Y2938" i="2"/>
  <c r="Y2939" i="2"/>
  <c r="Y2940" i="2"/>
  <c r="Y2941" i="2"/>
  <c r="Y2942" i="2"/>
  <c r="Y2943" i="2"/>
  <c r="Y2944" i="2"/>
  <c r="Y2945" i="2"/>
  <c r="Y2946" i="2"/>
  <c r="Y2947" i="2"/>
  <c r="Y2948" i="2"/>
  <c r="Y2949" i="2"/>
  <c r="Y2950" i="2"/>
  <c r="Y2951" i="2"/>
  <c r="Y2952" i="2"/>
  <c r="Y2953" i="2"/>
  <c r="Y2954" i="2"/>
  <c r="Y2955" i="2"/>
  <c r="Y2956" i="2"/>
  <c r="Y2957" i="2"/>
  <c r="Y2958" i="2"/>
  <c r="Y2959" i="2"/>
  <c r="Y2960" i="2"/>
  <c r="Y2961" i="2"/>
  <c r="Y2962" i="2"/>
  <c r="Y2963" i="2"/>
  <c r="Y2964" i="2"/>
  <c r="Y2965" i="2"/>
  <c r="Y2966" i="2"/>
  <c r="Y2967" i="2"/>
  <c r="Y2968" i="2"/>
  <c r="Y2969" i="2"/>
  <c r="Y2970" i="2"/>
  <c r="Y2971" i="2"/>
  <c r="Y2972" i="2"/>
  <c r="Y2973" i="2"/>
  <c r="Y2974" i="2"/>
  <c r="Y2975" i="2"/>
  <c r="Y2976" i="2"/>
  <c r="Y2977" i="2"/>
  <c r="Y2978" i="2"/>
  <c r="Y2979" i="2"/>
  <c r="Y2980" i="2"/>
  <c r="Y2981" i="2"/>
  <c r="Y2982" i="2"/>
  <c r="Y2983" i="2"/>
  <c r="Y2984" i="2"/>
  <c r="Y2985" i="2"/>
  <c r="Y2986" i="2"/>
  <c r="Y2987" i="2"/>
  <c r="Y2988" i="2"/>
  <c r="Y2989" i="2"/>
  <c r="Y2990" i="2"/>
  <c r="Y2991" i="2"/>
  <c r="Y2992" i="2"/>
  <c r="Y2993" i="2"/>
  <c r="Y2994" i="2"/>
  <c r="Y2995" i="2"/>
  <c r="Y2996" i="2"/>
  <c r="Y2997" i="2"/>
  <c r="Y2998" i="2"/>
  <c r="Y2999" i="2"/>
  <c r="Y300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469" i="2"/>
  <c r="J470" i="2"/>
  <c r="J471" i="2"/>
  <c r="J472" i="2"/>
  <c r="J473" i="2"/>
  <c r="J474" i="2"/>
  <c r="J475" i="2"/>
  <c r="J476" i="2"/>
  <c r="J477" i="2"/>
  <c r="J478" i="2"/>
  <c r="J479" i="2"/>
  <c r="J480" i="2"/>
  <c r="J481" i="2"/>
  <c r="J482" i="2"/>
  <c r="J483" i="2"/>
  <c r="J484" i="2"/>
  <c r="J485" i="2"/>
  <c r="J486" i="2"/>
  <c r="J487" i="2"/>
  <c r="J488" i="2"/>
  <c r="J489" i="2"/>
  <c r="J490" i="2"/>
  <c r="J491" i="2"/>
  <c r="J492" i="2"/>
  <c r="J493" i="2"/>
  <c r="J494" i="2"/>
  <c r="J495" i="2"/>
  <c r="J496" i="2"/>
  <c r="J497" i="2"/>
  <c r="J498" i="2"/>
  <c r="J499" i="2"/>
  <c r="J500" i="2"/>
  <c r="J501" i="2"/>
  <c r="J502" i="2"/>
  <c r="J503" i="2"/>
  <c r="J504" i="2"/>
  <c r="J505" i="2"/>
  <c r="J506" i="2"/>
  <c r="J507" i="2"/>
  <c r="J508" i="2"/>
  <c r="J509" i="2"/>
  <c r="J510" i="2"/>
  <c r="J511" i="2"/>
  <c r="J512" i="2"/>
  <c r="J513" i="2"/>
  <c r="J514" i="2"/>
  <c r="J515" i="2"/>
  <c r="J516" i="2"/>
  <c r="J517" i="2"/>
  <c r="J518" i="2"/>
  <c r="J519" i="2"/>
  <c r="J520" i="2"/>
  <c r="J521" i="2"/>
  <c r="J522" i="2"/>
  <c r="J523" i="2"/>
  <c r="J524" i="2"/>
  <c r="J525" i="2"/>
  <c r="J526" i="2"/>
  <c r="J527" i="2"/>
  <c r="J528" i="2"/>
  <c r="J529" i="2"/>
  <c r="J530" i="2"/>
  <c r="J531" i="2"/>
  <c r="J532" i="2"/>
  <c r="J533" i="2"/>
  <c r="J534" i="2"/>
  <c r="J535" i="2"/>
  <c r="J536" i="2"/>
  <c r="J537" i="2"/>
  <c r="J538" i="2"/>
  <c r="J539" i="2"/>
  <c r="J540" i="2"/>
  <c r="J541" i="2"/>
  <c r="J542" i="2"/>
  <c r="J543" i="2"/>
  <c r="J544" i="2"/>
  <c r="J545" i="2"/>
  <c r="J546" i="2"/>
  <c r="J547" i="2"/>
  <c r="J548" i="2"/>
  <c r="J549" i="2"/>
  <c r="J550" i="2"/>
  <c r="J551" i="2"/>
  <c r="J552" i="2"/>
  <c r="J553" i="2"/>
  <c r="J554" i="2"/>
  <c r="J555" i="2"/>
  <c r="J556" i="2"/>
  <c r="J557" i="2"/>
  <c r="J558" i="2"/>
  <c r="J559" i="2"/>
  <c r="J560" i="2"/>
  <c r="J561" i="2"/>
  <c r="J562" i="2"/>
  <c r="J563" i="2"/>
  <c r="J564" i="2"/>
  <c r="J565" i="2"/>
  <c r="J566" i="2"/>
  <c r="J567" i="2"/>
  <c r="J568" i="2"/>
  <c r="J569" i="2"/>
  <c r="J570" i="2"/>
  <c r="J571" i="2"/>
  <c r="J572" i="2"/>
  <c r="J573" i="2"/>
  <c r="J574" i="2"/>
  <c r="J575" i="2"/>
  <c r="J576" i="2"/>
  <c r="J577" i="2"/>
  <c r="J578" i="2"/>
  <c r="J579" i="2"/>
  <c r="J580" i="2"/>
  <c r="J581" i="2"/>
  <c r="J582" i="2"/>
  <c r="J583" i="2"/>
  <c r="J584" i="2"/>
  <c r="J585" i="2"/>
  <c r="J586" i="2"/>
  <c r="J587" i="2"/>
  <c r="J588" i="2"/>
  <c r="J589" i="2"/>
  <c r="J590" i="2"/>
  <c r="J591" i="2"/>
  <c r="J592" i="2"/>
  <c r="J593" i="2"/>
  <c r="J594" i="2"/>
  <c r="J595" i="2"/>
  <c r="J596" i="2"/>
  <c r="J597" i="2"/>
  <c r="J598" i="2"/>
  <c r="J599" i="2"/>
  <c r="J600" i="2"/>
  <c r="J601" i="2"/>
  <c r="J602" i="2"/>
  <c r="J603" i="2"/>
  <c r="J604" i="2"/>
  <c r="J605" i="2"/>
  <c r="J606" i="2"/>
  <c r="J607" i="2"/>
  <c r="J608" i="2"/>
  <c r="J609" i="2"/>
  <c r="J610" i="2"/>
  <c r="J611" i="2"/>
  <c r="J612" i="2"/>
  <c r="J613" i="2"/>
  <c r="J614" i="2"/>
  <c r="J615" i="2"/>
  <c r="J616" i="2"/>
  <c r="J617" i="2"/>
  <c r="J618" i="2"/>
  <c r="J619" i="2"/>
  <c r="J620" i="2"/>
  <c r="J621" i="2"/>
  <c r="J622" i="2"/>
  <c r="J623" i="2"/>
  <c r="J624" i="2"/>
  <c r="J625" i="2"/>
  <c r="J626" i="2"/>
  <c r="J627" i="2"/>
  <c r="J628" i="2"/>
  <c r="J629" i="2"/>
  <c r="J630" i="2"/>
  <c r="J631" i="2"/>
  <c r="J632" i="2"/>
  <c r="J633" i="2"/>
  <c r="J634" i="2"/>
  <c r="J635" i="2"/>
  <c r="J636" i="2"/>
  <c r="J637" i="2"/>
  <c r="J638" i="2"/>
  <c r="J639" i="2"/>
  <c r="J640" i="2"/>
  <c r="J641" i="2"/>
  <c r="J642" i="2"/>
  <c r="J643" i="2"/>
  <c r="J644" i="2"/>
  <c r="J645" i="2"/>
  <c r="J646" i="2"/>
  <c r="J647" i="2"/>
  <c r="J648" i="2"/>
  <c r="J649" i="2"/>
  <c r="J650" i="2"/>
  <c r="J651" i="2"/>
  <c r="J652" i="2"/>
  <c r="J653" i="2"/>
  <c r="J654" i="2"/>
  <c r="J655" i="2"/>
  <c r="J656" i="2"/>
  <c r="J657" i="2"/>
  <c r="J658" i="2"/>
  <c r="J659" i="2"/>
  <c r="J660" i="2"/>
  <c r="J661" i="2"/>
  <c r="J662" i="2"/>
  <c r="J663" i="2"/>
  <c r="J664" i="2"/>
  <c r="J665" i="2"/>
  <c r="J666" i="2"/>
  <c r="J667" i="2"/>
  <c r="J668" i="2"/>
  <c r="J669" i="2"/>
  <c r="J670" i="2"/>
  <c r="J671" i="2"/>
  <c r="J672" i="2"/>
  <c r="J673" i="2"/>
  <c r="J674" i="2"/>
  <c r="J675" i="2"/>
  <c r="J676" i="2"/>
  <c r="J677" i="2"/>
  <c r="J678" i="2"/>
  <c r="J679" i="2"/>
  <c r="J680" i="2"/>
  <c r="J681" i="2"/>
  <c r="J682" i="2"/>
  <c r="J683" i="2"/>
  <c r="J684" i="2"/>
  <c r="J685" i="2"/>
  <c r="J686" i="2"/>
  <c r="J687" i="2"/>
  <c r="J688" i="2"/>
  <c r="J689" i="2"/>
  <c r="J690" i="2"/>
  <c r="J691" i="2"/>
  <c r="J692" i="2"/>
  <c r="J693" i="2"/>
  <c r="J694" i="2"/>
  <c r="J695" i="2"/>
  <c r="J696" i="2"/>
  <c r="J697" i="2"/>
  <c r="J698" i="2"/>
  <c r="J699" i="2"/>
  <c r="J700" i="2"/>
  <c r="J701" i="2"/>
  <c r="J702" i="2"/>
  <c r="J703" i="2"/>
  <c r="J704" i="2"/>
  <c r="J705" i="2"/>
  <c r="J706" i="2"/>
  <c r="J707" i="2"/>
  <c r="J708" i="2"/>
  <c r="J709" i="2"/>
  <c r="J710" i="2"/>
  <c r="J711" i="2"/>
  <c r="J712" i="2"/>
  <c r="J713" i="2"/>
  <c r="J714" i="2"/>
  <c r="J715" i="2"/>
  <c r="J716" i="2"/>
  <c r="J717" i="2"/>
  <c r="J718" i="2"/>
  <c r="J719" i="2"/>
  <c r="J720" i="2"/>
  <c r="J721" i="2"/>
  <c r="J722" i="2"/>
  <c r="J723" i="2"/>
  <c r="J724" i="2"/>
  <c r="J725" i="2"/>
  <c r="J726" i="2"/>
  <c r="J727" i="2"/>
  <c r="J728" i="2"/>
  <c r="J729" i="2"/>
  <c r="J730" i="2"/>
  <c r="J731" i="2"/>
  <c r="J732" i="2"/>
  <c r="J733" i="2"/>
  <c r="J734" i="2"/>
  <c r="J735" i="2"/>
  <c r="J736" i="2"/>
  <c r="J737" i="2"/>
  <c r="J738" i="2"/>
  <c r="J739" i="2"/>
  <c r="J740" i="2"/>
  <c r="J741" i="2"/>
  <c r="J742" i="2"/>
  <c r="J743" i="2"/>
  <c r="J744" i="2"/>
  <c r="J745" i="2"/>
  <c r="J746" i="2"/>
  <c r="J747" i="2"/>
  <c r="J748" i="2"/>
  <c r="J749" i="2"/>
  <c r="J750" i="2"/>
  <c r="J751" i="2"/>
  <c r="J752" i="2"/>
  <c r="J753" i="2"/>
  <c r="J754" i="2"/>
  <c r="J755" i="2"/>
  <c r="J756" i="2"/>
  <c r="J757" i="2"/>
  <c r="J758" i="2"/>
  <c r="J759" i="2"/>
  <c r="J760" i="2"/>
  <c r="J761" i="2"/>
  <c r="J762" i="2"/>
  <c r="J763" i="2"/>
  <c r="J764" i="2"/>
  <c r="J765" i="2"/>
  <c r="J766" i="2"/>
  <c r="J767" i="2"/>
  <c r="J768" i="2"/>
  <c r="J769" i="2"/>
  <c r="J770" i="2"/>
  <c r="J771" i="2"/>
  <c r="J772" i="2"/>
  <c r="J773" i="2"/>
  <c r="J774" i="2"/>
  <c r="J775" i="2"/>
  <c r="J776" i="2"/>
  <c r="J777" i="2"/>
  <c r="J778" i="2"/>
  <c r="J779" i="2"/>
  <c r="J780" i="2"/>
  <c r="J781" i="2"/>
  <c r="J782" i="2"/>
  <c r="J783" i="2"/>
  <c r="J784" i="2"/>
  <c r="J785" i="2"/>
  <c r="J786" i="2"/>
  <c r="J787" i="2"/>
  <c r="J788" i="2"/>
  <c r="J789" i="2"/>
  <c r="J790" i="2"/>
  <c r="J791" i="2"/>
  <c r="J792" i="2"/>
  <c r="J793" i="2"/>
  <c r="J794" i="2"/>
  <c r="J795" i="2"/>
  <c r="J796" i="2"/>
  <c r="J797" i="2"/>
  <c r="J798" i="2"/>
  <c r="J799" i="2"/>
  <c r="J800" i="2"/>
  <c r="J801" i="2"/>
  <c r="J802" i="2"/>
  <c r="J803" i="2"/>
  <c r="J804" i="2"/>
  <c r="J805" i="2"/>
  <c r="J806" i="2"/>
  <c r="J807" i="2"/>
  <c r="J808" i="2"/>
  <c r="J809" i="2"/>
  <c r="J810" i="2"/>
  <c r="J811" i="2"/>
  <c r="J812" i="2"/>
  <c r="J813" i="2"/>
  <c r="J814" i="2"/>
  <c r="J815" i="2"/>
  <c r="J816" i="2"/>
  <c r="J817" i="2"/>
  <c r="J818" i="2"/>
  <c r="J819" i="2"/>
  <c r="J820" i="2"/>
  <c r="J821" i="2"/>
  <c r="J822" i="2"/>
  <c r="J823" i="2"/>
  <c r="J824" i="2"/>
  <c r="J825" i="2"/>
  <c r="J826" i="2"/>
  <c r="J827" i="2"/>
  <c r="J828" i="2"/>
  <c r="J829" i="2"/>
  <c r="J830" i="2"/>
  <c r="J831" i="2"/>
  <c r="J832" i="2"/>
  <c r="J833" i="2"/>
  <c r="J834" i="2"/>
  <c r="J835" i="2"/>
  <c r="J836" i="2"/>
  <c r="J837" i="2"/>
  <c r="J838" i="2"/>
  <c r="J839" i="2"/>
  <c r="J840" i="2"/>
  <c r="J841" i="2"/>
  <c r="J842" i="2"/>
  <c r="J843" i="2"/>
  <c r="J844" i="2"/>
  <c r="J845" i="2"/>
  <c r="J846" i="2"/>
  <c r="J847" i="2"/>
  <c r="J848" i="2"/>
  <c r="J849" i="2"/>
  <c r="J850" i="2"/>
  <c r="J851" i="2"/>
  <c r="J852" i="2"/>
  <c r="J853" i="2"/>
  <c r="J854" i="2"/>
  <c r="J855" i="2"/>
  <c r="J856" i="2"/>
  <c r="J857" i="2"/>
  <c r="J858" i="2"/>
  <c r="J859" i="2"/>
  <c r="J860" i="2"/>
  <c r="J861" i="2"/>
  <c r="J862" i="2"/>
  <c r="J863" i="2"/>
  <c r="J864" i="2"/>
  <c r="J865" i="2"/>
  <c r="J866" i="2"/>
  <c r="J867" i="2"/>
  <c r="J868" i="2"/>
  <c r="J869" i="2"/>
  <c r="J870" i="2"/>
  <c r="J871" i="2"/>
  <c r="J872" i="2"/>
  <c r="J873" i="2"/>
  <c r="J874" i="2"/>
  <c r="J875" i="2"/>
  <c r="J876" i="2"/>
  <c r="J877" i="2"/>
  <c r="J878" i="2"/>
  <c r="J879" i="2"/>
  <c r="J880" i="2"/>
  <c r="J881" i="2"/>
  <c r="J882" i="2"/>
  <c r="J883" i="2"/>
  <c r="J884" i="2"/>
  <c r="J885" i="2"/>
  <c r="J886" i="2"/>
  <c r="J887" i="2"/>
  <c r="J888" i="2"/>
  <c r="J889" i="2"/>
  <c r="J890" i="2"/>
  <c r="J891" i="2"/>
  <c r="J892" i="2"/>
  <c r="J893" i="2"/>
  <c r="J894" i="2"/>
  <c r="J895" i="2"/>
  <c r="J896" i="2"/>
  <c r="J897" i="2"/>
  <c r="J898" i="2"/>
  <c r="J899" i="2"/>
  <c r="J900" i="2"/>
  <c r="J901" i="2"/>
  <c r="J902" i="2"/>
  <c r="J903" i="2"/>
  <c r="J904" i="2"/>
  <c r="J905" i="2"/>
  <c r="J906" i="2"/>
  <c r="J907" i="2"/>
  <c r="J908" i="2"/>
  <c r="J909" i="2"/>
  <c r="J910" i="2"/>
  <c r="J911" i="2"/>
  <c r="J912" i="2"/>
  <c r="J913" i="2"/>
  <c r="J914" i="2"/>
  <c r="J915" i="2"/>
  <c r="J916" i="2"/>
  <c r="J917" i="2"/>
  <c r="J918" i="2"/>
  <c r="J919" i="2"/>
  <c r="J920" i="2"/>
  <c r="J921" i="2"/>
  <c r="J922" i="2"/>
  <c r="J923" i="2"/>
  <c r="J924" i="2"/>
  <c r="J925" i="2"/>
  <c r="J926" i="2"/>
  <c r="J927" i="2"/>
  <c r="J928" i="2"/>
  <c r="J929" i="2"/>
  <c r="J930" i="2"/>
  <c r="J931" i="2"/>
  <c r="J932" i="2"/>
  <c r="J933" i="2"/>
  <c r="J934" i="2"/>
  <c r="J935" i="2"/>
  <c r="J936" i="2"/>
  <c r="J937" i="2"/>
  <c r="J938" i="2"/>
  <c r="J939" i="2"/>
  <c r="J940" i="2"/>
  <c r="J941" i="2"/>
  <c r="J942" i="2"/>
  <c r="J943" i="2"/>
  <c r="J944" i="2"/>
  <c r="J945" i="2"/>
  <c r="J946" i="2"/>
  <c r="J947" i="2"/>
  <c r="J948" i="2"/>
  <c r="J949" i="2"/>
  <c r="J950" i="2"/>
  <c r="J951" i="2"/>
  <c r="J952" i="2"/>
  <c r="J953" i="2"/>
  <c r="J954" i="2"/>
  <c r="J955" i="2"/>
  <c r="J956" i="2"/>
  <c r="J957" i="2"/>
  <c r="J958" i="2"/>
  <c r="J959" i="2"/>
  <c r="J960" i="2"/>
  <c r="J961" i="2"/>
  <c r="J962" i="2"/>
  <c r="J963" i="2"/>
  <c r="J964" i="2"/>
  <c r="J965" i="2"/>
  <c r="J966" i="2"/>
  <c r="J967" i="2"/>
  <c r="J968" i="2"/>
  <c r="J969" i="2"/>
  <c r="J970" i="2"/>
  <c r="J971" i="2"/>
  <c r="J972" i="2"/>
  <c r="J973" i="2"/>
  <c r="J974" i="2"/>
  <c r="J975" i="2"/>
  <c r="J976" i="2"/>
  <c r="J977" i="2"/>
  <c r="J978" i="2"/>
  <c r="J979" i="2"/>
  <c r="J980" i="2"/>
  <c r="J981" i="2"/>
  <c r="J982" i="2"/>
  <c r="J983" i="2"/>
  <c r="J984" i="2"/>
  <c r="J985" i="2"/>
  <c r="J986" i="2"/>
  <c r="J987" i="2"/>
  <c r="J988" i="2"/>
  <c r="J989" i="2"/>
  <c r="J990" i="2"/>
  <c r="J991" i="2"/>
  <c r="J992" i="2"/>
  <c r="J993" i="2"/>
  <c r="J994" i="2"/>
  <c r="J995" i="2"/>
  <c r="J996" i="2"/>
  <c r="J997" i="2"/>
  <c r="J998" i="2"/>
  <c r="J999" i="2"/>
  <c r="J1000" i="2"/>
  <c r="J1001" i="2"/>
  <c r="J1002" i="2"/>
  <c r="J1003" i="2"/>
  <c r="J1004" i="2"/>
  <c r="J1005" i="2"/>
  <c r="J1006" i="2"/>
  <c r="J1007" i="2"/>
  <c r="J1008" i="2"/>
  <c r="J1009" i="2"/>
  <c r="J1010" i="2"/>
  <c r="J1011" i="2"/>
  <c r="J1012" i="2"/>
  <c r="J1013" i="2"/>
  <c r="J1014" i="2"/>
  <c r="J1015" i="2"/>
  <c r="J1016" i="2"/>
  <c r="J1017" i="2"/>
  <c r="J1018" i="2"/>
  <c r="J1019" i="2"/>
  <c r="J1020" i="2"/>
  <c r="J1021" i="2"/>
  <c r="J1022" i="2"/>
  <c r="J1023" i="2"/>
  <c r="J1024" i="2"/>
  <c r="J1025" i="2"/>
  <c r="J1026" i="2"/>
  <c r="J1027" i="2"/>
  <c r="J1028" i="2"/>
  <c r="J1029" i="2"/>
  <c r="J1030" i="2"/>
  <c r="J1031" i="2"/>
  <c r="J1032" i="2"/>
  <c r="J1033" i="2"/>
  <c r="J1034" i="2"/>
  <c r="J1035" i="2"/>
  <c r="J1036" i="2"/>
  <c r="J1037" i="2"/>
  <c r="J1038" i="2"/>
  <c r="J1039" i="2"/>
  <c r="J1040" i="2"/>
  <c r="J1041" i="2"/>
  <c r="J1042" i="2"/>
  <c r="J1043" i="2"/>
  <c r="J1044" i="2"/>
  <c r="J1045" i="2"/>
  <c r="J1046" i="2"/>
  <c r="J1047" i="2"/>
  <c r="J1048" i="2"/>
  <c r="J1049" i="2"/>
  <c r="J1050" i="2"/>
  <c r="J1051" i="2"/>
  <c r="J1052" i="2"/>
  <c r="J1053" i="2"/>
  <c r="J1054" i="2"/>
  <c r="J1055" i="2"/>
  <c r="J1056" i="2"/>
  <c r="J1057" i="2"/>
  <c r="J1058" i="2"/>
  <c r="J1059" i="2"/>
  <c r="J1060" i="2"/>
  <c r="J1061" i="2"/>
  <c r="J1062" i="2"/>
  <c r="J1063" i="2"/>
  <c r="J1064" i="2"/>
  <c r="J1065" i="2"/>
  <c r="J1066" i="2"/>
  <c r="J1067" i="2"/>
  <c r="J1068" i="2"/>
  <c r="J1069" i="2"/>
  <c r="J1070" i="2"/>
  <c r="J1071" i="2"/>
  <c r="J1072" i="2"/>
  <c r="J1073" i="2"/>
  <c r="J1074" i="2"/>
  <c r="J1075" i="2"/>
  <c r="J1076" i="2"/>
  <c r="J1077" i="2"/>
  <c r="J1078" i="2"/>
  <c r="J1079" i="2"/>
  <c r="J1080" i="2"/>
  <c r="J1081" i="2"/>
  <c r="J1082" i="2"/>
  <c r="J1083" i="2"/>
  <c r="J1084" i="2"/>
  <c r="J1085" i="2"/>
  <c r="J1086" i="2"/>
  <c r="J1087" i="2"/>
  <c r="J1088" i="2"/>
  <c r="J1089" i="2"/>
  <c r="J1090" i="2"/>
  <c r="J1091" i="2"/>
  <c r="J1092" i="2"/>
  <c r="J1093" i="2"/>
  <c r="J1094" i="2"/>
  <c r="J1095" i="2"/>
  <c r="J1096" i="2"/>
  <c r="J1097" i="2"/>
  <c r="J1098" i="2"/>
  <c r="J1099" i="2"/>
  <c r="J1100" i="2"/>
  <c r="J1101" i="2"/>
  <c r="J1102" i="2"/>
  <c r="J1103" i="2"/>
  <c r="J1104" i="2"/>
  <c r="J1105" i="2"/>
  <c r="J1106" i="2"/>
  <c r="J1107" i="2"/>
  <c r="J1108" i="2"/>
  <c r="J1109" i="2"/>
  <c r="J1110" i="2"/>
  <c r="J1111" i="2"/>
  <c r="J1112" i="2"/>
  <c r="J1113" i="2"/>
  <c r="J1114" i="2"/>
  <c r="J1115" i="2"/>
  <c r="J1116" i="2"/>
  <c r="J1117" i="2"/>
  <c r="J1118" i="2"/>
  <c r="J1119" i="2"/>
  <c r="J1120" i="2"/>
  <c r="J1121" i="2"/>
  <c r="J1122" i="2"/>
  <c r="J1123" i="2"/>
  <c r="J1124" i="2"/>
  <c r="J1125" i="2"/>
  <c r="J1126" i="2"/>
  <c r="J1127" i="2"/>
  <c r="J1128" i="2"/>
  <c r="J1129" i="2"/>
  <c r="J1130" i="2"/>
  <c r="J1131" i="2"/>
  <c r="J1132" i="2"/>
  <c r="J1133" i="2"/>
  <c r="J1134" i="2"/>
  <c r="J1135" i="2"/>
  <c r="J1136" i="2"/>
  <c r="J1137" i="2"/>
  <c r="J1138" i="2"/>
  <c r="J1139" i="2"/>
  <c r="J1140" i="2"/>
  <c r="J1141" i="2"/>
  <c r="J1142" i="2"/>
  <c r="J1143" i="2"/>
  <c r="J1144" i="2"/>
  <c r="J1145" i="2"/>
  <c r="J1146" i="2"/>
  <c r="J1147" i="2"/>
  <c r="J1148" i="2"/>
  <c r="J1149" i="2"/>
  <c r="J1150" i="2"/>
  <c r="J1151" i="2"/>
  <c r="J1152" i="2"/>
  <c r="J1153" i="2"/>
  <c r="J1154" i="2"/>
  <c r="J1155" i="2"/>
  <c r="J1156" i="2"/>
  <c r="J1157" i="2"/>
  <c r="J1158" i="2"/>
  <c r="J1159" i="2"/>
  <c r="J1160" i="2"/>
  <c r="J1161" i="2"/>
  <c r="J1162" i="2"/>
  <c r="J1163" i="2"/>
  <c r="J1164" i="2"/>
  <c r="J1165" i="2"/>
  <c r="J1166" i="2"/>
  <c r="J1167" i="2"/>
  <c r="J1168" i="2"/>
  <c r="J1169" i="2"/>
  <c r="J1170" i="2"/>
  <c r="J1171" i="2"/>
  <c r="J1172" i="2"/>
  <c r="J1173" i="2"/>
  <c r="J1174" i="2"/>
  <c r="J1175" i="2"/>
  <c r="J1176" i="2"/>
  <c r="J1177" i="2"/>
  <c r="J1178" i="2"/>
  <c r="J1179" i="2"/>
  <c r="J1180" i="2"/>
  <c r="J1181" i="2"/>
  <c r="J1182" i="2"/>
  <c r="J1183" i="2"/>
  <c r="J1184" i="2"/>
  <c r="J1185" i="2"/>
  <c r="J1186" i="2"/>
  <c r="J1187" i="2"/>
  <c r="J1188" i="2"/>
  <c r="J1189" i="2"/>
  <c r="J1190" i="2"/>
  <c r="J1191" i="2"/>
  <c r="J1192" i="2"/>
  <c r="J1193" i="2"/>
  <c r="J1194" i="2"/>
  <c r="J1195" i="2"/>
  <c r="J1196" i="2"/>
  <c r="J1197" i="2"/>
  <c r="J1198" i="2"/>
  <c r="J1199" i="2"/>
  <c r="J1200" i="2"/>
  <c r="J1201" i="2"/>
  <c r="J1202" i="2"/>
  <c r="J1203" i="2"/>
  <c r="J1204" i="2"/>
  <c r="J1205" i="2"/>
  <c r="J1206" i="2"/>
  <c r="J1207" i="2"/>
  <c r="J1208" i="2"/>
  <c r="J1209" i="2"/>
  <c r="J1210" i="2"/>
  <c r="J1211" i="2"/>
  <c r="J1212" i="2"/>
  <c r="J1213" i="2"/>
  <c r="J1214" i="2"/>
  <c r="J1215" i="2"/>
  <c r="J1216" i="2"/>
  <c r="J1217" i="2"/>
  <c r="J1218" i="2"/>
  <c r="J1219" i="2"/>
  <c r="J1220" i="2"/>
  <c r="J1221" i="2"/>
  <c r="J1222" i="2"/>
  <c r="J1223" i="2"/>
  <c r="J1224" i="2"/>
  <c r="J1225" i="2"/>
  <c r="J1226" i="2"/>
  <c r="J1227" i="2"/>
  <c r="J1228" i="2"/>
  <c r="J1229" i="2"/>
  <c r="J1230" i="2"/>
  <c r="J1231" i="2"/>
  <c r="J1232" i="2"/>
  <c r="J1233" i="2"/>
  <c r="J1234" i="2"/>
  <c r="J1235" i="2"/>
  <c r="J1236" i="2"/>
  <c r="J1237" i="2"/>
  <c r="J1238" i="2"/>
  <c r="J1239" i="2"/>
  <c r="J1240" i="2"/>
  <c r="J1241" i="2"/>
  <c r="J1242" i="2"/>
  <c r="J1243" i="2"/>
  <c r="J1244" i="2"/>
  <c r="J1245" i="2"/>
  <c r="J1246" i="2"/>
  <c r="J1247" i="2"/>
  <c r="J1248" i="2"/>
  <c r="J1249" i="2"/>
  <c r="J1250" i="2"/>
  <c r="J1251" i="2"/>
  <c r="J1252" i="2"/>
  <c r="J1253" i="2"/>
  <c r="J1254" i="2"/>
  <c r="J1255" i="2"/>
  <c r="J1256" i="2"/>
  <c r="J1257" i="2"/>
  <c r="J1258" i="2"/>
  <c r="J1259" i="2"/>
  <c r="J1260" i="2"/>
  <c r="J1261" i="2"/>
  <c r="J1262" i="2"/>
  <c r="J1263" i="2"/>
  <c r="J1264" i="2"/>
  <c r="J1265" i="2"/>
  <c r="J1266" i="2"/>
  <c r="J1267" i="2"/>
  <c r="J1268" i="2"/>
  <c r="J1269" i="2"/>
  <c r="J1270" i="2"/>
  <c r="J1271" i="2"/>
  <c r="J1272" i="2"/>
  <c r="J1273" i="2"/>
  <c r="J1274" i="2"/>
  <c r="J1275" i="2"/>
  <c r="J1276" i="2"/>
  <c r="J1277" i="2"/>
  <c r="J1278" i="2"/>
  <c r="J1279" i="2"/>
  <c r="J1280" i="2"/>
  <c r="J1281" i="2"/>
  <c r="J1282" i="2"/>
  <c r="J1283" i="2"/>
  <c r="J1284" i="2"/>
  <c r="J1285" i="2"/>
  <c r="J1286" i="2"/>
  <c r="J1287" i="2"/>
  <c r="J1288" i="2"/>
  <c r="J1289" i="2"/>
  <c r="J1290" i="2"/>
  <c r="J1291" i="2"/>
  <c r="J1292" i="2"/>
  <c r="J1293" i="2"/>
  <c r="J1294" i="2"/>
  <c r="J1295" i="2"/>
  <c r="J1296" i="2"/>
  <c r="J1297" i="2"/>
  <c r="J1298" i="2"/>
  <c r="J1299" i="2"/>
  <c r="J1300" i="2"/>
  <c r="J1301" i="2"/>
  <c r="J1302" i="2"/>
  <c r="J1303" i="2"/>
  <c r="J1304" i="2"/>
  <c r="J1305" i="2"/>
  <c r="J1306" i="2"/>
  <c r="J1307" i="2"/>
  <c r="J1308" i="2"/>
  <c r="J1309" i="2"/>
  <c r="J1310" i="2"/>
  <c r="J1311" i="2"/>
  <c r="J1312" i="2"/>
  <c r="J1313" i="2"/>
  <c r="J1314" i="2"/>
  <c r="J1315" i="2"/>
  <c r="J1316" i="2"/>
  <c r="J1317" i="2"/>
  <c r="J1318" i="2"/>
  <c r="J1319" i="2"/>
  <c r="J1320" i="2"/>
  <c r="J1321" i="2"/>
  <c r="J1322" i="2"/>
  <c r="J1323" i="2"/>
  <c r="J1324" i="2"/>
  <c r="J1325" i="2"/>
  <c r="J1326" i="2"/>
  <c r="J1327" i="2"/>
  <c r="J1328" i="2"/>
  <c r="J1329" i="2"/>
  <c r="J1330" i="2"/>
  <c r="J1331" i="2"/>
  <c r="J1332" i="2"/>
  <c r="J1333" i="2"/>
  <c r="J1334" i="2"/>
  <c r="J1335" i="2"/>
  <c r="J1336" i="2"/>
  <c r="J1337" i="2"/>
  <c r="J1338" i="2"/>
  <c r="J1339" i="2"/>
  <c r="J1340" i="2"/>
  <c r="J1341" i="2"/>
  <c r="J1342" i="2"/>
  <c r="J1343" i="2"/>
  <c r="J1344" i="2"/>
  <c r="J1345" i="2"/>
  <c r="J1346" i="2"/>
  <c r="J1347" i="2"/>
  <c r="J1348" i="2"/>
  <c r="J1349" i="2"/>
  <c r="J1350" i="2"/>
  <c r="J1351" i="2"/>
  <c r="J1352" i="2"/>
  <c r="J1353" i="2"/>
  <c r="J1354" i="2"/>
  <c r="J1355" i="2"/>
  <c r="J1356" i="2"/>
  <c r="J1357" i="2"/>
  <c r="J1358" i="2"/>
  <c r="J1359" i="2"/>
  <c r="J1360" i="2"/>
  <c r="J1361" i="2"/>
  <c r="J1362" i="2"/>
  <c r="J1363" i="2"/>
  <c r="J1364" i="2"/>
  <c r="J1365" i="2"/>
  <c r="J1366" i="2"/>
  <c r="J1367" i="2"/>
  <c r="J1368" i="2"/>
  <c r="J1369" i="2"/>
  <c r="J1370" i="2"/>
  <c r="J1371" i="2"/>
  <c r="J1372" i="2"/>
  <c r="J1373" i="2"/>
  <c r="J1374" i="2"/>
  <c r="J1375" i="2"/>
  <c r="J1376" i="2"/>
  <c r="J1377" i="2"/>
  <c r="J1378" i="2"/>
  <c r="J1379" i="2"/>
  <c r="J1380" i="2"/>
  <c r="J1381" i="2"/>
  <c r="J1382" i="2"/>
  <c r="J1383" i="2"/>
  <c r="J1384" i="2"/>
  <c r="J1385" i="2"/>
  <c r="J1386" i="2"/>
  <c r="J1387" i="2"/>
  <c r="J1388" i="2"/>
  <c r="J1389" i="2"/>
  <c r="J1390" i="2"/>
  <c r="J1391" i="2"/>
  <c r="J1392" i="2"/>
  <c r="J1393" i="2"/>
  <c r="J1394" i="2"/>
  <c r="J1395" i="2"/>
  <c r="J1396" i="2"/>
  <c r="J1397" i="2"/>
  <c r="J1398" i="2"/>
  <c r="J1399" i="2"/>
  <c r="J1400" i="2"/>
  <c r="J1401" i="2"/>
  <c r="J1402" i="2"/>
  <c r="J1403" i="2"/>
  <c r="J1404" i="2"/>
  <c r="J1405" i="2"/>
  <c r="J1406" i="2"/>
  <c r="J1407" i="2"/>
  <c r="J1408" i="2"/>
  <c r="J1409" i="2"/>
  <c r="J1410" i="2"/>
  <c r="J1411" i="2"/>
  <c r="J1412" i="2"/>
  <c r="J1413" i="2"/>
  <c r="J1414" i="2"/>
  <c r="J1415" i="2"/>
  <c r="J1416" i="2"/>
  <c r="J1417" i="2"/>
  <c r="J1418" i="2"/>
  <c r="J1419" i="2"/>
  <c r="J1420" i="2"/>
  <c r="J1421" i="2"/>
  <c r="J1422" i="2"/>
  <c r="J1423" i="2"/>
  <c r="J1424" i="2"/>
  <c r="J1425" i="2"/>
  <c r="J1426" i="2"/>
  <c r="J1427" i="2"/>
  <c r="J1428" i="2"/>
  <c r="J1429" i="2"/>
  <c r="J1430" i="2"/>
  <c r="J1431" i="2"/>
  <c r="J1432" i="2"/>
  <c r="J1433" i="2"/>
  <c r="J1434" i="2"/>
  <c r="J1435" i="2"/>
  <c r="J1436" i="2"/>
  <c r="J1437" i="2"/>
  <c r="J1438" i="2"/>
  <c r="J1439" i="2"/>
  <c r="J1440" i="2"/>
  <c r="J1441" i="2"/>
  <c r="J1442" i="2"/>
  <c r="J1443" i="2"/>
  <c r="J1444" i="2"/>
  <c r="J1445" i="2"/>
  <c r="J1446" i="2"/>
  <c r="J1447" i="2"/>
  <c r="J1448" i="2"/>
  <c r="J1449" i="2"/>
  <c r="J1450" i="2"/>
  <c r="J1451" i="2"/>
  <c r="J1452" i="2"/>
  <c r="J1453" i="2"/>
  <c r="J1454" i="2"/>
  <c r="J1455" i="2"/>
  <c r="J1456" i="2"/>
  <c r="J1457" i="2"/>
  <c r="J1458" i="2"/>
  <c r="J1459" i="2"/>
  <c r="J1460" i="2"/>
  <c r="J1461" i="2"/>
  <c r="J1462" i="2"/>
  <c r="J1463" i="2"/>
  <c r="J1464" i="2"/>
  <c r="J1465" i="2"/>
  <c r="J1466" i="2"/>
  <c r="J1467" i="2"/>
  <c r="J1468" i="2"/>
  <c r="J1469" i="2"/>
  <c r="J1470" i="2"/>
  <c r="J1471" i="2"/>
  <c r="J1472" i="2"/>
  <c r="J1473" i="2"/>
  <c r="J1474" i="2"/>
  <c r="J1475" i="2"/>
  <c r="J1476" i="2"/>
  <c r="J1477" i="2"/>
  <c r="J1478" i="2"/>
  <c r="J1479" i="2"/>
  <c r="J1480" i="2"/>
  <c r="J1481" i="2"/>
  <c r="J1482" i="2"/>
  <c r="J1483" i="2"/>
  <c r="J1484" i="2"/>
  <c r="J1485" i="2"/>
  <c r="J1486" i="2"/>
  <c r="J1487" i="2"/>
  <c r="J1488" i="2"/>
  <c r="J1489" i="2"/>
  <c r="J1490" i="2"/>
  <c r="J1491" i="2"/>
  <c r="J1492" i="2"/>
  <c r="J1493" i="2"/>
  <c r="J1494" i="2"/>
  <c r="J1495" i="2"/>
  <c r="J1496" i="2"/>
  <c r="J1497" i="2"/>
  <c r="J1498" i="2"/>
  <c r="J1499" i="2"/>
  <c r="J1500" i="2"/>
  <c r="J1501" i="2"/>
  <c r="J1502" i="2"/>
  <c r="J1503" i="2"/>
  <c r="J1504" i="2"/>
  <c r="J1505" i="2"/>
  <c r="J1506" i="2"/>
  <c r="J1507" i="2"/>
  <c r="J1508" i="2"/>
  <c r="J1509" i="2"/>
  <c r="J1510" i="2"/>
  <c r="J1511" i="2"/>
  <c r="J1512" i="2"/>
  <c r="J1513" i="2"/>
  <c r="J1514" i="2"/>
  <c r="J1515" i="2"/>
  <c r="J1516" i="2"/>
  <c r="J1517" i="2"/>
  <c r="J1518" i="2"/>
  <c r="J1519" i="2"/>
  <c r="J1520" i="2"/>
  <c r="J1521" i="2"/>
  <c r="J1522" i="2"/>
  <c r="J1523" i="2"/>
  <c r="J1524" i="2"/>
  <c r="J1525" i="2"/>
  <c r="J1526" i="2"/>
  <c r="J1527" i="2"/>
  <c r="J1528" i="2"/>
  <c r="J1529" i="2"/>
  <c r="J1530" i="2"/>
  <c r="J1531" i="2"/>
  <c r="J1532" i="2"/>
  <c r="J1533" i="2"/>
  <c r="J1534" i="2"/>
  <c r="J1535" i="2"/>
  <c r="J1536" i="2"/>
  <c r="J1537" i="2"/>
  <c r="J1538" i="2"/>
  <c r="J1539" i="2"/>
  <c r="J1540" i="2"/>
  <c r="J1541" i="2"/>
  <c r="J1542" i="2"/>
  <c r="J1543" i="2"/>
  <c r="J1544" i="2"/>
  <c r="J1545" i="2"/>
  <c r="J1546" i="2"/>
  <c r="J1547" i="2"/>
  <c r="J1548" i="2"/>
  <c r="J1549" i="2"/>
  <c r="J1550" i="2"/>
  <c r="J1551" i="2"/>
  <c r="J1552" i="2"/>
  <c r="J1553" i="2"/>
  <c r="J1554" i="2"/>
  <c r="J1555" i="2"/>
  <c r="J1556" i="2"/>
  <c r="J1557" i="2"/>
  <c r="J1558" i="2"/>
  <c r="J1559" i="2"/>
  <c r="J1560" i="2"/>
  <c r="J1561" i="2"/>
  <c r="J1562" i="2"/>
  <c r="J1563" i="2"/>
  <c r="J1564" i="2"/>
  <c r="J1565" i="2"/>
  <c r="J1566" i="2"/>
  <c r="J1567" i="2"/>
  <c r="J1568" i="2"/>
  <c r="J1569" i="2"/>
  <c r="J1570" i="2"/>
  <c r="J1571" i="2"/>
  <c r="J1572" i="2"/>
  <c r="J1573" i="2"/>
  <c r="J1574" i="2"/>
  <c r="J1575" i="2"/>
  <c r="J1576" i="2"/>
  <c r="J1577" i="2"/>
  <c r="J1578" i="2"/>
  <c r="J1579" i="2"/>
  <c r="J1580" i="2"/>
  <c r="J1581" i="2"/>
  <c r="J1582" i="2"/>
  <c r="J1583" i="2"/>
  <c r="J1584" i="2"/>
  <c r="J1585" i="2"/>
  <c r="J1586" i="2"/>
  <c r="J1587" i="2"/>
  <c r="J1588" i="2"/>
  <c r="J1589" i="2"/>
  <c r="J1590" i="2"/>
  <c r="J1591" i="2"/>
  <c r="J1592" i="2"/>
  <c r="J1593" i="2"/>
  <c r="J1594" i="2"/>
  <c r="J1595" i="2"/>
  <c r="J1596" i="2"/>
  <c r="J1597" i="2"/>
  <c r="J1598" i="2"/>
  <c r="J1599" i="2"/>
  <c r="J1600" i="2"/>
  <c r="J1601" i="2"/>
  <c r="J1602" i="2"/>
  <c r="J1603" i="2"/>
  <c r="J1604" i="2"/>
  <c r="J1605" i="2"/>
  <c r="J1606" i="2"/>
  <c r="J1607" i="2"/>
  <c r="J1608" i="2"/>
  <c r="J1609" i="2"/>
  <c r="J1610" i="2"/>
  <c r="J1611" i="2"/>
  <c r="J1612" i="2"/>
  <c r="J1613" i="2"/>
  <c r="J1614" i="2"/>
  <c r="J1615" i="2"/>
  <c r="J1616" i="2"/>
  <c r="J1617" i="2"/>
  <c r="J1618" i="2"/>
  <c r="J1619" i="2"/>
  <c r="J1620" i="2"/>
  <c r="J1621" i="2"/>
  <c r="J1622" i="2"/>
  <c r="J1623" i="2"/>
  <c r="J1624" i="2"/>
  <c r="J1625" i="2"/>
  <c r="J1626" i="2"/>
  <c r="J1627" i="2"/>
  <c r="J1628" i="2"/>
  <c r="J1629" i="2"/>
  <c r="J1630" i="2"/>
  <c r="J1631" i="2"/>
  <c r="J1632" i="2"/>
  <c r="J1633" i="2"/>
  <c r="J1634" i="2"/>
  <c r="J1635" i="2"/>
  <c r="J1636" i="2"/>
  <c r="J1637" i="2"/>
  <c r="J1638" i="2"/>
  <c r="J1639" i="2"/>
  <c r="J1640" i="2"/>
  <c r="J1641" i="2"/>
  <c r="J1642" i="2"/>
  <c r="J1643" i="2"/>
  <c r="J1644" i="2"/>
  <c r="J1645" i="2"/>
  <c r="J1646" i="2"/>
  <c r="J1647" i="2"/>
  <c r="J1648" i="2"/>
  <c r="J1649" i="2"/>
  <c r="J1650" i="2"/>
  <c r="J1651" i="2"/>
  <c r="J1652" i="2"/>
  <c r="J1653" i="2"/>
  <c r="J1654" i="2"/>
  <c r="J1655" i="2"/>
  <c r="J1656" i="2"/>
  <c r="J1657" i="2"/>
  <c r="J1658" i="2"/>
  <c r="J1659" i="2"/>
  <c r="J1660" i="2"/>
  <c r="J1661" i="2"/>
  <c r="J1662" i="2"/>
  <c r="J1663" i="2"/>
  <c r="J1664" i="2"/>
  <c r="J1665" i="2"/>
  <c r="J1666" i="2"/>
  <c r="J1667" i="2"/>
  <c r="J1668" i="2"/>
  <c r="J1669" i="2"/>
  <c r="J1670" i="2"/>
  <c r="J1671" i="2"/>
  <c r="J1672" i="2"/>
  <c r="J1673" i="2"/>
  <c r="J1674" i="2"/>
  <c r="J1675" i="2"/>
  <c r="J1676" i="2"/>
  <c r="J1677" i="2"/>
  <c r="J1678" i="2"/>
  <c r="J1679" i="2"/>
  <c r="J1680" i="2"/>
  <c r="J1681" i="2"/>
  <c r="J1682" i="2"/>
  <c r="J1683" i="2"/>
  <c r="J1684" i="2"/>
  <c r="J1685" i="2"/>
  <c r="J1686" i="2"/>
  <c r="J1687" i="2"/>
  <c r="J1688" i="2"/>
  <c r="J1689" i="2"/>
  <c r="J1690" i="2"/>
  <c r="J1691" i="2"/>
  <c r="J1692" i="2"/>
  <c r="J1693" i="2"/>
  <c r="J1694" i="2"/>
  <c r="J1695" i="2"/>
  <c r="J1696" i="2"/>
  <c r="J1697" i="2"/>
  <c r="J1698" i="2"/>
  <c r="J1699" i="2"/>
  <c r="J1700" i="2"/>
  <c r="J1701" i="2"/>
  <c r="J1702" i="2"/>
  <c r="J1703" i="2"/>
  <c r="J1704" i="2"/>
  <c r="J1705" i="2"/>
  <c r="J1706" i="2"/>
  <c r="J1707" i="2"/>
  <c r="J1708" i="2"/>
  <c r="J1709" i="2"/>
  <c r="J1710" i="2"/>
  <c r="J1711" i="2"/>
  <c r="J1712" i="2"/>
  <c r="J1713" i="2"/>
  <c r="J1714" i="2"/>
  <c r="J1715" i="2"/>
  <c r="J1716" i="2"/>
  <c r="J1717" i="2"/>
  <c r="J1718" i="2"/>
  <c r="J1719" i="2"/>
  <c r="J1720" i="2"/>
  <c r="J1721" i="2"/>
  <c r="J1722" i="2"/>
  <c r="J1723" i="2"/>
  <c r="J1724" i="2"/>
  <c r="J1725" i="2"/>
  <c r="J1726" i="2"/>
  <c r="J1727" i="2"/>
  <c r="J1728" i="2"/>
  <c r="J1729" i="2"/>
  <c r="J1730" i="2"/>
  <c r="J1731" i="2"/>
  <c r="J1732" i="2"/>
  <c r="J1733" i="2"/>
  <c r="J1734" i="2"/>
  <c r="J1735" i="2"/>
  <c r="J1736" i="2"/>
  <c r="J1737" i="2"/>
  <c r="J1738" i="2"/>
  <c r="J1739" i="2"/>
  <c r="J1740" i="2"/>
  <c r="J1741" i="2"/>
  <c r="J1742" i="2"/>
  <c r="J1743" i="2"/>
  <c r="J1744" i="2"/>
  <c r="J1745" i="2"/>
  <c r="J1746" i="2"/>
  <c r="J1747" i="2"/>
  <c r="J1748" i="2"/>
  <c r="J1749" i="2"/>
  <c r="J1750" i="2"/>
  <c r="J1751" i="2"/>
  <c r="J1752" i="2"/>
  <c r="J1753" i="2"/>
  <c r="J1754" i="2"/>
  <c r="J1755" i="2"/>
  <c r="J1756" i="2"/>
  <c r="J1757" i="2"/>
  <c r="J1758" i="2"/>
  <c r="J1759" i="2"/>
  <c r="J1760" i="2"/>
  <c r="J1761" i="2"/>
  <c r="J1762" i="2"/>
  <c r="J1763" i="2"/>
  <c r="J1764" i="2"/>
  <c r="J1765" i="2"/>
  <c r="J1766" i="2"/>
  <c r="J1767" i="2"/>
  <c r="J1768" i="2"/>
  <c r="J1769" i="2"/>
  <c r="J1770" i="2"/>
  <c r="J1771" i="2"/>
  <c r="J1772" i="2"/>
  <c r="J1773" i="2"/>
  <c r="J1774" i="2"/>
  <c r="J1775" i="2"/>
  <c r="J1776" i="2"/>
  <c r="J1777" i="2"/>
  <c r="J1778" i="2"/>
  <c r="J1779" i="2"/>
  <c r="J1780" i="2"/>
  <c r="J1781" i="2"/>
  <c r="J1782" i="2"/>
  <c r="J1783" i="2"/>
  <c r="J1784" i="2"/>
  <c r="J1785" i="2"/>
  <c r="J1786" i="2"/>
  <c r="J1787" i="2"/>
  <c r="J1788" i="2"/>
  <c r="J1789" i="2"/>
  <c r="J1790" i="2"/>
  <c r="J1791" i="2"/>
  <c r="J1792" i="2"/>
  <c r="J1793" i="2"/>
  <c r="J1794" i="2"/>
  <c r="J1795" i="2"/>
  <c r="J1796" i="2"/>
  <c r="J1797" i="2"/>
  <c r="J1798" i="2"/>
  <c r="J1799" i="2"/>
  <c r="J1800" i="2"/>
  <c r="J1801" i="2"/>
  <c r="J1802" i="2"/>
  <c r="J1803" i="2"/>
  <c r="J1804" i="2"/>
  <c r="J1805" i="2"/>
  <c r="J1806" i="2"/>
  <c r="J1807" i="2"/>
  <c r="J1808" i="2"/>
  <c r="J1809" i="2"/>
  <c r="J1810" i="2"/>
  <c r="J1811" i="2"/>
  <c r="J1812" i="2"/>
  <c r="J1813" i="2"/>
  <c r="J1814" i="2"/>
  <c r="J1815" i="2"/>
  <c r="J1816" i="2"/>
  <c r="J1817" i="2"/>
  <c r="J1818" i="2"/>
  <c r="J1819" i="2"/>
  <c r="J1820" i="2"/>
  <c r="J1821" i="2"/>
  <c r="J1822" i="2"/>
  <c r="J1823" i="2"/>
  <c r="J1824" i="2"/>
  <c r="J1825" i="2"/>
  <c r="J1826" i="2"/>
  <c r="J1827" i="2"/>
  <c r="J1828" i="2"/>
  <c r="J1829" i="2"/>
  <c r="J1830" i="2"/>
  <c r="J1831" i="2"/>
  <c r="J1832" i="2"/>
  <c r="J1833" i="2"/>
  <c r="J1834" i="2"/>
  <c r="J1835" i="2"/>
  <c r="J1836" i="2"/>
  <c r="J1837" i="2"/>
  <c r="J1838" i="2"/>
  <c r="J1839" i="2"/>
  <c r="J1840" i="2"/>
  <c r="J1841" i="2"/>
  <c r="J1842" i="2"/>
  <c r="J1843" i="2"/>
  <c r="J1844" i="2"/>
  <c r="J1845" i="2"/>
  <c r="J1846" i="2"/>
  <c r="J1847" i="2"/>
  <c r="J1848" i="2"/>
  <c r="J1849" i="2"/>
  <c r="J1850" i="2"/>
  <c r="J1851" i="2"/>
  <c r="J1852" i="2"/>
  <c r="J1853" i="2"/>
  <c r="J1854" i="2"/>
  <c r="J1855" i="2"/>
  <c r="J1856" i="2"/>
  <c r="J1857" i="2"/>
  <c r="J1858" i="2"/>
  <c r="J1859" i="2"/>
  <c r="J1860" i="2"/>
  <c r="J1861" i="2"/>
  <c r="J1862" i="2"/>
  <c r="J1863" i="2"/>
  <c r="J1864" i="2"/>
  <c r="J1865" i="2"/>
  <c r="J1866" i="2"/>
  <c r="J1867" i="2"/>
  <c r="J1868" i="2"/>
  <c r="J1869" i="2"/>
  <c r="J1870" i="2"/>
  <c r="J1871" i="2"/>
  <c r="J1872" i="2"/>
  <c r="J1873" i="2"/>
  <c r="J1874" i="2"/>
  <c r="J1875" i="2"/>
  <c r="J1876" i="2"/>
  <c r="J1877" i="2"/>
  <c r="J1878" i="2"/>
  <c r="J1879" i="2"/>
  <c r="J1880" i="2"/>
  <c r="J1881" i="2"/>
  <c r="J1882" i="2"/>
  <c r="J1883" i="2"/>
  <c r="J1884" i="2"/>
  <c r="J1885" i="2"/>
  <c r="J1886" i="2"/>
  <c r="J1887" i="2"/>
  <c r="J1888" i="2"/>
  <c r="J1889" i="2"/>
  <c r="J1890" i="2"/>
  <c r="J1891" i="2"/>
  <c r="J1892" i="2"/>
  <c r="J1893" i="2"/>
  <c r="J1894" i="2"/>
  <c r="J1895" i="2"/>
  <c r="J1896" i="2"/>
  <c r="J1897" i="2"/>
  <c r="J1898" i="2"/>
  <c r="J1899" i="2"/>
  <c r="J1900" i="2"/>
  <c r="J1901" i="2"/>
  <c r="J1902" i="2"/>
  <c r="J1903" i="2"/>
  <c r="J1904" i="2"/>
  <c r="J1905" i="2"/>
  <c r="J1906" i="2"/>
  <c r="J1907" i="2"/>
  <c r="J1908" i="2"/>
  <c r="J1909" i="2"/>
  <c r="J1910" i="2"/>
  <c r="J1911" i="2"/>
  <c r="J1912" i="2"/>
  <c r="J1913" i="2"/>
  <c r="J1914" i="2"/>
  <c r="J1915" i="2"/>
  <c r="J1916" i="2"/>
  <c r="J1917" i="2"/>
  <c r="J1918" i="2"/>
  <c r="J1919" i="2"/>
  <c r="J1920" i="2"/>
  <c r="J1921" i="2"/>
  <c r="J1922" i="2"/>
  <c r="J1923" i="2"/>
  <c r="J1924" i="2"/>
  <c r="J1925" i="2"/>
  <c r="J1926" i="2"/>
  <c r="J1927" i="2"/>
  <c r="J1928" i="2"/>
  <c r="J1929" i="2"/>
  <c r="J1930" i="2"/>
  <c r="J1931" i="2"/>
  <c r="J1932" i="2"/>
  <c r="J1933" i="2"/>
  <c r="J1934" i="2"/>
  <c r="J1935" i="2"/>
  <c r="J1936" i="2"/>
  <c r="J1937" i="2"/>
  <c r="J1938" i="2"/>
  <c r="J1939" i="2"/>
  <c r="J1940" i="2"/>
  <c r="J1941" i="2"/>
  <c r="J1942" i="2"/>
  <c r="J1943" i="2"/>
  <c r="J1944" i="2"/>
  <c r="J1945" i="2"/>
  <c r="J1946" i="2"/>
  <c r="J1947" i="2"/>
  <c r="J1948" i="2"/>
  <c r="J1949" i="2"/>
  <c r="J1950" i="2"/>
  <c r="J1951" i="2"/>
  <c r="J1952" i="2"/>
  <c r="J1953" i="2"/>
  <c r="J1954" i="2"/>
  <c r="J1955" i="2"/>
  <c r="J1956" i="2"/>
  <c r="J1957" i="2"/>
  <c r="J1958" i="2"/>
  <c r="J1959" i="2"/>
  <c r="J1960" i="2"/>
  <c r="J1961" i="2"/>
  <c r="J1962" i="2"/>
  <c r="J1963" i="2"/>
  <c r="J1964" i="2"/>
  <c r="J1965" i="2"/>
  <c r="J1966" i="2"/>
  <c r="J1967" i="2"/>
  <c r="J1968" i="2"/>
  <c r="J1969" i="2"/>
  <c r="J1970" i="2"/>
  <c r="J1971" i="2"/>
  <c r="J1972" i="2"/>
  <c r="J1973" i="2"/>
  <c r="J1974" i="2"/>
  <c r="J1975" i="2"/>
  <c r="J1976" i="2"/>
  <c r="J1977" i="2"/>
  <c r="J1978" i="2"/>
  <c r="J1979" i="2"/>
  <c r="J1980" i="2"/>
  <c r="J1981" i="2"/>
  <c r="J1982" i="2"/>
  <c r="J1983" i="2"/>
  <c r="J1984" i="2"/>
  <c r="J1985" i="2"/>
  <c r="J1986" i="2"/>
  <c r="J1987" i="2"/>
  <c r="J1988" i="2"/>
  <c r="J1989" i="2"/>
  <c r="J1990" i="2"/>
  <c r="J1991" i="2"/>
  <c r="J1992" i="2"/>
  <c r="J1993" i="2"/>
  <c r="J1994" i="2"/>
  <c r="J1995" i="2"/>
  <c r="J1996" i="2"/>
  <c r="J1997" i="2"/>
  <c r="J1998" i="2"/>
  <c r="J1999" i="2"/>
  <c r="J2000" i="2"/>
  <c r="J2001" i="2"/>
  <c r="J2002" i="2"/>
  <c r="J2003" i="2"/>
  <c r="J2004" i="2"/>
  <c r="J2005" i="2"/>
  <c r="J2006" i="2"/>
  <c r="J2007" i="2"/>
  <c r="J2008" i="2"/>
  <c r="J2009" i="2"/>
  <c r="J2010" i="2"/>
  <c r="J2011" i="2"/>
  <c r="J2012" i="2"/>
  <c r="J2013" i="2"/>
  <c r="J2014" i="2"/>
  <c r="J2015" i="2"/>
  <c r="J2016" i="2"/>
  <c r="J2017" i="2"/>
  <c r="J2018" i="2"/>
  <c r="J2019" i="2"/>
  <c r="J2020" i="2"/>
  <c r="J2021" i="2"/>
  <c r="J2022" i="2"/>
  <c r="J2023" i="2"/>
  <c r="J2024" i="2"/>
  <c r="J2025" i="2"/>
  <c r="J2026" i="2"/>
  <c r="J2027" i="2"/>
  <c r="J2028" i="2"/>
  <c r="J2029" i="2"/>
  <c r="J2030" i="2"/>
  <c r="J2031" i="2"/>
  <c r="J2032" i="2"/>
  <c r="J2033" i="2"/>
  <c r="J2034" i="2"/>
  <c r="J2035" i="2"/>
  <c r="J2036" i="2"/>
  <c r="J2037" i="2"/>
  <c r="J2038" i="2"/>
  <c r="J2039" i="2"/>
  <c r="J2040" i="2"/>
  <c r="J2041" i="2"/>
  <c r="J2042" i="2"/>
  <c r="J2043" i="2"/>
  <c r="J2044" i="2"/>
  <c r="J2045" i="2"/>
  <c r="J2046" i="2"/>
  <c r="J2047" i="2"/>
  <c r="J2048" i="2"/>
  <c r="J2049" i="2"/>
  <c r="J2050" i="2"/>
  <c r="J2051" i="2"/>
  <c r="J2052" i="2"/>
  <c r="J2053" i="2"/>
  <c r="J2054" i="2"/>
  <c r="J2055" i="2"/>
  <c r="J2056" i="2"/>
  <c r="J2057" i="2"/>
  <c r="J2058" i="2"/>
  <c r="J2059" i="2"/>
  <c r="J2060" i="2"/>
  <c r="J2061" i="2"/>
  <c r="J2062" i="2"/>
  <c r="J2063" i="2"/>
  <c r="J2064" i="2"/>
  <c r="J2065" i="2"/>
  <c r="J2066" i="2"/>
  <c r="J2067" i="2"/>
  <c r="J2068" i="2"/>
  <c r="J2069" i="2"/>
  <c r="J2070" i="2"/>
  <c r="J2071" i="2"/>
  <c r="J2072" i="2"/>
  <c r="J2073" i="2"/>
  <c r="J2074" i="2"/>
  <c r="J2075" i="2"/>
  <c r="J2076" i="2"/>
  <c r="J2077" i="2"/>
  <c r="J2078" i="2"/>
  <c r="J2079" i="2"/>
  <c r="J2080" i="2"/>
  <c r="J2081" i="2"/>
  <c r="J2082" i="2"/>
  <c r="J2083" i="2"/>
  <c r="J2084" i="2"/>
  <c r="J2085" i="2"/>
  <c r="J2086" i="2"/>
  <c r="J2087" i="2"/>
  <c r="J2088" i="2"/>
  <c r="J2089" i="2"/>
  <c r="J2090" i="2"/>
  <c r="J2091" i="2"/>
  <c r="J2092" i="2"/>
  <c r="J2093" i="2"/>
  <c r="J2094" i="2"/>
  <c r="J2095" i="2"/>
  <c r="J2096" i="2"/>
  <c r="J2097" i="2"/>
  <c r="J2098" i="2"/>
  <c r="J2099" i="2"/>
  <c r="J2100" i="2"/>
  <c r="J2101" i="2"/>
  <c r="J2102" i="2"/>
  <c r="J2103" i="2"/>
  <c r="J2104" i="2"/>
  <c r="J2105" i="2"/>
  <c r="J2106" i="2"/>
  <c r="J2107" i="2"/>
  <c r="J2108" i="2"/>
  <c r="J2109" i="2"/>
  <c r="J2110" i="2"/>
  <c r="J2111" i="2"/>
  <c r="J2112" i="2"/>
  <c r="J2113" i="2"/>
  <c r="J2114" i="2"/>
  <c r="J2115" i="2"/>
  <c r="J2116" i="2"/>
  <c r="J2117" i="2"/>
  <c r="J2118" i="2"/>
  <c r="J2119" i="2"/>
  <c r="J2120" i="2"/>
  <c r="J2121" i="2"/>
  <c r="J2122" i="2"/>
  <c r="J2123" i="2"/>
  <c r="J2124" i="2"/>
  <c r="J2125" i="2"/>
  <c r="J2126" i="2"/>
  <c r="J2127" i="2"/>
  <c r="J2128" i="2"/>
  <c r="J2129" i="2"/>
  <c r="J2130" i="2"/>
  <c r="J2131" i="2"/>
  <c r="J2132" i="2"/>
  <c r="J2133" i="2"/>
  <c r="J2134" i="2"/>
  <c r="J2135" i="2"/>
  <c r="J2136" i="2"/>
  <c r="J2137" i="2"/>
  <c r="J2138" i="2"/>
  <c r="J2139" i="2"/>
  <c r="J2140" i="2"/>
  <c r="J2141" i="2"/>
  <c r="J2142" i="2"/>
  <c r="J2143" i="2"/>
  <c r="J2144" i="2"/>
  <c r="J2145" i="2"/>
  <c r="J2146" i="2"/>
  <c r="J2147" i="2"/>
  <c r="J2148" i="2"/>
  <c r="J2149" i="2"/>
  <c r="J2150" i="2"/>
  <c r="J2151" i="2"/>
  <c r="J2152" i="2"/>
  <c r="J2153" i="2"/>
  <c r="J2154" i="2"/>
  <c r="J2155" i="2"/>
  <c r="J2156" i="2"/>
  <c r="J2157" i="2"/>
  <c r="J2158" i="2"/>
  <c r="J2159" i="2"/>
  <c r="J2160" i="2"/>
  <c r="J2161" i="2"/>
  <c r="J2162" i="2"/>
  <c r="J2163" i="2"/>
  <c r="J2164" i="2"/>
  <c r="J2165" i="2"/>
  <c r="J2166" i="2"/>
  <c r="J2167" i="2"/>
  <c r="J2168" i="2"/>
  <c r="J2169" i="2"/>
  <c r="J2170" i="2"/>
  <c r="J2171" i="2"/>
  <c r="J2172" i="2"/>
  <c r="J2173" i="2"/>
  <c r="J2174" i="2"/>
  <c r="J2175" i="2"/>
  <c r="J2176" i="2"/>
  <c r="J2177" i="2"/>
  <c r="J2178" i="2"/>
  <c r="J2179" i="2"/>
  <c r="J2180" i="2"/>
  <c r="J2181" i="2"/>
  <c r="J2182" i="2"/>
  <c r="J2183" i="2"/>
  <c r="J2184" i="2"/>
  <c r="J2185" i="2"/>
  <c r="J2186" i="2"/>
  <c r="J2187" i="2"/>
  <c r="J2188" i="2"/>
  <c r="J2189" i="2"/>
  <c r="J2190" i="2"/>
  <c r="J2191" i="2"/>
  <c r="J2192" i="2"/>
  <c r="J2193" i="2"/>
  <c r="J2194" i="2"/>
  <c r="J2195" i="2"/>
  <c r="J2196" i="2"/>
  <c r="J2197" i="2"/>
  <c r="J2198" i="2"/>
  <c r="J2199" i="2"/>
  <c r="J2200" i="2"/>
  <c r="J2201" i="2"/>
  <c r="J2202" i="2"/>
  <c r="J2203" i="2"/>
  <c r="J2204" i="2"/>
  <c r="J2205" i="2"/>
  <c r="J2206" i="2"/>
  <c r="J2207" i="2"/>
  <c r="J2208" i="2"/>
  <c r="J2209" i="2"/>
  <c r="J2210" i="2"/>
  <c r="J2211" i="2"/>
  <c r="J2212" i="2"/>
  <c r="J2213" i="2"/>
  <c r="J2214" i="2"/>
  <c r="J2215" i="2"/>
  <c r="J2216" i="2"/>
  <c r="J2217" i="2"/>
  <c r="J2218" i="2"/>
  <c r="J2219" i="2"/>
  <c r="J2220" i="2"/>
  <c r="J2221" i="2"/>
  <c r="J2222" i="2"/>
  <c r="J2223" i="2"/>
  <c r="J2224" i="2"/>
  <c r="J2225" i="2"/>
  <c r="J2226" i="2"/>
  <c r="J2227" i="2"/>
  <c r="J2228" i="2"/>
  <c r="J2229" i="2"/>
  <c r="J2230" i="2"/>
  <c r="J2231" i="2"/>
  <c r="J2232" i="2"/>
  <c r="J2233" i="2"/>
  <c r="J2234" i="2"/>
  <c r="J2235" i="2"/>
  <c r="J2236" i="2"/>
  <c r="J2237" i="2"/>
  <c r="J2238" i="2"/>
  <c r="J2239" i="2"/>
  <c r="J2240" i="2"/>
  <c r="J2241" i="2"/>
  <c r="J2242" i="2"/>
  <c r="J2243" i="2"/>
  <c r="J2244" i="2"/>
  <c r="J2245" i="2"/>
  <c r="J2246" i="2"/>
  <c r="J2247" i="2"/>
  <c r="J2248" i="2"/>
  <c r="J2249" i="2"/>
  <c r="J2250" i="2"/>
  <c r="J2251" i="2"/>
  <c r="J2252" i="2"/>
  <c r="J2253" i="2"/>
  <c r="J2254" i="2"/>
  <c r="J2255" i="2"/>
  <c r="J2256" i="2"/>
  <c r="J2257" i="2"/>
  <c r="J2258" i="2"/>
  <c r="J2259" i="2"/>
  <c r="J2260" i="2"/>
  <c r="J2261" i="2"/>
  <c r="J2262" i="2"/>
  <c r="J2263" i="2"/>
  <c r="J2264" i="2"/>
  <c r="J2265" i="2"/>
  <c r="J2266" i="2"/>
  <c r="J2267" i="2"/>
  <c r="J2268" i="2"/>
  <c r="J2269" i="2"/>
  <c r="J2270" i="2"/>
  <c r="J2271" i="2"/>
  <c r="J2272" i="2"/>
  <c r="J2273" i="2"/>
  <c r="J2274" i="2"/>
  <c r="J2275" i="2"/>
  <c r="J2276" i="2"/>
  <c r="J2277" i="2"/>
  <c r="J2278" i="2"/>
  <c r="J2279" i="2"/>
  <c r="J2280" i="2"/>
  <c r="J2281" i="2"/>
  <c r="J2282" i="2"/>
  <c r="J2283" i="2"/>
  <c r="J2284" i="2"/>
  <c r="J2285" i="2"/>
  <c r="J2286" i="2"/>
  <c r="J2287" i="2"/>
  <c r="J2288" i="2"/>
  <c r="J2289" i="2"/>
  <c r="J2290" i="2"/>
  <c r="J2291" i="2"/>
  <c r="J2292" i="2"/>
  <c r="J2293" i="2"/>
  <c r="J2294" i="2"/>
  <c r="J2295" i="2"/>
  <c r="J2296" i="2"/>
  <c r="J2297" i="2"/>
  <c r="J2298" i="2"/>
  <c r="J2299" i="2"/>
  <c r="J2300" i="2"/>
  <c r="J2301" i="2"/>
  <c r="J2302" i="2"/>
  <c r="J2303" i="2"/>
  <c r="J2304" i="2"/>
  <c r="J2305" i="2"/>
  <c r="J2306" i="2"/>
  <c r="J2307" i="2"/>
  <c r="J2308" i="2"/>
  <c r="J2309" i="2"/>
  <c r="J2310" i="2"/>
  <c r="J2311" i="2"/>
  <c r="J2312" i="2"/>
  <c r="J2313" i="2"/>
  <c r="J2314" i="2"/>
  <c r="J2315" i="2"/>
  <c r="J2316" i="2"/>
  <c r="J2317" i="2"/>
  <c r="J2318" i="2"/>
  <c r="J2319" i="2"/>
  <c r="J2320" i="2"/>
  <c r="J2321" i="2"/>
  <c r="J2322" i="2"/>
  <c r="J2323" i="2"/>
  <c r="J2324" i="2"/>
  <c r="J2325" i="2"/>
  <c r="J2326" i="2"/>
  <c r="J2327" i="2"/>
  <c r="J2328" i="2"/>
  <c r="J2329" i="2"/>
  <c r="J2330" i="2"/>
  <c r="J2331" i="2"/>
  <c r="J2332" i="2"/>
  <c r="J2333" i="2"/>
  <c r="J2334" i="2"/>
  <c r="J2335" i="2"/>
  <c r="J2336" i="2"/>
  <c r="J2337" i="2"/>
  <c r="J2338" i="2"/>
  <c r="J2339" i="2"/>
  <c r="J2340" i="2"/>
  <c r="J2341" i="2"/>
  <c r="J2342" i="2"/>
  <c r="J2343" i="2"/>
  <c r="J2344" i="2"/>
  <c r="J2345" i="2"/>
  <c r="J2346" i="2"/>
  <c r="J2347" i="2"/>
  <c r="J2348" i="2"/>
  <c r="J2349" i="2"/>
  <c r="J2350" i="2"/>
  <c r="J2351" i="2"/>
  <c r="J2352" i="2"/>
  <c r="J2353" i="2"/>
  <c r="J2354" i="2"/>
  <c r="J2355" i="2"/>
  <c r="J2356" i="2"/>
  <c r="J2357" i="2"/>
  <c r="J2358" i="2"/>
  <c r="J2359" i="2"/>
  <c r="J2360" i="2"/>
  <c r="J2361" i="2"/>
  <c r="J2362" i="2"/>
  <c r="J2363" i="2"/>
  <c r="J2364" i="2"/>
  <c r="J2365" i="2"/>
  <c r="J2366" i="2"/>
  <c r="J2367" i="2"/>
  <c r="J2368" i="2"/>
  <c r="J2369" i="2"/>
  <c r="J2370" i="2"/>
  <c r="J2371" i="2"/>
  <c r="J2372" i="2"/>
  <c r="J2373" i="2"/>
  <c r="J2374" i="2"/>
  <c r="J2375" i="2"/>
  <c r="J2376" i="2"/>
  <c r="J2377" i="2"/>
  <c r="J2378" i="2"/>
  <c r="J2379" i="2"/>
  <c r="J2380" i="2"/>
  <c r="J2381" i="2"/>
  <c r="J2382" i="2"/>
  <c r="J2383" i="2"/>
  <c r="J2384" i="2"/>
  <c r="J2385" i="2"/>
  <c r="J2386" i="2"/>
  <c r="J2387" i="2"/>
  <c r="J2388" i="2"/>
  <c r="J2389" i="2"/>
  <c r="J2390" i="2"/>
  <c r="J2391" i="2"/>
  <c r="J2392" i="2"/>
  <c r="J2393" i="2"/>
  <c r="J2394" i="2"/>
  <c r="J2395" i="2"/>
  <c r="J2396" i="2"/>
  <c r="J2397" i="2"/>
  <c r="J2398" i="2"/>
  <c r="J2399" i="2"/>
  <c r="J2400" i="2"/>
  <c r="J2401" i="2"/>
  <c r="J2402" i="2"/>
  <c r="J2403" i="2"/>
  <c r="J2404" i="2"/>
  <c r="J2405" i="2"/>
  <c r="J2406" i="2"/>
  <c r="J2407" i="2"/>
  <c r="J2408" i="2"/>
  <c r="J2409" i="2"/>
  <c r="J2410" i="2"/>
  <c r="J2411" i="2"/>
  <c r="J2412" i="2"/>
  <c r="J2413" i="2"/>
  <c r="J2414" i="2"/>
  <c r="J2415" i="2"/>
  <c r="J2416" i="2"/>
  <c r="J2417" i="2"/>
  <c r="J2418" i="2"/>
  <c r="J2419" i="2"/>
  <c r="J2420" i="2"/>
  <c r="J2421" i="2"/>
  <c r="J2422" i="2"/>
  <c r="J2423" i="2"/>
  <c r="J2424" i="2"/>
  <c r="J2425" i="2"/>
  <c r="J2426" i="2"/>
  <c r="J2427" i="2"/>
  <c r="J2428" i="2"/>
  <c r="J2429" i="2"/>
  <c r="J2430" i="2"/>
  <c r="J2431" i="2"/>
  <c r="J2432" i="2"/>
  <c r="J2433" i="2"/>
  <c r="J2434" i="2"/>
  <c r="J2435" i="2"/>
  <c r="J2436" i="2"/>
  <c r="J2437" i="2"/>
  <c r="J2438" i="2"/>
  <c r="J2439" i="2"/>
  <c r="J2440" i="2"/>
  <c r="J2441" i="2"/>
  <c r="J2442" i="2"/>
  <c r="J2443" i="2"/>
  <c r="J2444" i="2"/>
  <c r="J2445" i="2"/>
  <c r="J2446" i="2"/>
  <c r="J2447" i="2"/>
  <c r="J2448" i="2"/>
  <c r="J2449" i="2"/>
  <c r="J2450" i="2"/>
  <c r="J2451" i="2"/>
  <c r="J2452" i="2"/>
  <c r="J2453" i="2"/>
  <c r="J2454" i="2"/>
  <c r="J2455" i="2"/>
  <c r="J2456" i="2"/>
  <c r="J2457" i="2"/>
  <c r="J2458" i="2"/>
  <c r="J2459" i="2"/>
  <c r="J2460" i="2"/>
  <c r="J2461" i="2"/>
  <c r="J2462" i="2"/>
  <c r="J2463" i="2"/>
  <c r="J2464" i="2"/>
  <c r="J2465" i="2"/>
  <c r="J2466" i="2"/>
  <c r="J2467" i="2"/>
  <c r="J2468" i="2"/>
  <c r="J2469" i="2"/>
  <c r="J2470" i="2"/>
  <c r="J2471" i="2"/>
  <c r="J2472" i="2"/>
  <c r="J2473" i="2"/>
  <c r="J2474" i="2"/>
  <c r="J2475" i="2"/>
  <c r="J2476" i="2"/>
  <c r="J2477" i="2"/>
  <c r="J2478" i="2"/>
  <c r="J2479" i="2"/>
  <c r="J2480" i="2"/>
  <c r="J2481" i="2"/>
  <c r="J2482" i="2"/>
  <c r="J2483" i="2"/>
  <c r="J2484" i="2"/>
  <c r="J2485" i="2"/>
  <c r="J2486" i="2"/>
  <c r="J2487" i="2"/>
  <c r="J2488" i="2"/>
  <c r="J2489" i="2"/>
  <c r="J2490" i="2"/>
  <c r="J2491" i="2"/>
  <c r="J2492" i="2"/>
  <c r="J2493" i="2"/>
  <c r="J2494" i="2"/>
  <c r="J2495" i="2"/>
  <c r="J2496" i="2"/>
  <c r="J2497" i="2"/>
  <c r="J2498" i="2"/>
  <c r="J2499" i="2"/>
  <c r="J2500" i="2"/>
  <c r="J2501" i="2"/>
  <c r="J2502" i="2"/>
  <c r="J2503" i="2"/>
  <c r="J2504" i="2"/>
  <c r="J2505" i="2"/>
  <c r="J2506" i="2"/>
  <c r="J2507" i="2"/>
  <c r="J2508" i="2"/>
  <c r="J2509" i="2"/>
  <c r="J2510" i="2"/>
  <c r="J2511" i="2"/>
  <c r="J2512" i="2"/>
  <c r="J2513" i="2"/>
  <c r="J2514" i="2"/>
  <c r="J2515" i="2"/>
  <c r="J2516" i="2"/>
  <c r="J2517" i="2"/>
  <c r="J2518" i="2"/>
  <c r="J2519" i="2"/>
  <c r="J2520" i="2"/>
  <c r="J2521" i="2"/>
  <c r="J2522" i="2"/>
  <c r="J2523" i="2"/>
  <c r="J2524" i="2"/>
  <c r="J2525" i="2"/>
  <c r="J2526" i="2"/>
  <c r="J2527" i="2"/>
  <c r="J2528" i="2"/>
  <c r="J2529" i="2"/>
  <c r="J2530" i="2"/>
  <c r="J2531" i="2"/>
  <c r="J2532" i="2"/>
  <c r="J2533" i="2"/>
  <c r="J2534" i="2"/>
  <c r="J2535" i="2"/>
  <c r="J2536" i="2"/>
  <c r="J2537" i="2"/>
  <c r="J2538" i="2"/>
  <c r="J2539" i="2"/>
  <c r="J2540" i="2"/>
  <c r="J2541" i="2"/>
  <c r="J2542" i="2"/>
  <c r="J2543" i="2"/>
  <c r="J2544" i="2"/>
  <c r="J2545" i="2"/>
  <c r="J2546" i="2"/>
  <c r="J2547" i="2"/>
  <c r="J2548" i="2"/>
  <c r="J2549" i="2"/>
  <c r="J2550" i="2"/>
  <c r="J2551" i="2"/>
  <c r="J2552" i="2"/>
  <c r="J2553" i="2"/>
  <c r="J2554" i="2"/>
  <c r="J2555" i="2"/>
  <c r="J2556" i="2"/>
  <c r="J2557" i="2"/>
  <c r="J2558" i="2"/>
  <c r="J2559" i="2"/>
  <c r="J2560" i="2"/>
  <c r="J2561" i="2"/>
  <c r="J2562" i="2"/>
  <c r="J2563" i="2"/>
  <c r="J2564" i="2"/>
  <c r="J2565" i="2"/>
  <c r="J2566" i="2"/>
  <c r="J2567" i="2"/>
  <c r="J2568" i="2"/>
  <c r="J2569" i="2"/>
  <c r="J2570" i="2"/>
  <c r="J2571" i="2"/>
  <c r="J2572" i="2"/>
  <c r="J2573" i="2"/>
  <c r="J2574" i="2"/>
  <c r="J2575" i="2"/>
  <c r="J2576" i="2"/>
  <c r="J2577" i="2"/>
  <c r="J2578" i="2"/>
  <c r="J2579" i="2"/>
  <c r="J2580" i="2"/>
  <c r="J2581" i="2"/>
  <c r="J2582" i="2"/>
  <c r="J2583" i="2"/>
  <c r="J2584" i="2"/>
  <c r="J2585" i="2"/>
  <c r="J2586" i="2"/>
  <c r="J2587" i="2"/>
  <c r="J2588" i="2"/>
  <c r="J2589" i="2"/>
  <c r="J2590" i="2"/>
  <c r="J2591" i="2"/>
  <c r="J2592" i="2"/>
  <c r="J2593" i="2"/>
  <c r="J2594" i="2"/>
  <c r="J2595" i="2"/>
  <c r="J2596" i="2"/>
  <c r="J2597" i="2"/>
  <c r="J2598" i="2"/>
  <c r="J2599" i="2"/>
  <c r="J2600" i="2"/>
  <c r="J2601" i="2"/>
  <c r="J2602" i="2"/>
  <c r="J2603" i="2"/>
  <c r="J2604" i="2"/>
  <c r="J2605" i="2"/>
  <c r="J2606" i="2"/>
  <c r="J2607" i="2"/>
  <c r="J2608" i="2"/>
  <c r="J2609" i="2"/>
  <c r="J2610" i="2"/>
  <c r="J2611" i="2"/>
  <c r="J2612" i="2"/>
  <c r="J2613" i="2"/>
  <c r="J2614" i="2"/>
  <c r="J2615" i="2"/>
  <c r="J2616" i="2"/>
  <c r="J2617" i="2"/>
  <c r="J2618" i="2"/>
  <c r="J2619" i="2"/>
  <c r="J2620" i="2"/>
  <c r="J2621" i="2"/>
  <c r="J2622" i="2"/>
  <c r="J2623" i="2"/>
  <c r="J2624" i="2"/>
  <c r="J2625" i="2"/>
  <c r="J2626" i="2"/>
  <c r="J2627" i="2"/>
  <c r="J2628" i="2"/>
  <c r="J2629" i="2"/>
  <c r="J2630" i="2"/>
  <c r="J2631" i="2"/>
  <c r="J2632" i="2"/>
  <c r="J2633" i="2"/>
  <c r="J2634" i="2"/>
  <c r="J2635" i="2"/>
  <c r="J2636" i="2"/>
  <c r="J2637" i="2"/>
  <c r="J2638" i="2"/>
  <c r="J2639" i="2"/>
  <c r="J2640" i="2"/>
  <c r="J2641" i="2"/>
  <c r="J2642" i="2"/>
  <c r="J2643" i="2"/>
  <c r="J2644" i="2"/>
  <c r="J2645" i="2"/>
  <c r="J2646" i="2"/>
  <c r="J2647" i="2"/>
  <c r="J2648" i="2"/>
  <c r="J2649" i="2"/>
  <c r="J2650" i="2"/>
  <c r="J2651" i="2"/>
  <c r="J2652" i="2"/>
  <c r="J2653" i="2"/>
  <c r="J2654" i="2"/>
  <c r="J2655" i="2"/>
  <c r="J2656" i="2"/>
  <c r="J2657" i="2"/>
  <c r="J2658" i="2"/>
  <c r="J2659" i="2"/>
  <c r="J2660" i="2"/>
  <c r="J2661" i="2"/>
  <c r="J2662" i="2"/>
  <c r="J2663" i="2"/>
  <c r="J2664" i="2"/>
  <c r="J2665" i="2"/>
  <c r="J2666" i="2"/>
  <c r="J2667" i="2"/>
  <c r="J2668" i="2"/>
  <c r="J2669" i="2"/>
  <c r="J2670" i="2"/>
  <c r="J2671" i="2"/>
  <c r="J2672" i="2"/>
  <c r="J2673" i="2"/>
  <c r="J2674" i="2"/>
  <c r="J2675" i="2"/>
  <c r="J2676" i="2"/>
  <c r="J2677" i="2"/>
  <c r="J2678" i="2"/>
  <c r="J2679" i="2"/>
  <c r="J2680" i="2"/>
  <c r="J2681" i="2"/>
  <c r="J2682" i="2"/>
  <c r="J2683" i="2"/>
  <c r="J2684" i="2"/>
  <c r="J2685" i="2"/>
  <c r="J2686" i="2"/>
  <c r="J2687" i="2"/>
  <c r="J2688" i="2"/>
  <c r="J2689" i="2"/>
  <c r="J2690" i="2"/>
  <c r="J2691" i="2"/>
  <c r="J2692" i="2"/>
  <c r="J2693" i="2"/>
  <c r="J2694" i="2"/>
  <c r="J2695" i="2"/>
  <c r="J2696" i="2"/>
  <c r="J2697" i="2"/>
  <c r="J2698" i="2"/>
  <c r="J2699" i="2"/>
  <c r="J2700" i="2"/>
  <c r="J2701" i="2"/>
  <c r="J2702" i="2"/>
  <c r="J2703" i="2"/>
  <c r="J2704" i="2"/>
  <c r="J2705" i="2"/>
  <c r="J2706" i="2"/>
  <c r="J2707" i="2"/>
  <c r="J2708" i="2"/>
  <c r="J2709" i="2"/>
  <c r="J2710" i="2"/>
  <c r="J2711" i="2"/>
  <c r="J2712" i="2"/>
  <c r="J2713" i="2"/>
  <c r="J2714" i="2"/>
  <c r="J2715" i="2"/>
  <c r="J2716" i="2"/>
  <c r="J2717" i="2"/>
  <c r="J2718" i="2"/>
  <c r="J2719" i="2"/>
  <c r="J2720" i="2"/>
  <c r="J2721" i="2"/>
  <c r="J2722" i="2"/>
  <c r="J2723" i="2"/>
  <c r="J2724" i="2"/>
  <c r="J2725" i="2"/>
  <c r="J2726" i="2"/>
  <c r="J2727" i="2"/>
  <c r="J2728" i="2"/>
  <c r="J2729" i="2"/>
  <c r="J2730" i="2"/>
  <c r="J2731" i="2"/>
  <c r="J2732" i="2"/>
  <c r="J2733" i="2"/>
  <c r="J2734" i="2"/>
  <c r="J2735" i="2"/>
  <c r="J2736" i="2"/>
  <c r="J2737" i="2"/>
  <c r="J2738" i="2"/>
  <c r="J2739" i="2"/>
  <c r="J2740" i="2"/>
  <c r="J2741" i="2"/>
  <c r="J2742" i="2"/>
  <c r="J2743" i="2"/>
  <c r="J2744" i="2"/>
  <c r="J2745" i="2"/>
  <c r="J2746" i="2"/>
  <c r="J2747" i="2"/>
  <c r="J2748" i="2"/>
  <c r="J2749" i="2"/>
  <c r="J2750" i="2"/>
  <c r="J2751" i="2"/>
  <c r="J2752" i="2"/>
  <c r="J2753" i="2"/>
  <c r="J2754" i="2"/>
  <c r="J2755" i="2"/>
  <c r="J2756" i="2"/>
  <c r="J2757" i="2"/>
  <c r="J2758" i="2"/>
  <c r="J2759" i="2"/>
  <c r="J2760" i="2"/>
  <c r="J2761" i="2"/>
  <c r="J2762" i="2"/>
  <c r="J2763" i="2"/>
  <c r="J2764" i="2"/>
  <c r="J2765" i="2"/>
  <c r="J2766" i="2"/>
  <c r="J2767" i="2"/>
  <c r="J2768" i="2"/>
  <c r="J2769" i="2"/>
  <c r="J2770" i="2"/>
  <c r="J2771" i="2"/>
  <c r="J2772" i="2"/>
  <c r="J2773" i="2"/>
  <c r="J2774" i="2"/>
  <c r="J2775" i="2"/>
  <c r="J2776" i="2"/>
  <c r="J2777" i="2"/>
  <c r="J2778" i="2"/>
  <c r="J2779" i="2"/>
  <c r="J2780" i="2"/>
  <c r="J2781" i="2"/>
  <c r="J2782" i="2"/>
  <c r="J2783" i="2"/>
  <c r="J2784" i="2"/>
  <c r="J2785" i="2"/>
  <c r="J2786" i="2"/>
  <c r="J2787" i="2"/>
  <c r="J2788" i="2"/>
  <c r="J2789" i="2"/>
  <c r="J2790" i="2"/>
  <c r="J2791" i="2"/>
  <c r="J2792" i="2"/>
  <c r="J2793" i="2"/>
  <c r="J2794" i="2"/>
  <c r="J2795" i="2"/>
  <c r="J2796" i="2"/>
  <c r="J2797" i="2"/>
  <c r="J2798" i="2"/>
  <c r="J2799" i="2"/>
  <c r="J2800" i="2"/>
  <c r="J2801" i="2"/>
  <c r="J2802" i="2"/>
  <c r="J2803" i="2"/>
  <c r="J2804" i="2"/>
  <c r="J2805" i="2"/>
  <c r="J2806" i="2"/>
  <c r="J2807" i="2"/>
  <c r="J2808" i="2"/>
  <c r="J2809" i="2"/>
  <c r="J2810" i="2"/>
  <c r="J2811" i="2"/>
  <c r="J2812" i="2"/>
  <c r="J2813" i="2"/>
  <c r="J2814" i="2"/>
  <c r="J2815" i="2"/>
  <c r="J2816" i="2"/>
  <c r="J2817" i="2"/>
  <c r="J2818" i="2"/>
  <c r="J2819" i="2"/>
  <c r="J2820" i="2"/>
  <c r="J2821" i="2"/>
  <c r="J2822" i="2"/>
  <c r="J2823" i="2"/>
  <c r="J2824" i="2"/>
  <c r="J2825" i="2"/>
  <c r="J2826" i="2"/>
  <c r="J2827" i="2"/>
  <c r="J2828" i="2"/>
  <c r="J2829" i="2"/>
  <c r="J2830" i="2"/>
  <c r="J2831" i="2"/>
  <c r="J2832" i="2"/>
  <c r="J2833" i="2"/>
  <c r="J2834" i="2"/>
  <c r="J2835" i="2"/>
  <c r="J2836" i="2"/>
  <c r="J2837" i="2"/>
  <c r="J2838" i="2"/>
  <c r="J2839" i="2"/>
  <c r="J2840" i="2"/>
  <c r="J2841" i="2"/>
  <c r="J2842" i="2"/>
  <c r="J2843" i="2"/>
  <c r="J2844" i="2"/>
  <c r="J2845" i="2"/>
  <c r="J2846" i="2"/>
  <c r="J2847" i="2"/>
  <c r="J2848" i="2"/>
  <c r="J2849" i="2"/>
  <c r="J2850" i="2"/>
  <c r="J2851" i="2"/>
  <c r="J2852" i="2"/>
  <c r="J2853" i="2"/>
  <c r="J2854" i="2"/>
  <c r="J2855" i="2"/>
  <c r="J2856" i="2"/>
  <c r="J2857" i="2"/>
  <c r="J2858" i="2"/>
  <c r="J2859" i="2"/>
  <c r="J2860" i="2"/>
  <c r="J2861" i="2"/>
  <c r="J2862" i="2"/>
  <c r="J2863" i="2"/>
  <c r="J2864" i="2"/>
  <c r="J2865" i="2"/>
  <c r="J2866" i="2"/>
  <c r="J2867" i="2"/>
  <c r="J2868" i="2"/>
  <c r="J2869" i="2"/>
  <c r="J2870" i="2"/>
  <c r="J2871" i="2"/>
  <c r="J2872" i="2"/>
  <c r="J2873" i="2"/>
  <c r="J2874" i="2"/>
  <c r="J2875" i="2"/>
  <c r="J2876" i="2"/>
  <c r="J2877" i="2"/>
  <c r="J2878" i="2"/>
  <c r="J2879" i="2"/>
  <c r="J2880" i="2"/>
  <c r="J2881" i="2"/>
  <c r="J2882" i="2"/>
  <c r="J2883" i="2"/>
  <c r="J2884" i="2"/>
  <c r="J2885" i="2"/>
  <c r="J2886" i="2"/>
  <c r="J2887" i="2"/>
  <c r="J2888" i="2"/>
  <c r="J2889" i="2"/>
  <c r="J2890" i="2"/>
  <c r="J2891" i="2"/>
  <c r="J2892" i="2"/>
  <c r="J2893" i="2"/>
  <c r="J2894" i="2"/>
  <c r="J2895" i="2"/>
  <c r="J2896" i="2"/>
  <c r="J2897" i="2"/>
  <c r="J2898" i="2"/>
  <c r="J2899" i="2"/>
  <c r="J2900" i="2"/>
  <c r="J2901" i="2"/>
  <c r="J2902" i="2"/>
  <c r="J2903" i="2"/>
  <c r="J2904" i="2"/>
  <c r="J2905" i="2"/>
  <c r="J2906" i="2"/>
  <c r="J2907" i="2"/>
  <c r="J2908" i="2"/>
  <c r="J2909" i="2"/>
  <c r="J2910" i="2"/>
  <c r="J2911" i="2"/>
  <c r="J2912" i="2"/>
  <c r="J2913" i="2"/>
  <c r="J2914" i="2"/>
  <c r="J2915" i="2"/>
  <c r="J2916" i="2"/>
  <c r="J2917" i="2"/>
  <c r="J2918" i="2"/>
  <c r="J2919" i="2"/>
  <c r="J2920" i="2"/>
  <c r="J2921" i="2"/>
  <c r="J2922" i="2"/>
  <c r="J2923" i="2"/>
  <c r="J2924" i="2"/>
  <c r="J2925" i="2"/>
  <c r="J2926" i="2"/>
  <c r="J2927" i="2"/>
  <c r="J2928" i="2"/>
  <c r="J2929" i="2"/>
  <c r="J2930" i="2"/>
  <c r="J2931" i="2"/>
  <c r="J2932" i="2"/>
  <c r="J2933" i="2"/>
  <c r="J2934" i="2"/>
  <c r="J2935" i="2"/>
  <c r="J2936" i="2"/>
  <c r="J2937" i="2"/>
  <c r="J2938" i="2"/>
  <c r="J2939" i="2"/>
  <c r="J2940" i="2"/>
  <c r="J2941" i="2"/>
  <c r="J2942" i="2"/>
  <c r="J2943" i="2"/>
  <c r="J2944" i="2"/>
  <c r="J2945" i="2"/>
  <c r="J2946" i="2"/>
  <c r="J2947" i="2"/>
  <c r="J2948" i="2"/>
  <c r="J2949" i="2"/>
  <c r="J2950" i="2"/>
  <c r="J2951" i="2"/>
  <c r="J2952" i="2"/>
  <c r="J2953" i="2"/>
  <c r="J2954" i="2"/>
  <c r="J2955" i="2"/>
  <c r="J2956" i="2"/>
  <c r="J2957" i="2"/>
  <c r="J2958" i="2"/>
  <c r="J2959" i="2"/>
  <c r="J2960" i="2"/>
  <c r="J2961" i="2"/>
  <c r="J2962" i="2"/>
  <c r="J2963" i="2"/>
  <c r="J2964" i="2"/>
  <c r="J2965" i="2"/>
  <c r="J2966" i="2"/>
  <c r="J2967" i="2"/>
  <c r="J2968" i="2"/>
  <c r="J2969" i="2"/>
  <c r="J2970" i="2"/>
  <c r="J2971" i="2"/>
  <c r="J2972" i="2"/>
  <c r="J2973" i="2"/>
  <c r="J2974" i="2"/>
  <c r="J2975" i="2"/>
  <c r="J2976" i="2"/>
  <c r="J2977" i="2"/>
  <c r="J2978" i="2"/>
  <c r="J2979" i="2"/>
  <c r="J2980" i="2"/>
  <c r="J2981" i="2"/>
  <c r="J2982" i="2"/>
  <c r="J2983" i="2"/>
  <c r="J2984" i="2"/>
  <c r="J2985" i="2"/>
  <c r="J2986" i="2"/>
  <c r="J2987" i="2"/>
  <c r="J2988" i="2"/>
  <c r="J2989" i="2"/>
  <c r="J2990" i="2"/>
  <c r="J2991" i="2"/>
  <c r="J2992" i="2"/>
  <c r="J2993" i="2"/>
  <c r="J2994" i="2"/>
  <c r="J2995" i="2"/>
  <c r="J2996" i="2"/>
  <c r="J2997" i="2"/>
  <c r="J2998" i="2"/>
  <c r="J2999" i="2"/>
  <c r="J3000" i="2"/>
  <c r="J20" i="2"/>
  <c r="AF18" i="2" l="1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36" i="2"/>
  <c r="AF137" i="2"/>
  <c r="AF138" i="2"/>
  <c r="AF139" i="2"/>
  <c r="AF140" i="2"/>
  <c r="AF141" i="2"/>
  <c r="AF142" i="2"/>
  <c r="AF143" i="2"/>
  <c r="AF144" i="2"/>
  <c r="AF145" i="2"/>
  <c r="AF146" i="2"/>
  <c r="AF147" i="2"/>
  <c r="AF148" i="2"/>
  <c r="AF149" i="2"/>
  <c r="AF150" i="2"/>
  <c r="AF151" i="2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F168" i="2"/>
  <c r="AF169" i="2"/>
  <c r="AF170" i="2"/>
  <c r="AF171" i="2"/>
  <c r="AF172" i="2"/>
  <c r="AF173" i="2"/>
  <c r="AF174" i="2"/>
  <c r="AF175" i="2"/>
  <c r="AF176" i="2"/>
  <c r="AF177" i="2"/>
  <c r="AF178" i="2"/>
  <c r="AF179" i="2"/>
  <c r="AF180" i="2"/>
  <c r="AF181" i="2"/>
  <c r="AF182" i="2"/>
  <c r="AF183" i="2"/>
  <c r="AF184" i="2"/>
  <c r="AF185" i="2"/>
  <c r="AF186" i="2"/>
  <c r="AF187" i="2"/>
  <c r="AF188" i="2"/>
  <c r="AF189" i="2"/>
  <c r="AF190" i="2"/>
  <c r="AF191" i="2"/>
  <c r="AF192" i="2"/>
  <c r="AF193" i="2"/>
  <c r="AF194" i="2"/>
  <c r="AF195" i="2"/>
  <c r="AF196" i="2"/>
  <c r="AF197" i="2"/>
  <c r="AF198" i="2"/>
  <c r="AF199" i="2"/>
  <c r="AF200" i="2"/>
  <c r="AF201" i="2"/>
  <c r="AF202" i="2"/>
  <c r="AF203" i="2"/>
  <c r="AF204" i="2"/>
  <c r="AF205" i="2"/>
  <c r="AF206" i="2"/>
  <c r="AF207" i="2"/>
  <c r="AF208" i="2"/>
  <c r="AF209" i="2"/>
  <c r="AF210" i="2"/>
  <c r="AF211" i="2"/>
  <c r="AF212" i="2"/>
  <c r="AF213" i="2"/>
  <c r="AF214" i="2"/>
  <c r="AF215" i="2"/>
  <c r="AF216" i="2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3" i="2"/>
  <c r="AF724" i="2"/>
  <c r="AF725" i="2"/>
  <c r="AF726" i="2"/>
  <c r="AF727" i="2"/>
  <c r="AF728" i="2"/>
  <c r="AF729" i="2"/>
  <c r="AF730" i="2"/>
  <c r="AF731" i="2"/>
  <c r="AF732" i="2"/>
  <c r="AF733" i="2"/>
  <c r="AF734" i="2"/>
  <c r="AF735" i="2"/>
  <c r="AF736" i="2"/>
  <c r="AF737" i="2"/>
  <c r="AF738" i="2"/>
  <c r="AF739" i="2"/>
  <c r="AF740" i="2"/>
  <c r="AF741" i="2"/>
  <c r="AF742" i="2"/>
  <c r="AF743" i="2"/>
  <c r="AF744" i="2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F828" i="2"/>
  <c r="AF829" i="2"/>
  <c r="AF830" i="2"/>
  <c r="AF831" i="2"/>
  <c r="AF832" i="2"/>
  <c r="AF833" i="2"/>
  <c r="AF834" i="2"/>
  <c r="AF835" i="2"/>
  <c r="AF836" i="2"/>
  <c r="AF837" i="2"/>
  <c r="AF838" i="2"/>
  <c r="AF839" i="2"/>
  <c r="AF840" i="2"/>
  <c r="AF841" i="2"/>
  <c r="AF842" i="2"/>
  <c r="AF843" i="2"/>
  <c r="AF844" i="2"/>
  <c r="AF845" i="2"/>
  <c r="AF846" i="2"/>
  <c r="AF847" i="2"/>
  <c r="AF848" i="2"/>
  <c r="AF849" i="2"/>
  <c r="AF850" i="2"/>
  <c r="AF851" i="2"/>
  <c r="AF852" i="2"/>
  <c r="AF853" i="2"/>
  <c r="AF854" i="2"/>
  <c r="AF855" i="2"/>
  <c r="AF856" i="2"/>
  <c r="AF857" i="2"/>
  <c r="AF858" i="2"/>
  <c r="AF859" i="2"/>
  <c r="AF860" i="2"/>
  <c r="AF861" i="2"/>
  <c r="AF862" i="2"/>
  <c r="AF863" i="2"/>
  <c r="AF864" i="2"/>
  <c r="AF865" i="2"/>
  <c r="AF866" i="2"/>
  <c r="AF867" i="2"/>
  <c r="AF868" i="2"/>
  <c r="AF869" i="2"/>
  <c r="AF870" i="2"/>
  <c r="AF871" i="2"/>
  <c r="AF872" i="2"/>
  <c r="AF873" i="2"/>
  <c r="AF874" i="2"/>
  <c r="AF875" i="2"/>
  <c r="AF876" i="2"/>
  <c r="AF877" i="2"/>
  <c r="AF878" i="2"/>
  <c r="AF879" i="2"/>
  <c r="AF880" i="2"/>
  <c r="AF881" i="2"/>
  <c r="AF882" i="2"/>
  <c r="AF883" i="2"/>
  <c r="AF884" i="2"/>
  <c r="AF885" i="2"/>
  <c r="AF886" i="2"/>
  <c r="AF887" i="2"/>
  <c r="AF888" i="2"/>
  <c r="AF889" i="2"/>
  <c r="AF890" i="2"/>
  <c r="AF891" i="2"/>
  <c r="AF892" i="2"/>
  <c r="AF893" i="2"/>
  <c r="AF894" i="2"/>
  <c r="AF895" i="2"/>
  <c r="AF896" i="2"/>
  <c r="AF897" i="2"/>
  <c r="AF898" i="2"/>
  <c r="AF899" i="2"/>
  <c r="AF900" i="2"/>
  <c r="AF901" i="2"/>
  <c r="AF902" i="2"/>
  <c r="AF903" i="2"/>
  <c r="AF904" i="2"/>
  <c r="AF905" i="2"/>
  <c r="AF906" i="2"/>
  <c r="AF907" i="2"/>
  <c r="AF908" i="2"/>
  <c r="AF909" i="2"/>
  <c r="AF910" i="2"/>
  <c r="AF911" i="2"/>
  <c r="AF912" i="2"/>
  <c r="AF913" i="2"/>
  <c r="AF914" i="2"/>
  <c r="AF915" i="2"/>
  <c r="AF916" i="2"/>
  <c r="AF917" i="2"/>
  <c r="AF918" i="2"/>
  <c r="AF919" i="2"/>
  <c r="AF920" i="2"/>
  <c r="AF921" i="2"/>
  <c r="AF922" i="2"/>
  <c r="AF923" i="2"/>
  <c r="AF924" i="2"/>
  <c r="AF925" i="2"/>
  <c r="AF926" i="2"/>
  <c r="AF927" i="2"/>
  <c r="AF928" i="2"/>
  <c r="AF929" i="2"/>
  <c r="AF930" i="2"/>
  <c r="AF931" i="2"/>
  <c r="AF932" i="2"/>
  <c r="AF933" i="2"/>
  <c r="AF934" i="2"/>
  <c r="AF935" i="2"/>
  <c r="AF936" i="2"/>
  <c r="AF937" i="2"/>
  <c r="AF938" i="2"/>
  <c r="AF939" i="2"/>
  <c r="AF940" i="2"/>
  <c r="AF941" i="2"/>
  <c r="AF942" i="2"/>
  <c r="AF943" i="2"/>
  <c r="AF944" i="2"/>
  <c r="AF945" i="2"/>
  <c r="AF946" i="2"/>
  <c r="AF947" i="2"/>
  <c r="AF948" i="2"/>
  <c r="AF949" i="2"/>
  <c r="AF950" i="2"/>
  <c r="AF951" i="2"/>
  <c r="AF952" i="2"/>
  <c r="AF953" i="2"/>
  <c r="AF954" i="2"/>
  <c r="AF955" i="2"/>
  <c r="AF956" i="2"/>
  <c r="AF957" i="2"/>
  <c r="AF958" i="2"/>
  <c r="AF959" i="2"/>
  <c r="AF960" i="2"/>
  <c r="AF961" i="2"/>
  <c r="AF962" i="2"/>
  <c r="AF963" i="2"/>
  <c r="AF964" i="2"/>
  <c r="AF965" i="2"/>
  <c r="AF966" i="2"/>
  <c r="AF967" i="2"/>
  <c r="AF968" i="2"/>
  <c r="AF969" i="2"/>
  <c r="AF970" i="2"/>
  <c r="AF971" i="2"/>
  <c r="AF972" i="2"/>
  <c r="AF973" i="2"/>
  <c r="AF974" i="2"/>
  <c r="AF975" i="2"/>
  <c r="AF976" i="2"/>
  <c r="AF977" i="2"/>
  <c r="AF978" i="2"/>
  <c r="AF979" i="2"/>
  <c r="AF980" i="2"/>
  <c r="AF981" i="2"/>
  <c r="AF982" i="2"/>
  <c r="AF983" i="2"/>
  <c r="AF984" i="2"/>
  <c r="AF985" i="2"/>
  <c r="AF986" i="2"/>
  <c r="AF987" i="2"/>
  <c r="AF988" i="2"/>
  <c r="AF989" i="2"/>
  <c r="AF990" i="2"/>
  <c r="AF991" i="2"/>
  <c r="AF992" i="2"/>
  <c r="AF993" i="2"/>
  <c r="AF994" i="2"/>
  <c r="AF995" i="2"/>
  <c r="AF996" i="2"/>
  <c r="AF997" i="2"/>
  <c r="AF998" i="2"/>
  <c r="AF999" i="2"/>
  <c r="AF1000" i="2"/>
  <c r="AF1001" i="2"/>
  <c r="AF1002" i="2"/>
  <c r="AF1003" i="2"/>
  <c r="AF1004" i="2"/>
  <c r="AF1005" i="2"/>
  <c r="AF1006" i="2"/>
  <c r="AF1007" i="2"/>
  <c r="AF1008" i="2"/>
  <c r="AF1009" i="2"/>
  <c r="AF1010" i="2"/>
  <c r="AF1011" i="2"/>
  <c r="AF1012" i="2"/>
  <c r="AF1013" i="2"/>
  <c r="AF1014" i="2"/>
  <c r="AF1015" i="2"/>
  <c r="AF1016" i="2"/>
  <c r="AF1017" i="2"/>
  <c r="AF1018" i="2"/>
  <c r="AF1019" i="2"/>
  <c r="AF1020" i="2"/>
  <c r="AF1021" i="2"/>
  <c r="AF1022" i="2"/>
  <c r="AF1023" i="2"/>
  <c r="AF1024" i="2"/>
  <c r="AF1025" i="2"/>
  <c r="AF1026" i="2"/>
  <c r="AF1027" i="2"/>
  <c r="AF1028" i="2"/>
  <c r="AF1029" i="2"/>
  <c r="AF1030" i="2"/>
  <c r="AF1031" i="2"/>
  <c r="AF1032" i="2"/>
  <c r="AF1033" i="2"/>
  <c r="AF1034" i="2"/>
  <c r="AF1035" i="2"/>
  <c r="AF1036" i="2"/>
  <c r="AF1037" i="2"/>
  <c r="AF1038" i="2"/>
  <c r="AF1039" i="2"/>
  <c r="AF1040" i="2"/>
  <c r="AF1041" i="2"/>
  <c r="AF1042" i="2"/>
  <c r="AF1043" i="2"/>
  <c r="AF1044" i="2"/>
  <c r="AF1045" i="2"/>
  <c r="AF1046" i="2"/>
  <c r="AF1047" i="2"/>
  <c r="AF1048" i="2"/>
  <c r="AF1049" i="2"/>
  <c r="AF1050" i="2"/>
  <c r="AF1051" i="2"/>
  <c r="AF1052" i="2"/>
  <c r="AF1053" i="2"/>
  <c r="AF1054" i="2"/>
  <c r="AF1055" i="2"/>
  <c r="AF1056" i="2"/>
  <c r="AF1057" i="2"/>
  <c r="AF1058" i="2"/>
  <c r="AF1059" i="2"/>
  <c r="AF1060" i="2"/>
  <c r="AF1061" i="2"/>
  <c r="AF1062" i="2"/>
  <c r="AF1063" i="2"/>
  <c r="AF1064" i="2"/>
  <c r="AF1065" i="2"/>
  <c r="AF1066" i="2"/>
  <c r="AF1067" i="2"/>
  <c r="AF1068" i="2"/>
  <c r="AF1069" i="2"/>
  <c r="AF1070" i="2"/>
  <c r="AF1071" i="2"/>
  <c r="AF1072" i="2"/>
  <c r="AF1073" i="2"/>
  <c r="AF1074" i="2"/>
  <c r="AF1075" i="2"/>
  <c r="AF1076" i="2"/>
  <c r="AF1077" i="2"/>
  <c r="AF1078" i="2"/>
  <c r="AF1079" i="2"/>
  <c r="AF1080" i="2"/>
  <c r="AF1081" i="2"/>
  <c r="AF1082" i="2"/>
  <c r="AF1083" i="2"/>
  <c r="AF1084" i="2"/>
  <c r="AF1085" i="2"/>
  <c r="AF1086" i="2"/>
  <c r="AF1087" i="2"/>
  <c r="AF1088" i="2"/>
  <c r="AF1089" i="2"/>
  <c r="AF1090" i="2"/>
  <c r="AF1091" i="2"/>
  <c r="AF1092" i="2"/>
  <c r="AF1093" i="2"/>
  <c r="AF1094" i="2"/>
  <c r="AF1095" i="2"/>
  <c r="AF1096" i="2"/>
  <c r="AF1097" i="2"/>
  <c r="AF1098" i="2"/>
  <c r="AF1099" i="2"/>
  <c r="AF1100" i="2"/>
  <c r="AF1101" i="2"/>
  <c r="AF1102" i="2"/>
  <c r="AF1103" i="2"/>
  <c r="AF1104" i="2"/>
  <c r="AF1105" i="2"/>
  <c r="AF1106" i="2"/>
  <c r="AF1107" i="2"/>
  <c r="AF1108" i="2"/>
  <c r="AF1109" i="2"/>
  <c r="AF1110" i="2"/>
  <c r="AF1111" i="2"/>
  <c r="AF1112" i="2"/>
  <c r="AF1113" i="2"/>
  <c r="AF1114" i="2"/>
  <c r="AF1115" i="2"/>
  <c r="AF1116" i="2"/>
  <c r="AF1117" i="2"/>
  <c r="AF1118" i="2"/>
  <c r="AF1119" i="2"/>
  <c r="AF1120" i="2"/>
  <c r="AF1121" i="2"/>
  <c r="AF1122" i="2"/>
  <c r="AF1123" i="2"/>
  <c r="AF1124" i="2"/>
  <c r="AF1125" i="2"/>
  <c r="AF1126" i="2"/>
  <c r="AF1127" i="2"/>
  <c r="AF1128" i="2"/>
  <c r="AF1129" i="2"/>
  <c r="AF1130" i="2"/>
  <c r="AF1131" i="2"/>
  <c r="AF1132" i="2"/>
  <c r="AF1133" i="2"/>
  <c r="AF1134" i="2"/>
  <c r="AF1135" i="2"/>
  <c r="AF1136" i="2"/>
  <c r="AF1137" i="2"/>
  <c r="AF1138" i="2"/>
  <c r="AF1139" i="2"/>
  <c r="AF1140" i="2"/>
  <c r="AF1141" i="2"/>
  <c r="AF1142" i="2"/>
  <c r="AF1143" i="2"/>
  <c r="AF1144" i="2"/>
  <c r="AF1145" i="2"/>
  <c r="AF1146" i="2"/>
  <c r="AF1147" i="2"/>
  <c r="AF1148" i="2"/>
  <c r="AF1149" i="2"/>
  <c r="AF1150" i="2"/>
  <c r="AF1151" i="2"/>
  <c r="AF1152" i="2"/>
  <c r="AF1153" i="2"/>
  <c r="AF1154" i="2"/>
  <c r="AF1155" i="2"/>
  <c r="AF1156" i="2"/>
  <c r="AF1157" i="2"/>
  <c r="AF1158" i="2"/>
  <c r="AF1159" i="2"/>
  <c r="AF1160" i="2"/>
  <c r="AF1161" i="2"/>
  <c r="AF1162" i="2"/>
  <c r="AF1163" i="2"/>
  <c r="AF1164" i="2"/>
  <c r="AF1165" i="2"/>
  <c r="AF1166" i="2"/>
  <c r="AF1167" i="2"/>
  <c r="AF1168" i="2"/>
  <c r="AF1169" i="2"/>
  <c r="AF1170" i="2"/>
  <c r="AF1171" i="2"/>
  <c r="AF1172" i="2"/>
  <c r="AF1173" i="2"/>
  <c r="AF1174" i="2"/>
  <c r="AF1175" i="2"/>
  <c r="AF1176" i="2"/>
  <c r="AF1177" i="2"/>
  <c r="AF1178" i="2"/>
  <c r="AF1179" i="2"/>
  <c r="AF1180" i="2"/>
  <c r="AF1181" i="2"/>
  <c r="AF1182" i="2"/>
  <c r="AF1183" i="2"/>
  <c r="AF1184" i="2"/>
  <c r="AF1185" i="2"/>
  <c r="AF1186" i="2"/>
  <c r="AF1187" i="2"/>
  <c r="AF1188" i="2"/>
  <c r="AF1189" i="2"/>
  <c r="AF1190" i="2"/>
  <c r="AF1191" i="2"/>
  <c r="AF1192" i="2"/>
  <c r="AF1193" i="2"/>
  <c r="AF1194" i="2"/>
  <c r="AF1195" i="2"/>
  <c r="AF1196" i="2"/>
  <c r="AF1197" i="2"/>
  <c r="AF1198" i="2"/>
  <c r="AF1199" i="2"/>
  <c r="AF1200" i="2"/>
  <c r="AF1201" i="2"/>
  <c r="AF1202" i="2"/>
  <c r="AF1203" i="2"/>
  <c r="AF1204" i="2"/>
  <c r="AF1205" i="2"/>
  <c r="AF1206" i="2"/>
  <c r="AF1207" i="2"/>
  <c r="AF1208" i="2"/>
  <c r="AF1209" i="2"/>
  <c r="AF1210" i="2"/>
  <c r="AF1211" i="2"/>
  <c r="AF1212" i="2"/>
  <c r="AF1213" i="2"/>
  <c r="AF1214" i="2"/>
  <c r="AF1215" i="2"/>
  <c r="AF1216" i="2"/>
  <c r="AF1217" i="2"/>
  <c r="AF1218" i="2"/>
  <c r="AF1219" i="2"/>
  <c r="AF1220" i="2"/>
  <c r="AF1221" i="2"/>
  <c r="AF1222" i="2"/>
  <c r="AF1223" i="2"/>
  <c r="AF1224" i="2"/>
  <c r="AF1225" i="2"/>
  <c r="AF1226" i="2"/>
  <c r="AF1227" i="2"/>
  <c r="AF1228" i="2"/>
  <c r="AF1229" i="2"/>
  <c r="AF1230" i="2"/>
  <c r="AF1231" i="2"/>
  <c r="AF1232" i="2"/>
  <c r="AF1233" i="2"/>
  <c r="AF1234" i="2"/>
  <c r="AF1235" i="2"/>
  <c r="AF1236" i="2"/>
  <c r="AF1237" i="2"/>
  <c r="AF1238" i="2"/>
  <c r="AF1239" i="2"/>
  <c r="AF1240" i="2"/>
  <c r="AF1241" i="2"/>
  <c r="AF1242" i="2"/>
  <c r="AF1243" i="2"/>
  <c r="AF1244" i="2"/>
  <c r="AF1245" i="2"/>
  <c r="AF1246" i="2"/>
  <c r="AF1247" i="2"/>
  <c r="AF1248" i="2"/>
  <c r="AF1249" i="2"/>
  <c r="AF1250" i="2"/>
  <c r="AF1251" i="2"/>
  <c r="AF1252" i="2"/>
  <c r="AF1253" i="2"/>
  <c r="AF1254" i="2"/>
  <c r="AF1255" i="2"/>
  <c r="AF1256" i="2"/>
  <c r="AF1257" i="2"/>
  <c r="AF1258" i="2"/>
  <c r="AF1259" i="2"/>
  <c r="AF1260" i="2"/>
  <c r="AF1261" i="2"/>
  <c r="AF1262" i="2"/>
  <c r="AF1263" i="2"/>
  <c r="AF1264" i="2"/>
  <c r="AF1265" i="2"/>
  <c r="AF1266" i="2"/>
  <c r="AF1267" i="2"/>
  <c r="AF1268" i="2"/>
  <c r="AF1269" i="2"/>
  <c r="AF1270" i="2"/>
  <c r="AF1271" i="2"/>
  <c r="AF1272" i="2"/>
  <c r="AF1273" i="2"/>
  <c r="AF1274" i="2"/>
  <c r="AF1275" i="2"/>
  <c r="AF1276" i="2"/>
  <c r="AF1277" i="2"/>
  <c r="AF1278" i="2"/>
  <c r="AF1279" i="2"/>
  <c r="AF1280" i="2"/>
  <c r="AF1281" i="2"/>
  <c r="AF1282" i="2"/>
  <c r="AF1283" i="2"/>
  <c r="AF1284" i="2"/>
  <c r="AF1285" i="2"/>
  <c r="AF1286" i="2"/>
  <c r="AF1287" i="2"/>
  <c r="AF1288" i="2"/>
  <c r="AF1289" i="2"/>
  <c r="AF1290" i="2"/>
  <c r="AF1291" i="2"/>
  <c r="AF1292" i="2"/>
  <c r="AF1293" i="2"/>
  <c r="AF1294" i="2"/>
  <c r="AF1295" i="2"/>
  <c r="AF1296" i="2"/>
  <c r="AF1297" i="2"/>
  <c r="AF1298" i="2"/>
  <c r="AF1299" i="2"/>
  <c r="AF1300" i="2"/>
  <c r="AF1301" i="2"/>
  <c r="AF1302" i="2"/>
  <c r="AF1303" i="2"/>
  <c r="AF1304" i="2"/>
  <c r="AF1305" i="2"/>
  <c r="AF1306" i="2"/>
  <c r="AF1307" i="2"/>
  <c r="AF1308" i="2"/>
  <c r="AF1309" i="2"/>
  <c r="AF1310" i="2"/>
  <c r="AF1311" i="2"/>
  <c r="AF1312" i="2"/>
  <c r="AF1313" i="2"/>
  <c r="AF1314" i="2"/>
  <c r="AF1315" i="2"/>
  <c r="AF1316" i="2"/>
  <c r="AF1317" i="2"/>
  <c r="AF1318" i="2"/>
  <c r="AF1319" i="2"/>
  <c r="AF1320" i="2"/>
  <c r="AF1321" i="2"/>
  <c r="AF1322" i="2"/>
  <c r="AF1323" i="2"/>
  <c r="AF1324" i="2"/>
  <c r="AF1325" i="2"/>
  <c r="AF1326" i="2"/>
  <c r="AF1327" i="2"/>
  <c r="AF1328" i="2"/>
  <c r="AF1329" i="2"/>
  <c r="AF1330" i="2"/>
  <c r="AF1331" i="2"/>
  <c r="AF1332" i="2"/>
  <c r="AF1333" i="2"/>
  <c r="AF1334" i="2"/>
  <c r="AF1335" i="2"/>
  <c r="AF1336" i="2"/>
  <c r="AF1337" i="2"/>
  <c r="AF1338" i="2"/>
  <c r="AF1339" i="2"/>
  <c r="AF1340" i="2"/>
  <c r="AF1341" i="2"/>
  <c r="AF1342" i="2"/>
  <c r="AF1343" i="2"/>
  <c r="AF1344" i="2"/>
  <c r="AF1345" i="2"/>
  <c r="AF1346" i="2"/>
  <c r="AF1347" i="2"/>
  <c r="AF1348" i="2"/>
  <c r="AF1349" i="2"/>
  <c r="AF1350" i="2"/>
  <c r="AF1351" i="2"/>
  <c r="AF1352" i="2"/>
  <c r="AF1353" i="2"/>
  <c r="AF1354" i="2"/>
  <c r="AF1355" i="2"/>
  <c r="AF1356" i="2"/>
  <c r="AF1357" i="2"/>
  <c r="AF1358" i="2"/>
  <c r="AF1359" i="2"/>
  <c r="AF1360" i="2"/>
  <c r="AF1361" i="2"/>
  <c r="AF1362" i="2"/>
  <c r="AF1363" i="2"/>
  <c r="AF1364" i="2"/>
  <c r="AF1365" i="2"/>
  <c r="AF1366" i="2"/>
  <c r="AF1367" i="2"/>
  <c r="AF1368" i="2"/>
  <c r="AF1369" i="2"/>
  <c r="AF1370" i="2"/>
  <c r="AF1371" i="2"/>
  <c r="AF1372" i="2"/>
  <c r="AF1373" i="2"/>
  <c r="AF1374" i="2"/>
  <c r="AF1375" i="2"/>
  <c r="AF1376" i="2"/>
  <c r="AF1377" i="2"/>
  <c r="AF1378" i="2"/>
  <c r="AF1379" i="2"/>
  <c r="AF1380" i="2"/>
  <c r="AF1381" i="2"/>
  <c r="AF1382" i="2"/>
  <c r="AF1383" i="2"/>
  <c r="AF1384" i="2"/>
  <c r="AF1385" i="2"/>
  <c r="AF1386" i="2"/>
  <c r="AF1387" i="2"/>
  <c r="AF1388" i="2"/>
  <c r="AF1389" i="2"/>
  <c r="AF1390" i="2"/>
  <c r="AF1391" i="2"/>
  <c r="AF1392" i="2"/>
  <c r="AF1393" i="2"/>
  <c r="AF1394" i="2"/>
  <c r="AF1395" i="2"/>
  <c r="AF1396" i="2"/>
  <c r="AF1397" i="2"/>
  <c r="AF1398" i="2"/>
  <c r="AF1399" i="2"/>
  <c r="AF1400" i="2"/>
  <c r="AF1401" i="2"/>
  <c r="AF1402" i="2"/>
  <c r="AF1403" i="2"/>
  <c r="AF1404" i="2"/>
  <c r="AF1405" i="2"/>
  <c r="AF1406" i="2"/>
  <c r="AF1407" i="2"/>
  <c r="AF1408" i="2"/>
  <c r="AF1409" i="2"/>
  <c r="AF1410" i="2"/>
  <c r="AF1411" i="2"/>
  <c r="AF1412" i="2"/>
  <c r="AF1413" i="2"/>
  <c r="AF1414" i="2"/>
  <c r="AF1415" i="2"/>
  <c r="AF1416" i="2"/>
  <c r="AF1417" i="2"/>
  <c r="AF1418" i="2"/>
  <c r="AF1419" i="2"/>
  <c r="AF1420" i="2"/>
  <c r="AF1421" i="2"/>
  <c r="AF1422" i="2"/>
  <c r="AF1423" i="2"/>
  <c r="AF1424" i="2"/>
  <c r="AF1425" i="2"/>
  <c r="AF1426" i="2"/>
  <c r="AF1427" i="2"/>
  <c r="AF1428" i="2"/>
  <c r="AF1429" i="2"/>
  <c r="AF1430" i="2"/>
  <c r="AF1431" i="2"/>
  <c r="AF1432" i="2"/>
  <c r="AF1433" i="2"/>
  <c r="AF1434" i="2"/>
  <c r="AF1435" i="2"/>
  <c r="AF1436" i="2"/>
  <c r="AF1437" i="2"/>
  <c r="AF1438" i="2"/>
  <c r="AF1439" i="2"/>
  <c r="AF1440" i="2"/>
  <c r="AF1441" i="2"/>
  <c r="AF1442" i="2"/>
  <c r="AF1443" i="2"/>
  <c r="AF1444" i="2"/>
  <c r="AF1445" i="2"/>
  <c r="AF1446" i="2"/>
  <c r="AF1447" i="2"/>
  <c r="AF1448" i="2"/>
  <c r="AF1449" i="2"/>
  <c r="AF1450" i="2"/>
  <c r="AF1451" i="2"/>
  <c r="AF1452" i="2"/>
  <c r="AF1453" i="2"/>
  <c r="AF1454" i="2"/>
  <c r="AF1455" i="2"/>
  <c r="AF1456" i="2"/>
  <c r="AF1457" i="2"/>
  <c r="AF1458" i="2"/>
  <c r="AF1459" i="2"/>
  <c r="AF1460" i="2"/>
  <c r="AF1461" i="2"/>
  <c r="AF1462" i="2"/>
  <c r="AF1463" i="2"/>
  <c r="AF1464" i="2"/>
  <c r="AF1465" i="2"/>
  <c r="AF1466" i="2"/>
  <c r="AF1467" i="2"/>
  <c r="AF1468" i="2"/>
  <c r="AF1469" i="2"/>
  <c r="AF1470" i="2"/>
  <c r="AF1471" i="2"/>
  <c r="AF1472" i="2"/>
  <c r="AF1473" i="2"/>
  <c r="AF1474" i="2"/>
  <c r="AF1475" i="2"/>
  <c r="AF1476" i="2"/>
  <c r="AF1477" i="2"/>
  <c r="AF1478" i="2"/>
  <c r="AF1479" i="2"/>
  <c r="AF1480" i="2"/>
  <c r="AF1481" i="2"/>
  <c r="AF1482" i="2"/>
  <c r="AF1483" i="2"/>
  <c r="AF1484" i="2"/>
  <c r="AF1485" i="2"/>
  <c r="AF1486" i="2"/>
  <c r="AF1487" i="2"/>
  <c r="AF1488" i="2"/>
  <c r="AF1489" i="2"/>
  <c r="AF1490" i="2"/>
  <c r="AF1491" i="2"/>
  <c r="AF1492" i="2"/>
  <c r="AF1493" i="2"/>
  <c r="AF1494" i="2"/>
  <c r="AF1495" i="2"/>
  <c r="AF1496" i="2"/>
  <c r="AF1497" i="2"/>
  <c r="AF1498" i="2"/>
  <c r="AF1499" i="2"/>
  <c r="AF1500" i="2"/>
  <c r="AF1501" i="2"/>
  <c r="AF1502" i="2"/>
  <c r="AF1503" i="2"/>
  <c r="AF1504" i="2"/>
  <c r="AF1505" i="2"/>
  <c r="AF1506" i="2"/>
  <c r="AF1507" i="2"/>
  <c r="AF1508" i="2"/>
  <c r="AF1509" i="2"/>
  <c r="AF1510" i="2"/>
  <c r="AF1511" i="2"/>
  <c r="AF1512" i="2"/>
  <c r="AF1513" i="2"/>
  <c r="AF1514" i="2"/>
  <c r="AF1515" i="2"/>
  <c r="AF1516" i="2"/>
  <c r="AF1517" i="2"/>
  <c r="AF1518" i="2"/>
  <c r="AF1519" i="2"/>
  <c r="AF1520" i="2"/>
  <c r="AF1521" i="2"/>
  <c r="AF1522" i="2"/>
  <c r="AF1523" i="2"/>
  <c r="AF1524" i="2"/>
  <c r="AF1525" i="2"/>
  <c r="AF1526" i="2"/>
  <c r="AF1527" i="2"/>
  <c r="AF1528" i="2"/>
  <c r="AF1529" i="2"/>
  <c r="AF1530" i="2"/>
  <c r="AF1531" i="2"/>
  <c r="AF1532" i="2"/>
  <c r="AF1533" i="2"/>
  <c r="AF1534" i="2"/>
  <c r="AF1535" i="2"/>
  <c r="AF1536" i="2"/>
  <c r="AF1537" i="2"/>
  <c r="AF1538" i="2"/>
  <c r="AF1539" i="2"/>
  <c r="AF1540" i="2"/>
  <c r="AF1541" i="2"/>
  <c r="AF1542" i="2"/>
  <c r="AF1543" i="2"/>
  <c r="AF1544" i="2"/>
  <c r="AF1545" i="2"/>
  <c r="AF1546" i="2"/>
  <c r="AF1547" i="2"/>
  <c r="AF1548" i="2"/>
  <c r="AF1549" i="2"/>
  <c r="AF1550" i="2"/>
  <c r="AF1551" i="2"/>
  <c r="AF1552" i="2"/>
  <c r="AF1553" i="2"/>
  <c r="AF1554" i="2"/>
  <c r="AF1555" i="2"/>
  <c r="AF1556" i="2"/>
  <c r="AF1557" i="2"/>
  <c r="AF1558" i="2"/>
  <c r="AF1559" i="2"/>
  <c r="AF1560" i="2"/>
  <c r="AF1561" i="2"/>
  <c r="AF1562" i="2"/>
  <c r="AF1563" i="2"/>
  <c r="AF1564" i="2"/>
  <c r="AF1565" i="2"/>
  <c r="AF1566" i="2"/>
  <c r="AF1567" i="2"/>
  <c r="AF1568" i="2"/>
  <c r="AF1569" i="2"/>
  <c r="AF1570" i="2"/>
  <c r="AF1571" i="2"/>
  <c r="AF1572" i="2"/>
  <c r="AF1573" i="2"/>
  <c r="AF1574" i="2"/>
  <c r="AF1575" i="2"/>
  <c r="AF1576" i="2"/>
  <c r="AF1577" i="2"/>
  <c r="AF1578" i="2"/>
  <c r="AF1579" i="2"/>
  <c r="AF1580" i="2"/>
  <c r="AF1581" i="2"/>
  <c r="AF1582" i="2"/>
  <c r="AF1583" i="2"/>
  <c r="AF1584" i="2"/>
  <c r="AF1585" i="2"/>
  <c r="AF1586" i="2"/>
  <c r="AF1587" i="2"/>
  <c r="AF1588" i="2"/>
  <c r="AF1589" i="2"/>
  <c r="AF1590" i="2"/>
  <c r="AF1591" i="2"/>
  <c r="AF1592" i="2"/>
  <c r="AF1593" i="2"/>
  <c r="AF1594" i="2"/>
  <c r="AF1595" i="2"/>
  <c r="AF1596" i="2"/>
  <c r="AF1597" i="2"/>
  <c r="AF1598" i="2"/>
  <c r="AF1599" i="2"/>
  <c r="AF1600" i="2"/>
  <c r="AF1601" i="2"/>
  <c r="AF1602" i="2"/>
  <c r="AF1603" i="2"/>
  <c r="AF1604" i="2"/>
  <c r="AF1605" i="2"/>
  <c r="AF1606" i="2"/>
  <c r="AF1607" i="2"/>
  <c r="AF1608" i="2"/>
  <c r="AF1609" i="2"/>
  <c r="AF1610" i="2"/>
  <c r="AF1611" i="2"/>
  <c r="AF1612" i="2"/>
  <c r="AF1613" i="2"/>
  <c r="AF1614" i="2"/>
  <c r="AF1615" i="2"/>
  <c r="AF1616" i="2"/>
  <c r="AF1617" i="2"/>
  <c r="AF1618" i="2"/>
  <c r="AF1619" i="2"/>
  <c r="AF1620" i="2"/>
  <c r="AF1621" i="2"/>
  <c r="AF1622" i="2"/>
  <c r="AF1623" i="2"/>
  <c r="AF1624" i="2"/>
  <c r="AF1625" i="2"/>
  <c r="AF1626" i="2"/>
  <c r="AF1627" i="2"/>
  <c r="AF1628" i="2"/>
  <c r="AF1629" i="2"/>
  <c r="AF1630" i="2"/>
  <c r="AF1631" i="2"/>
  <c r="AF1632" i="2"/>
  <c r="AF1633" i="2"/>
  <c r="AF1634" i="2"/>
  <c r="AF1635" i="2"/>
  <c r="AF1636" i="2"/>
  <c r="AF1637" i="2"/>
  <c r="AF1638" i="2"/>
  <c r="AF1639" i="2"/>
  <c r="AF1640" i="2"/>
  <c r="AF1641" i="2"/>
  <c r="AF1642" i="2"/>
  <c r="AF1643" i="2"/>
  <c r="AF1644" i="2"/>
  <c r="AF1645" i="2"/>
  <c r="AF1646" i="2"/>
  <c r="AF1647" i="2"/>
  <c r="AF1648" i="2"/>
  <c r="AF1649" i="2"/>
  <c r="AF1650" i="2"/>
  <c r="AF1651" i="2"/>
  <c r="AF1652" i="2"/>
  <c r="AF1653" i="2"/>
  <c r="AF1654" i="2"/>
  <c r="AF1655" i="2"/>
  <c r="AF1656" i="2"/>
  <c r="AF1657" i="2"/>
  <c r="AF1658" i="2"/>
  <c r="AF1659" i="2"/>
  <c r="AF1660" i="2"/>
  <c r="AF1661" i="2"/>
  <c r="AF1662" i="2"/>
  <c r="AF1663" i="2"/>
  <c r="AF1664" i="2"/>
  <c r="AF1665" i="2"/>
  <c r="AF1666" i="2"/>
  <c r="AF1667" i="2"/>
  <c r="AF1668" i="2"/>
  <c r="AF1669" i="2"/>
  <c r="AF1670" i="2"/>
  <c r="AF1671" i="2"/>
  <c r="AF1672" i="2"/>
  <c r="AF1673" i="2"/>
  <c r="AF1674" i="2"/>
  <c r="AF1675" i="2"/>
  <c r="AF1676" i="2"/>
  <c r="AF1677" i="2"/>
  <c r="AF1678" i="2"/>
  <c r="AF1679" i="2"/>
  <c r="AF1680" i="2"/>
  <c r="AF1681" i="2"/>
  <c r="AF1682" i="2"/>
  <c r="AF1683" i="2"/>
  <c r="AF1684" i="2"/>
  <c r="AF1685" i="2"/>
  <c r="AF1686" i="2"/>
  <c r="AF1687" i="2"/>
  <c r="AF1688" i="2"/>
  <c r="AF1689" i="2"/>
  <c r="AF1690" i="2"/>
  <c r="AF1691" i="2"/>
  <c r="AF1692" i="2"/>
  <c r="AF1693" i="2"/>
  <c r="AF1694" i="2"/>
  <c r="AF1695" i="2"/>
  <c r="AF1696" i="2"/>
  <c r="AF1697" i="2"/>
  <c r="AF1698" i="2"/>
  <c r="AF1699" i="2"/>
  <c r="AF1700" i="2"/>
  <c r="AF1701" i="2"/>
  <c r="AF1702" i="2"/>
  <c r="AF1703" i="2"/>
  <c r="AF1704" i="2"/>
  <c r="AF1705" i="2"/>
  <c r="AF1706" i="2"/>
  <c r="AF1707" i="2"/>
  <c r="AF1708" i="2"/>
  <c r="AF1709" i="2"/>
  <c r="AF1710" i="2"/>
  <c r="AF1711" i="2"/>
  <c r="AF1712" i="2"/>
  <c r="AF1713" i="2"/>
  <c r="AF1714" i="2"/>
  <c r="AF1715" i="2"/>
  <c r="AF1716" i="2"/>
  <c r="AF1717" i="2"/>
  <c r="AF1718" i="2"/>
  <c r="AF1719" i="2"/>
  <c r="AF1720" i="2"/>
  <c r="AF1721" i="2"/>
  <c r="AF1722" i="2"/>
  <c r="AF1723" i="2"/>
  <c r="AF1724" i="2"/>
  <c r="AF1725" i="2"/>
  <c r="AF1726" i="2"/>
  <c r="AF1727" i="2"/>
  <c r="AF1728" i="2"/>
  <c r="AF1729" i="2"/>
  <c r="AF1730" i="2"/>
  <c r="AF1731" i="2"/>
  <c r="AF1732" i="2"/>
  <c r="AF1733" i="2"/>
  <c r="AF1734" i="2"/>
  <c r="AF1735" i="2"/>
  <c r="AF1736" i="2"/>
  <c r="AF1737" i="2"/>
  <c r="AF1738" i="2"/>
  <c r="AF1739" i="2"/>
  <c r="AF1740" i="2"/>
  <c r="AF1741" i="2"/>
  <c r="AF1742" i="2"/>
  <c r="AF1743" i="2"/>
  <c r="AF1744" i="2"/>
  <c r="AF1745" i="2"/>
  <c r="AF1746" i="2"/>
  <c r="AF1747" i="2"/>
  <c r="AF1748" i="2"/>
  <c r="AF1749" i="2"/>
  <c r="AF1750" i="2"/>
  <c r="AF1751" i="2"/>
  <c r="AF1752" i="2"/>
  <c r="AF1753" i="2"/>
  <c r="AF1754" i="2"/>
  <c r="AF1755" i="2"/>
  <c r="AF1756" i="2"/>
  <c r="AF1757" i="2"/>
  <c r="AF1758" i="2"/>
  <c r="AF1759" i="2"/>
  <c r="AF1760" i="2"/>
  <c r="AF1761" i="2"/>
  <c r="AF1762" i="2"/>
  <c r="AF1763" i="2"/>
  <c r="AF1764" i="2"/>
  <c r="AF1765" i="2"/>
  <c r="AF1766" i="2"/>
  <c r="AF1767" i="2"/>
  <c r="AF1768" i="2"/>
  <c r="AF1769" i="2"/>
  <c r="AF1770" i="2"/>
  <c r="AF1771" i="2"/>
  <c r="AF1772" i="2"/>
  <c r="AF1773" i="2"/>
  <c r="AF1774" i="2"/>
  <c r="AF1775" i="2"/>
  <c r="AF1776" i="2"/>
  <c r="AF1777" i="2"/>
  <c r="AF1778" i="2"/>
  <c r="AF1779" i="2"/>
  <c r="AF1780" i="2"/>
  <c r="AF1781" i="2"/>
  <c r="AF1782" i="2"/>
  <c r="AF1783" i="2"/>
  <c r="AF1784" i="2"/>
  <c r="AF1785" i="2"/>
  <c r="AF1786" i="2"/>
  <c r="AF1787" i="2"/>
  <c r="AF1788" i="2"/>
  <c r="AF1789" i="2"/>
  <c r="AF1790" i="2"/>
  <c r="AF1791" i="2"/>
  <c r="AF1792" i="2"/>
  <c r="AF1793" i="2"/>
  <c r="AF1794" i="2"/>
  <c r="AF1795" i="2"/>
  <c r="AF1796" i="2"/>
  <c r="AF1797" i="2"/>
  <c r="AF1798" i="2"/>
  <c r="AF1799" i="2"/>
  <c r="AF1800" i="2"/>
  <c r="AF1801" i="2"/>
  <c r="AF1802" i="2"/>
  <c r="AF1803" i="2"/>
  <c r="AF1804" i="2"/>
  <c r="AF1805" i="2"/>
  <c r="AF1806" i="2"/>
  <c r="AF1807" i="2"/>
  <c r="AF1808" i="2"/>
  <c r="AF1809" i="2"/>
  <c r="AF1810" i="2"/>
  <c r="AF1811" i="2"/>
  <c r="AF1812" i="2"/>
  <c r="AF1813" i="2"/>
  <c r="AF1814" i="2"/>
  <c r="AF1815" i="2"/>
  <c r="AF1816" i="2"/>
  <c r="AF1817" i="2"/>
  <c r="AF1818" i="2"/>
  <c r="AF1819" i="2"/>
  <c r="AF1820" i="2"/>
  <c r="AF1821" i="2"/>
  <c r="AF1822" i="2"/>
  <c r="AF1823" i="2"/>
  <c r="AF1824" i="2"/>
  <c r="AF1825" i="2"/>
  <c r="AF1826" i="2"/>
  <c r="AF1827" i="2"/>
  <c r="AF1828" i="2"/>
  <c r="AF1829" i="2"/>
  <c r="AF1830" i="2"/>
  <c r="AF1831" i="2"/>
  <c r="AF1832" i="2"/>
  <c r="AF1833" i="2"/>
  <c r="AF1834" i="2"/>
  <c r="AF1835" i="2"/>
  <c r="AF1836" i="2"/>
  <c r="AF1837" i="2"/>
  <c r="AF1838" i="2"/>
  <c r="AF1839" i="2"/>
  <c r="AF1840" i="2"/>
  <c r="AF1841" i="2"/>
  <c r="AF1842" i="2"/>
  <c r="AF1843" i="2"/>
  <c r="AF1844" i="2"/>
  <c r="AF1845" i="2"/>
  <c r="AF1846" i="2"/>
  <c r="AF1847" i="2"/>
  <c r="AF1848" i="2"/>
  <c r="AF1849" i="2"/>
  <c r="AF1850" i="2"/>
  <c r="AF1851" i="2"/>
  <c r="AF1852" i="2"/>
  <c r="AF1853" i="2"/>
  <c r="AF1854" i="2"/>
  <c r="AF1855" i="2"/>
  <c r="AF1856" i="2"/>
  <c r="AF1857" i="2"/>
  <c r="AF1858" i="2"/>
  <c r="AF1859" i="2"/>
  <c r="AF1860" i="2"/>
  <c r="AF1861" i="2"/>
  <c r="AF1862" i="2"/>
  <c r="AF1863" i="2"/>
  <c r="AF1864" i="2"/>
  <c r="AF1865" i="2"/>
  <c r="AF1866" i="2"/>
  <c r="AF1867" i="2"/>
  <c r="AF1868" i="2"/>
  <c r="AF1869" i="2"/>
  <c r="AF1870" i="2"/>
  <c r="AF1871" i="2"/>
  <c r="AF1872" i="2"/>
  <c r="AF1873" i="2"/>
  <c r="AF1874" i="2"/>
  <c r="AF1875" i="2"/>
  <c r="AF1876" i="2"/>
  <c r="AF1877" i="2"/>
  <c r="AF1878" i="2"/>
  <c r="AF1879" i="2"/>
  <c r="AF1880" i="2"/>
  <c r="AF1881" i="2"/>
  <c r="AF1882" i="2"/>
  <c r="AF1883" i="2"/>
  <c r="AF1884" i="2"/>
  <c r="AF1885" i="2"/>
  <c r="AF1886" i="2"/>
  <c r="AF1887" i="2"/>
  <c r="AF1888" i="2"/>
  <c r="AF1889" i="2"/>
  <c r="AF1890" i="2"/>
  <c r="AF1891" i="2"/>
  <c r="AF1892" i="2"/>
  <c r="AF1893" i="2"/>
  <c r="AF1894" i="2"/>
  <c r="AF1895" i="2"/>
  <c r="AF1896" i="2"/>
  <c r="AF1897" i="2"/>
  <c r="AF1898" i="2"/>
  <c r="AF1899" i="2"/>
  <c r="AF1900" i="2"/>
  <c r="AF1901" i="2"/>
  <c r="AF1902" i="2"/>
  <c r="AF1903" i="2"/>
  <c r="AF1904" i="2"/>
  <c r="AF1905" i="2"/>
  <c r="AF1906" i="2"/>
  <c r="AF1907" i="2"/>
  <c r="AF1908" i="2"/>
  <c r="AF1909" i="2"/>
  <c r="AF1910" i="2"/>
  <c r="AF1911" i="2"/>
  <c r="AF1912" i="2"/>
  <c r="AF1913" i="2"/>
  <c r="AF1914" i="2"/>
  <c r="AF1915" i="2"/>
  <c r="AF1916" i="2"/>
  <c r="AF1917" i="2"/>
  <c r="AF1918" i="2"/>
  <c r="AF1919" i="2"/>
  <c r="AF1920" i="2"/>
  <c r="AF1921" i="2"/>
  <c r="AF1922" i="2"/>
  <c r="AF1923" i="2"/>
  <c r="AF1924" i="2"/>
  <c r="AF1925" i="2"/>
  <c r="AF1926" i="2"/>
  <c r="AF1927" i="2"/>
  <c r="AF1928" i="2"/>
  <c r="AF1929" i="2"/>
  <c r="AF1930" i="2"/>
  <c r="AF1931" i="2"/>
  <c r="AF1932" i="2"/>
  <c r="AF1933" i="2"/>
  <c r="AF1934" i="2"/>
  <c r="AF1935" i="2"/>
  <c r="AF1936" i="2"/>
  <c r="AF1937" i="2"/>
  <c r="AF1938" i="2"/>
  <c r="AF1939" i="2"/>
  <c r="AF1940" i="2"/>
  <c r="AF1941" i="2"/>
  <c r="AF1942" i="2"/>
  <c r="AF1943" i="2"/>
  <c r="AF1944" i="2"/>
  <c r="AF1945" i="2"/>
  <c r="AF1946" i="2"/>
  <c r="AF1947" i="2"/>
  <c r="AF1948" i="2"/>
  <c r="AF1949" i="2"/>
  <c r="AF1950" i="2"/>
  <c r="AF1951" i="2"/>
  <c r="AF1952" i="2"/>
  <c r="AF1953" i="2"/>
  <c r="AF1954" i="2"/>
  <c r="AF1955" i="2"/>
  <c r="AF1956" i="2"/>
  <c r="AF1957" i="2"/>
  <c r="AF1958" i="2"/>
  <c r="AF1959" i="2"/>
  <c r="AF1960" i="2"/>
  <c r="AF1961" i="2"/>
  <c r="AF1962" i="2"/>
  <c r="AF1963" i="2"/>
  <c r="AF1964" i="2"/>
  <c r="AF1965" i="2"/>
  <c r="AF1966" i="2"/>
  <c r="AF1967" i="2"/>
  <c r="AF1968" i="2"/>
  <c r="AF1969" i="2"/>
  <c r="AF1970" i="2"/>
  <c r="AF1971" i="2"/>
  <c r="AF1972" i="2"/>
  <c r="AF1973" i="2"/>
  <c r="AF1974" i="2"/>
  <c r="AF1975" i="2"/>
  <c r="AF1976" i="2"/>
  <c r="AF1977" i="2"/>
  <c r="AF1978" i="2"/>
  <c r="AF1979" i="2"/>
  <c r="AF1980" i="2"/>
  <c r="AF1981" i="2"/>
  <c r="AF1982" i="2"/>
  <c r="AF1983" i="2"/>
  <c r="AF1984" i="2"/>
  <c r="AF1985" i="2"/>
  <c r="AF1986" i="2"/>
  <c r="AF1987" i="2"/>
  <c r="AF1988" i="2"/>
  <c r="AF1989" i="2"/>
  <c r="AF1990" i="2"/>
  <c r="AF1991" i="2"/>
  <c r="AF1992" i="2"/>
  <c r="AF1993" i="2"/>
  <c r="AF1994" i="2"/>
  <c r="AF1995" i="2"/>
  <c r="AF1996" i="2"/>
  <c r="AF1997" i="2"/>
  <c r="AF1998" i="2"/>
  <c r="AF1999" i="2"/>
  <c r="AF2000" i="2"/>
  <c r="AF2001" i="2"/>
  <c r="AF2002" i="2"/>
  <c r="AF2003" i="2"/>
  <c r="AF2004" i="2"/>
  <c r="AF2005" i="2"/>
  <c r="AF2006" i="2"/>
  <c r="AF2007" i="2"/>
  <c r="AF2008" i="2"/>
  <c r="AF2009" i="2"/>
  <c r="AF2010" i="2"/>
  <c r="AF2011" i="2"/>
  <c r="AF2012" i="2"/>
  <c r="AF2013" i="2"/>
  <c r="AF2014" i="2"/>
  <c r="AF2015" i="2"/>
  <c r="AF2016" i="2"/>
  <c r="AF2017" i="2"/>
  <c r="AF2018" i="2"/>
  <c r="AF2019" i="2"/>
  <c r="AF2020" i="2"/>
  <c r="AF2021" i="2"/>
  <c r="AF2022" i="2"/>
  <c r="AF2023" i="2"/>
  <c r="AF2024" i="2"/>
  <c r="AF2025" i="2"/>
  <c r="AF2026" i="2"/>
  <c r="AF2027" i="2"/>
  <c r="AF2028" i="2"/>
  <c r="AF2029" i="2"/>
  <c r="AF2030" i="2"/>
  <c r="AF2031" i="2"/>
  <c r="AF2032" i="2"/>
  <c r="AF2033" i="2"/>
  <c r="AF2034" i="2"/>
  <c r="AF2035" i="2"/>
  <c r="AF2036" i="2"/>
  <c r="AF2037" i="2"/>
  <c r="AF2038" i="2"/>
  <c r="AF2039" i="2"/>
  <c r="AF2040" i="2"/>
  <c r="AF2041" i="2"/>
  <c r="AF2042" i="2"/>
  <c r="AF2043" i="2"/>
  <c r="AF2044" i="2"/>
  <c r="AF2045" i="2"/>
  <c r="AF2046" i="2"/>
  <c r="AF2047" i="2"/>
  <c r="AF2048" i="2"/>
  <c r="AF2049" i="2"/>
  <c r="AF2050" i="2"/>
  <c r="AF2051" i="2"/>
  <c r="AF2052" i="2"/>
  <c r="AF2053" i="2"/>
  <c r="AF2054" i="2"/>
  <c r="AF2055" i="2"/>
  <c r="AF2056" i="2"/>
  <c r="AF2057" i="2"/>
  <c r="AF2058" i="2"/>
  <c r="AF2059" i="2"/>
  <c r="AF2060" i="2"/>
  <c r="AF2061" i="2"/>
  <c r="AF2062" i="2"/>
  <c r="AF2063" i="2"/>
  <c r="AF2064" i="2"/>
  <c r="AF2065" i="2"/>
  <c r="AF2066" i="2"/>
  <c r="AF2067" i="2"/>
  <c r="AF2068" i="2"/>
  <c r="AF2069" i="2"/>
  <c r="AF2070" i="2"/>
  <c r="AF2071" i="2"/>
  <c r="AF2072" i="2"/>
  <c r="AF2073" i="2"/>
  <c r="AF2074" i="2"/>
  <c r="AF2075" i="2"/>
  <c r="AF2076" i="2"/>
  <c r="AF2077" i="2"/>
  <c r="AF2078" i="2"/>
  <c r="AF2079" i="2"/>
  <c r="AF2080" i="2"/>
  <c r="AF2081" i="2"/>
  <c r="AF2082" i="2"/>
  <c r="AF2083" i="2"/>
  <c r="AF2084" i="2"/>
  <c r="AF2085" i="2"/>
  <c r="AF2086" i="2"/>
  <c r="AF2087" i="2"/>
  <c r="AF2088" i="2"/>
  <c r="AF2089" i="2"/>
  <c r="AF2090" i="2"/>
  <c r="AF2091" i="2"/>
  <c r="AF2092" i="2"/>
  <c r="AF2093" i="2"/>
  <c r="AF2094" i="2"/>
  <c r="AF2095" i="2"/>
  <c r="AF2096" i="2"/>
  <c r="AF2097" i="2"/>
  <c r="AF2098" i="2"/>
  <c r="AF2099" i="2"/>
  <c r="AF2100" i="2"/>
  <c r="AF2101" i="2"/>
  <c r="AF2102" i="2"/>
  <c r="AF2103" i="2"/>
  <c r="AF2104" i="2"/>
  <c r="AF2105" i="2"/>
  <c r="AF2106" i="2"/>
  <c r="AF2107" i="2"/>
  <c r="AF2108" i="2"/>
  <c r="AF2109" i="2"/>
  <c r="AF2110" i="2"/>
  <c r="AF2111" i="2"/>
  <c r="AF2112" i="2"/>
  <c r="AF2113" i="2"/>
  <c r="AF2114" i="2"/>
  <c r="AF2115" i="2"/>
  <c r="AF2116" i="2"/>
  <c r="AF2117" i="2"/>
  <c r="AF2118" i="2"/>
  <c r="AF2119" i="2"/>
  <c r="AF2120" i="2"/>
  <c r="AF2121" i="2"/>
  <c r="AF2122" i="2"/>
  <c r="AF2123" i="2"/>
  <c r="AF2124" i="2"/>
  <c r="AF2125" i="2"/>
  <c r="AF2126" i="2"/>
  <c r="AF2127" i="2"/>
  <c r="AF2128" i="2"/>
  <c r="AF2129" i="2"/>
  <c r="AF2130" i="2"/>
  <c r="AF2131" i="2"/>
  <c r="AF2132" i="2"/>
  <c r="AF2133" i="2"/>
  <c r="AF2134" i="2"/>
  <c r="AF2135" i="2"/>
  <c r="AF2136" i="2"/>
  <c r="AF2137" i="2"/>
  <c r="AF2138" i="2"/>
  <c r="AF2139" i="2"/>
  <c r="AF2140" i="2"/>
  <c r="AF2141" i="2"/>
  <c r="AF2142" i="2"/>
  <c r="AF2143" i="2"/>
  <c r="AF2144" i="2"/>
  <c r="AF2145" i="2"/>
  <c r="AF2146" i="2"/>
  <c r="AF2147" i="2"/>
  <c r="AF2148" i="2"/>
  <c r="AF2149" i="2"/>
  <c r="AF2150" i="2"/>
  <c r="AF2151" i="2"/>
  <c r="AF2152" i="2"/>
  <c r="AF2153" i="2"/>
  <c r="AF2154" i="2"/>
  <c r="AF2155" i="2"/>
  <c r="AF2156" i="2"/>
  <c r="AF2157" i="2"/>
  <c r="AF2158" i="2"/>
  <c r="AF2159" i="2"/>
  <c r="AF2160" i="2"/>
  <c r="AF2161" i="2"/>
  <c r="AF2162" i="2"/>
  <c r="AF2163" i="2"/>
  <c r="AF2164" i="2"/>
  <c r="AF2165" i="2"/>
  <c r="AF2166" i="2"/>
  <c r="AF2167" i="2"/>
  <c r="AF2168" i="2"/>
  <c r="AF2169" i="2"/>
  <c r="AF2170" i="2"/>
  <c r="AF2171" i="2"/>
  <c r="AF2172" i="2"/>
  <c r="AF2173" i="2"/>
  <c r="AF2174" i="2"/>
  <c r="AF2175" i="2"/>
  <c r="AF2176" i="2"/>
  <c r="AF2177" i="2"/>
  <c r="AF2178" i="2"/>
  <c r="AF2179" i="2"/>
  <c r="AF2180" i="2"/>
  <c r="AF2181" i="2"/>
  <c r="AF2182" i="2"/>
  <c r="AF2183" i="2"/>
  <c r="AF2184" i="2"/>
  <c r="AF2185" i="2"/>
  <c r="AF2186" i="2"/>
  <c r="AF2187" i="2"/>
  <c r="AF2188" i="2"/>
  <c r="AF2189" i="2"/>
  <c r="AF2190" i="2"/>
  <c r="AF2191" i="2"/>
  <c r="AF2192" i="2"/>
  <c r="AF2193" i="2"/>
  <c r="AF2194" i="2"/>
  <c r="AF2195" i="2"/>
  <c r="AF2196" i="2"/>
  <c r="AF2197" i="2"/>
  <c r="AF2198" i="2"/>
  <c r="AF2199" i="2"/>
  <c r="AF2200" i="2"/>
  <c r="AF2201" i="2"/>
  <c r="AF2202" i="2"/>
  <c r="AF2203" i="2"/>
  <c r="AF2204" i="2"/>
  <c r="AF2205" i="2"/>
  <c r="AF2206" i="2"/>
  <c r="AF2207" i="2"/>
  <c r="AF2208" i="2"/>
  <c r="AF2209" i="2"/>
  <c r="AF2210" i="2"/>
  <c r="AF2211" i="2"/>
  <c r="AF2212" i="2"/>
  <c r="AF2213" i="2"/>
  <c r="AF2214" i="2"/>
  <c r="AF2215" i="2"/>
  <c r="AF2216" i="2"/>
  <c r="AF2217" i="2"/>
  <c r="AF2218" i="2"/>
  <c r="AF2219" i="2"/>
  <c r="AF2220" i="2"/>
  <c r="AF2221" i="2"/>
  <c r="AF2222" i="2"/>
  <c r="AF2223" i="2"/>
  <c r="AF2224" i="2"/>
  <c r="AF2225" i="2"/>
  <c r="AF2226" i="2"/>
  <c r="AF2227" i="2"/>
  <c r="AF2228" i="2"/>
  <c r="AF2229" i="2"/>
  <c r="AF2230" i="2"/>
  <c r="AF2231" i="2"/>
  <c r="AF2232" i="2"/>
  <c r="AF2233" i="2"/>
  <c r="AF2234" i="2"/>
  <c r="AF2235" i="2"/>
  <c r="AF2236" i="2"/>
  <c r="AF2237" i="2"/>
  <c r="AF2238" i="2"/>
  <c r="AF2239" i="2"/>
  <c r="AF2240" i="2"/>
  <c r="AF2241" i="2"/>
  <c r="AF2242" i="2"/>
  <c r="AF2243" i="2"/>
  <c r="AF2244" i="2"/>
  <c r="AF2245" i="2"/>
  <c r="AF2246" i="2"/>
  <c r="AF2247" i="2"/>
  <c r="AF2248" i="2"/>
  <c r="AF2249" i="2"/>
  <c r="AF2250" i="2"/>
  <c r="AF2251" i="2"/>
  <c r="AF2252" i="2"/>
  <c r="AF2253" i="2"/>
  <c r="AF2254" i="2"/>
  <c r="AF2255" i="2"/>
  <c r="AF2256" i="2"/>
  <c r="AF2257" i="2"/>
  <c r="AF2258" i="2"/>
  <c r="AF2259" i="2"/>
  <c r="AF2260" i="2"/>
  <c r="AF2261" i="2"/>
  <c r="AF2262" i="2"/>
  <c r="AF2263" i="2"/>
  <c r="AF2264" i="2"/>
  <c r="AF2265" i="2"/>
  <c r="AF2266" i="2"/>
  <c r="AF2267" i="2"/>
  <c r="AF2268" i="2"/>
  <c r="AF2269" i="2"/>
  <c r="AF2270" i="2"/>
  <c r="AF2271" i="2"/>
  <c r="AF2272" i="2"/>
  <c r="AF2273" i="2"/>
  <c r="AF2274" i="2"/>
  <c r="AF2275" i="2"/>
  <c r="AF2276" i="2"/>
  <c r="AF2277" i="2"/>
  <c r="AF2278" i="2"/>
  <c r="AF2279" i="2"/>
  <c r="AF2280" i="2"/>
  <c r="AF2281" i="2"/>
  <c r="AF2282" i="2"/>
  <c r="AF2283" i="2"/>
  <c r="AF2284" i="2"/>
  <c r="AF2285" i="2"/>
  <c r="AF2286" i="2"/>
  <c r="AF2287" i="2"/>
  <c r="AF2288" i="2"/>
  <c r="AF2289" i="2"/>
  <c r="AF2290" i="2"/>
  <c r="AF2291" i="2"/>
  <c r="AF2292" i="2"/>
  <c r="AF2293" i="2"/>
  <c r="AF2294" i="2"/>
  <c r="AF2295" i="2"/>
  <c r="AF2296" i="2"/>
  <c r="AF2297" i="2"/>
  <c r="AF2298" i="2"/>
  <c r="AF2299" i="2"/>
  <c r="AF2300" i="2"/>
  <c r="AF2301" i="2"/>
  <c r="AF2302" i="2"/>
  <c r="AF2303" i="2"/>
  <c r="AF2304" i="2"/>
  <c r="AF2305" i="2"/>
  <c r="AF2306" i="2"/>
  <c r="AF2307" i="2"/>
  <c r="AF2308" i="2"/>
  <c r="AF2309" i="2"/>
  <c r="AF2310" i="2"/>
  <c r="AF2311" i="2"/>
  <c r="AF2312" i="2"/>
  <c r="AF2313" i="2"/>
  <c r="AF2314" i="2"/>
  <c r="AF2315" i="2"/>
  <c r="AF2316" i="2"/>
  <c r="AF2317" i="2"/>
  <c r="AF2318" i="2"/>
  <c r="AF2319" i="2"/>
  <c r="AF2320" i="2"/>
  <c r="AF2321" i="2"/>
  <c r="AF2322" i="2"/>
  <c r="AF2323" i="2"/>
  <c r="AF2324" i="2"/>
  <c r="AF2325" i="2"/>
  <c r="AF2326" i="2"/>
  <c r="AF2327" i="2"/>
  <c r="AF2328" i="2"/>
  <c r="AF2329" i="2"/>
  <c r="AF2330" i="2"/>
  <c r="AF2331" i="2"/>
  <c r="AF2332" i="2"/>
  <c r="AF2333" i="2"/>
  <c r="AF2334" i="2"/>
  <c r="AF2335" i="2"/>
  <c r="AF2336" i="2"/>
  <c r="AF2337" i="2"/>
  <c r="AF2338" i="2"/>
  <c r="AF2339" i="2"/>
  <c r="AF2340" i="2"/>
  <c r="AF2341" i="2"/>
  <c r="AF2342" i="2"/>
  <c r="AF2343" i="2"/>
  <c r="AF2344" i="2"/>
  <c r="AF2345" i="2"/>
  <c r="AF2346" i="2"/>
  <c r="AF2347" i="2"/>
  <c r="AF2348" i="2"/>
  <c r="AF2349" i="2"/>
  <c r="AF2350" i="2"/>
  <c r="AF2351" i="2"/>
  <c r="AF2352" i="2"/>
  <c r="AF2353" i="2"/>
  <c r="AF2354" i="2"/>
  <c r="AF2355" i="2"/>
  <c r="AF2356" i="2"/>
  <c r="AF2357" i="2"/>
  <c r="AF2358" i="2"/>
  <c r="AF2359" i="2"/>
  <c r="AF2360" i="2"/>
  <c r="AF2361" i="2"/>
  <c r="AF2362" i="2"/>
  <c r="AF2363" i="2"/>
  <c r="AF2364" i="2"/>
  <c r="AF2365" i="2"/>
  <c r="AF2366" i="2"/>
  <c r="AF2367" i="2"/>
  <c r="AF2368" i="2"/>
  <c r="AF2369" i="2"/>
  <c r="AF2370" i="2"/>
  <c r="AF2371" i="2"/>
  <c r="AF2372" i="2"/>
  <c r="AF2373" i="2"/>
  <c r="AF2374" i="2"/>
  <c r="AF2375" i="2"/>
  <c r="AF2376" i="2"/>
  <c r="AF2377" i="2"/>
  <c r="AF2378" i="2"/>
  <c r="AF2379" i="2"/>
  <c r="AF2380" i="2"/>
  <c r="AF2381" i="2"/>
  <c r="AF2382" i="2"/>
  <c r="AF2383" i="2"/>
  <c r="AF2384" i="2"/>
  <c r="AF2385" i="2"/>
  <c r="AF2386" i="2"/>
  <c r="AF2387" i="2"/>
  <c r="AF2388" i="2"/>
  <c r="AF2389" i="2"/>
  <c r="AF2390" i="2"/>
  <c r="AF2391" i="2"/>
  <c r="AF2392" i="2"/>
  <c r="AF2393" i="2"/>
  <c r="AF2394" i="2"/>
  <c r="AF2395" i="2"/>
  <c r="AF2396" i="2"/>
  <c r="AF2397" i="2"/>
  <c r="AF2398" i="2"/>
  <c r="AF2399" i="2"/>
  <c r="AF2400" i="2"/>
  <c r="AF2401" i="2"/>
  <c r="AF2402" i="2"/>
  <c r="AF2403" i="2"/>
  <c r="AF2404" i="2"/>
  <c r="AF2405" i="2"/>
  <c r="AF2406" i="2"/>
  <c r="AF2407" i="2"/>
  <c r="AF2408" i="2"/>
  <c r="AF2409" i="2"/>
  <c r="AF2410" i="2"/>
  <c r="AF2411" i="2"/>
  <c r="AF2412" i="2"/>
  <c r="AF2413" i="2"/>
  <c r="AF2414" i="2"/>
  <c r="AF2415" i="2"/>
  <c r="AF2416" i="2"/>
  <c r="AF2417" i="2"/>
  <c r="AF2418" i="2"/>
  <c r="AF2419" i="2"/>
  <c r="AF2420" i="2"/>
  <c r="AF2421" i="2"/>
  <c r="AF2422" i="2"/>
  <c r="AF2423" i="2"/>
  <c r="AF2424" i="2"/>
  <c r="AF2425" i="2"/>
  <c r="AF2426" i="2"/>
  <c r="AF2427" i="2"/>
  <c r="AF2428" i="2"/>
  <c r="AF2429" i="2"/>
  <c r="AF2430" i="2"/>
  <c r="AF2431" i="2"/>
  <c r="AF2432" i="2"/>
  <c r="AF2433" i="2"/>
  <c r="AF2434" i="2"/>
  <c r="AF2435" i="2"/>
  <c r="AF2436" i="2"/>
  <c r="AF2437" i="2"/>
  <c r="AF2438" i="2"/>
  <c r="AF2439" i="2"/>
  <c r="AF2440" i="2"/>
  <c r="AF2441" i="2"/>
  <c r="AF2442" i="2"/>
  <c r="AF2443" i="2"/>
  <c r="AF2444" i="2"/>
  <c r="AF2445" i="2"/>
  <c r="AF2446" i="2"/>
  <c r="AF2447" i="2"/>
  <c r="AF2448" i="2"/>
  <c r="AF2449" i="2"/>
  <c r="AF2450" i="2"/>
  <c r="AF2451" i="2"/>
  <c r="AF2452" i="2"/>
  <c r="AF2453" i="2"/>
  <c r="AF2454" i="2"/>
  <c r="AF2455" i="2"/>
  <c r="AF2456" i="2"/>
  <c r="AF2457" i="2"/>
  <c r="AF2458" i="2"/>
  <c r="AF2459" i="2"/>
  <c r="AF2460" i="2"/>
  <c r="AF2461" i="2"/>
  <c r="AF2462" i="2"/>
  <c r="AF2463" i="2"/>
  <c r="AF2464" i="2"/>
  <c r="AF2465" i="2"/>
  <c r="AF2466" i="2"/>
  <c r="AF2467" i="2"/>
  <c r="AF2468" i="2"/>
  <c r="AF2469" i="2"/>
  <c r="AF2470" i="2"/>
  <c r="AF2471" i="2"/>
  <c r="AF2472" i="2"/>
  <c r="AF2473" i="2"/>
  <c r="AF2474" i="2"/>
  <c r="AF2475" i="2"/>
  <c r="AF2476" i="2"/>
  <c r="AF2477" i="2"/>
  <c r="AF2478" i="2"/>
  <c r="AF2479" i="2"/>
  <c r="AF2480" i="2"/>
  <c r="AF2481" i="2"/>
  <c r="AF2482" i="2"/>
  <c r="AF2483" i="2"/>
  <c r="AF2484" i="2"/>
  <c r="AF2485" i="2"/>
  <c r="AF2486" i="2"/>
  <c r="AF2487" i="2"/>
  <c r="AF2488" i="2"/>
  <c r="AF2489" i="2"/>
  <c r="AF2490" i="2"/>
  <c r="AF2491" i="2"/>
  <c r="AF2492" i="2"/>
  <c r="AF2493" i="2"/>
  <c r="AF2494" i="2"/>
  <c r="AF2495" i="2"/>
  <c r="AF2496" i="2"/>
  <c r="AF2497" i="2"/>
  <c r="AF2498" i="2"/>
  <c r="AF2499" i="2"/>
  <c r="AF2500" i="2"/>
  <c r="AF2501" i="2"/>
  <c r="AF2502" i="2"/>
  <c r="AF2503" i="2"/>
  <c r="AF2504" i="2"/>
  <c r="AF2505" i="2"/>
  <c r="AF2506" i="2"/>
  <c r="AF2507" i="2"/>
  <c r="AF2508" i="2"/>
  <c r="AF2509" i="2"/>
  <c r="AF2510" i="2"/>
  <c r="AF2511" i="2"/>
  <c r="AF2512" i="2"/>
  <c r="AF2513" i="2"/>
  <c r="AF2514" i="2"/>
  <c r="AF2515" i="2"/>
  <c r="AF2516" i="2"/>
  <c r="AF2517" i="2"/>
  <c r="AF2518" i="2"/>
  <c r="AF2519" i="2"/>
  <c r="AF2520" i="2"/>
  <c r="AF2521" i="2"/>
  <c r="AF2522" i="2"/>
  <c r="AF2523" i="2"/>
  <c r="AF2524" i="2"/>
  <c r="AF2525" i="2"/>
  <c r="AF2526" i="2"/>
  <c r="AF2527" i="2"/>
  <c r="AF2528" i="2"/>
  <c r="AF2529" i="2"/>
  <c r="AF2530" i="2"/>
  <c r="AF2531" i="2"/>
  <c r="AF2532" i="2"/>
  <c r="AF2533" i="2"/>
  <c r="AF2534" i="2"/>
  <c r="AF2535" i="2"/>
  <c r="AF2536" i="2"/>
  <c r="AF2537" i="2"/>
  <c r="AF2538" i="2"/>
  <c r="AF2539" i="2"/>
  <c r="AF2540" i="2"/>
  <c r="AF2541" i="2"/>
  <c r="AF2542" i="2"/>
  <c r="AF2543" i="2"/>
  <c r="AF2544" i="2"/>
  <c r="AF2545" i="2"/>
  <c r="AF2546" i="2"/>
  <c r="AF2547" i="2"/>
  <c r="AF2548" i="2"/>
  <c r="AF2549" i="2"/>
  <c r="AF2550" i="2"/>
  <c r="AF2551" i="2"/>
  <c r="AF2552" i="2"/>
  <c r="AF2553" i="2"/>
  <c r="AF2554" i="2"/>
  <c r="AF2555" i="2"/>
  <c r="AF2556" i="2"/>
  <c r="AF2557" i="2"/>
  <c r="AF2558" i="2"/>
  <c r="AF2559" i="2"/>
  <c r="AF2560" i="2"/>
  <c r="AF2561" i="2"/>
  <c r="AF2562" i="2"/>
  <c r="AF2563" i="2"/>
  <c r="AF2564" i="2"/>
  <c r="AF2565" i="2"/>
  <c r="AF2566" i="2"/>
  <c r="AF2567" i="2"/>
  <c r="AF2568" i="2"/>
  <c r="AF2569" i="2"/>
  <c r="AF2570" i="2"/>
  <c r="AF2571" i="2"/>
  <c r="AF2572" i="2"/>
  <c r="AF2573" i="2"/>
  <c r="AF2574" i="2"/>
  <c r="AF2575" i="2"/>
  <c r="AF2576" i="2"/>
  <c r="AF2577" i="2"/>
  <c r="AF2578" i="2"/>
  <c r="AF2579" i="2"/>
  <c r="AF2580" i="2"/>
  <c r="AF2581" i="2"/>
  <c r="AF2582" i="2"/>
  <c r="AF2583" i="2"/>
  <c r="AF2584" i="2"/>
  <c r="AF2585" i="2"/>
  <c r="AF2586" i="2"/>
  <c r="AF2587" i="2"/>
  <c r="AF2588" i="2"/>
  <c r="AF2589" i="2"/>
  <c r="AF2590" i="2"/>
  <c r="AF2591" i="2"/>
  <c r="AF2592" i="2"/>
  <c r="AF2593" i="2"/>
  <c r="AF2594" i="2"/>
  <c r="AF2595" i="2"/>
  <c r="AF2596" i="2"/>
  <c r="AF2597" i="2"/>
  <c r="AF2598" i="2"/>
  <c r="AF2599" i="2"/>
  <c r="AF2600" i="2"/>
  <c r="AF2601" i="2"/>
  <c r="AF2602" i="2"/>
  <c r="AF2603" i="2"/>
  <c r="AF2604" i="2"/>
  <c r="AF2605" i="2"/>
  <c r="AF2606" i="2"/>
  <c r="AF2607" i="2"/>
  <c r="AF2608" i="2"/>
  <c r="AF2609" i="2"/>
  <c r="AF2610" i="2"/>
  <c r="AF2611" i="2"/>
  <c r="AF2612" i="2"/>
  <c r="AF2613" i="2"/>
  <c r="AF2614" i="2"/>
  <c r="AF2615" i="2"/>
  <c r="AF2616" i="2"/>
  <c r="AF2617" i="2"/>
  <c r="AF2618" i="2"/>
  <c r="AF2619" i="2"/>
  <c r="AF2620" i="2"/>
  <c r="AF2621" i="2"/>
  <c r="AF2622" i="2"/>
  <c r="AF2623" i="2"/>
  <c r="AF2624" i="2"/>
  <c r="AF2625" i="2"/>
  <c r="AF2626" i="2"/>
  <c r="AF2627" i="2"/>
  <c r="AF2628" i="2"/>
  <c r="AF2629" i="2"/>
  <c r="AF2630" i="2"/>
  <c r="AF2631" i="2"/>
  <c r="AF2632" i="2"/>
  <c r="AF2633" i="2"/>
  <c r="AF2634" i="2"/>
  <c r="AF2635" i="2"/>
  <c r="AF2636" i="2"/>
  <c r="AF2637" i="2"/>
  <c r="AF2638" i="2"/>
  <c r="AF2639" i="2"/>
  <c r="AF2640" i="2"/>
  <c r="AF2641" i="2"/>
  <c r="AF2642" i="2"/>
  <c r="AF2643" i="2"/>
  <c r="AF2644" i="2"/>
  <c r="AF2645" i="2"/>
  <c r="AF2646" i="2"/>
  <c r="AF2647" i="2"/>
  <c r="AF2648" i="2"/>
  <c r="AF2649" i="2"/>
  <c r="AF2650" i="2"/>
  <c r="AF2651" i="2"/>
  <c r="AF2652" i="2"/>
  <c r="AF2653" i="2"/>
  <c r="AF2654" i="2"/>
  <c r="AF2655" i="2"/>
  <c r="AF2656" i="2"/>
  <c r="AF2657" i="2"/>
  <c r="AF2658" i="2"/>
  <c r="AF2659" i="2"/>
  <c r="AF2660" i="2"/>
  <c r="AF2661" i="2"/>
  <c r="AF2662" i="2"/>
  <c r="AF2663" i="2"/>
  <c r="AF2664" i="2"/>
  <c r="AF2665" i="2"/>
  <c r="AF2666" i="2"/>
  <c r="AF2667" i="2"/>
  <c r="AF2668" i="2"/>
  <c r="AF2669" i="2"/>
  <c r="AF2670" i="2"/>
  <c r="AF2671" i="2"/>
  <c r="AF2672" i="2"/>
  <c r="AF2673" i="2"/>
  <c r="AF2674" i="2"/>
  <c r="AF2675" i="2"/>
  <c r="AF2676" i="2"/>
  <c r="AF2677" i="2"/>
  <c r="AF2678" i="2"/>
  <c r="AF2679" i="2"/>
  <c r="AF2680" i="2"/>
  <c r="AF2681" i="2"/>
  <c r="AF2682" i="2"/>
  <c r="AF2683" i="2"/>
  <c r="AF2684" i="2"/>
  <c r="AF2685" i="2"/>
  <c r="AF2686" i="2"/>
  <c r="AF2687" i="2"/>
  <c r="AF2688" i="2"/>
  <c r="AF2689" i="2"/>
  <c r="AF2690" i="2"/>
  <c r="AF2691" i="2"/>
  <c r="AF2692" i="2"/>
  <c r="AF2693" i="2"/>
  <c r="AF2694" i="2"/>
  <c r="AF2695" i="2"/>
  <c r="AF2696" i="2"/>
  <c r="AF2697" i="2"/>
  <c r="AF2698" i="2"/>
  <c r="AF2699" i="2"/>
  <c r="AF2700" i="2"/>
  <c r="AF2701" i="2"/>
  <c r="AF2702" i="2"/>
  <c r="AF2703" i="2"/>
  <c r="AF2704" i="2"/>
  <c r="AF2705" i="2"/>
  <c r="AF2706" i="2"/>
  <c r="AF2707" i="2"/>
  <c r="AF2708" i="2"/>
  <c r="AF2709" i="2"/>
  <c r="AF2710" i="2"/>
  <c r="AF2711" i="2"/>
  <c r="AF2712" i="2"/>
  <c r="AF2713" i="2"/>
  <c r="AF2714" i="2"/>
  <c r="AF2715" i="2"/>
  <c r="AF2716" i="2"/>
  <c r="AF2717" i="2"/>
  <c r="AF2718" i="2"/>
  <c r="AF2719" i="2"/>
  <c r="AF2720" i="2"/>
  <c r="AF2721" i="2"/>
  <c r="AF2722" i="2"/>
  <c r="AF2723" i="2"/>
  <c r="AF2724" i="2"/>
  <c r="AF2725" i="2"/>
  <c r="AF2726" i="2"/>
  <c r="AF2727" i="2"/>
  <c r="AF2728" i="2"/>
  <c r="AF2729" i="2"/>
  <c r="AF2730" i="2"/>
  <c r="AF2731" i="2"/>
  <c r="AF2732" i="2"/>
  <c r="AF2733" i="2"/>
  <c r="AF2734" i="2"/>
  <c r="AF2735" i="2"/>
  <c r="AF2736" i="2"/>
  <c r="AF2737" i="2"/>
  <c r="AF2738" i="2"/>
  <c r="AF2739" i="2"/>
  <c r="AF2740" i="2"/>
  <c r="AF2741" i="2"/>
  <c r="AF2742" i="2"/>
  <c r="AF2743" i="2"/>
  <c r="AF2744" i="2"/>
  <c r="AF2745" i="2"/>
  <c r="AF2746" i="2"/>
  <c r="AF2747" i="2"/>
  <c r="AF2748" i="2"/>
  <c r="AF2749" i="2"/>
  <c r="AF2750" i="2"/>
  <c r="AF2751" i="2"/>
  <c r="AF2752" i="2"/>
  <c r="AF2753" i="2"/>
  <c r="AF2754" i="2"/>
  <c r="AF2755" i="2"/>
  <c r="AF2756" i="2"/>
  <c r="AF2757" i="2"/>
  <c r="AF2758" i="2"/>
  <c r="AF2759" i="2"/>
  <c r="AF2760" i="2"/>
  <c r="AF2761" i="2"/>
  <c r="AF2762" i="2"/>
  <c r="AF2763" i="2"/>
  <c r="AF2764" i="2"/>
  <c r="AF2765" i="2"/>
  <c r="AF2766" i="2"/>
  <c r="AF2767" i="2"/>
  <c r="AF2768" i="2"/>
  <c r="AF2769" i="2"/>
  <c r="AF2770" i="2"/>
  <c r="AF2771" i="2"/>
  <c r="AF2772" i="2"/>
  <c r="AF2773" i="2"/>
  <c r="AF2774" i="2"/>
  <c r="AF2775" i="2"/>
  <c r="AF2776" i="2"/>
  <c r="AF2777" i="2"/>
  <c r="AF2778" i="2"/>
  <c r="AF2779" i="2"/>
  <c r="AF2780" i="2"/>
  <c r="AF2781" i="2"/>
  <c r="AF2782" i="2"/>
  <c r="AF2783" i="2"/>
  <c r="AF2784" i="2"/>
  <c r="AF2785" i="2"/>
  <c r="AF2786" i="2"/>
  <c r="AF2787" i="2"/>
  <c r="AF2788" i="2"/>
  <c r="AF2789" i="2"/>
  <c r="AF2790" i="2"/>
  <c r="AF2791" i="2"/>
  <c r="AF2792" i="2"/>
  <c r="AF2793" i="2"/>
  <c r="AF2794" i="2"/>
  <c r="AF2795" i="2"/>
  <c r="AF2796" i="2"/>
  <c r="AF2797" i="2"/>
  <c r="AF2798" i="2"/>
  <c r="AF2799" i="2"/>
  <c r="AF2800" i="2"/>
  <c r="AF2801" i="2"/>
  <c r="AF2802" i="2"/>
  <c r="AF2803" i="2"/>
  <c r="AF2804" i="2"/>
  <c r="AF2805" i="2"/>
  <c r="AF2806" i="2"/>
  <c r="AF2807" i="2"/>
  <c r="AF2808" i="2"/>
  <c r="AF2809" i="2"/>
  <c r="AF2810" i="2"/>
  <c r="AF2811" i="2"/>
  <c r="AF2812" i="2"/>
  <c r="AF2813" i="2"/>
  <c r="AF2814" i="2"/>
  <c r="AF2815" i="2"/>
  <c r="AF2816" i="2"/>
  <c r="AF2817" i="2"/>
  <c r="AF2818" i="2"/>
  <c r="AF2819" i="2"/>
  <c r="AF2820" i="2"/>
  <c r="AF2821" i="2"/>
  <c r="AF2822" i="2"/>
  <c r="AF2823" i="2"/>
  <c r="AF2824" i="2"/>
  <c r="AF2825" i="2"/>
  <c r="AF2826" i="2"/>
  <c r="AF2827" i="2"/>
  <c r="AF2828" i="2"/>
  <c r="AF2829" i="2"/>
  <c r="AF2830" i="2"/>
  <c r="AF2831" i="2"/>
  <c r="AF2832" i="2"/>
  <c r="AF2833" i="2"/>
  <c r="AF2834" i="2"/>
  <c r="AF2835" i="2"/>
  <c r="AF2836" i="2"/>
  <c r="AF2837" i="2"/>
  <c r="AF2838" i="2"/>
  <c r="AF2839" i="2"/>
  <c r="AF2840" i="2"/>
  <c r="AF2841" i="2"/>
  <c r="AF2842" i="2"/>
  <c r="AF2843" i="2"/>
  <c r="AF2844" i="2"/>
  <c r="AF2845" i="2"/>
  <c r="AF2846" i="2"/>
  <c r="AF2847" i="2"/>
  <c r="AF2848" i="2"/>
  <c r="AF2849" i="2"/>
  <c r="AF2850" i="2"/>
  <c r="AF2851" i="2"/>
  <c r="AF2852" i="2"/>
  <c r="AF2853" i="2"/>
  <c r="AF2854" i="2"/>
  <c r="AF2855" i="2"/>
  <c r="AF2856" i="2"/>
  <c r="AF2857" i="2"/>
  <c r="AF2858" i="2"/>
  <c r="AF2859" i="2"/>
  <c r="AF2860" i="2"/>
  <c r="AF2861" i="2"/>
  <c r="AF2862" i="2"/>
  <c r="AF2863" i="2"/>
  <c r="AF2864" i="2"/>
  <c r="AF2865" i="2"/>
  <c r="AF2866" i="2"/>
  <c r="AF2867" i="2"/>
  <c r="AF2868" i="2"/>
  <c r="AF2869" i="2"/>
  <c r="AF2870" i="2"/>
  <c r="AF2871" i="2"/>
  <c r="AF2872" i="2"/>
  <c r="AF2873" i="2"/>
  <c r="AF2874" i="2"/>
  <c r="AF2875" i="2"/>
  <c r="AF2876" i="2"/>
  <c r="AF2877" i="2"/>
  <c r="AF2878" i="2"/>
  <c r="AF2879" i="2"/>
  <c r="AF2880" i="2"/>
  <c r="AF2881" i="2"/>
  <c r="AF2882" i="2"/>
  <c r="AF2883" i="2"/>
  <c r="AF2884" i="2"/>
  <c r="AF2885" i="2"/>
  <c r="AF2886" i="2"/>
  <c r="AF2887" i="2"/>
  <c r="AF2888" i="2"/>
  <c r="AF2889" i="2"/>
  <c r="AF2890" i="2"/>
  <c r="AF2891" i="2"/>
  <c r="AF2892" i="2"/>
  <c r="AF2893" i="2"/>
  <c r="AF2894" i="2"/>
  <c r="AF2895" i="2"/>
  <c r="AF2896" i="2"/>
  <c r="AF2897" i="2"/>
  <c r="AF2898" i="2"/>
  <c r="AF2899" i="2"/>
  <c r="AF2900" i="2"/>
  <c r="AF2901" i="2"/>
  <c r="AF2902" i="2"/>
  <c r="AF2903" i="2"/>
  <c r="AF2904" i="2"/>
  <c r="AF2905" i="2"/>
  <c r="AF2906" i="2"/>
  <c r="AF2907" i="2"/>
  <c r="AF2908" i="2"/>
  <c r="AF2909" i="2"/>
  <c r="AF2910" i="2"/>
  <c r="AF2911" i="2"/>
  <c r="AF2912" i="2"/>
  <c r="AF2913" i="2"/>
  <c r="AF2914" i="2"/>
  <c r="AF2915" i="2"/>
  <c r="AF2916" i="2"/>
  <c r="AF2917" i="2"/>
  <c r="AF2918" i="2"/>
  <c r="AF2919" i="2"/>
  <c r="AF2920" i="2"/>
  <c r="AF2921" i="2"/>
  <c r="AF2922" i="2"/>
  <c r="AF2923" i="2"/>
  <c r="AF2924" i="2"/>
  <c r="AF2925" i="2"/>
  <c r="AF2926" i="2"/>
  <c r="AF2927" i="2"/>
  <c r="AF2928" i="2"/>
  <c r="AF2929" i="2"/>
  <c r="AF2930" i="2"/>
  <c r="AF2931" i="2"/>
  <c r="AF2932" i="2"/>
  <c r="AF2933" i="2"/>
  <c r="AF2934" i="2"/>
  <c r="AF2935" i="2"/>
  <c r="AF2936" i="2"/>
  <c r="AF2937" i="2"/>
  <c r="AF2938" i="2"/>
  <c r="AF2939" i="2"/>
  <c r="AF2940" i="2"/>
  <c r="AF2941" i="2"/>
  <c r="AF2942" i="2"/>
  <c r="AF2943" i="2"/>
  <c r="AF2944" i="2"/>
  <c r="AF2945" i="2"/>
  <c r="AF2946" i="2"/>
  <c r="AF2947" i="2"/>
  <c r="AF2948" i="2"/>
  <c r="AF2949" i="2"/>
  <c r="AF2950" i="2"/>
  <c r="AF2951" i="2"/>
  <c r="AF2952" i="2"/>
  <c r="AF2953" i="2"/>
  <c r="AF2954" i="2"/>
  <c r="AF2955" i="2"/>
  <c r="AF2956" i="2"/>
  <c r="AF2957" i="2"/>
  <c r="AF2958" i="2"/>
  <c r="AF2959" i="2"/>
  <c r="AF2960" i="2"/>
  <c r="AF2961" i="2"/>
  <c r="AF2962" i="2"/>
  <c r="AF2963" i="2"/>
  <c r="AF2964" i="2"/>
  <c r="AF2965" i="2"/>
  <c r="AF2966" i="2"/>
  <c r="AF2967" i="2"/>
  <c r="AF2968" i="2"/>
  <c r="AF2969" i="2"/>
  <c r="AF2970" i="2"/>
  <c r="AF2971" i="2"/>
  <c r="AF2972" i="2"/>
  <c r="AF2973" i="2"/>
  <c r="AF2974" i="2"/>
  <c r="AF2975" i="2"/>
  <c r="AF2976" i="2"/>
  <c r="AF2977" i="2"/>
  <c r="AF2978" i="2"/>
  <c r="AF2979" i="2"/>
  <c r="AF2980" i="2"/>
  <c r="AF2981" i="2"/>
  <c r="AF2982" i="2"/>
  <c r="AF2983" i="2"/>
  <c r="AF2984" i="2"/>
  <c r="AF2985" i="2"/>
  <c r="AF2986" i="2"/>
  <c r="AF2987" i="2"/>
  <c r="AF2988" i="2"/>
  <c r="AF2989" i="2"/>
  <c r="AF2990" i="2"/>
  <c r="AF2991" i="2"/>
  <c r="AF2992" i="2"/>
  <c r="AF2993" i="2"/>
  <c r="AF2994" i="2"/>
  <c r="AF2995" i="2"/>
  <c r="AF2996" i="2"/>
  <c r="AF2997" i="2"/>
  <c r="AF2998" i="2"/>
  <c r="AF2999" i="2"/>
  <c r="AF3000" i="2"/>
  <c r="AF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C104" i="2"/>
  <c r="AC105" i="2"/>
  <c r="AC106" i="2"/>
  <c r="AC107" i="2"/>
  <c r="AC108" i="2"/>
  <c r="AC109" i="2"/>
  <c r="AC110" i="2"/>
  <c r="AC111" i="2"/>
  <c r="AC112" i="2"/>
  <c r="AC113" i="2"/>
  <c r="AC114" i="2"/>
  <c r="AC115" i="2"/>
  <c r="AC116" i="2"/>
  <c r="AC117" i="2"/>
  <c r="AC118" i="2"/>
  <c r="AC119" i="2"/>
  <c r="AC120" i="2"/>
  <c r="AC121" i="2"/>
  <c r="AC122" i="2"/>
  <c r="AC123" i="2"/>
  <c r="AC124" i="2"/>
  <c r="AC125" i="2"/>
  <c r="AC126" i="2"/>
  <c r="AC127" i="2"/>
  <c r="AC128" i="2"/>
  <c r="AC129" i="2"/>
  <c r="AC130" i="2"/>
  <c r="AC131" i="2"/>
  <c r="AC132" i="2"/>
  <c r="AC133" i="2"/>
  <c r="AC134" i="2"/>
  <c r="AC135" i="2"/>
  <c r="AC136" i="2"/>
  <c r="AC137" i="2"/>
  <c r="AC138" i="2"/>
  <c r="AC139" i="2"/>
  <c r="AC140" i="2"/>
  <c r="AC141" i="2"/>
  <c r="AC142" i="2"/>
  <c r="AC143" i="2"/>
  <c r="AC144" i="2"/>
  <c r="AC145" i="2"/>
  <c r="AC146" i="2"/>
  <c r="AC147" i="2"/>
  <c r="AC148" i="2"/>
  <c r="AC149" i="2"/>
  <c r="AC150" i="2"/>
  <c r="AC151" i="2"/>
  <c r="AC152" i="2"/>
  <c r="AC153" i="2"/>
  <c r="AC154" i="2"/>
  <c r="AC155" i="2"/>
  <c r="AC156" i="2"/>
  <c r="AC157" i="2"/>
  <c r="AC158" i="2"/>
  <c r="AC159" i="2"/>
  <c r="AC160" i="2"/>
  <c r="AC161" i="2"/>
  <c r="AC162" i="2"/>
  <c r="AC163" i="2"/>
  <c r="AC164" i="2"/>
  <c r="AC165" i="2"/>
  <c r="AC166" i="2"/>
  <c r="AC167" i="2"/>
  <c r="AC168" i="2"/>
  <c r="AC169" i="2"/>
  <c r="AC170" i="2"/>
  <c r="AC171" i="2"/>
  <c r="AC172" i="2"/>
  <c r="AC173" i="2"/>
  <c r="AC174" i="2"/>
  <c r="AC175" i="2"/>
  <c r="AC176" i="2"/>
  <c r="AC177" i="2"/>
  <c r="AC178" i="2"/>
  <c r="AC179" i="2"/>
  <c r="AC180" i="2"/>
  <c r="AC181" i="2"/>
  <c r="AC182" i="2"/>
  <c r="AC183" i="2"/>
  <c r="AC184" i="2"/>
  <c r="AC185" i="2"/>
  <c r="AC186" i="2"/>
  <c r="AC187" i="2"/>
  <c r="AC188" i="2"/>
  <c r="AC189" i="2"/>
  <c r="AC190" i="2"/>
  <c r="AC191" i="2"/>
  <c r="AC192" i="2"/>
  <c r="AC193" i="2"/>
  <c r="AC194" i="2"/>
  <c r="AC195" i="2"/>
  <c r="AC196" i="2"/>
  <c r="AC197" i="2"/>
  <c r="AC198" i="2"/>
  <c r="AC199" i="2"/>
  <c r="AC200" i="2"/>
  <c r="AC201" i="2"/>
  <c r="AC202" i="2"/>
  <c r="AC203" i="2"/>
  <c r="AC204" i="2"/>
  <c r="AC205" i="2"/>
  <c r="AC206" i="2"/>
  <c r="AC207" i="2"/>
  <c r="AC208" i="2"/>
  <c r="AC209" i="2"/>
  <c r="AC210" i="2"/>
  <c r="AC211" i="2"/>
  <c r="AC212" i="2"/>
  <c r="AC213" i="2"/>
  <c r="AC214" i="2"/>
  <c r="AC215" i="2"/>
  <c r="AC216" i="2"/>
  <c r="AC217" i="2"/>
  <c r="AC218" i="2"/>
  <c r="AC219" i="2"/>
  <c r="AC220" i="2"/>
  <c r="AC221" i="2"/>
  <c r="AC222" i="2"/>
  <c r="AC223" i="2"/>
  <c r="AC224" i="2"/>
  <c r="AC225" i="2"/>
  <c r="AC226" i="2"/>
  <c r="AC227" i="2"/>
  <c r="AC228" i="2"/>
  <c r="AC229" i="2"/>
  <c r="AC230" i="2"/>
  <c r="AC231" i="2"/>
  <c r="AC232" i="2"/>
  <c r="AC233" i="2"/>
  <c r="AC234" i="2"/>
  <c r="AC235" i="2"/>
  <c r="AC236" i="2"/>
  <c r="AC237" i="2"/>
  <c r="AC238" i="2"/>
  <c r="AC239" i="2"/>
  <c r="AC240" i="2"/>
  <c r="AC241" i="2"/>
  <c r="AC242" i="2"/>
  <c r="AC243" i="2"/>
  <c r="AC244" i="2"/>
  <c r="AC245" i="2"/>
  <c r="AC246" i="2"/>
  <c r="AC247" i="2"/>
  <c r="AC248" i="2"/>
  <c r="AC249" i="2"/>
  <c r="AC250" i="2"/>
  <c r="AC251" i="2"/>
  <c r="AC252" i="2"/>
  <c r="AC253" i="2"/>
  <c r="AC254" i="2"/>
  <c r="AC255" i="2"/>
  <c r="AC256" i="2"/>
  <c r="AC257" i="2"/>
  <c r="AC258" i="2"/>
  <c r="AC259" i="2"/>
  <c r="AC260" i="2"/>
  <c r="AC261" i="2"/>
  <c r="AC262" i="2"/>
  <c r="AC263" i="2"/>
  <c r="AC264" i="2"/>
  <c r="AC265" i="2"/>
  <c r="AC266" i="2"/>
  <c r="AC267" i="2"/>
  <c r="AC268" i="2"/>
  <c r="AC269" i="2"/>
  <c r="AC270" i="2"/>
  <c r="AC271" i="2"/>
  <c r="AC272" i="2"/>
  <c r="AC273" i="2"/>
  <c r="AC274" i="2"/>
  <c r="AC275" i="2"/>
  <c r="AC276" i="2"/>
  <c r="AC277" i="2"/>
  <c r="AC278" i="2"/>
  <c r="AC279" i="2"/>
  <c r="AC280" i="2"/>
  <c r="AC281" i="2"/>
  <c r="AC282" i="2"/>
  <c r="AC283" i="2"/>
  <c r="AC284" i="2"/>
  <c r="AC285" i="2"/>
  <c r="AC286" i="2"/>
  <c r="AC287" i="2"/>
  <c r="AC288" i="2"/>
  <c r="AC289" i="2"/>
  <c r="AC290" i="2"/>
  <c r="AC291" i="2"/>
  <c r="AC292" i="2"/>
  <c r="AC293" i="2"/>
  <c r="AC294" i="2"/>
  <c r="AC295" i="2"/>
  <c r="AC296" i="2"/>
  <c r="AC297" i="2"/>
  <c r="AC298" i="2"/>
  <c r="AC299" i="2"/>
  <c r="AC300" i="2"/>
  <c r="AC301" i="2"/>
  <c r="AC302" i="2"/>
  <c r="AC303" i="2"/>
  <c r="AC304" i="2"/>
  <c r="AC305" i="2"/>
  <c r="AC306" i="2"/>
  <c r="AC307" i="2"/>
  <c r="AC308" i="2"/>
  <c r="AC309" i="2"/>
  <c r="AC310" i="2"/>
  <c r="AC311" i="2"/>
  <c r="AC312" i="2"/>
  <c r="AC313" i="2"/>
  <c r="AC314" i="2"/>
  <c r="AC315" i="2"/>
  <c r="AC316" i="2"/>
  <c r="AC317" i="2"/>
  <c r="AC318" i="2"/>
  <c r="AC319" i="2"/>
  <c r="AC320" i="2"/>
  <c r="AC321" i="2"/>
  <c r="AC322" i="2"/>
  <c r="AC323" i="2"/>
  <c r="AC324" i="2"/>
  <c r="AC325" i="2"/>
  <c r="AC326" i="2"/>
  <c r="AC327" i="2"/>
  <c r="AC328" i="2"/>
  <c r="AC329" i="2"/>
  <c r="AC330" i="2"/>
  <c r="AC331" i="2"/>
  <c r="AC332" i="2"/>
  <c r="AC333" i="2"/>
  <c r="AC334" i="2"/>
  <c r="AC335" i="2"/>
  <c r="AC336" i="2"/>
  <c r="AC337" i="2"/>
  <c r="AC338" i="2"/>
  <c r="AC339" i="2"/>
  <c r="AC340" i="2"/>
  <c r="AC341" i="2"/>
  <c r="AC342" i="2"/>
  <c r="AC343" i="2"/>
  <c r="AC344" i="2"/>
  <c r="AC345" i="2"/>
  <c r="AC346" i="2"/>
  <c r="AC347" i="2"/>
  <c r="AC348" i="2"/>
  <c r="AC349" i="2"/>
  <c r="AC350" i="2"/>
  <c r="AC351" i="2"/>
  <c r="AC352" i="2"/>
  <c r="AC353" i="2"/>
  <c r="AC354" i="2"/>
  <c r="AC355" i="2"/>
  <c r="AC356" i="2"/>
  <c r="AC357" i="2"/>
  <c r="AC358" i="2"/>
  <c r="AC359" i="2"/>
  <c r="AC360" i="2"/>
  <c r="AC361" i="2"/>
  <c r="AC362" i="2"/>
  <c r="AC363" i="2"/>
  <c r="AC364" i="2"/>
  <c r="AC365" i="2"/>
  <c r="AC366" i="2"/>
  <c r="AC367" i="2"/>
  <c r="AC368" i="2"/>
  <c r="AC369" i="2"/>
  <c r="AC370" i="2"/>
  <c r="AC371" i="2"/>
  <c r="AC372" i="2"/>
  <c r="AC373" i="2"/>
  <c r="AC374" i="2"/>
  <c r="AC375" i="2"/>
  <c r="AC376" i="2"/>
  <c r="AC377" i="2"/>
  <c r="AC378" i="2"/>
  <c r="AC379" i="2"/>
  <c r="AC380" i="2"/>
  <c r="AC381" i="2"/>
  <c r="AC382" i="2"/>
  <c r="AC383" i="2"/>
  <c r="AC384" i="2"/>
  <c r="AC385" i="2"/>
  <c r="AC386" i="2"/>
  <c r="AC387" i="2"/>
  <c r="AC388" i="2"/>
  <c r="AC389" i="2"/>
  <c r="AC390" i="2"/>
  <c r="AC391" i="2"/>
  <c r="AC392" i="2"/>
  <c r="AC393" i="2"/>
  <c r="AC394" i="2"/>
  <c r="AC395" i="2"/>
  <c r="AC396" i="2"/>
  <c r="AC397" i="2"/>
  <c r="AC398" i="2"/>
  <c r="AC399" i="2"/>
  <c r="AC400" i="2"/>
  <c r="AC401" i="2"/>
  <c r="AC402" i="2"/>
  <c r="AC403" i="2"/>
  <c r="AC404" i="2"/>
  <c r="AC405" i="2"/>
  <c r="AC406" i="2"/>
  <c r="AC407" i="2"/>
  <c r="AC408" i="2"/>
  <c r="AC409" i="2"/>
  <c r="AC410" i="2"/>
  <c r="AC411" i="2"/>
  <c r="AC412" i="2"/>
  <c r="AC413" i="2"/>
  <c r="AC414" i="2"/>
  <c r="AC415" i="2"/>
  <c r="AC416" i="2"/>
  <c r="AC417" i="2"/>
  <c r="AC418" i="2"/>
  <c r="AC419" i="2"/>
  <c r="AC420" i="2"/>
  <c r="AC421" i="2"/>
  <c r="AC422" i="2"/>
  <c r="AC423" i="2"/>
  <c r="AC424" i="2"/>
  <c r="AC425" i="2"/>
  <c r="AC426" i="2"/>
  <c r="AC427" i="2"/>
  <c r="AC428" i="2"/>
  <c r="AC429" i="2"/>
  <c r="AC430" i="2"/>
  <c r="AC431" i="2"/>
  <c r="AC432" i="2"/>
  <c r="AC433" i="2"/>
  <c r="AC434" i="2"/>
  <c r="AC435" i="2"/>
  <c r="AC436" i="2"/>
  <c r="AC437" i="2"/>
  <c r="AC438" i="2"/>
  <c r="AC439" i="2"/>
  <c r="AC440" i="2"/>
  <c r="AC441" i="2"/>
  <c r="AC442" i="2"/>
  <c r="AC443" i="2"/>
  <c r="AC444" i="2"/>
  <c r="AC445" i="2"/>
  <c r="AC446" i="2"/>
  <c r="AC447" i="2"/>
  <c r="AC448" i="2"/>
  <c r="AC449" i="2"/>
  <c r="AC450" i="2"/>
  <c r="AC451" i="2"/>
  <c r="AC452" i="2"/>
  <c r="AC453" i="2"/>
  <c r="AC454" i="2"/>
  <c r="AC455" i="2"/>
  <c r="AC456" i="2"/>
  <c r="AC457" i="2"/>
  <c r="AC458" i="2"/>
  <c r="AC459" i="2"/>
  <c r="AC460" i="2"/>
  <c r="AC461" i="2"/>
  <c r="AC462" i="2"/>
  <c r="AC463" i="2"/>
  <c r="AC464" i="2"/>
  <c r="AC465" i="2"/>
  <c r="AC466" i="2"/>
  <c r="AC467" i="2"/>
  <c r="AC468" i="2"/>
  <c r="AC469" i="2"/>
  <c r="AC470" i="2"/>
  <c r="AC471" i="2"/>
  <c r="AC472" i="2"/>
  <c r="AC473" i="2"/>
  <c r="AC474" i="2"/>
  <c r="AC475" i="2"/>
  <c r="AC476" i="2"/>
  <c r="AC477" i="2"/>
  <c r="AC478" i="2"/>
  <c r="AC479" i="2"/>
  <c r="AC480" i="2"/>
  <c r="AC481" i="2"/>
  <c r="AC482" i="2"/>
  <c r="AC483" i="2"/>
  <c r="AC484" i="2"/>
  <c r="AC485" i="2"/>
  <c r="AC486" i="2"/>
  <c r="AC487" i="2"/>
  <c r="AC488" i="2"/>
  <c r="AC489" i="2"/>
  <c r="AC490" i="2"/>
  <c r="AC491" i="2"/>
  <c r="AC492" i="2"/>
  <c r="AC493" i="2"/>
  <c r="AC494" i="2"/>
  <c r="AC495" i="2"/>
  <c r="AC496" i="2"/>
  <c r="AC497" i="2"/>
  <c r="AC498" i="2"/>
  <c r="AC499" i="2"/>
  <c r="AC500" i="2"/>
  <c r="AC501" i="2"/>
  <c r="AC502" i="2"/>
  <c r="AC503" i="2"/>
  <c r="AC504" i="2"/>
  <c r="AC505" i="2"/>
  <c r="AC506" i="2"/>
  <c r="AC507" i="2"/>
  <c r="AC508" i="2"/>
  <c r="AC509" i="2"/>
  <c r="AC510" i="2"/>
  <c r="AC511" i="2"/>
  <c r="AC512" i="2"/>
  <c r="AC513" i="2"/>
  <c r="AC514" i="2"/>
  <c r="AC515" i="2"/>
  <c r="AC516" i="2"/>
  <c r="AC517" i="2"/>
  <c r="AC518" i="2"/>
  <c r="AC519" i="2"/>
  <c r="AC520" i="2"/>
  <c r="AC521" i="2"/>
  <c r="AC522" i="2"/>
  <c r="AC523" i="2"/>
  <c r="AC524" i="2"/>
  <c r="AC525" i="2"/>
  <c r="AC526" i="2"/>
  <c r="AC527" i="2"/>
  <c r="AC528" i="2"/>
  <c r="AC529" i="2"/>
  <c r="AC530" i="2"/>
  <c r="AC531" i="2"/>
  <c r="AC532" i="2"/>
  <c r="AC533" i="2"/>
  <c r="AC534" i="2"/>
  <c r="AC535" i="2"/>
  <c r="AC536" i="2"/>
  <c r="AC537" i="2"/>
  <c r="AC538" i="2"/>
  <c r="AC539" i="2"/>
  <c r="AC540" i="2"/>
  <c r="AC541" i="2"/>
  <c r="AC542" i="2"/>
  <c r="AC543" i="2"/>
  <c r="AC544" i="2"/>
  <c r="AC545" i="2"/>
  <c r="AC546" i="2"/>
  <c r="AC547" i="2"/>
  <c r="AC548" i="2"/>
  <c r="AC549" i="2"/>
  <c r="AC550" i="2"/>
  <c r="AC551" i="2"/>
  <c r="AC552" i="2"/>
  <c r="AC553" i="2"/>
  <c r="AC554" i="2"/>
  <c r="AC555" i="2"/>
  <c r="AC556" i="2"/>
  <c r="AC557" i="2"/>
  <c r="AC558" i="2"/>
  <c r="AC559" i="2"/>
  <c r="AC560" i="2"/>
  <c r="AC561" i="2"/>
  <c r="AC562" i="2"/>
  <c r="AC563" i="2"/>
  <c r="AC564" i="2"/>
  <c r="AC565" i="2"/>
  <c r="AC566" i="2"/>
  <c r="AC567" i="2"/>
  <c r="AC568" i="2"/>
  <c r="AC569" i="2"/>
  <c r="AC570" i="2"/>
  <c r="AC571" i="2"/>
  <c r="AC572" i="2"/>
  <c r="AC573" i="2"/>
  <c r="AC574" i="2"/>
  <c r="AC575" i="2"/>
  <c r="AC576" i="2"/>
  <c r="AC577" i="2"/>
  <c r="AC578" i="2"/>
  <c r="AC579" i="2"/>
  <c r="AC580" i="2"/>
  <c r="AC581" i="2"/>
  <c r="AC582" i="2"/>
  <c r="AC583" i="2"/>
  <c r="AC584" i="2"/>
  <c r="AC585" i="2"/>
  <c r="AC586" i="2"/>
  <c r="AC587" i="2"/>
  <c r="AC588" i="2"/>
  <c r="AC589" i="2"/>
  <c r="AC590" i="2"/>
  <c r="AC591" i="2"/>
  <c r="AC592" i="2"/>
  <c r="AC593" i="2"/>
  <c r="AC594" i="2"/>
  <c r="AC595" i="2"/>
  <c r="AC596" i="2"/>
  <c r="AC597" i="2"/>
  <c r="AC598" i="2"/>
  <c r="AC599" i="2"/>
  <c r="AC600" i="2"/>
  <c r="AC601" i="2"/>
  <c r="AC602" i="2"/>
  <c r="AC603" i="2"/>
  <c r="AC604" i="2"/>
  <c r="AC605" i="2"/>
  <c r="AC606" i="2"/>
  <c r="AC607" i="2"/>
  <c r="AC608" i="2"/>
  <c r="AC609" i="2"/>
  <c r="AC610" i="2"/>
  <c r="AC611" i="2"/>
  <c r="AC612" i="2"/>
  <c r="AC613" i="2"/>
  <c r="AC614" i="2"/>
  <c r="AC615" i="2"/>
  <c r="AC616" i="2"/>
  <c r="AC617" i="2"/>
  <c r="AC618" i="2"/>
  <c r="AC619" i="2"/>
  <c r="AC620" i="2"/>
  <c r="AC621" i="2"/>
  <c r="AC622" i="2"/>
  <c r="AC623" i="2"/>
  <c r="AC624" i="2"/>
  <c r="AC625" i="2"/>
  <c r="AC626" i="2"/>
  <c r="AC627" i="2"/>
  <c r="AC628" i="2"/>
  <c r="AC629" i="2"/>
  <c r="AC630" i="2"/>
  <c r="AC631" i="2"/>
  <c r="AC632" i="2"/>
  <c r="AC633" i="2"/>
  <c r="AC634" i="2"/>
  <c r="AC635" i="2"/>
  <c r="AC636" i="2"/>
  <c r="AC637" i="2"/>
  <c r="AC638" i="2"/>
  <c r="AC639" i="2"/>
  <c r="AC640" i="2"/>
  <c r="AC641" i="2"/>
  <c r="AC642" i="2"/>
  <c r="AC643" i="2"/>
  <c r="AC644" i="2"/>
  <c r="AC645" i="2"/>
  <c r="AC646" i="2"/>
  <c r="AC647" i="2"/>
  <c r="AC648" i="2"/>
  <c r="AC649" i="2"/>
  <c r="AC650" i="2"/>
  <c r="AC651" i="2"/>
  <c r="AC652" i="2"/>
  <c r="AC653" i="2"/>
  <c r="AC654" i="2"/>
  <c r="AC655" i="2"/>
  <c r="AC656" i="2"/>
  <c r="AC657" i="2"/>
  <c r="AC658" i="2"/>
  <c r="AC659" i="2"/>
  <c r="AC660" i="2"/>
  <c r="AC661" i="2"/>
  <c r="AC662" i="2"/>
  <c r="AC663" i="2"/>
  <c r="AC664" i="2"/>
  <c r="AC665" i="2"/>
  <c r="AC666" i="2"/>
  <c r="AC667" i="2"/>
  <c r="AC668" i="2"/>
  <c r="AC669" i="2"/>
  <c r="AC670" i="2"/>
  <c r="AC671" i="2"/>
  <c r="AC672" i="2"/>
  <c r="AC673" i="2"/>
  <c r="AC674" i="2"/>
  <c r="AC675" i="2"/>
  <c r="AC676" i="2"/>
  <c r="AC677" i="2"/>
  <c r="AC678" i="2"/>
  <c r="AC679" i="2"/>
  <c r="AC680" i="2"/>
  <c r="AC681" i="2"/>
  <c r="AC682" i="2"/>
  <c r="AC683" i="2"/>
  <c r="AC684" i="2"/>
  <c r="AC685" i="2"/>
  <c r="AC686" i="2"/>
  <c r="AC687" i="2"/>
  <c r="AC688" i="2"/>
  <c r="AC689" i="2"/>
  <c r="AC690" i="2"/>
  <c r="AC691" i="2"/>
  <c r="AC692" i="2"/>
  <c r="AC693" i="2"/>
  <c r="AC694" i="2"/>
  <c r="AC695" i="2"/>
  <c r="AC696" i="2"/>
  <c r="AC697" i="2"/>
  <c r="AC698" i="2"/>
  <c r="AC699" i="2"/>
  <c r="AC700" i="2"/>
  <c r="AC701" i="2"/>
  <c r="AC702" i="2"/>
  <c r="AC703" i="2"/>
  <c r="AC704" i="2"/>
  <c r="AC705" i="2"/>
  <c r="AC706" i="2"/>
  <c r="AC707" i="2"/>
  <c r="AC708" i="2"/>
  <c r="AC709" i="2"/>
  <c r="AC710" i="2"/>
  <c r="AC711" i="2"/>
  <c r="AC712" i="2"/>
  <c r="AC713" i="2"/>
  <c r="AC714" i="2"/>
  <c r="AC715" i="2"/>
  <c r="AC716" i="2"/>
  <c r="AC717" i="2"/>
  <c r="AC718" i="2"/>
  <c r="AC719" i="2"/>
  <c r="AC720" i="2"/>
  <c r="AC721" i="2"/>
  <c r="AC722" i="2"/>
  <c r="AC723" i="2"/>
  <c r="AC724" i="2"/>
  <c r="AC725" i="2"/>
  <c r="AC726" i="2"/>
  <c r="AC727" i="2"/>
  <c r="AC728" i="2"/>
  <c r="AC729" i="2"/>
  <c r="AC730" i="2"/>
  <c r="AC731" i="2"/>
  <c r="AC732" i="2"/>
  <c r="AC733" i="2"/>
  <c r="AC734" i="2"/>
  <c r="AC735" i="2"/>
  <c r="AC736" i="2"/>
  <c r="AC737" i="2"/>
  <c r="AC738" i="2"/>
  <c r="AC739" i="2"/>
  <c r="AC740" i="2"/>
  <c r="AC741" i="2"/>
  <c r="AC742" i="2"/>
  <c r="AC743" i="2"/>
  <c r="AC744" i="2"/>
  <c r="AC745" i="2"/>
  <c r="AC746" i="2"/>
  <c r="AC747" i="2"/>
  <c r="AC748" i="2"/>
  <c r="AC749" i="2"/>
  <c r="AC750" i="2"/>
  <c r="AC751" i="2"/>
  <c r="AC752" i="2"/>
  <c r="AC753" i="2"/>
  <c r="AC754" i="2"/>
  <c r="AC755" i="2"/>
  <c r="AC756" i="2"/>
  <c r="AC757" i="2"/>
  <c r="AC758" i="2"/>
  <c r="AC759" i="2"/>
  <c r="AC760" i="2"/>
  <c r="AC761" i="2"/>
  <c r="AC762" i="2"/>
  <c r="AC763" i="2"/>
  <c r="AC764" i="2"/>
  <c r="AC765" i="2"/>
  <c r="AC766" i="2"/>
  <c r="AC767" i="2"/>
  <c r="AC768" i="2"/>
  <c r="AC769" i="2"/>
  <c r="AC770" i="2"/>
  <c r="AC771" i="2"/>
  <c r="AC772" i="2"/>
  <c r="AC773" i="2"/>
  <c r="AC774" i="2"/>
  <c r="AC775" i="2"/>
  <c r="AC776" i="2"/>
  <c r="AC777" i="2"/>
  <c r="AC778" i="2"/>
  <c r="AC779" i="2"/>
  <c r="AC780" i="2"/>
  <c r="AC781" i="2"/>
  <c r="AC782" i="2"/>
  <c r="AC783" i="2"/>
  <c r="AC784" i="2"/>
  <c r="AC785" i="2"/>
  <c r="AC786" i="2"/>
  <c r="AC787" i="2"/>
  <c r="AC788" i="2"/>
  <c r="AC789" i="2"/>
  <c r="AC790" i="2"/>
  <c r="AC791" i="2"/>
  <c r="AC792" i="2"/>
  <c r="AC793" i="2"/>
  <c r="AC794" i="2"/>
  <c r="AC795" i="2"/>
  <c r="AC796" i="2"/>
  <c r="AC797" i="2"/>
  <c r="AC798" i="2"/>
  <c r="AC799" i="2"/>
  <c r="AC800" i="2"/>
  <c r="AC801" i="2"/>
  <c r="AC802" i="2"/>
  <c r="AC803" i="2"/>
  <c r="AC804" i="2"/>
  <c r="AC805" i="2"/>
  <c r="AC806" i="2"/>
  <c r="AC807" i="2"/>
  <c r="AC808" i="2"/>
  <c r="AC809" i="2"/>
  <c r="AC810" i="2"/>
  <c r="AC811" i="2"/>
  <c r="AC812" i="2"/>
  <c r="AC813" i="2"/>
  <c r="AC814" i="2"/>
  <c r="AC815" i="2"/>
  <c r="AC816" i="2"/>
  <c r="AC817" i="2"/>
  <c r="AC818" i="2"/>
  <c r="AC819" i="2"/>
  <c r="AC820" i="2"/>
  <c r="AC821" i="2"/>
  <c r="AC822" i="2"/>
  <c r="AC823" i="2"/>
  <c r="AC824" i="2"/>
  <c r="AC825" i="2"/>
  <c r="AC826" i="2"/>
  <c r="AC827" i="2"/>
  <c r="AC828" i="2"/>
  <c r="AC829" i="2"/>
  <c r="AC830" i="2"/>
  <c r="AC831" i="2"/>
  <c r="AC832" i="2"/>
  <c r="AC833" i="2"/>
  <c r="AC834" i="2"/>
  <c r="AC835" i="2"/>
  <c r="AC836" i="2"/>
  <c r="AC837" i="2"/>
  <c r="AC838" i="2"/>
  <c r="AC839" i="2"/>
  <c r="AC840" i="2"/>
  <c r="AC841" i="2"/>
  <c r="AC842" i="2"/>
  <c r="AC843" i="2"/>
  <c r="AC844" i="2"/>
  <c r="AC845" i="2"/>
  <c r="AC846" i="2"/>
  <c r="AC847" i="2"/>
  <c r="AC848" i="2"/>
  <c r="AC849" i="2"/>
  <c r="AC850" i="2"/>
  <c r="AC851" i="2"/>
  <c r="AC852" i="2"/>
  <c r="AC853" i="2"/>
  <c r="AC854" i="2"/>
  <c r="AC855" i="2"/>
  <c r="AC856" i="2"/>
  <c r="AC857" i="2"/>
  <c r="AC858" i="2"/>
  <c r="AC859" i="2"/>
  <c r="AC860" i="2"/>
  <c r="AC861" i="2"/>
  <c r="AC862" i="2"/>
  <c r="AC863" i="2"/>
  <c r="AC864" i="2"/>
  <c r="AC865" i="2"/>
  <c r="AC866" i="2"/>
  <c r="AC867" i="2"/>
  <c r="AC868" i="2"/>
  <c r="AC869" i="2"/>
  <c r="AC870" i="2"/>
  <c r="AC871" i="2"/>
  <c r="AC872" i="2"/>
  <c r="AC873" i="2"/>
  <c r="AC874" i="2"/>
  <c r="AC875" i="2"/>
  <c r="AC876" i="2"/>
  <c r="AC877" i="2"/>
  <c r="AC878" i="2"/>
  <c r="AC879" i="2"/>
  <c r="AC880" i="2"/>
  <c r="AC881" i="2"/>
  <c r="AC882" i="2"/>
  <c r="AC883" i="2"/>
  <c r="AC884" i="2"/>
  <c r="AC885" i="2"/>
  <c r="AC886" i="2"/>
  <c r="AC887" i="2"/>
  <c r="AC888" i="2"/>
  <c r="AC889" i="2"/>
  <c r="AC890" i="2"/>
  <c r="AC891" i="2"/>
  <c r="AC892" i="2"/>
  <c r="AC893" i="2"/>
  <c r="AC894" i="2"/>
  <c r="AC895" i="2"/>
  <c r="AC896" i="2"/>
  <c r="AC897" i="2"/>
  <c r="AC898" i="2"/>
  <c r="AC899" i="2"/>
  <c r="AC900" i="2"/>
  <c r="AC901" i="2"/>
  <c r="AC902" i="2"/>
  <c r="AC903" i="2"/>
  <c r="AC904" i="2"/>
  <c r="AC905" i="2"/>
  <c r="AC906" i="2"/>
  <c r="AC907" i="2"/>
  <c r="AC908" i="2"/>
  <c r="AC909" i="2"/>
  <c r="AC910" i="2"/>
  <c r="AC911" i="2"/>
  <c r="AC912" i="2"/>
  <c r="AC913" i="2"/>
  <c r="AC914" i="2"/>
  <c r="AC915" i="2"/>
  <c r="AC916" i="2"/>
  <c r="AC917" i="2"/>
  <c r="AC918" i="2"/>
  <c r="AC919" i="2"/>
  <c r="AC920" i="2"/>
  <c r="AC921" i="2"/>
  <c r="AC922" i="2"/>
  <c r="AC923" i="2"/>
  <c r="AC924" i="2"/>
  <c r="AC925" i="2"/>
  <c r="AC926" i="2"/>
  <c r="AC927" i="2"/>
  <c r="AC928" i="2"/>
  <c r="AC929" i="2"/>
  <c r="AC930" i="2"/>
  <c r="AC931" i="2"/>
  <c r="AC932" i="2"/>
  <c r="AC933" i="2"/>
  <c r="AC934" i="2"/>
  <c r="AC935" i="2"/>
  <c r="AC936" i="2"/>
  <c r="AC937" i="2"/>
  <c r="AC938" i="2"/>
  <c r="AC939" i="2"/>
  <c r="AC940" i="2"/>
  <c r="AC941" i="2"/>
  <c r="AC942" i="2"/>
  <c r="AC943" i="2"/>
  <c r="AC944" i="2"/>
  <c r="AC945" i="2"/>
  <c r="AC946" i="2"/>
  <c r="AC947" i="2"/>
  <c r="AC948" i="2"/>
  <c r="AC949" i="2"/>
  <c r="AC950" i="2"/>
  <c r="AC951" i="2"/>
  <c r="AC952" i="2"/>
  <c r="AC953" i="2"/>
  <c r="AC954" i="2"/>
  <c r="AC955" i="2"/>
  <c r="AC956" i="2"/>
  <c r="AC957" i="2"/>
  <c r="AC958" i="2"/>
  <c r="AC959" i="2"/>
  <c r="AC960" i="2"/>
  <c r="AC961" i="2"/>
  <c r="AC962" i="2"/>
  <c r="AC963" i="2"/>
  <c r="AC964" i="2"/>
  <c r="AC965" i="2"/>
  <c r="AC966" i="2"/>
  <c r="AC967" i="2"/>
  <c r="AC968" i="2"/>
  <c r="AC969" i="2"/>
  <c r="AC970" i="2"/>
  <c r="AC971" i="2"/>
  <c r="AC972" i="2"/>
  <c r="AC973" i="2"/>
  <c r="AC974" i="2"/>
  <c r="AC975" i="2"/>
  <c r="AC976" i="2"/>
  <c r="AC977" i="2"/>
  <c r="AC978" i="2"/>
  <c r="AC979" i="2"/>
  <c r="AC980" i="2"/>
  <c r="AC981" i="2"/>
  <c r="AC982" i="2"/>
  <c r="AC983" i="2"/>
  <c r="AC984" i="2"/>
  <c r="AC985" i="2"/>
  <c r="AC986" i="2"/>
  <c r="AC987" i="2"/>
  <c r="AC988" i="2"/>
  <c r="AC989" i="2"/>
  <c r="AC990" i="2"/>
  <c r="AC991" i="2"/>
  <c r="AC992" i="2"/>
  <c r="AC993" i="2"/>
  <c r="AC994" i="2"/>
  <c r="AC995" i="2"/>
  <c r="AC996" i="2"/>
  <c r="AC997" i="2"/>
  <c r="AC998" i="2"/>
  <c r="AC999" i="2"/>
  <c r="AC1000" i="2"/>
  <c r="AC1001" i="2"/>
  <c r="AC1002" i="2"/>
  <c r="AC1003" i="2"/>
  <c r="AC1004" i="2"/>
  <c r="AC1005" i="2"/>
  <c r="AC1006" i="2"/>
  <c r="AC1007" i="2"/>
  <c r="AC1008" i="2"/>
  <c r="AC1009" i="2"/>
  <c r="AC1010" i="2"/>
  <c r="AC1011" i="2"/>
  <c r="AC1012" i="2"/>
  <c r="AC1013" i="2"/>
  <c r="AC1014" i="2"/>
  <c r="AC1015" i="2"/>
  <c r="AC1016" i="2"/>
  <c r="AC1017" i="2"/>
  <c r="AC1018" i="2"/>
  <c r="AC1019" i="2"/>
  <c r="AC1020" i="2"/>
  <c r="AC1021" i="2"/>
  <c r="AC1022" i="2"/>
  <c r="AC1023" i="2"/>
  <c r="AC1024" i="2"/>
  <c r="AC1025" i="2"/>
  <c r="AC1026" i="2"/>
  <c r="AC1027" i="2"/>
  <c r="AC1028" i="2"/>
  <c r="AC1029" i="2"/>
  <c r="AC1030" i="2"/>
  <c r="AC1031" i="2"/>
  <c r="AC1032" i="2"/>
  <c r="AC1033" i="2"/>
  <c r="AC1034" i="2"/>
  <c r="AC1035" i="2"/>
  <c r="AC1036" i="2"/>
  <c r="AC1037" i="2"/>
  <c r="AC1038" i="2"/>
  <c r="AC1039" i="2"/>
  <c r="AC1040" i="2"/>
  <c r="AC1041" i="2"/>
  <c r="AC1042" i="2"/>
  <c r="AC1043" i="2"/>
  <c r="AC1044" i="2"/>
  <c r="AC1045" i="2"/>
  <c r="AC1046" i="2"/>
  <c r="AC1047" i="2"/>
  <c r="AC1048" i="2"/>
  <c r="AC1049" i="2"/>
  <c r="AC1050" i="2"/>
  <c r="AC1051" i="2"/>
  <c r="AC1052" i="2"/>
  <c r="AC1053" i="2"/>
  <c r="AC1054" i="2"/>
  <c r="AC1055" i="2"/>
  <c r="AC1056" i="2"/>
  <c r="AC1057" i="2"/>
  <c r="AC1058" i="2"/>
  <c r="AC1059" i="2"/>
  <c r="AC1060" i="2"/>
  <c r="AC1061" i="2"/>
  <c r="AC1062" i="2"/>
  <c r="AC1063" i="2"/>
  <c r="AC1064" i="2"/>
  <c r="AC1065" i="2"/>
  <c r="AC1066" i="2"/>
  <c r="AC1067" i="2"/>
  <c r="AC1068" i="2"/>
  <c r="AC1069" i="2"/>
  <c r="AC1070" i="2"/>
  <c r="AC1071" i="2"/>
  <c r="AC1072" i="2"/>
  <c r="AC1073" i="2"/>
  <c r="AC1074" i="2"/>
  <c r="AC1075" i="2"/>
  <c r="AC1076" i="2"/>
  <c r="AC1077" i="2"/>
  <c r="AC1078" i="2"/>
  <c r="AC1079" i="2"/>
  <c r="AC1080" i="2"/>
  <c r="AC1081" i="2"/>
  <c r="AC1082" i="2"/>
  <c r="AC1083" i="2"/>
  <c r="AC1084" i="2"/>
  <c r="AC1085" i="2"/>
  <c r="AC1086" i="2"/>
  <c r="AC1087" i="2"/>
  <c r="AC1088" i="2"/>
  <c r="AC1089" i="2"/>
  <c r="AC1090" i="2"/>
  <c r="AC1091" i="2"/>
  <c r="AC1092" i="2"/>
  <c r="AC1093" i="2"/>
  <c r="AC1094" i="2"/>
  <c r="AC1095" i="2"/>
  <c r="AC1096" i="2"/>
  <c r="AC1097" i="2"/>
  <c r="AC1098" i="2"/>
  <c r="AC1099" i="2"/>
  <c r="AC1100" i="2"/>
  <c r="AC1101" i="2"/>
  <c r="AC1102" i="2"/>
  <c r="AC1103" i="2"/>
  <c r="AC1104" i="2"/>
  <c r="AC1105" i="2"/>
  <c r="AC1106" i="2"/>
  <c r="AC1107" i="2"/>
  <c r="AC1108" i="2"/>
  <c r="AC1109" i="2"/>
  <c r="AC1110" i="2"/>
  <c r="AC1111" i="2"/>
  <c r="AC1112" i="2"/>
  <c r="AC1113" i="2"/>
  <c r="AC1114" i="2"/>
  <c r="AC1115" i="2"/>
  <c r="AC1116" i="2"/>
  <c r="AC1117" i="2"/>
  <c r="AC1118" i="2"/>
  <c r="AC1119" i="2"/>
  <c r="AC1120" i="2"/>
  <c r="AC1121" i="2"/>
  <c r="AC1122" i="2"/>
  <c r="AC1123" i="2"/>
  <c r="AC1124" i="2"/>
  <c r="AC1125" i="2"/>
  <c r="AC1126" i="2"/>
  <c r="AC1127" i="2"/>
  <c r="AC1128" i="2"/>
  <c r="AC1129" i="2"/>
  <c r="AC1130" i="2"/>
  <c r="AC1131" i="2"/>
  <c r="AC1132" i="2"/>
  <c r="AC1133" i="2"/>
  <c r="AC1134" i="2"/>
  <c r="AC1135" i="2"/>
  <c r="AC1136" i="2"/>
  <c r="AC1137" i="2"/>
  <c r="AC1138" i="2"/>
  <c r="AC1139" i="2"/>
  <c r="AC1140" i="2"/>
  <c r="AC1141" i="2"/>
  <c r="AC1142" i="2"/>
  <c r="AC1143" i="2"/>
  <c r="AC1144" i="2"/>
  <c r="AC1145" i="2"/>
  <c r="AC1146" i="2"/>
  <c r="AC1147" i="2"/>
  <c r="AC1148" i="2"/>
  <c r="AC1149" i="2"/>
  <c r="AC1150" i="2"/>
  <c r="AC1151" i="2"/>
  <c r="AC1152" i="2"/>
  <c r="AC1153" i="2"/>
  <c r="AC1154" i="2"/>
  <c r="AC1155" i="2"/>
  <c r="AC1156" i="2"/>
  <c r="AC1157" i="2"/>
  <c r="AC1158" i="2"/>
  <c r="AC1159" i="2"/>
  <c r="AC1160" i="2"/>
  <c r="AC1161" i="2"/>
  <c r="AC1162" i="2"/>
  <c r="AC1163" i="2"/>
  <c r="AC1164" i="2"/>
  <c r="AC1165" i="2"/>
  <c r="AC1166" i="2"/>
  <c r="AC1167" i="2"/>
  <c r="AC1168" i="2"/>
  <c r="AC1169" i="2"/>
  <c r="AC1170" i="2"/>
  <c r="AC1171" i="2"/>
  <c r="AC1172" i="2"/>
  <c r="AC1173" i="2"/>
  <c r="AC1174" i="2"/>
  <c r="AC1175" i="2"/>
  <c r="AC1176" i="2"/>
  <c r="AC1177" i="2"/>
  <c r="AC1178" i="2"/>
  <c r="AC1179" i="2"/>
  <c r="AC1180" i="2"/>
  <c r="AC1181" i="2"/>
  <c r="AC1182" i="2"/>
  <c r="AC1183" i="2"/>
  <c r="AC1184" i="2"/>
  <c r="AC1185" i="2"/>
  <c r="AC1186" i="2"/>
  <c r="AC1187" i="2"/>
  <c r="AC1188" i="2"/>
  <c r="AC1189" i="2"/>
  <c r="AC1190" i="2"/>
  <c r="AC1191" i="2"/>
  <c r="AC1192" i="2"/>
  <c r="AC1193" i="2"/>
  <c r="AC1194" i="2"/>
  <c r="AC1195" i="2"/>
  <c r="AC1196" i="2"/>
  <c r="AC1197" i="2"/>
  <c r="AC1198" i="2"/>
  <c r="AC1199" i="2"/>
  <c r="AC1200" i="2"/>
  <c r="AC1201" i="2"/>
  <c r="AC1202" i="2"/>
  <c r="AC1203" i="2"/>
  <c r="AC1204" i="2"/>
  <c r="AC1205" i="2"/>
  <c r="AC1206" i="2"/>
  <c r="AC1207" i="2"/>
  <c r="AC1208" i="2"/>
  <c r="AC1209" i="2"/>
  <c r="AC1210" i="2"/>
  <c r="AC1211" i="2"/>
  <c r="AC1212" i="2"/>
  <c r="AC1213" i="2"/>
  <c r="AC1214" i="2"/>
  <c r="AC1215" i="2"/>
  <c r="AC1216" i="2"/>
  <c r="AC1217" i="2"/>
  <c r="AC1218" i="2"/>
  <c r="AC1219" i="2"/>
  <c r="AC1220" i="2"/>
  <c r="AC1221" i="2"/>
  <c r="AC1222" i="2"/>
  <c r="AC1223" i="2"/>
  <c r="AC1224" i="2"/>
  <c r="AC1225" i="2"/>
  <c r="AC1226" i="2"/>
  <c r="AC1227" i="2"/>
  <c r="AC1228" i="2"/>
  <c r="AC1229" i="2"/>
  <c r="AC1230" i="2"/>
  <c r="AC1231" i="2"/>
  <c r="AC1232" i="2"/>
  <c r="AC1233" i="2"/>
  <c r="AC1234" i="2"/>
  <c r="AC1235" i="2"/>
  <c r="AC1236" i="2"/>
  <c r="AC1237" i="2"/>
  <c r="AC1238" i="2"/>
  <c r="AC1239" i="2"/>
  <c r="AC1240" i="2"/>
  <c r="AC1241" i="2"/>
  <c r="AC1242" i="2"/>
  <c r="AC1243" i="2"/>
  <c r="AC1244" i="2"/>
  <c r="AC1245" i="2"/>
  <c r="AC1246" i="2"/>
  <c r="AC1247" i="2"/>
  <c r="AC1248" i="2"/>
  <c r="AC1249" i="2"/>
  <c r="AC1250" i="2"/>
  <c r="AC1251" i="2"/>
  <c r="AC1252" i="2"/>
  <c r="AC1253" i="2"/>
  <c r="AC1254" i="2"/>
  <c r="AC1255" i="2"/>
  <c r="AC1256" i="2"/>
  <c r="AC1257" i="2"/>
  <c r="AC1258" i="2"/>
  <c r="AC1259" i="2"/>
  <c r="AC1260" i="2"/>
  <c r="AC1261" i="2"/>
  <c r="AC1262" i="2"/>
  <c r="AC1263" i="2"/>
  <c r="AC1264" i="2"/>
  <c r="AC1265" i="2"/>
  <c r="AC1266" i="2"/>
  <c r="AC1267" i="2"/>
  <c r="AC1268" i="2"/>
  <c r="AC1269" i="2"/>
  <c r="AC1270" i="2"/>
  <c r="AC1271" i="2"/>
  <c r="AC1272" i="2"/>
  <c r="AC1273" i="2"/>
  <c r="AC1274" i="2"/>
  <c r="AC1275" i="2"/>
  <c r="AC1276" i="2"/>
  <c r="AC1277" i="2"/>
  <c r="AC1278" i="2"/>
  <c r="AC1279" i="2"/>
  <c r="AC1280" i="2"/>
  <c r="AC1281" i="2"/>
  <c r="AC1282" i="2"/>
  <c r="AC1283" i="2"/>
  <c r="AC1284" i="2"/>
  <c r="AC1285" i="2"/>
  <c r="AC1286" i="2"/>
  <c r="AC1287" i="2"/>
  <c r="AC1288" i="2"/>
  <c r="AC1289" i="2"/>
  <c r="AC1290" i="2"/>
  <c r="AC1291" i="2"/>
  <c r="AC1292" i="2"/>
  <c r="AC1293" i="2"/>
  <c r="AC1294" i="2"/>
  <c r="AC1295" i="2"/>
  <c r="AC1296" i="2"/>
  <c r="AC1297" i="2"/>
  <c r="AC1298" i="2"/>
  <c r="AC1299" i="2"/>
  <c r="AC1300" i="2"/>
  <c r="AC1301" i="2"/>
  <c r="AC1302" i="2"/>
  <c r="AC1303" i="2"/>
  <c r="AC1304" i="2"/>
  <c r="AC1305" i="2"/>
  <c r="AC1306" i="2"/>
  <c r="AC1307" i="2"/>
  <c r="AC1308" i="2"/>
  <c r="AC1309" i="2"/>
  <c r="AC1310" i="2"/>
  <c r="AC1311" i="2"/>
  <c r="AC1312" i="2"/>
  <c r="AC1313" i="2"/>
  <c r="AC1314" i="2"/>
  <c r="AC1315" i="2"/>
  <c r="AC1316" i="2"/>
  <c r="AC1317" i="2"/>
  <c r="AC1318" i="2"/>
  <c r="AC1319" i="2"/>
  <c r="AC1320" i="2"/>
  <c r="AC1321" i="2"/>
  <c r="AC1322" i="2"/>
  <c r="AC1323" i="2"/>
  <c r="AC1324" i="2"/>
  <c r="AC1325" i="2"/>
  <c r="AC1326" i="2"/>
  <c r="AC1327" i="2"/>
  <c r="AC1328" i="2"/>
  <c r="AC1329" i="2"/>
  <c r="AC1330" i="2"/>
  <c r="AC1331" i="2"/>
  <c r="AC1332" i="2"/>
  <c r="AC1333" i="2"/>
  <c r="AC1334" i="2"/>
  <c r="AC1335" i="2"/>
  <c r="AC1336" i="2"/>
  <c r="AC1337" i="2"/>
  <c r="AC1338" i="2"/>
  <c r="AC1339" i="2"/>
  <c r="AC1340" i="2"/>
  <c r="AC1341" i="2"/>
  <c r="AC1342" i="2"/>
  <c r="AC1343" i="2"/>
  <c r="AC1344" i="2"/>
  <c r="AC1345" i="2"/>
  <c r="AC1346" i="2"/>
  <c r="AC1347" i="2"/>
  <c r="AC1348" i="2"/>
  <c r="AC1349" i="2"/>
  <c r="AC1350" i="2"/>
  <c r="AC1351" i="2"/>
  <c r="AC1352" i="2"/>
  <c r="AC1353" i="2"/>
  <c r="AC1354" i="2"/>
  <c r="AC1355" i="2"/>
  <c r="AC1356" i="2"/>
  <c r="AC1357" i="2"/>
  <c r="AC1358" i="2"/>
  <c r="AC1359" i="2"/>
  <c r="AC1360" i="2"/>
  <c r="AC1361" i="2"/>
  <c r="AC1362" i="2"/>
  <c r="AC1363" i="2"/>
  <c r="AC1364" i="2"/>
  <c r="AC1365" i="2"/>
  <c r="AC1366" i="2"/>
  <c r="AC1367" i="2"/>
  <c r="AC1368" i="2"/>
  <c r="AC1369" i="2"/>
  <c r="AC1370" i="2"/>
  <c r="AC1371" i="2"/>
  <c r="AC1372" i="2"/>
  <c r="AC1373" i="2"/>
  <c r="AC1374" i="2"/>
  <c r="AC1375" i="2"/>
  <c r="AC1376" i="2"/>
  <c r="AC1377" i="2"/>
  <c r="AC1378" i="2"/>
  <c r="AC1379" i="2"/>
  <c r="AC1380" i="2"/>
  <c r="AC1381" i="2"/>
  <c r="AC1382" i="2"/>
  <c r="AC1383" i="2"/>
  <c r="AC1384" i="2"/>
  <c r="AC1385" i="2"/>
  <c r="AC1386" i="2"/>
  <c r="AC1387" i="2"/>
  <c r="AC1388" i="2"/>
  <c r="AC1389" i="2"/>
  <c r="AC1390" i="2"/>
  <c r="AC1391" i="2"/>
  <c r="AC1392" i="2"/>
  <c r="AC1393" i="2"/>
  <c r="AC1394" i="2"/>
  <c r="AC1395" i="2"/>
  <c r="AC1396" i="2"/>
  <c r="AC1397" i="2"/>
  <c r="AC1398" i="2"/>
  <c r="AC1399" i="2"/>
  <c r="AC1400" i="2"/>
  <c r="AC1401" i="2"/>
  <c r="AC1402" i="2"/>
  <c r="AC1403" i="2"/>
  <c r="AC1404" i="2"/>
  <c r="AC1405" i="2"/>
  <c r="AC1406" i="2"/>
  <c r="AC1407" i="2"/>
  <c r="AC1408" i="2"/>
  <c r="AC1409" i="2"/>
  <c r="AC1410" i="2"/>
  <c r="AC1411" i="2"/>
  <c r="AC1412" i="2"/>
  <c r="AC1413" i="2"/>
  <c r="AC1414" i="2"/>
  <c r="AC1415" i="2"/>
  <c r="AC1416" i="2"/>
  <c r="AC1417" i="2"/>
  <c r="AC1418" i="2"/>
  <c r="AC1419" i="2"/>
  <c r="AC1420" i="2"/>
  <c r="AC1421" i="2"/>
  <c r="AC1422" i="2"/>
  <c r="AC1423" i="2"/>
  <c r="AC1424" i="2"/>
  <c r="AC1425" i="2"/>
  <c r="AC1426" i="2"/>
  <c r="AC1427" i="2"/>
  <c r="AC1428" i="2"/>
  <c r="AC1429" i="2"/>
  <c r="AC1430" i="2"/>
  <c r="AC1431" i="2"/>
  <c r="AC1432" i="2"/>
  <c r="AC1433" i="2"/>
  <c r="AC1434" i="2"/>
  <c r="AC1435" i="2"/>
  <c r="AC1436" i="2"/>
  <c r="AC1437" i="2"/>
  <c r="AC1438" i="2"/>
  <c r="AC1439" i="2"/>
  <c r="AC1440" i="2"/>
  <c r="AC1441" i="2"/>
  <c r="AC1442" i="2"/>
  <c r="AC1443" i="2"/>
  <c r="AC1444" i="2"/>
  <c r="AC1445" i="2"/>
  <c r="AC1446" i="2"/>
  <c r="AC1447" i="2"/>
  <c r="AC1448" i="2"/>
  <c r="AC1449" i="2"/>
  <c r="AC1450" i="2"/>
  <c r="AC1451" i="2"/>
  <c r="AC1452" i="2"/>
  <c r="AC1453" i="2"/>
  <c r="AC1454" i="2"/>
  <c r="AC1455" i="2"/>
  <c r="AC1456" i="2"/>
  <c r="AC1457" i="2"/>
  <c r="AC1458" i="2"/>
  <c r="AC1459" i="2"/>
  <c r="AC1460" i="2"/>
  <c r="AC1461" i="2"/>
  <c r="AC1462" i="2"/>
  <c r="AC1463" i="2"/>
  <c r="AC1464" i="2"/>
  <c r="AC1465" i="2"/>
  <c r="AC1466" i="2"/>
  <c r="AC1467" i="2"/>
  <c r="AC1468" i="2"/>
  <c r="AC1469" i="2"/>
  <c r="AC1470" i="2"/>
  <c r="AC1471" i="2"/>
  <c r="AC1472" i="2"/>
  <c r="AC1473" i="2"/>
  <c r="AC1474" i="2"/>
  <c r="AC1475" i="2"/>
  <c r="AC1476" i="2"/>
  <c r="AC1477" i="2"/>
  <c r="AC1478" i="2"/>
  <c r="AC1479" i="2"/>
  <c r="AC1480" i="2"/>
  <c r="AC1481" i="2"/>
  <c r="AC1482" i="2"/>
  <c r="AC1483" i="2"/>
  <c r="AC1484" i="2"/>
  <c r="AC1485" i="2"/>
  <c r="AC1486" i="2"/>
  <c r="AC1487" i="2"/>
  <c r="AC1488" i="2"/>
  <c r="AC1489" i="2"/>
  <c r="AC1490" i="2"/>
  <c r="AC1491" i="2"/>
  <c r="AC1492" i="2"/>
  <c r="AC1493" i="2"/>
  <c r="AC1494" i="2"/>
  <c r="AC1495" i="2"/>
  <c r="AC1496" i="2"/>
  <c r="AC1497" i="2"/>
  <c r="AC1498" i="2"/>
  <c r="AC1499" i="2"/>
  <c r="AC1500" i="2"/>
  <c r="AC1501" i="2"/>
  <c r="AC1502" i="2"/>
  <c r="AC1503" i="2"/>
  <c r="AC1504" i="2"/>
  <c r="AC1505" i="2"/>
  <c r="AC1506" i="2"/>
  <c r="AC1507" i="2"/>
  <c r="AC1508" i="2"/>
  <c r="AC1509" i="2"/>
  <c r="AC1510" i="2"/>
  <c r="AC1511" i="2"/>
  <c r="AC1512" i="2"/>
  <c r="AC1513" i="2"/>
  <c r="AC1514" i="2"/>
  <c r="AC1515" i="2"/>
  <c r="AC1516" i="2"/>
  <c r="AC1517" i="2"/>
  <c r="AC1518" i="2"/>
  <c r="AC1519" i="2"/>
  <c r="AC1520" i="2"/>
  <c r="AC1521" i="2"/>
  <c r="AC1522" i="2"/>
  <c r="AC1523" i="2"/>
  <c r="AC1524" i="2"/>
  <c r="AC1525" i="2"/>
  <c r="AC1526" i="2"/>
  <c r="AC1527" i="2"/>
  <c r="AC1528" i="2"/>
  <c r="AC1529" i="2"/>
  <c r="AC1530" i="2"/>
  <c r="AC1531" i="2"/>
  <c r="AC1532" i="2"/>
  <c r="AC1533" i="2"/>
  <c r="AC1534" i="2"/>
  <c r="AC1535" i="2"/>
  <c r="AC1536" i="2"/>
  <c r="AC1537" i="2"/>
  <c r="AC1538" i="2"/>
  <c r="AC1539" i="2"/>
  <c r="AC1540" i="2"/>
  <c r="AC1541" i="2"/>
  <c r="AC1542" i="2"/>
  <c r="AC1543" i="2"/>
  <c r="AC1544" i="2"/>
  <c r="AC1545" i="2"/>
  <c r="AC1546" i="2"/>
  <c r="AC1547" i="2"/>
  <c r="AC1548" i="2"/>
  <c r="AC1549" i="2"/>
  <c r="AC1550" i="2"/>
  <c r="AC1551" i="2"/>
  <c r="AC1552" i="2"/>
  <c r="AC1553" i="2"/>
  <c r="AC1554" i="2"/>
  <c r="AC1555" i="2"/>
  <c r="AC1556" i="2"/>
  <c r="AC1557" i="2"/>
  <c r="AC1558" i="2"/>
  <c r="AC1559" i="2"/>
  <c r="AC1560" i="2"/>
  <c r="AC1561" i="2"/>
  <c r="AC1562" i="2"/>
  <c r="AC1563" i="2"/>
  <c r="AC1564" i="2"/>
  <c r="AC1565" i="2"/>
  <c r="AC1566" i="2"/>
  <c r="AC1567" i="2"/>
  <c r="AC1568" i="2"/>
  <c r="AC1569" i="2"/>
  <c r="AC1570" i="2"/>
  <c r="AC1571" i="2"/>
  <c r="AC1572" i="2"/>
  <c r="AC1573" i="2"/>
  <c r="AC1574" i="2"/>
  <c r="AC1575" i="2"/>
  <c r="AC1576" i="2"/>
  <c r="AC1577" i="2"/>
  <c r="AC1578" i="2"/>
  <c r="AC1579" i="2"/>
  <c r="AC1580" i="2"/>
  <c r="AC1581" i="2"/>
  <c r="AC1582" i="2"/>
  <c r="AC1583" i="2"/>
  <c r="AC1584" i="2"/>
  <c r="AC1585" i="2"/>
  <c r="AC1586" i="2"/>
  <c r="AC1587" i="2"/>
  <c r="AC1588" i="2"/>
  <c r="AC1589" i="2"/>
  <c r="AC1590" i="2"/>
  <c r="AC1591" i="2"/>
  <c r="AC1592" i="2"/>
  <c r="AC1593" i="2"/>
  <c r="AC1594" i="2"/>
  <c r="AC1595" i="2"/>
  <c r="AC1596" i="2"/>
  <c r="AC1597" i="2"/>
  <c r="AC1598" i="2"/>
  <c r="AC1599" i="2"/>
  <c r="AC1600" i="2"/>
  <c r="AC1601" i="2"/>
  <c r="AC1602" i="2"/>
  <c r="AC1603" i="2"/>
  <c r="AC1604" i="2"/>
  <c r="AC1605" i="2"/>
  <c r="AC1606" i="2"/>
  <c r="AC1607" i="2"/>
  <c r="AC1608" i="2"/>
  <c r="AC1609" i="2"/>
  <c r="AC1610" i="2"/>
  <c r="AC1611" i="2"/>
  <c r="AC1612" i="2"/>
  <c r="AC1613" i="2"/>
  <c r="AC1614" i="2"/>
  <c r="AC1615" i="2"/>
  <c r="AC1616" i="2"/>
  <c r="AC1617" i="2"/>
  <c r="AC1618" i="2"/>
  <c r="AC1619" i="2"/>
  <c r="AC1620" i="2"/>
  <c r="AC1621" i="2"/>
  <c r="AC1622" i="2"/>
  <c r="AC1623" i="2"/>
  <c r="AC1624" i="2"/>
  <c r="AC1625" i="2"/>
  <c r="AC1626" i="2"/>
  <c r="AC1627" i="2"/>
  <c r="AC1628" i="2"/>
  <c r="AC1629" i="2"/>
  <c r="AC1630" i="2"/>
  <c r="AC1631" i="2"/>
  <c r="AC1632" i="2"/>
  <c r="AC1633" i="2"/>
  <c r="AC1634" i="2"/>
  <c r="AC1635" i="2"/>
  <c r="AC1636" i="2"/>
  <c r="AC1637" i="2"/>
  <c r="AC1638" i="2"/>
  <c r="AC1639" i="2"/>
  <c r="AC1640" i="2"/>
  <c r="AC1641" i="2"/>
  <c r="AC1642" i="2"/>
  <c r="AC1643" i="2"/>
  <c r="AC1644" i="2"/>
  <c r="AC1645" i="2"/>
  <c r="AC1646" i="2"/>
  <c r="AC1647" i="2"/>
  <c r="AC1648" i="2"/>
  <c r="AC1649" i="2"/>
  <c r="AC1650" i="2"/>
  <c r="AC1651" i="2"/>
  <c r="AC1652" i="2"/>
  <c r="AC1653" i="2"/>
  <c r="AC1654" i="2"/>
  <c r="AC1655" i="2"/>
  <c r="AC1656" i="2"/>
  <c r="AC1657" i="2"/>
  <c r="AC1658" i="2"/>
  <c r="AC1659" i="2"/>
  <c r="AC1660" i="2"/>
  <c r="AC1661" i="2"/>
  <c r="AC1662" i="2"/>
  <c r="AC1663" i="2"/>
  <c r="AC1664" i="2"/>
  <c r="AC1665" i="2"/>
  <c r="AC1666" i="2"/>
  <c r="AC1667" i="2"/>
  <c r="AC1668" i="2"/>
  <c r="AC1669" i="2"/>
  <c r="AC1670" i="2"/>
  <c r="AC1671" i="2"/>
  <c r="AC1672" i="2"/>
  <c r="AC1673" i="2"/>
  <c r="AC1674" i="2"/>
  <c r="AC1675" i="2"/>
  <c r="AC1676" i="2"/>
  <c r="AC1677" i="2"/>
  <c r="AC1678" i="2"/>
  <c r="AC1679" i="2"/>
  <c r="AC1680" i="2"/>
  <c r="AC1681" i="2"/>
  <c r="AC1682" i="2"/>
  <c r="AC1683" i="2"/>
  <c r="AC1684" i="2"/>
  <c r="AC1685" i="2"/>
  <c r="AC1686" i="2"/>
  <c r="AC1687" i="2"/>
  <c r="AC1688" i="2"/>
  <c r="AC1689" i="2"/>
  <c r="AC1690" i="2"/>
  <c r="AC1691" i="2"/>
  <c r="AC1692" i="2"/>
  <c r="AC1693" i="2"/>
  <c r="AC1694" i="2"/>
  <c r="AC1695" i="2"/>
  <c r="AC1696" i="2"/>
  <c r="AC1697" i="2"/>
  <c r="AC1698" i="2"/>
  <c r="AC1699" i="2"/>
  <c r="AC1700" i="2"/>
  <c r="AC1701" i="2"/>
  <c r="AC1702" i="2"/>
  <c r="AC1703" i="2"/>
  <c r="AC1704" i="2"/>
  <c r="AC1705" i="2"/>
  <c r="AC1706" i="2"/>
  <c r="AC1707" i="2"/>
  <c r="AC1708" i="2"/>
  <c r="AC1709" i="2"/>
  <c r="AC1710" i="2"/>
  <c r="AC1711" i="2"/>
  <c r="AC1712" i="2"/>
  <c r="AC1713" i="2"/>
  <c r="AC1714" i="2"/>
  <c r="AC1715" i="2"/>
  <c r="AC1716" i="2"/>
  <c r="AC1717" i="2"/>
  <c r="AC1718" i="2"/>
  <c r="AC1719" i="2"/>
  <c r="AC1720" i="2"/>
  <c r="AC1721" i="2"/>
  <c r="AC1722" i="2"/>
  <c r="AC1723" i="2"/>
  <c r="AC1724" i="2"/>
  <c r="AC1725" i="2"/>
  <c r="AC1726" i="2"/>
  <c r="AC1727" i="2"/>
  <c r="AC1728" i="2"/>
  <c r="AC1729" i="2"/>
  <c r="AC1730" i="2"/>
  <c r="AC1731" i="2"/>
  <c r="AC1732" i="2"/>
  <c r="AC1733" i="2"/>
  <c r="AC1734" i="2"/>
  <c r="AC1735" i="2"/>
  <c r="AC1736" i="2"/>
  <c r="AC1737" i="2"/>
  <c r="AC1738" i="2"/>
  <c r="AC1739" i="2"/>
  <c r="AC1740" i="2"/>
  <c r="AC1741" i="2"/>
  <c r="AC1742" i="2"/>
  <c r="AC1743" i="2"/>
  <c r="AC1744" i="2"/>
  <c r="AC1745" i="2"/>
  <c r="AC1746" i="2"/>
  <c r="AC1747" i="2"/>
  <c r="AC1748" i="2"/>
  <c r="AC1749" i="2"/>
  <c r="AC1750" i="2"/>
  <c r="AC1751" i="2"/>
  <c r="AC1752" i="2"/>
  <c r="AC1753" i="2"/>
  <c r="AC1754" i="2"/>
  <c r="AC1755" i="2"/>
  <c r="AC1756" i="2"/>
  <c r="AC1757" i="2"/>
  <c r="AC1758" i="2"/>
  <c r="AC1759" i="2"/>
  <c r="AC1760" i="2"/>
  <c r="AC1761" i="2"/>
  <c r="AC1762" i="2"/>
  <c r="AC1763" i="2"/>
  <c r="AC1764" i="2"/>
  <c r="AC1765" i="2"/>
  <c r="AC1766" i="2"/>
  <c r="AC1767" i="2"/>
  <c r="AC1768" i="2"/>
  <c r="AC1769" i="2"/>
  <c r="AC1770" i="2"/>
  <c r="AC1771" i="2"/>
  <c r="AC1772" i="2"/>
  <c r="AC1773" i="2"/>
  <c r="AC1774" i="2"/>
  <c r="AC1775" i="2"/>
  <c r="AC1776" i="2"/>
  <c r="AC1777" i="2"/>
  <c r="AC1778" i="2"/>
  <c r="AC1779" i="2"/>
  <c r="AC1780" i="2"/>
  <c r="AC1781" i="2"/>
  <c r="AC1782" i="2"/>
  <c r="AC1783" i="2"/>
  <c r="AC1784" i="2"/>
  <c r="AC1785" i="2"/>
  <c r="AC1786" i="2"/>
  <c r="AC1787" i="2"/>
  <c r="AC1788" i="2"/>
  <c r="AC1789" i="2"/>
  <c r="AC1790" i="2"/>
  <c r="AC1791" i="2"/>
  <c r="AC1792" i="2"/>
  <c r="AC1793" i="2"/>
  <c r="AC1794" i="2"/>
  <c r="AC1795" i="2"/>
  <c r="AC1796" i="2"/>
  <c r="AC1797" i="2"/>
  <c r="AC1798" i="2"/>
  <c r="AC1799" i="2"/>
  <c r="AC1800" i="2"/>
  <c r="AC1801" i="2"/>
  <c r="AC1802" i="2"/>
  <c r="AC1803" i="2"/>
  <c r="AC1804" i="2"/>
  <c r="AC1805" i="2"/>
  <c r="AC1806" i="2"/>
  <c r="AC1807" i="2"/>
  <c r="AC1808" i="2"/>
  <c r="AC1809" i="2"/>
  <c r="AC1810" i="2"/>
  <c r="AC1811" i="2"/>
  <c r="AC1812" i="2"/>
  <c r="AC1813" i="2"/>
  <c r="AC1814" i="2"/>
  <c r="AC1815" i="2"/>
  <c r="AC1816" i="2"/>
  <c r="AC1817" i="2"/>
  <c r="AC1818" i="2"/>
  <c r="AC1819" i="2"/>
  <c r="AC1820" i="2"/>
  <c r="AC1821" i="2"/>
  <c r="AC1822" i="2"/>
  <c r="AC1823" i="2"/>
  <c r="AC1824" i="2"/>
  <c r="AC1825" i="2"/>
  <c r="AC1826" i="2"/>
  <c r="AC1827" i="2"/>
  <c r="AC1828" i="2"/>
  <c r="AC1829" i="2"/>
  <c r="AC1830" i="2"/>
  <c r="AC1831" i="2"/>
  <c r="AC1832" i="2"/>
  <c r="AC1833" i="2"/>
  <c r="AC1834" i="2"/>
  <c r="AC1835" i="2"/>
  <c r="AC1836" i="2"/>
  <c r="AC1837" i="2"/>
  <c r="AC1838" i="2"/>
  <c r="AC1839" i="2"/>
  <c r="AC1840" i="2"/>
  <c r="AC1841" i="2"/>
  <c r="AC1842" i="2"/>
  <c r="AC1843" i="2"/>
  <c r="AC1844" i="2"/>
  <c r="AC1845" i="2"/>
  <c r="AC1846" i="2"/>
  <c r="AC1847" i="2"/>
  <c r="AC1848" i="2"/>
  <c r="AC1849" i="2"/>
  <c r="AC1850" i="2"/>
  <c r="AC1851" i="2"/>
  <c r="AC1852" i="2"/>
  <c r="AC1853" i="2"/>
  <c r="AC1854" i="2"/>
  <c r="AC1855" i="2"/>
  <c r="AC1856" i="2"/>
  <c r="AC1857" i="2"/>
  <c r="AC1858" i="2"/>
  <c r="AC1859" i="2"/>
  <c r="AC1860" i="2"/>
  <c r="AC1861" i="2"/>
  <c r="AC1862" i="2"/>
  <c r="AC1863" i="2"/>
  <c r="AC1864" i="2"/>
  <c r="AC1865" i="2"/>
  <c r="AC1866" i="2"/>
  <c r="AC1867" i="2"/>
  <c r="AC1868" i="2"/>
  <c r="AC1869" i="2"/>
  <c r="AC1870" i="2"/>
  <c r="AC1871" i="2"/>
  <c r="AC1872" i="2"/>
  <c r="AC1873" i="2"/>
  <c r="AC1874" i="2"/>
  <c r="AC1875" i="2"/>
  <c r="AC1876" i="2"/>
  <c r="AC1877" i="2"/>
  <c r="AC1878" i="2"/>
  <c r="AC1879" i="2"/>
  <c r="AC1880" i="2"/>
  <c r="AC1881" i="2"/>
  <c r="AC1882" i="2"/>
  <c r="AC1883" i="2"/>
  <c r="AC1884" i="2"/>
  <c r="AC1885" i="2"/>
  <c r="AC1886" i="2"/>
  <c r="AC1887" i="2"/>
  <c r="AC1888" i="2"/>
  <c r="AC1889" i="2"/>
  <c r="AC1890" i="2"/>
  <c r="AC1891" i="2"/>
  <c r="AC1892" i="2"/>
  <c r="AC1893" i="2"/>
  <c r="AC1894" i="2"/>
  <c r="AC1895" i="2"/>
  <c r="AC1896" i="2"/>
  <c r="AC1897" i="2"/>
  <c r="AC1898" i="2"/>
  <c r="AC1899" i="2"/>
  <c r="AC1900" i="2"/>
  <c r="AC1901" i="2"/>
  <c r="AC1902" i="2"/>
  <c r="AC1903" i="2"/>
  <c r="AC1904" i="2"/>
  <c r="AC1905" i="2"/>
  <c r="AC1906" i="2"/>
  <c r="AC1907" i="2"/>
  <c r="AC1908" i="2"/>
  <c r="AC1909" i="2"/>
  <c r="AC1910" i="2"/>
  <c r="AC1911" i="2"/>
  <c r="AC1912" i="2"/>
  <c r="AC1913" i="2"/>
  <c r="AC1914" i="2"/>
  <c r="AC1915" i="2"/>
  <c r="AC1916" i="2"/>
  <c r="AC1917" i="2"/>
  <c r="AC1918" i="2"/>
  <c r="AC1919" i="2"/>
  <c r="AC1920" i="2"/>
  <c r="AC1921" i="2"/>
  <c r="AC1922" i="2"/>
  <c r="AC1923" i="2"/>
  <c r="AC1924" i="2"/>
  <c r="AC1925" i="2"/>
  <c r="AC1926" i="2"/>
  <c r="AC1927" i="2"/>
  <c r="AC1928" i="2"/>
  <c r="AC1929" i="2"/>
  <c r="AC1930" i="2"/>
  <c r="AC1931" i="2"/>
  <c r="AC1932" i="2"/>
  <c r="AC1933" i="2"/>
  <c r="AC1934" i="2"/>
  <c r="AC1935" i="2"/>
  <c r="AC1936" i="2"/>
  <c r="AC1937" i="2"/>
  <c r="AC1938" i="2"/>
  <c r="AC1939" i="2"/>
  <c r="AC1940" i="2"/>
  <c r="AC1941" i="2"/>
  <c r="AC1942" i="2"/>
  <c r="AC1943" i="2"/>
  <c r="AC1944" i="2"/>
  <c r="AC1945" i="2"/>
  <c r="AC1946" i="2"/>
  <c r="AC1947" i="2"/>
  <c r="AC1948" i="2"/>
  <c r="AC1949" i="2"/>
  <c r="AC1950" i="2"/>
  <c r="AC1951" i="2"/>
  <c r="AC1952" i="2"/>
  <c r="AC1953" i="2"/>
  <c r="AC1954" i="2"/>
  <c r="AC1955" i="2"/>
  <c r="AC1956" i="2"/>
  <c r="AC1957" i="2"/>
  <c r="AC1958" i="2"/>
  <c r="AC1959" i="2"/>
  <c r="AC1960" i="2"/>
  <c r="AC1961" i="2"/>
  <c r="AC1962" i="2"/>
  <c r="AC1963" i="2"/>
  <c r="AC1964" i="2"/>
  <c r="AC1965" i="2"/>
  <c r="AC1966" i="2"/>
  <c r="AC1967" i="2"/>
  <c r="AC1968" i="2"/>
  <c r="AC1969" i="2"/>
  <c r="AC1970" i="2"/>
  <c r="AC1971" i="2"/>
  <c r="AC1972" i="2"/>
  <c r="AC1973" i="2"/>
  <c r="AC1974" i="2"/>
  <c r="AC1975" i="2"/>
  <c r="AC1976" i="2"/>
  <c r="AC1977" i="2"/>
  <c r="AC1978" i="2"/>
  <c r="AC1979" i="2"/>
  <c r="AC1980" i="2"/>
  <c r="AC1981" i="2"/>
  <c r="AC1982" i="2"/>
  <c r="AC1983" i="2"/>
  <c r="AC1984" i="2"/>
  <c r="AC1985" i="2"/>
  <c r="AC1986" i="2"/>
  <c r="AC1987" i="2"/>
  <c r="AC1988" i="2"/>
  <c r="AC1989" i="2"/>
  <c r="AC1990" i="2"/>
  <c r="AC1991" i="2"/>
  <c r="AC1992" i="2"/>
  <c r="AC1993" i="2"/>
  <c r="AC1994" i="2"/>
  <c r="AC1995" i="2"/>
  <c r="AC1996" i="2"/>
  <c r="AC1997" i="2"/>
  <c r="AC1998" i="2"/>
  <c r="AC1999" i="2"/>
  <c r="AC2000" i="2"/>
  <c r="AC2001" i="2"/>
  <c r="AC2002" i="2"/>
  <c r="AC2003" i="2"/>
  <c r="AC2004" i="2"/>
  <c r="AC2005" i="2"/>
  <c r="AC2006" i="2"/>
  <c r="AC2007" i="2"/>
  <c r="AC2008" i="2"/>
  <c r="AC2009" i="2"/>
  <c r="AC2010" i="2"/>
  <c r="AC2011" i="2"/>
  <c r="AC2012" i="2"/>
  <c r="AC2013" i="2"/>
  <c r="AC2014" i="2"/>
  <c r="AC2015" i="2"/>
  <c r="AC2016" i="2"/>
  <c r="AC2017" i="2"/>
  <c r="AC2018" i="2"/>
  <c r="AC2019" i="2"/>
  <c r="AC2020" i="2"/>
  <c r="AC2021" i="2"/>
  <c r="AC2022" i="2"/>
  <c r="AC2023" i="2"/>
  <c r="AC2024" i="2"/>
  <c r="AC2025" i="2"/>
  <c r="AC2026" i="2"/>
  <c r="AC2027" i="2"/>
  <c r="AC2028" i="2"/>
  <c r="AC2029" i="2"/>
  <c r="AC2030" i="2"/>
  <c r="AC2031" i="2"/>
  <c r="AC2032" i="2"/>
  <c r="AC2033" i="2"/>
  <c r="AC2034" i="2"/>
  <c r="AC2035" i="2"/>
  <c r="AC2036" i="2"/>
  <c r="AC2037" i="2"/>
  <c r="AC2038" i="2"/>
  <c r="AC2039" i="2"/>
  <c r="AC2040" i="2"/>
  <c r="AC2041" i="2"/>
  <c r="AC2042" i="2"/>
  <c r="AC2043" i="2"/>
  <c r="AC2044" i="2"/>
  <c r="AC2045" i="2"/>
  <c r="AC2046" i="2"/>
  <c r="AC2047" i="2"/>
  <c r="AC2048" i="2"/>
  <c r="AC2049" i="2"/>
  <c r="AC2050" i="2"/>
  <c r="AC2051" i="2"/>
  <c r="AC2052" i="2"/>
  <c r="AC2053" i="2"/>
  <c r="AC2054" i="2"/>
  <c r="AC2055" i="2"/>
  <c r="AC2056" i="2"/>
  <c r="AC2057" i="2"/>
  <c r="AC2058" i="2"/>
  <c r="AC2059" i="2"/>
  <c r="AC2060" i="2"/>
  <c r="AC2061" i="2"/>
  <c r="AC2062" i="2"/>
  <c r="AC2063" i="2"/>
  <c r="AC2064" i="2"/>
  <c r="AC2065" i="2"/>
  <c r="AC2066" i="2"/>
  <c r="AC2067" i="2"/>
  <c r="AC2068" i="2"/>
  <c r="AC2069" i="2"/>
  <c r="AC2070" i="2"/>
  <c r="AC2071" i="2"/>
  <c r="AC2072" i="2"/>
  <c r="AC2073" i="2"/>
  <c r="AC2074" i="2"/>
  <c r="AC2075" i="2"/>
  <c r="AC2076" i="2"/>
  <c r="AC2077" i="2"/>
  <c r="AC2078" i="2"/>
  <c r="AC2079" i="2"/>
  <c r="AC2080" i="2"/>
  <c r="AC2081" i="2"/>
  <c r="AC2082" i="2"/>
  <c r="AC2083" i="2"/>
  <c r="AC2084" i="2"/>
  <c r="AC2085" i="2"/>
  <c r="AC2086" i="2"/>
  <c r="AC2087" i="2"/>
  <c r="AC2088" i="2"/>
  <c r="AC2089" i="2"/>
  <c r="AC2090" i="2"/>
  <c r="AC2091" i="2"/>
  <c r="AC2092" i="2"/>
  <c r="AC2093" i="2"/>
  <c r="AC2094" i="2"/>
  <c r="AC2095" i="2"/>
  <c r="AC2096" i="2"/>
  <c r="AC2097" i="2"/>
  <c r="AC2098" i="2"/>
  <c r="AC2099" i="2"/>
  <c r="AC2100" i="2"/>
  <c r="AC2101" i="2"/>
  <c r="AC2102" i="2"/>
  <c r="AC2103" i="2"/>
  <c r="AC2104" i="2"/>
  <c r="AC2105" i="2"/>
  <c r="AC2106" i="2"/>
  <c r="AC2107" i="2"/>
  <c r="AC2108" i="2"/>
  <c r="AC2109" i="2"/>
  <c r="AC2110" i="2"/>
  <c r="AC2111" i="2"/>
  <c r="AC2112" i="2"/>
  <c r="AC2113" i="2"/>
  <c r="AC2114" i="2"/>
  <c r="AC2115" i="2"/>
  <c r="AC2116" i="2"/>
  <c r="AC2117" i="2"/>
  <c r="AC2118" i="2"/>
  <c r="AC2119" i="2"/>
  <c r="AC2120" i="2"/>
  <c r="AC2121" i="2"/>
  <c r="AC2122" i="2"/>
  <c r="AC2123" i="2"/>
  <c r="AC2124" i="2"/>
  <c r="AC2125" i="2"/>
  <c r="AC2126" i="2"/>
  <c r="AC2127" i="2"/>
  <c r="AC2128" i="2"/>
  <c r="AC2129" i="2"/>
  <c r="AC2130" i="2"/>
  <c r="AC2131" i="2"/>
  <c r="AC2132" i="2"/>
  <c r="AC2133" i="2"/>
  <c r="AC2134" i="2"/>
  <c r="AC2135" i="2"/>
  <c r="AC2136" i="2"/>
  <c r="AC2137" i="2"/>
  <c r="AC2138" i="2"/>
  <c r="AC2139" i="2"/>
  <c r="AC2140" i="2"/>
  <c r="AC2141" i="2"/>
  <c r="AC2142" i="2"/>
  <c r="AC2143" i="2"/>
  <c r="AC2144" i="2"/>
  <c r="AC2145" i="2"/>
  <c r="AC2146" i="2"/>
  <c r="AC2147" i="2"/>
  <c r="AC2148" i="2"/>
  <c r="AC2149" i="2"/>
  <c r="AC2150" i="2"/>
  <c r="AC2151" i="2"/>
  <c r="AC2152" i="2"/>
  <c r="AC2153" i="2"/>
  <c r="AC2154" i="2"/>
  <c r="AC2155" i="2"/>
  <c r="AC2156" i="2"/>
  <c r="AC2157" i="2"/>
  <c r="AC2158" i="2"/>
  <c r="AC2159" i="2"/>
  <c r="AC2160" i="2"/>
  <c r="AC2161" i="2"/>
  <c r="AC2162" i="2"/>
  <c r="AC2163" i="2"/>
  <c r="AC2164" i="2"/>
  <c r="AC2165" i="2"/>
  <c r="AC2166" i="2"/>
  <c r="AC2167" i="2"/>
  <c r="AC2168" i="2"/>
  <c r="AC2169" i="2"/>
  <c r="AC2170" i="2"/>
  <c r="AC2171" i="2"/>
  <c r="AC2172" i="2"/>
  <c r="AC2173" i="2"/>
  <c r="AC2174" i="2"/>
  <c r="AC2175" i="2"/>
  <c r="AC2176" i="2"/>
  <c r="AC2177" i="2"/>
  <c r="AC2178" i="2"/>
  <c r="AC2179" i="2"/>
  <c r="AC2180" i="2"/>
  <c r="AC2181" i="2"/>
  <c r="AC2182" i="2"/>
  <c r="AC2183" i="2"/>
  <c r="AC2184" i="2"/>
  <c r="AC2185" i="2"/>
  <c r="AC2186" i="2"/>
  <c r="AC2187" i="2"/>
  <c r="AC2188" i="2"/>
  <c r="AC2189" i="2"/>
  <c r="AC2190" i="2"/>
  <c r="AC2191" i="2"/>
  <c r="AC2192" i="2"/>
  <c r="AC2193" i="2"/>
  <c r="AC2194" i="2"/>
  <c r="AC2195" i="2"/>
  <c r="AC2196" i="2"/>
  <c r="AC2197" i="2"/>
  <c r="AC2198" i="2"/>
  <c r="AC2199" i="2"/>
  <c r="AC2200" i="2"/>
  <c r="AC2201" i="2"/>
  <c r="AC2202" i="2"/>
  <c r="AC2203" i="2"/>
  <c r="AC2204" i="2"/>
  <c r="AC2205" i="2"/>
  <c r="AC2206" i="2"/>
  <c r="AC2207" i="2"/>
  <c r="AC2208" i="2"/>
  <c r="AC2209" i="2"/>
  <c r="AC2210" i="2"/>
  <c r="AC2211" i="2"/>
  <c r="AC2212" i="2"/>
  <c r="AC2213" i="2"/>
  <c r="AC2214" i="2"/>
  <c r="AC2215" i="2"/>
  <c r="AC2216" i="2"/>
  <c r="AC2217" i="2"/>
  <c r="AC2218" i="2"/>
  <c r="AC2219" i="2"/>
  <c r="AC2220" i="2"/>
  <c r="AC2221" i="2"/>
  <c r="AC2222" i="2"/>
  <c r="AC2223" i="2"/>
  <c r="AC2224" i="2"/>
  <c r="AC2225" i="2"/>
  <c r="AC2226" i="2"/>
  <c r="AC2227" i="2"/>
  <c r="AC2228" i="2"/>
  <c r="AC2229" i="2"/>
  <c r="AC2230" i="2"/>
  <c r="AC2231" i="2"/>
  <c r="AC2232" i="2"/>
  <c r="AC2233" i="2"/>
  <c r="AC2234" i="2"/>
  <c r="AC2235" i="2"/>
  <c r="AC2236" i="2"/>
  <c r="AC2237" i="2"/>
  <c r="AC2238" i="2"/>
  <c r="AC2239" i="2"/>
  <c r="AC2240" i="2"/>
  <c r="AC2241" i="2"/>
  <c r="AC2242" i="2"/>
  <c r="AC2243" i="2"/>
  <c r="AC2244" i="2"/>
  <c r="AC2245" i="2"/>
  <c r="AC2246" i="2"/>
  <c r="AC2247" i="2"/>
  <c r="AC2248" i="2"/>
  <c r="AC2249" i="2"/>
  <c r="AC2250" i="2"/>
  <c r="AC2251" i="2"/>
  <c r="AC2252" i="2"/>
  <c r="AC2253" i="2"/>
  <c r="AC2254" i="2"/>
  <c r="AC2255" i="2"/>
  <c r="AC2256" i="2"/>
  <c r="AC2257" i="2"/>
  <c r="AC2258" i="2"/>
  <c r="AC2259" i="2"/>
  <c r="AC2260" i="2"/>
  <c r="AC2261" i="2"/>
  <c r="AC2262" i="2"/>
  <c r="AC2263" i="2"/>
  <c r="AC2264" i="2"/>
  <c r="AC2265" i="2"/>
  <c r="AC2266" i="2"/>
  <c r="AC2267" i="2"/>
  <c r="AC2268" i="2"/>
  <c r="AC2269" i="2"/>
  <c r="AC2270" i="2"/>
  <c r="AC2271" i="2"/>
  <c r="AC2272" i="2"/>
  <c r="AC2273" i="2"/>
  <c r="AC2274" i="2"/>
  <c r="AC2275" i="2"/>
  <c r="AC2276" i="2"/>
  <c r="AC2277" i="2"/>
  <c r="AC2278" i="2"/>
  <c r="AC2279" i="2"/>
  <c r="AC2280" i="2"/>
  <c r="AC2281" i="2"/>
  <c r="AC2282" i="2"/>
  <c r="AC2283" i="2"/>
  <c r="AC2284" i="2"/>
  <c r="AC2285" i="2"/>
  <c r="AC2286" i="2"/>
  <c r="AC2287" i="2"/>
  <c r="AC2288" i="2"/>
  <c r="AC2289" i="2"/>
  <c r="AC2290" i="2"/>
  <c r="AC2291" i="2"/>
  <c r="AC2292" i="2"/>
  <c r="AC2293" i="2"/>
  <c r="AC2294" i="2"/>
  <c r="AC2295" i="2"/>
  <c r="AC2296" i="2"/>
  <c r="AC2297" i="2"/>
  <c r="AC2298" i="2"/>
  <c r="AC2299" i="2"/>
  <c r="AC2300" i="2"/>
  <c r="AC2301" i="2"/>
  <c r="AC2302" i="2"/>
  <c r="AC2303" i="2"/>
  <c r="AC2304" i="2"/>
  <c r="AC2305" i="2"/>
  <c r="AC2306" i="2"/>
  <c r="AC2307" i="2"/>
  <c r="AC2308" i="2"/>
  <c r="AC2309" i="2"/>
  <c r="AC2310" i="2"/>
  <c r="AC2311" i="2"/>
  <c r="AC2312" i="2"/>
  <c r="AC2313" i="2"/>
  <c r="AC2314" i="2"/>
  <c r="AC2315" i="2"/>
  <c r="AC2316" i="2"/>
  <c r="AC2317" i="2"/>
  <c r="AC2318" i="2"/>
  <c r="AC2319" i="2"/>
  <c r="AC2320" i="2"/>
  <c r="AC2321" i="2"/>
  <c r="AC2322" i="2"/>
  <c r="AC2323" i="2"/>
  <c r="AC2324" i="2"/>
  <c r="AC2325" i="2"/>
  <c r="AC2326" i="2"/>
  <c r="AC2327" i="2"/>
  <c r="AC2328" i="2"/>
  <c r="AC2329" i="2"/>
  <c r="AC2330" i="2"/>
  <c r="AC2331" i="2"/>
  <c r="AC2332" i="2"/>
  <c r="AC2333" i="2"/>
  <c r="AC2334" i="2"/>
  <c r="AC2335" i="2"/>
  <c r="AC2336" i="2"/>
  <c r="AC2337" i="2"/>
  <c r="AC2338" i="2"/>
  <c r="AC2339" i="2"/>
  <c r="AC2340" i="2"/>
  <c r="AC2341" i="2"/>
  <c r="AC2342" i="2"/>
  <c r="AC2343" i="2"/>
  <c r="AC2344" i="2"/>
  <c r="AC2345" i="2"/>
  <c r="AC2346" i="2"/>
  <c r="AC2347" i="2"/>
  <c r="AC2348" i="2"/>
  <c r="AC2349" i="2"/>
  <c r="AC2350" i="2"/>
  <c r="AC2351" i="2"/>
  <c r="AC2352" i="2"/>
  <c r="AC2353" i="2"/>
  <c r="AC2354" i="2"/>
  <c r="AC2355" i="2"/>
  <c r="AC2356" i="2"/>
  <c r="AC2357" i="2"/>
  <c r="AC2358" i="2"/>
  <c r="AC2359" i="2"/>
  <c r="AC2360" i="2"/>
  <c r="AC2361" i="2"/>
  <c r="AC2362" i="2"/>
  <c r="AC2363" i="2"/>
  <c r="AC2364" i="2"/>
  <c r="AC2365" i="2"/>
  <c r="AC2366" i="2"/>
  <c r="AC2367" i="2"/>
  <c r="AC2368" i="2"/>
  <c r="AC2369" i="2"/>
  <c r="AC2370" i="2"/>
  <c r="AC2371" i="2"/>
  <c r="AC2372" i="2"/>
  <c r="AC2373" i="2"/>
  <c r="AC2374" i="2"/>
  <c r="AC2375" i="2"/>
  <c r="AC2376" i="2"/>
  <c r="AC2377" i="2"/>
  <c r="AC2378" i="2"/>
  <c r="AC2379" i="2"/>
  <c r="AC2380" i="2"/>
  <c r="AC2381" i="2"/>
  <c r="AC2382" i="2"/>
  <c r="AC2383" i="2"/>
  <c r="AC2384" i="2"/>
  <c r="AC2385" i="2"/>
  <c r="AC2386" i="2"/>
  <c r="AC2387" i="2"/>
  <c r="AC2388" i="2"/>
  <c r="AC2389" i="2"/>
  <c r="AC2390" i="2"/>
  <c r="AC2391" i="2"/>
  <c r="AC2392" i="2"/>
  <c r="AC2393" i="2"/>
  <c r="AC2394" i="2"/>
  <c r="AC2395" i="2"/>
  <c r="AC2396" i="2"/>
  <c r="AC2397" i="2"/>
  <c r="AC2398" i="2"/>
  <c r="AC2399" i="2"/>
  <c r="AC2400" i="2"/>
  <c r="AC2401" i="2"/>
  <c r="AC2402" i="2"/>
  <c r="AC2403" i="2"/>
  <c r="AC2404" i="2"/>
  <c r="AC2405" i="2"/>
  <c r="AC2406" i="2"/>
  <c r="AC2407" i="2"/>
  <c r="AC2408" i="2"/>
  <c r="AC2409" i="2"/>
  <c r="AC2410" i="2"/>
  <c r="AC2411" i="2"/>
  <c r="AC2412" i="2"/>
  <c r="AC2413" i="2"/>
  <c r="AC2414" i="2"/>
  <c r="AC2415" i="2"/>
  <c r="AC2416" i="2"/>
  <c r="AC2417" i="2"/>
  <c r="AC2418" i="2"/>
  <c r="AC2419" i="2"/>
  <c r="AC2420" i="2"/>
  <c r="AC2421" i="2"/>
  <c r="AC2422" i="2"/>
  <c r="AC2423" i="2"/>
  <c r="AC2424" i="2"/>
  <c r="AC2425" i="2"/>
  <c r="AC2426" i="2"/>
  <c r="AC2427" i="2"/>
  <c r="AC2428" i="2"/>
  <c r="AC2429" i="2"/>
  <c r="AC2430" i="2"/>
  <c r="AC2431" i="2"/>
  <c r="AC2432" i="2"/>
  <c r="AC2433" i="2"/>
  <c r="AC2434" i="2"/>
  <c r="AC2435" i="2"/>
  <c r="AC2436" i="2"/>
  <c r="AC2437" i="2"/>
  <c r="AC2438" i="2"/>
  <c r="AC2439" i="2"/>
  <c r="AC2440" i="2"/>
  <c r="AC2441" i="2"/>
  <c r="AC2442" i="2"/>
  <c r="AC2443" i="2"/>
  <c r="AC2444" i="2"/>
  <c r="AC2445" i="2"/>
  <c r="AC2446" i="2"/>
  <c r="AC2447" i="2"/>
  <c r="AC2448" i="2"/>
  <c r="AC2449" i="2"/>
  <c r="AC2450" i="2"/>
  <c r="AC2451" i="2"/>
  <c r="AC2452" i="2"/>
  <c r="AC2453" i="2"/>
  <c r="AC2454" i="2"/>
  <c r="AC2455" i="2"/>
  <c r="AC2456" i="2"/>
  <c r="AC2457" i="2"/>
  <c r="AC2458" i="2"/>
  <c r="AC2459" i="2"/>
  <c r="AC2460" i="2"/>
  <c r="AC2461" i="2"/>
  <c r="AC2462" i="2"/>
  <c r="AC2463" i="2"/>
  <c r="AC2464" i="2"/>
  <c r="AC2465" i="2"/>
  <c r="AC2466" i="2"/>
  <c r="AC2467" i="2"/>
  <c r="AC2468" i="2"/>
  <c r="AC2469" i="2"/>
  <c r="AC2470" i="2"/>
  <c r="AC2471" i="2"/>
  <c r="AC2472" i="2"/>
  <c r="AC2473" i="2"/>
  <c r="AC2474" i="2"/>
  <c r="AC2475" i="2"/>
  <c r="AC2476" i="2"/>
  <c r="AC2477" i="2"/>
  <c r="AC2478" i="2"/>
  <c r="AC2479" i="2"/>
  <c r="AC2480" i="2"/>
  <c r="AC2481" i="2"/>
  <c r="AC2482" i="2"/>
  <c r="AC2483" i="2"/>
  <c r="AC2484" i="2"/>
  <c r="AC2485" i="2"/>
  <c r="AC2486" i="2"/>
  <c r="AC2487" i="2"/>
  <c r="AC2488" i="2"/>
  <c r="AC2489" i="2"/>
  <c r="AC2490" i="2"/>
  <c r="AC2491" i="2"/>
  <c r="AC2492" i="2"/>
  <c r="AC2493" i="2"/>
  <c r="AC2494" i="2"/>
  <c r="AC2495" i="2"/>
  <c r="AC2496" i="2"/>
  <c r="AC2497" i="2"/>
  <c r="AC2498" i="2"/>
  <c r="AC2499" i="2"/>
  <c r="AC2500" i="2"/>
  <c r="AC2501" i="2"/>
  <c r="AC2502" i="2"/>
  <c r="AC2503" i="2"/>
  <c r="AC2504" i="2"/>
  <c r="AC2505" i="2"/>
  <c r="AC2506" i="2"/>
  <c r="AC2507" i="2"/>
  <c r="AC2508" i="2"/>
  <c r="AC2509" i="2"/>
  <c r="AC2510" i="2"/>
  <c r="AC2511" i="2"/>
  <c r="AC2512" i="2"/>
  <c r="AC2513" i="2"/>
  <c r="AC2514" i="2"/>
  <c r="AC2515" i="2"/>
  <c r="AC2516" i="2"/>
  <c r="AC2517" i="2"/>
  <c r="AC2518" i="2"/>
  <c r="AC2519" i="2"/>
  <c r="AC2520" i="2"/>
  <c r="AC2521" i="2"/>
  <c r="AC2522" i="2"/>
  <c r="AC2523" i="2"/>
  <c r="AC2524" i="2"/>
  <c r="AC2525" i="2"/>
  <c r="AC2526" i="2"/>
  <c r="AC2527" i="2"/>
  <c r="AC2528" i="2"/>
  <c r="AC2529" i="2"/>
  <c r="AC2530" i="2"/>
  <c r="AC2531" i="2"/>
  <c r="AC2532" i="2"/>
  <c r="AC2533" i="2"/>
  <c r="AC2534" i="2"/>
  <c r="AC2535" i="2"/>
  <c r="AC2536" i="2"/>
  <c r="AC2537" i="2"/>
  <c r="AC2538" i="2"/>
  <c r="AC2539" i="2"/>
  <c r="AC2540" i="2"/>
  <c r="AC2541" i="2"/>
  <c r="AC2542" i="2"/>
  <c r="AC2543" i="2"/>
  <c r="AC2544" i="2"/>
  <c r="AC2545" i="2"/>
  <c r="AC2546" i="2"/>
  <c r="AC2547" i="2"/>
  <c r="AC2548" i="2"/>
  <c r="AC2549" i="2"/>
  <c r="AC2550" i="2"/>
  <c r="AC2551" i="2"/>
  <c r="AC2552" i="2"/>
  <c r="AC2553" i="2"/>
  <c r="AC2554" i="2"/>
  <c r="AC2555" i="2"/>
  <c r="AC2556" i="2"/>
  <c r="AC2557" i="2"/>
  <c r="AC2558" i="2"/>
  <c r="AC2559" i="2"/>
  <c r="AC2560" i="2"/>
  <c r="AC2561" i="2"/>
  <c r="AC2562" i="2"/>
  <c r="AC2563" i="2"/>
  <c r="AC2564" i="2"/>
  <c r="AC2565" i="2"/>
  <c r="AC2566" i="2"/>
  <c r="AC2567" i="2"/>
  <c r="AC2568" i="2"/>
  <c r="AC2569" i="2"/>
  <c r="AC2570" i="2"/>
  <c r="AC2571" i="2"/>
  <c r="AC2572" i="2"/>
  <c r="AC2573" i="2"/>
  <c r="AC2574" i="2"/>
  <c r="AC2575" i="2"/>
  <c r="AC2576" i="2"/>
  <c r="AC2577" i="2"/>
  <c r="AC2578" i="2"/>
  <c r="AC2579" i="2"/>
  <c r="AC2580" i="2"/>
  <c r="AC2581" i="2"/>
  <c r="AC2582" i="2"/>
  <c r="AC2583" i="2"/>
  <c r="AC2584" i="2"/>
  <c r="AC2585" i="2"/>
  <c r="AC2586" i="2"/>
  <c r="AC2587" i="2"/>
  <c r="AC2588" i="2"/>
  <c r="AC2589" i="2"/>
  <c r="AC2590" i="2"/>
  <c r="AC2591" i="2"/>
  <c r="AC2592" i="2"/>
  <c r="AC2593" i="2"/>
  <c r="AC2594" i="2"/>
  <c r="AC2595" i="2"/>
  <c r="AC2596" i="2"/>
  <c r="AC2597" i="2"/>
  <c r="AC2598" i="2"/>
  <c r="AC2599" i="2"/>
  <c r="AC2600" i="2"/>
  <c r="AC2601" i="2"/>
  <c r="AC2602" i="2"/>
  <c r="AC2603" i="2"/>
  <c r="AC2604" i="2"/>
  <c r="AC2605" i="2"/>
  <c r="AC2606" i="2"/>
  <c r="AC2607" i="2"/>
  <c r="AC2608" i="2"/>
  <c r="AC2609" i="2"/>
  <c r="AC2610" i="2"/>
  <c r="AC2611" i="2"/>
  <c r="AC2612" i="2"/>
  <c r="AC2613" i="2"/>
  <c r="AC2614" i="2"/>
  <c r="AC2615" i="2"/>
  <c r="AC2616" i="2"/>
  <c r="AC2617" i="2"/>
  <c r="AC2618" i="2"/>
  <c r="AC2619" i="2"/>
  <c r="AC2620" i="2"/>
  <c r="AC2621" i="2"/>
  <c r="AC2622" i="2"/>
  <c r="AC2623" i="2"/>
  <c r="AC2624" i="2"/>
  <c r="AC2625" i="2"/>
  <c r="AC2626" i="2"/>
  <c r="AC2627" i="2"/>
  <c r="AC2628" i="2"/>
  <c r="AC2629" i="2"/>
  <c r="AC2630" i="2"/>
  <c r="AC2631" i="2"/>
  <c r="AC2632" i="2"/>
  <c r="AC2633" i="2"/>
  <c r="AC2634" i="2"/>
  <c r="AC2635" i="2"/>
  <c r="AC2636" i="2"/>
  <c r="AC2637" i="2"/>
  <c r="AC2638" i="2"/>
  <c r="AC2639" i="2"/>
  <c r="AC2640" i="2"/>
  <c r="AC2641" i="2"/>
  <c r="AC2642" i="2"/>
  <c r="AC2643" i="2"/>
  <c r="AC2644" i="2"/>
  <c r="AC2645" i="2"/>
  <c r="AC2646" i="2"/>
  <c r="AC2647" i="2"/>
  <c r="AC2648" i="2"/>
  <c r="AC2649" i="2"/>
  <c r="AC2650" i="2"/>
  <c r="AC2651" i="2"/>
  <c r="AC2652" i="2"/>
  <c r="AC2653" i="2"/>
  <c r="AC2654" i="2"/>
  <c r="AC2655" i="2"/>
  <c r="AC2656" i="2"/>
  <c r="AC2657" i="2"/>
  <c r="AC2658" i="2"/>
  <c r="AC2659" i="2"/>
  <c r="AC2660" i="2"/>
  <c r="AC2661" i="2"/>
  <c r="AC2662" i="2"/>
  <c r="AC2663" i="2"/>
  <c r="AC2664" i="2"/>
  <c r="AC2665" i="2"/>
  <c r="AC2666" i="2"/>
  <c r="AC2667" i="2"/>
  <c r="AC2668" i="2"/>
  <c r="AC2669" i="2"/>
  <c r="AC2670" i="2"/>
  <c r="AC2671" i="2"/>
  <c r="AC2672" i="2"/>
  <c r="AC2673" i="2"/>
  <c r="AC2674" i="2"/>
  <c r="AC2675" i="2"/>
  <c r="AC2676" i="2"/>
  <c r="AC2677" i="2"/>
  <c r="AC2678" i="2"/>
  <c r="AC2679" i="2"/>
  <c r="AC2680" i="2"/>
  <c r="AC2681" i="2"/>
  <c r="AC2682" i="2"/>
  <c r="AC2683" i="2"/>
  <c r="AC2684" i="2"/>
  <c r="AC2685" i="2"/>
  <c r="AC2686" i="2"/>
  <c r="AC2687" i="2"/>
  <c r="AC2688" i="2"/>
  <c r="AC2689" i="2"/>
  <c r="AC2690" i="2"/>
  <c r="AC2691" i="2"/>
  <c r="AC2692" i="2"/>
  <c r="AC2693" i="2"/>
  <c r="AC2694" i="2"/>
  <c r="AC2695" i="2"/>
  <c r="AC2696" i="2"/>
  <c r="AC2697" i="2"/>
  <c r="AC2698" i="2"/>
  <c r="AC2699" i="2"/>
  <c r="AC2700" i="2"/>
  <c r="AC2701" i="2"/>
  <c r="AC2702" i="2"/>
  <c r="AC2703" i="2"/>
  <c r="AC2704" i="2"/>
  <c r="AC2705" i="2"/>
  <c r="AC2706" i="2"/>
  <c r="AC2707" i="2"/>
  <c r="AC2708" i="2"/>
  <c r="AC2709" i="2"/>
  <c r="AC2710" i="2"/>
  <c r="AC2711" i="2"/>
  <c r="AC2712" i="2"/>
  <c r="AC2713" i="2"/>
  <c r="AC2714" i="2"/>
  <c r="AC2715" i="2"/>
  <c r="AC2716" i="2"/>
  <c r="AC2717" i="2"/>
  <c r="AC2718" i="2"/>
  <c r="AC2719" i="2"/>
  <c r="AC2720" i="2"/>
  <c r="AC2721" i="2"/>
  <c r="AC2722" i="2"/>
  <c r="AC2723" i="2"/>
  <c r="AC2724" i="2"/>
  <c r="AC2725" i="2"/>
  <c r="AC2726" i="2"/>
  <c r="AC2727" i="2"/>
  <c r="AC2728" i="2"/>
  <c r="AC2729" i="2"/>
  <c r="AC2730" i="2"/>
  <c r="AC2731" i="2"/>
  <c r="AC2732" i="2"/>
  <c r="AC2733" i="2"/>
  <c r="AC2734" i="2"/>
  <c r="AC2735" i="2"/>
  <c r="AC2736" i="2"/>
  <c r="AC2737" i="2"/>
  <c r="AC2738" i="2"/>
  <c r="AC2739" i="2"/>
  <c r="AC2740" i="2"/>
  <c r="AC2741" i="2"/>
  <c r="AC2742" i="2"/>
  <c r="AC2743" i="2"/>
  <c r="AC2744" i="2"/>
  <c r="AC2745" i="2"/>
  <c r="AC2746" i="2"/>
  <c r="AC2747" i="2"/>
  <c r="AC2748" i="2"/>
  <c r="AC2749" i="2"/>
  <c r="AC2750" i="2"/>
  <c r="AC2751" i="2"/>
  <c r="AC2752" i="2"/>
  <c r="AC2753" i="2"/>
  <c r="AC2754" i="2"/>
  <c r="AC2755" i="2"/>
  <c r="AC2756" i="2"/>
  <c r="AC2757" i="2"/>
  <c r="AC2758" i="2"/>
  <c r="AC2759" i="2"/>
  <c r="AC2760" i="2"/>
  <c r="AC2761" i="2"/>
  <c r="AC2762" i="2"/>
  <c r="AC2763" i="2"/>
  <c r="AC2764" i="2"/>
  <c r="AC2765" i="2"/>
  <c r="AC2766" i="2"/>
  <c r="AC2767" i="2"/>
  <c r="AC2768" i="2"/>
  <c r="AC2769" i="2"/>
  <c r="AC2770" i="2"/>
  <c r="AC2771" i="2"/>
  <c r="AC2772" i="2"/>
  <c r="AC2773" i="2"/>
  <c r="AC2774" i="2"/>
  <c r="AC2775" i="2"/>
  <c r="AC2776" i="2"/>
  <c r="AC2777" i="2"/>
  <c r="AC2778" i="2"/>
  <c r="AC2779" i="2"/>
  <c r="AC2780" i="2"/>
  <c r="AC2781" i="2"/>
  <c r="AC2782" i="2"/>
  <c r="AC2783" i="2"/>
  <c r="AC2784" i="2"/>
  <c r="AC2785" i="2"/>
  <c r="AC2786" i="2"/>
  <c r="AC2787" i="2"/>
  <c r="AC2788" i="2"/>
  <c r="AC2789" i="2"/>
  <c r="AC2790" i="2"/>
  <c r="AC2791" i="2"/>
  <c r="AC2792" i="2"/>
  <c r="AC2793" i="2"/>
  <c r="AC2794" i="2"/>
  <c r="AC2795" i="2"/>
  <c r="AC2796" i="2"/>
  <c r="AC2797" i="2"/>
  <c r="AC2798" i="2"/>
  <c r="AC2799" i="2"/>
  <c r="AC2800" i="2"/>
  <c r="AC2801" i="2"/>
  <c r="AC2802" i="2"/>
  <c r="AC2803" i="2"/>
  <c r="AC2804" i="2"/>
  <c r="AC2805" i="2"/>
  <c r="AC2806" i="2"/>
  <c r="AC2807" i="2"/>
  <c r="AC2808" i="2"/>
  <c r="AC2809" i="2"/>
  <c r="AC2810" i="2"/>
  <c r="AC2811" i="2"/>
  <c r="AC2812" i="2"/>
  <c r="AC2813" i="2"/>
  <c r="AC2814" i="2"/>
  <c r="AC2815" i="2"/>
  <c r="AC2816" i="2"/>
  <c r="AC2817" i="2"/>
  <c r="AC2818" i="2"/>
  <c r="AC2819" i="2"/>
  <c r="AC2820" i="2"/>
  <c r="AC2821" i="2"/>
  <c r="AC2822" i="2"/>
  <c r="AC2823" i="2"/>
  <c r="AC2824" i="2"/>
  <c r="AC2825" i="2"/>
  <c r="AC2826" i="2"/>
  <c r="AC2827" i="2"/>
  <c r="AC2828" i="2"/>
  <c r="AC2829" i="2"/>
  <c r="AC2830" i="2"/>
  <c r="AC2831" i="2"/>
  <c r="AC2832" i="2"/>
  <c r="AC2833" i="2"/>
  <c r="AC2834" i="2"/>
  <c r="AC2835" i="2"/>
  <c r="AC2836" i="2"/>
  <c r="AC2837" i="2"/>
  <c r="AC2838" i="2"/>
  <c r="AC2839" i="2"/>
  <c r="AC2840" i="2"/>
  <c r="AC2841" i="2"/>
  <c r="AC2842" i="2"/>
  <c r="AC2843" i="2"/>
  <c r="AC2844" i="2"/>
  <c r="AC2845" i="2"/>
  <c r="AC2846" i="2"/>
  <c r="AC2847" i="2"/>
  <c r="AC2848" i="2"/>
  <c r="AC2849" i="2"/>
  <c r="AC2850" i="2"/>
  <c r="AC2851" i="2"/>
  <c r="AC2852" i="2"/>
  <c r="AC2853" i="2"/>
  <c r="AC2854" i="2"/>
  <c r="AC2855" i="2"/>
  <c r="AC2856" i="2"/>
  <c r="AC2857" i="2"/>
  <c r="AC2858" i="2"/>
  <c r="AC2859" i="2"/>
  <c r="AC2860" i="2"/>
  <c r="AC2861" i="2"/>
  <c r="AC2862" i="2"/>
  <c r="AC2863" i="2"/>
  <c r="AC2864" i="2"/>
  <c r="AC2865" i="2"/>
  <c r="AC2866" i="2"/>
  <c r="AC2867" i="2"/>
  <c r="AC2868" i="2"/>
  <c r="AC2869" i="2"/>
  <c r="AC2870" i="2"/>
  <c r="AC2871" i="2"/>
  <c r="AC2872" i="2"/>
  <c r="AC2873" i="2"/>
  <c r="AC2874" i="2"/>
  <c r="AC2875" i="2"/>
  <c r="AC2876" i="2"/>
  <c r="AC2877" i="2"/>
  <c r="AC2878" i="2"/>
  <c r="AC2879" i="2"/>
  <c r="AC2880" i="2"/>
  <c r="AC2881" i="2"/>
  <c r="AC2882" i="2"/>
  <c r="AC2883" i="2"/>
  <c r="AC2884" i="2"/>
  <c r="AC2885" i="2"/>
  <c r="AC2886" i="2"/>
  <c r="AC2887" i="2"/>
  <c r="AC2888" i="2"/>
  <c r="AC2889" i="2"/>
  <c r="AC2890" i="2"/>
  <c r="AC2891" i="2"/>
  <c r="AC2892" i="2"/>
  <c r="AC2893" i="2"/>
  <c r="AC2894" i="2"/>
  <c r="AC2895" i="2"/>
  <c r="AC2896" i="2"/>
  <c r="AC2897" i="2"/>
  <c r="AC2898" i="2"/>
  <c r="AC2899" i="2"/>
  <c r="AC2900" i="2"/>
  <c r="AC2901" i="2"/>
  <c r="AC2902" i="2"/>
  <c r="AC2903" i="2"/>
  <c r="AC2904" i="2"/>
  <c r="AC2905" i="2"/>
  <c r="AC2906" i="2"/>
  <c r="AC2907" i="2"/>
  <c r="AC2908" i="2"/>
  <c r="AC2909" i="2"/>
  <c r="AC2910" i="2"/>
  <c r="AC2911" i="2"/>
  <c r="AC2912" i="2"/>
  <c r="AC2913" i="2"/>
  <c r="AC2914" i="2"/>
  <c r="AC2915" i="2"/>
  <c r="AC2916" i="2"/>
  <c r="AC2917" i="2"/>
  <c r="AC2918" i="2"/>
  <c r="AC2919" i="2"/>
  <c r="AC2920" i="2"/>
  <c r="AC2921" i="2"/>
  <c r="AC2922" i="2"/>
  <c r="AC2923" i="2"/>
  <c r="AC2924" i="2"/>
  <c r="AC2925" i="2"/>
  <c r="AC2926" i="2"/>
  <c r="AC2927" i="2"/>
  <c r="AC2928" i="2"/>
  <c r="AC2929" i="2"/>
  <c r="AC2930" i="2"/>
  <c r="AC2931" i="2"/>
  <c r="AC2932" i="2"/>
  <c r="AC2933" i="2"/>
  <c r="AC2934" i="2"/>
  <c r="AC2935" i="2"/>
  <c r="AC2936" i="2"/>
  <c r="AC2937" i="2"/>
  <c r="AC2938" i="2"/>
  <c r="AC2939" i="2"/>
  <c r="AC2940" i="2"/>
  <c r="AC2941" i="2"/>
  <c r="AC2942" i="2"/>
  <c r="AC2943" i="2"/>
  <c r="AC2944" i="2"/>
  <c r="AC2945" i="2"/>
  <c r="AC2946" i="2"/>
  <c r="AC2947" i="2"/>
  <c r="AC2948" i="2"/>
  <c r="AC2949" i="2"/>
  <c r="AC2950" i="2"/>
  <c r="AC2951" i="2"/>
  <c r="AC2952" i="2"/>
  <c r="AC2953" i="2"/>
  <c r="AC2954" i="2"/>
  <c r="AC2955" i="2"/>
  <c r="AC2956" i="2"/>
  <c r="AC2957" i="2"/>
  <c r="AC2958" i="2"/>
  <c r="AC2959" i="2"/>
  <c r="AC2960" i="2"/>
  <c r="AC2961" i="2"/>
  <c r="AC2962" i="2"/>
  <c r="AC2963" i="2"/>
  <c r="AC2964" i="2"/>
  <c r="AC2965" i="2"/>
  <c r="AC2966" i="2"/>
  <c r="AC2967" i="2"/>
  <c r="AC2968" i="2"/>
  <c r="AC2969" i="2"/>
  <c r="AC2970" i="2"/>
  <c r="AC2971" i="2"/>
  <c r="AC2972" i="2"/>
  <c r="AC2973" i="2"/>
  <c r="AC2974" i="2"/>
  <c r="AC2975" i="2"/>
  <c r="AC2976" i="2"/>
  <c r="AC2977" i="2"/>
  <c r="AC2978" i="2"/>
  <c r="AC2979" i="2"/>
  <c r="AC2980" i="2"/>
  <c r="AC2981" i="2"/>
  <c r="AC2982" i="2"/>
  <c r="AC2983" i="2"/>
  <c r="AC2984" i="2"/>
  <c r="AC2985" i="2"/>
  <c r="AC2986" i="2"/>
  <c r="AC2987" i="2"/>
  <c r="AC2988" i="2"/>
  <c r="AC2989" i="2"/>
  <c r="AC2990" i="2"/>
  <c r="AC2991" i="2"/>
  <c r="AC2992" i="2"/>
  <c r="AC2993" i="2"/>
  <c r="AC2994" i="2"/>
  <c r="AC2995" i="2"/>
  <c r="AC2996" i="2"/>
  <c r="AC2997" i="2"/>
  <c r="AC2998" i="2"/>
  <c r="AC2999" i="2"/>
  <c r="AC3000" i="2"/>
  <c r="AC17" i="2"/>
  <c r="B17" i="2" l="1"/>
  <c r="G18" i="2" l="1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17" i="2"/>
  <c r="F17" i="2" l="1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5" i="2" l="1"/>
  <c r="Z9" i="2" l="1"/>
  <c r="Z8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1001" i="2"/>
  <c r="B1002" i="2"/>
  <c r="B1003" i="2"/>
  <c r="B1004" i="2"/>
  <c r="B1005" i="2"/>
  <c r="B1006" i="2"/>
  <c r="B1007" i="2"/>
  <c r="B1008" i="2"/>
  <c r="B1009" i="2"/>
  <c r="B1010" i="2"/>
  <c r="B1011" i="2"/>
  <c r="B1012" i="2"/>
  <c r="B1013" i="2"/>
  <c r="B1014" i="2"/>
  <c r="B1015" i="2"/>
  <c r="B1016" i="2"/>
  <c r="B1017" i="2"/>
  <c r="B1018" i="2"/>
  <c r="B1019" i="2"/>
  <c r="B1020" i="2"/>
  <c r="B1021" i="2"/>
  <c r="B1022" i="2"/>
  <c r="B1023" i="2"/>
  <c r="B1024" i="2"/>
  <c r="B1025" i="2"/>
  <c r="B1026" i="2"/>
  <c r="B1027" i="2"/>
  <c r="B1028" i="2"/>
  <c r="B1029" i="2"/>
  <c r="B1030" i="2"/>
  <c r="B1031" i="2"/>
  <c r="B1032" i="2"/>
  <c r="B1033" i="2"/>
  <c r="B1034" i="2"/>
  <c r="B1035" i="2"/>
  <c r="B1036" i="2"/>
  <c r="B1037" i="2"/>
  <c r="B1038" i="2"/>
  <c r="B1039" i="2"/>
  <c r="B1040" i="2"/>
  <c r="B1041" i="2"/>
  <c r="B1042" i="2"/>
  <c r="B1043" i="2"/>
  <c r="B1044" i="2"/>
  <c r="B1045" i="2"/>
  <c r="B1046" i="2"/>
  <c r="B1047" i="2"/>
  <c r="B1048" i="2"/>
  <c r="B1049" i="2"/>
  <c r="B1050" i="2"/>
  <c r="B1051" i="2"/>
  <c r="B1052" i="2"/>
  <c r="B1053" i="2"/>
  <c r="B1054" i="2"/>
  <c r="B1055" i="2"/>
  <c r="B1056" i="2"/>
  <c r="B1057" i="2"/>
  <c r="B1058" i="2"/>
  <c r="B1059" i="2"/>
  <c r="B1060" i="2"/>
  <c r="B1061" i="2"/>
  <c r="B1062" i="2"/>
  <c r="B1063" i="2"/>
  <c r="B1064" i="2"/>
  <c r="B1065" i="2"/>
  <c r="B1066" i="2"/>
  <c r="B1067" i="2"/>
  <c r="B1068" i="2"/>
  <c r="B1069" i="2"/>
  <c r="B1070" i="2"/>
  <c r="B1071" i="2"/>
  <c r="B1072" i="2"/>
  <c r="B1073" i="2"/>
  <c r="B1074" i="2"/>
  <c r="B1075" i="2"/>
  <c r="B1076" i="2"/>
  <c r="B1077" i="2"/>
  <c r="B1078" i="2"/>
  <c r="B1079" i="2"/>
  <c r="B1080" i="2"/>
  <c r="B1081" i="2"/>
  <c r="B1082" i="2"/>
  <c r="B1083" i="2"/>
  <c r="B1084" i="2"/>
  <c r="B1085" i="2"/>
  <c r="B1086" i="2"/>
  <c r="B1087" i="2"/>
  <c r="B1088" i="2"/>
  <c r="B1089" i="2"/>
  <c r="B1090" i="2"/>
  <c r="B1091" i="2"/>
  <c r="B1092" i="2"/>
  <c r="B1093" i="2"/>
  <c r="B1094" i="2"/>
  <c r="B1095" i="2"/>
  <c r="B1096" i="2"/>
  <c r="B1097" i="2"/>
  <c r="B1098" i="2"/>
  <c r="B1099" i="2"/>
  <c r="B1100" i="2"/>
  <c r="B1101" i="2"/>
  <c r="B1102" i="2"/>
  <c r="B1103" i="2"/>
  <c r="B1104" i="2"/>
  <c r="B1105" i="2"/>
  <c r="B1106" i="2"/>
  <c r="B1107" i="2"/>
  <c r="B1108" i="2"/>
  <c r="B1109" i="2"/>
  <c r="B1110" i="2"/>
  <c r="B1111" i="2"/>
  <c r="B1112" i="2"/>
  <c r="B1113" i="2"/>
  <c r="B1114" i="2"/>
  <c r="B1115" i="2"/>
  <c r="B1116" i="2"/>
  <c r="B1117" i="2"/>
  <c r="B1118" i="2"/>
  <c r="B1119" i="2"/>
  <c r="B1120" i="2"/>
  <c r="B1121" i="2"/>
  <c r="B1122" i="2"/>
  <c r="B1123" i="2"/>
  <c r="B1124" i="2"/>
  <c r="B1125" i="2"/>
  <c r="B1126" i="2"/>
  <c r="B1127" i="2"/>
  <c r="B1128" i="2"/>
  <c r="B1129" i="2"/>
  <c r="B1130" i="2"/>
  <c r="B1131" i="2"/>
  <c r="B1132" i="2"/>
  <c r="B1133" i="2"/>
  <c r="B1134" i="2"/>
  <c r="B1135" i="2"/>
  <c r="B1136" i="2"/>
  <c r="B1137" i="2"/>
  <c r="B1138" i="2"/>
  <c r="B1139" i="2"/>
  <c r="B1140" i="2"/>
  <c r="B1141" i="2"/>
  <c r="B1142" i="2"/>
  <c r="B1143" i="2"/>
  <c r="B1144" i="2"/>
  <c r="B1145" i="2"/>
  <c r="B1146" i="2"/>
  <c r="B1147" i="2"/>
  <c r="B1148" i="2"/>
  <c r="B1149" i="2"/>
  <c r="B1150" i="2"/>
  <c r="B1151" i="2"/>
  <c r="B1152" i="2"/>
  <c r="B1153" i="2"/>
  <c r="B1154" i="2"/>
  <c r="B1155" i="2"/>
  <c r="B1156" i="2"/>
  <c r="B1157" i="2"/>
  <c r="B1158" i="2"/>
  <c r="B1159" i="2"/>
  <c r="B1160" i="2"/>
  <c r="B1161" i="2"/>
  <c r="B1162" i="2"/>
  <c r="B1163" i="2"/>
  <c r="B1164" i="2"/>
  <c r="B1165" i="2"/>
  <c r="B1166" i="2"/>
  <c r="B1167" i="2"/>
  <c r="B1168" i="2"/>
  <c r="B1169" i="2"/>
  <c r="B1170" i="2"/>
  <c r="B1171" i="2"/>
  <c r="B1172" i="2"/>
  <c r="B1173" i="2"/>
  <c r="B1174" i="2"/>
  <c r="B1175" i="2"/>
  <c r="B1176" i="2"/>
  <c r="B1177" i="2"/>
  <c r="B1178" i="2"/>
  <c r="B1179" i="2"/>
  <c r="B1180" i="2"/>
  <c r="B1181" i="2"/>
  <c r="B1182" i="2"/>
  <c r="B1183" i="2"/>
  <c r="B1184" i="2"/>
  <c r="B1185" i="2"/>
  <c r="B1186" i="2"/>
  <c r="B1187" i="2"/>
  <c r="B1188" i="2"/>
  <c r="B1189" i="2"/>
  <c r="B1190" i="2"/>
  <c r="B1191" i="2"/>
  <c r="B1192" i="2"/>
  <c r="B1193" i="2"/>
  <c r="B1194" i="2"/>
  <c r="B1195" i="2"/>
  <c r="B1196" i="2"/>
  <c r="B1197" i="2"/>
  <c r="B1198" i="2"/>
  <c r="B1199" i="2"/>
  <c r="B1200" i="2"/>
  <c r="B1201" i="2"/>
  <c r="B1202" i="2"/>
  <c r="B1203" i="2"/>
  <c r="B1204" i="2"/>
  <c r="B1205" i="2"/>
  <c r="B1206" i="2"/>
  <c r="B1207" i="2"/>
  <c r="B1208" i="2"/>
  <c r="B1209" i="2"/>
  <c r="B1210" i="2"/>
  <c r="B1211" i="2"/>
  <c r="B1212" i="2"/>
  <c r="B1213" i="2"/>
  <c r="B1214" i="2"/>
  <c r="B1215" i="2"/>
  <c r="B1216" i="2"/>
  <c r="B1217" i="2"/>
  <c r="B1218" i="2"/>
  <c r="B1219" i="2"/>
  <c r="B1220" i="2"/>
  <c r="B1221" i="2"/>
  <c r="B1222" i="2"/>
  <c r="B1223" i="2"/>
  <c r="B1224" i="2"/>
  <c r="B1225" i="2"/>
  <c r="B1226" i="2"/>
  <c r="B1227" i="2"/>
  <c r="B1228" i="2"/>
  <c r="B1229" i="2"/>
  <c r="B1230" i="2"/>
  <c r="B1231" i="2"/>
  <c r="B1232" i="2"/>
  <c r="B1233" i="2"/>
  <c r="B1234" i="2"/>
  <c r="B1235" i="2"/>
  <c r="B1236" i="2"/>
  <c r="B1237" i="2"/>
  <c r="B1238" i="2"/>
  <c r="B1239" i="2"/>
  <c r="B1240" i="2"/>
  <c r="B1241" i="2"/>
  <c r="B1242" i="2"/>
  <c r="B1243" i="2"/>
  <c r="B1244" i="2"/>
  <c r="B1245" i="2"/>
  <c r="B1246" i="2"/>
  <c r="B1247" i="2"/>
  <c r="B1248" i="2"/>
  <c r="B1249" i="2"/>
  <c r="B1250" i="2"/>
  <c r="B1251" i="2"/>
  <c r="B1252" i="2"/>
  <c r="B1253" i="2"/>
  <c r="B1254" i="2"/>
  <c r="B1255" i="2"/>
  <c r="B1256" i="2"/>
  <c r="B1257" i="2"/>
  <c r="B1258" i="2"/>
  <c r="B1259" i="2"/>
  <c r="B1260" i="2"/>
  <c r="B1261" i="2"/>
  <c r="B1262" i="2"/>
  <c r="B1263" i="2"/>
  <c r="B1264" i="2"/>
  <c r="B1265" i="2"/>
  <c r="B1266" i="2"/>
  <c r="B1267" i="2"/>
  <c r="B1268" i="2"/>
  <c r="B1269" i="2"/>
  <c r="B1270" i="2"/>
  <c r="B1271" i="2"/>
  <c r="B1272" i="2"/>
  <c r="B1273" i="2"/>
  <c r="B1274" i="2"/>
  <c r="B1275" i="2"/>
  <c r="B1276" i="2"/>
  <c r="B1277" i="2"/>
  <c r="B1278" i="2"/>
  <c r="B1279" i="2"/>
  <c r="B1280" i="2"/>
  <c r="B1281" i="2"/>
  <c r="B1282" i="2"/>
  <c r="B1283" i="2"/>
  <c r="B1284" i="2"/>
  <c r="B1285" i="2"/>
  <c r="B1286" i="2"/>
  <c r="B1287" i="2"/>
  <c r="B1288" i="2"/>
  <c r="B1289" i="2"/>
  <c r="B1290" i="2"/>
  <c r="B1291" i="2"/>
  <c r="B1292" i="2"/>
  <c r="B1293" i="2"/>
  <c r="B1294" i="2"/>
  <c r="B1295" i="2"/>
  <c r="B1296" i="2"/>
  <c r="B1297" i="2"/>
  <c r="B1298" i="2"/>
  <c r="B1299" i="2"/>
  <c r="B1300" i="2"/>
  <c r="B1301" i="2"/>
  <c r="B1302" i="2"/>
  <c r="B1303" i="2"/>
  <c r="B1304" i="2"/>
  <c r="B1305" i="2"/>
  <c r="B1306" i="2"/>
  <c r="B1307" i="2"/>
  <c r="B1308" i="2"/>
  <c r="B1309" i="2"/>
  <c r="B1310" i="2"/>
  <c r="B1311" i="2"/>
  <c r="B1312" i="2"/>
  <c r="B1313" i="2"/>
  <c r="B1314" i="2"/>
  <c r="B1315" i="2"/>
  <c r="B1316" i="2"/>
  <c r="B1317" i="2"/>
  <c r="B1318" i="2"/>
  <c r="B1319" i="2"/>
  <c r="B1320" i="2"/>
  <c r="B1321" i="2"/>
  <c r="B1322" i="2"/>
  <c r="B1323" i="2"/>
  <c r="B1324" i="2"/>
  <c r="B1325" i="2"/>
  <c r="B1326" i="2"/>
  <c r="B1327" i="2"/>
  <c r="B1328" i="2"/>
  <c r="B1329" i="2"/>
  <c r="B1330" i="2"/>
  <c r="B1331" i="2"/>
  <c r="B1332" i="2"/>
  <c r="B1333" i="2"/>
  <c r="B1334" i="2"/>
  <c r="B1335" i="2"/>
  <c r="B1336" i="2"/>
  <c r="B1337" i="2"/>
  <c r="B1338" i="2"/>
  <c r="B1339" i="2"/>
  <c r="B1340" i="2"/>
  <c r="B1341" i="2"/>
  <c r="B1342" i="2"/>
  <c r="B1343" i="2"/>
  <c r="B1344" i="2"/>
  <c r="B1345" i="2"/>
  <c r="B1346" i="2"/>
  <c r="B1347" i="2"/>
  <c r="B1348" i="2"/>
  <c r="B1349" i="2"/>
  <c r="B1350" i="2"/>
  <c r="B1351" i="2"/>
  <c r="B1352" i="2"/>
  <c r="B1353" i="2"/>
  <c r="B1354" i="2"/>
  <c r="B1355" i="2"/>
  <c r="B1356" i="2"/>
  <c r="B1357" i="2"/>
  <c r="B1358" i="2"/>
  <c r="B1359" i="2"/>
  <c r="B1360" i="2"/>
  <c r="B1361" i="2"/>
  <c r="B1362" i="2"/>
  <c r="B1363" i="2"/>
  <c r="B1364" i="2"/>
  <c r="B1365" i="2"/>
  <c r="B1366" i="2"/>
  <c r="B1367" i="2"/>
  <c r="B1368" i="2"/>
  <c r="B1369" i="2"/>
  <c r="B1370" i="2"/>
  <c r="B1371" i="2"/>
  <c r="B1372" i="2"/>
  <c r="B1373" i="2"/>
  <c r="B1374" i="2"/>
  <c r="B1375" i="2"/>
  <c r="B1376" i="2"/>
  <c r="B1377" i="2"/>
  <c r="B1378" i="2"/>
  <c r="B1379" i="2"/>
  <c r="B1380" i="2"/>
  <c r="B1381" i="2"/>
  <c r="B1382" i="2"/>
  <c r="B1383" i="2"/>
  <c r="B1384" i="2"/>
  <c r="B1385" i="2"/>
  <c r="B1386" i="2"/>
  <c r="B1387" i="2"/>
  <c r="B1388" i="2"/>
  <c r="B1389" i="2"/>
  <c r="B1390" i="2"/>
  <c r="B1391" i="2"/>
  <c r="B1392" i="2"/>
  <c r="B1393" i="2"/>
  <c r="B1394" i="2"/>
  <c r="B1395" i="2"/>
  <c r="B1396" i="2"/>
  <c r="B1397" i="2"/>
  <c r="B1398" i="2"/>
  <c r="B1399" i="2"/>
  <c r="B1400" i="2"/>
  <c r="B1401" i="2"/>
  <c r="B1402" i="2"/>
  <c r="B1403" i="2"/>
  <c r="B1404" i="2"/>
  <c r="B1405" i="2"/>
  <c r="B1406" i="2"/>
  <c r="B1407" i="2"/>
  <c r="B1408" i="2"/>
  <c r="B1409" i="2"/>
  <c r="B1410" i="2"/>
  <c r="B1411" i="2"/>
  <c r="B1412" i="2"/>
  <c r="B1413" i="2"/>
  <c r="B1414" i="2"/>
  <c r="B1415" i="2"/>
  <c r="B1416" i="2"/>
  <c r="B1417" i="2"/>
  <c r="B1418" i="2"/>
  <c r="B1419" i="2"/>
  <c r="B1420" i="2"/>
  <c r="B1421" i="2"/>
  <c r="B1422" i="2"/>
  <c r="B1423" i="2"/>
  <c r="B1424" i="2"/>
  <c r="B1425" i="2"/>
  <c r="B1426" i="2"/>
  <c r="B1427" i="2"/>
  <c r="B1428" i="2"/>
  <c r="B1429" i="2"/>
  <c r="B1430" i="2"/>
  <c r="B1431" i="2"/>
  <c r="B1432" i="2"/>
  <c r="B1433" i="2"/>
  <c r="B1434" i="2"/>
  <c r="B1435" i="2"/>
  <c r="B1436" i="2"/>
  <c r="B1437" i="2"/>
  <c r="B1438" i="2"/>
  <c r="B1439" i="2"/>
  <c r="B1440" i="2"/>
  <c r="B1441" i="2"/>
  <c r="B1442" i="2"/>
  <c r="B1443" i="2"/>
  <c r="B1444" i="2"/>
  <c r="B1445" i="2"/>
  <c r="B1446" i="2"/>
  <c r="B1447" i="2"/>
  <c r="B1448" i="2"/>
  <c r="B1449" i="2"/>
  <c r="B1450" i="2"/>
  <c r="B1451" i="2"/>
  <c r="B1452" i="2"/>
  <c r="B1453" i="2"/>
  <c r="B1454" i="2"/>
  <c r="B1455" i="2"/>
  <c r="B1456" i="2"/>
  <c r="B1457" i="2"/>
  <c r="B1458" i="2"/>
  <c r="B1459" i="2"/>
  <c r="B1460" i="2"/>
  <c r="B1461" i="2"/>
  <c r="B1462" i="2"/>
  <c r="B1463" i="2"/>
  <c r="B1464" i="2"/>
  <c r="B1465" i="2"/>
  <c r="B1466" i="2"/>
  <c r="B1467" i="2"/>
  <c r="B1468" i="2"/>
  <c r="B1469" i="2"/>
  <c r="B1470" i="2"/>
  <c r="B1471" i="2"/>
  <c r="B1472" i="2"/>
  <c r="B1473" i="2"/>
  <c r="B1474" i="2"/>
  <c r="B1475" i="2"/>
  <c r="B1476" i="2"/>
  <c r="B1477" i="2"/>
  <c r="B1478" i="2"/>
  <c r="B1479" i="2"/>
  <c r="B1480" i="2"/>
  <c r="B1481" i="2"/>
  <c r="B1482" i="2"/>
  <c r="B1483" i="2"/>
  <c r="B1484" i="2"/>
  <c r="B1485" i="2"/>
  <c r="B1486" i="2"/>
  <c r="B1487" i="2"/>
  <c r="B1488" i="2"/>
  <c r="B1489" i="2"/>
  <c r="B1490" i="2"/>
  <c r="B1491" i="2"/>
  <c r="B1492" i="2"/>
  <c r="B1493" i="2"/>
  <c r="B1494" i="2"/>
  <c r="B1495" i="2"/>
  <c r="B1496" i="2"/>
  <c r="B1497" i="2"/>
  <c r="B1498" i="2"/>
  <c r="B1499" i="2"/>
  <c r="B1500" i="2"/>
  <c r="B1501" i="2"/>
  <c r="B1502" i="2"/>
  <c r="B1503" i="2"/>
  <c r="B1504" i="2"/>
  <c r="B1505" i="2"/>
  <c r="B1506" i="2"/>
  <c r="B1507" i="2"/>
  <c r="B1508" i="2"/>
  <c r="B1509" i="2"/>
  <c r="B1510" i="2"/>
  <c r="B1511" i="2"/>
  <c r="B1512" i="2"/>
  <c r="B1513" i="2"/>
  <c r="B1514" i="2"/>
  <c r="B1515" i="2"/>
  <c r="B1516" i="2"/>
  <c r="B1517" i="2"/>
  <c r="B1518" i="2"/>
  <c r="B1519" i="2"/>
  <c r="B1520" i="2"/>
  <c r="B1521" i="2"/>
  <c r="B1522" i="2"/>
  <c r="B1523" i="2"/>
  <c r="B1524" i="2"/>
  <c r="B1525" i="2"/>
  <c r="B1526" i="2"/>
  <c r="B1527" i="2"/>
  <c r="B1528" i="2"/>
  <c r="B1529" i="2"/>
  <c r="B1530" i="2"/>
  <c r="B1531" i="2"/>
  <c r="B1532" i="2"/>
  <c r="B1533" i="2"/>
  <c r="B1534" i="2"/>
  <c r="B1535" i="2"/>
  <c r="B1536" i="2"/>
  <c r="B1537" i="2"/>
  <c r="B1538" i="2"/>
  <c r="B1539" i="2"/>
  <c r="B1540" i="2"/>
  <c r="B1541" i="2"/>
  <c r="B1542" i="2"/>
  <c r="B1543" i="2"/>
  <c r="B1544" i="2"/>
  <c r="B1545" i="2"/>
  <c r="B1546" i="2"/>
  <c r="B1547" i="2"/>
  <c r="B1548" i="2"/>
  <c r="B1549" i="2"/>
  <c r="B1550" i="2"/>
  <c r="B1551" i="2"/>
  <c r="B1552" i="2"/>
  <c r="B1553" i="2"/>
  <c r="B1554" i="2"/>
  <c r="B1555" i="2"/>
  <c r="B1556" i="2"/>
  <c r="B1557" i="2"/>
  <c r="B1558" i="2"/>
  <c r="B1559" i="2"/>
  <c r="B1560" i="2"/>
  <c r="B1561" i="2"/>
  <c r="B1562" i="2"/>
  <c r="B1563" i="2"/>
  <c r="B1564" i="2"/>
  <c r="B1565" i="2"/>
  <c r="B1566" i="2"/>
  <c r="B1567" i="2"/>
  <c r="B1568" i="2"/>
  <c r="B1569" i="2"/>
  <c r="B1570" i="2"/>
  <c r="B1571" i="2"/>
  <c r="B1572" i="2"/>
  <c r="B1573" i="2"/>
  <c r="B1574" i="2"/>
  <c r="B1575" i="2"/>
  <c r="B1576" i="2"/>
  <c r="B1577" i="2"/>
  <c r="B1578" i="2"/>
  <c r="B1579" i="2"/>
  <c r="B1580" i="2"/>
  <c r="B1581" i="2"/>
  <c r="B1582" i="2"/>
  <c r="B1583" i="2"/>
  <c r="B1584" i="2"/>
  <c r="B1585" i="2"/>
  <c r="B1586" i="2"/>
  <c r="B1587" i="2"/>
  <c r="B1588" i="2"/>
  <c r="B1589" i="2"/>
  <c r="B1590" i="2"/>
  <c r="B1591" i="2"/>
  <c r="B1592" i="2"/>
  <c r="B1593" i="2"/>
  <c r="B1594" i="2"/>
  <c r="B1595" i="2"/>
  <c r="B1596" i="2"/>
  <c r="B1597" i="2"/>
  <c r="B1598" i="2"/>
  <c r="B1599" i="2"/>
  <c r="B1600" i="2"/>
  <c r="B1601" i="2"/>
  <c r="B1602" i="2"/>
  <c r="B1603" i="2"/>
  <c r="B1604" i="2"/>
  <c r="B1605" i="2"/>
  <c r="B1606" i="2"/>
  <c r="B1607" i="2"/>
  <c r="B1608" i="2"/>
  <c r="B1609" i="2"/>
  <c r="B1610" i="2"/>
  <c r="B1611" i="2"/>
  <c r="B1612" i="2"/>
  <c r="B1613" i="2"/>
  <c r="B1614" i="2"/>
  <c r="B1615" i="2"/>
  <c r="B1616" i="2"/>
  <c r="B1617" i="2"/>
  <c r="B1618" i="2"/>
  <c r="B1619" i="2"/>
  <c r="B1620" i="2"/>
  <c r="B1621" i="2"/>
  <c r="B1622" i="2"/>
  <c r="B1623" i="2"/>
  <c r="B1624" i="2"/>
  <c r="B1625" i="2"/>
  <c r="B1626" i="2"/>
  <c r="B1627" i="2"/>
  <c r="B1628" i="2"/>
  <c r="B1629" i="2"/>
  <c r="B1630" i="2"/>
  <c r="B1631" i="2"/>
  <c r="B1632" i="2"/>
  <c r="B1633" i="2"/>
  <c r="B1634" i="2"/>
  <c r="B1635" i="2"/>
  <c r="B1636" i="2"/>
  <c r="B1637" i="2"/>
  <c r="B1638" i="2"/>
  <c r="B1639" i="2"/>
  <c r="B1640" i="2"/>
  <c r="B1641" i="2"/>
  <c r="B1642" i="2"/>
  <c r="B1643" i="2"/>
  <c r="B1644" i="2"/>
  <c r="B1645" i="2"/>
  <c r="B1646" i="2"/>
  <c r="B1647" i="2"/>
  <c r="B1648" i="2"/>
  <c r="B1649" i="2"/>
  <c r="B1650" i="2"/>
  <c r="B1651" i="2"/>
  <c r="B1652" i="2"/>
  <c r="B1653" i="2"/>
  <c r="B1654" i="2"/>
  <c r="B1655" i="2"/>
  <c r="B1656" i="2"/>
  <c r="B1657" i="2"/>
  <c r="B1658" i="2"/>
  <c r="B1659" i="2"/>
  <c r="B1660" i="2"/>
  <c r="B1661" i="2"/>
  <c r="B1662" i="2"/>
  <c r="B1663" i="2"/>
  <c r="B1664" i="2"/>
  <c r="B1665" i="2"/>
  <c r="B1666" i="2"/>
  <c r="B1667" i="2"/>
  <c r="B1668" i="2"/>
  <c r="B1669" i="2"/>
  <c r="B1670" i="2"/>
  <c r="B1671" i="2"/>
  <c r="B1672" i="2"/>
  <c r="B1673" i="2"/>
  <c r="B1674" i="2"/>
  <c r="B1675" i="2"/>
  <c r="B1676" i="2"/>
  <c r="B1677" i="2"/>
  <c r="B1678" i="2"/>
  <c r="B1679" i="2"/>
  <c r="B1680" i="2"/>
  <c r="B1681" i="2"/>
  <c r="B1682" i="2"/>
  <c r="B1683" i="2"/>
  <c r="B1684" i="2"/>
  <c r="B1685" i="2"/>
  <c r="B1686" i="2"/>
  <c r="B1687" i="2"/>
  <c r="B1688" i="2"/>
  <c r="B1689" i="2"/>
  <c r="B1690" i="2"/>
  <c r="B1691" i="2"/>
  <c r="B1692" i="2"/>
  <c r="B1693" i="2"/>
  <c r="B1694" i="2"/>
  <c r="B1695" i="2"/>
  <c r="B1696" i="2"/>
  <c r="B1697" i="2"/>
  <c r="B1698" i="2"/>
  <c r="B1699" i="2"/>
  <c r="B1700" i="2"/>
  <c r="B1701" i="2"/>
  <c r="B1702" i="2"/>
  <c r="B1703" i="2"/>
  <c r="B1704" i="2"/>
  <c r="B1705" i="2"/>
  <c r="B1706" i="2"/>
  <c r="B1707" i="2"/>
  <c r="B1708" i="2"/>
  <c r="B1709" i="2"/>
  <c r="B1710" i="2"/>
  <c r="B1711" i="2"/>
  <c r="B1712" i="2"/>
  <c r="B1713" i="2"/>
  <c r="B1714" i="2"/>
  <c r="B1715" i="2"/>
  <c r="B1716" i="2"/>
  <c r="B1717" i="2"/>
  <c r="B1718" i="2"/>
  <c r="B1719" i="2"/>
  <c r="B1720" i="2"/>
  <c r="B1721" i="2"/>
  <c r="B1722" i="2"/>
  <c r="B1723" i="2"/>
  <c r="B1724" i="2"/>
  <c r="B1725" i="2"/>
  <c r="B1726" i="2"/>
  <c r="B1727" i="2"/>
  <c r="B1728" i="2"/>
  <c r="B1729" i="2"/>
  <c r="B1730" i="2"/>
  <c r="B1731" i="2"/>
  <c r="B1732" i="2"/>
  <c r="B1733" i="2"/>
  <c r="B1734" i="2"/>
  <c r="B1735" i="2"/>
  <c r="B1736" i="2"/>
  <c r="B1737" i="2"/>
  <c r="B1738" i="2"/>
  <c r="B1739" i="2"/>
  <c r="B1740" i="2"/>
  <c r="B1741" i="2"/>
  <c r="B1742" i="2"/>
  <c r="B1743" i="2"/>
  <c r="B1744" i="2"/>
  <c r="B1745" i="2"/>
  <c r="B1746" i="2"/>
  <c r="B1747" i="2"/>
  <c r="B1748" i="2"/>
  <c r="B1749" i="2"/>
  <c r="B1750" i="2"/>
  <c r="B1751" i="2"/>
  <c r="B1752" i="2"/>
  <c r="B1753" i="2"/>
  <c r="B1754" i="2"/>
  <c r="B1755" i="2"/>
  <c r="B1756" i="2"/>
  <c r="B1757" i="2"/>
  <c r="B1758" i="2"/>
  <c r="B1759" i="2"/>
  <c r="B1760" i="2"/>
  <c r="B1761" i="2"/>
  <c r="B1762" i="2"/>
  <c r="B1763" i="2"/>
  <c r="B1764" i="2"/>
  <c r="B1765" i="2"/>
  <c r="B1766" i="2"/>
  <c r="B1767" i="2"/>
  <c r="B1768" i="2"/>
  <c r="B1769" i="2"/>
  <c r="B1770" i="2"/>
  <c r="B1771" i="2"/>
  <c r="B1772" i="2"/>
  <c r="B1773" i="2"/>
  <c r="B1774" i="2"/>
  <c r="B1775" i="2"/>
  <c r="B1776" i="2"/>
  <c r="B1777" i="2"/>
  <c r="B1778" i="2"/>
  <c r="B1779" i="2"/>
  <c r="B1780" i="2"/>
  <c r="B1781" i="2"/>
  <c r="B1782" i="2"/>
  <c r="B1783" i="2"/>
  <c r="B1784" i="2"/>
  <c r="B1785" i="2"/>
  <c r="B1786" i="2"/>
  <c r="B1787" i="2"/>
  <c r="B1788" i="2"/>
  <c r="B1789" i="2"/>
  <c r="B1790" i="2"/>
  <c r="B1791" i="2"/>
  <c r="B1792" i="2"/>
  <c r="B1793" i="2"/>
  <c r="B1794" i="2"/>
  <c r="B1795" i="2"/>
  <c r="B1796" i="2"/>
  <c r="B1797" i="2"/>
  <c r="B1798" i="2"/>
  <c r="B1799" i="2"/>
  <c r="B1800" i="2"/>
  <c r="B1801" i="2"/>
  <c r="B1802" i="2"/>
  <c r="B1803" i="2"/>
  <c r="B1804" i="2"/>
  <c r="B1805" i="2"/>
  <c r="B1806" i="2"/>
  <c r="B1807" i="2"/>
  <c r="B1808" i="2"/>
  <c r="B1809" i="2"/>
  <c r="B1810" i="2"/>
  <c r="B1811" i="2"/>
  <c r="B1812" i="2"/>
  <c r="B1813" i="2"/>
  <c r="B1814" i="2"/>
  <c r="B1815" i="2"/>
  <c r="B1816" i="2"/>
  <c r="B1817" i="2"/>
  <c r="B1818" i="2"/>
  <c r="B1819" i="2"/>
  <c r="B1820" i="2"/>
  <c r="B1821" i="2"/>
  <c r="B1822" i="2"/>
  <c r="B1823" i="2"/>
  <c r="B1824" i="2"/>
  <c r="B1825" i="2"/>
  <c r="B1826" i="2"/>
  <c r="B1827" i="2"/>
  <c r="B1828" i="2"/>
  <c r="B1829" i="2"/>
  <c r="B1830" i="2"/>
  <c r="B1831" i="2"/>
  <c r="B1832" i="2"/>
  <c r="B1833" i="2"/>
  <c r="B1834" i="2"/>
  <c r="B1835" i="2"/>
  <c r="B1836" i="2"/>
  <c r="B1837" i="2"/>
  <c r="B1838" i="2"/>
  <c r="B1839" i="2"/>
  <c r="B1840" i="2"/>
  <c r="B1841" i="2"/>
  <c r="B1842" i="2"/>
  <c r="B1843" i="2"/>
  <c r="B1844" i="2"/>
  <c r="B1845" i="2"/>
  <c r="B1846" i="2"/>
  <c r="B1847" i="2"/>
  <c r="B1848" i="2"/>
  <c r="B1849" i="2"/>
  <c r="B1850" i="2"/>
  <c r="B1851" i="2"/>
  <c r="B1852" i="2"/>
  <c r="B1853" i="2"/>
  <c r="B1854" i="2"/>
  <c r="B1855" i="2"/>
  <c r="B1856" i="2"/>
  <c r="B1857" i="2"/>
  <c r="B1858" i="2"/>
  <c r="B1859" i="2"/>
  <c r="B1860" i="2"/>
  <c r="B1861" i="2"/>
  <c r="B1862" i="2"/>
  <c r="B1863" i="2"/>
  <c r="B1864" i="2"/>
  <c r="B1865" i="2"/>
  <c r="B1866" i="2"/>
  <c r="B1867" i="2"/>
  <c r="B1868" i="2"/>
  <c r="B1869" i="2"/>
  <c r="B1870" i="2"/>
  <c r="B1871" i="2"/>
  <c r="B1872" i="2"/>
  <c r="B1873" i="2"/>
  <c r="B1874" i="2"/>
  <c r="B1875" i="2"/>
  <c r="B1876" i="2"/>
  <c r="B1877" i="2"/>
  <c r="B1878" i="2"/>
  <c r="B1879" i="2"/>
  <c r="B1880" i="2"/>
  <c r="B1881" i="2"/>
  <c r="B1882" i="2"/>
  <c r="B1883" i="2"/>
  <c r="B1884" i="2"/>
  <c r="B1885" i="2"/>
  <c r="B1886" i="2"/>
  <c r="B1887" i="2"/>
  <c r="B1888" i="2"/>
  <c r="B1889" i="2"/>
  <c r="B1890" i="2"/>
  <c r="B1891" i="2"/>
  <c r="B1892" i="2"/>
  <c r="B1893" i="2"/>
  <c r="B1894" i="2"/>
  <c r="B1895" i="2"/>
  <c r="B1896" i="2"/>
  <c r="B1897" i="2"/>
  <c r="B1898" i="2"/>
  <c r="B1899" i="2"/>
  <c r="B1900" i="2"/>
  <c r="B1901" i="2"/>
  <c r="B1902" i="2"/>
  <c r="B1903" i="2"/>
  <c r="B1904" i="2"/>
  <c r="B1905" i="2"/>
  <c r="B1906" i="2"/>
  <c r="B1907" i="2"/>
  <c r="B1908" i="2"/>
  <c r="B1909" i="2"/>
  <c r="B1910" i="2"/>
  <c r="B1911" i="2"/>
  <c r="B1912" i="2"/>
  <c r="B1913" i="2"/>
  <c r="B1914" i="2"/>
  <c r="B1915" i="2"/>
  <c r="B1916" i="2"/>
  <c r="B1917" i="2"/>
  <c r="B1918" i="2"/>
  <c r="B1919" i="2"/>
  <c r="B1920" i="2"/>
  <c r="B1921" i="2"/>
  <c r="B1922" i="2"/>
  <c r="B1923" i="2"/>
  <c r="B1924" i="2"/>
  <c r="B1925" i="2"/>
  <c r="B1926" i="2"/>
  <c r="B1927" i="2"/>
  <c r="B1928" i="2"/>
  <c r="B1929" i="2"/>
  <c r="B1930" i="2"/>
  <c r="B1931" i="2"/>
  <c r="B1932" i="2"/>
  <c r="B1933" i="2"/>
  <c r="B1934" i="2"/>
  <c r="B1935" i="2"/>
  <c r="B1936" i="2"/>
  <c r="B1937" i="2"/>
  <c r="B1938" i="2"/>
  <c r="B1939" i="2"/>
  <c r="B1940" i="2"/>
  <c r="B1941" i="2"/>
  <c r="B1942" i="2"/>
  <c r="B1943" i="2"/>
  <c r="B1944" i="2"/>
  <c r="B1945" i="2"/>
  <c r="B1946" i="2"/>
  <c r="B1947" i="2"/>
  <c r="B1948" i="2"/>
  <c r="B1949" i="2"/>
  <c r="B1950" i="2"/>
  <c r="B1951" i="2"/>
  <c r="B1952" i="2"/>
  <c r="B1953" i="2"/>
  <c r="B1954" i="2"/>
  <c r="B1955" i="2"/>
  <c r="B1956" i="2"/>
  <c r="B1957" i="2"/>
  <c r="B1958" i="2"/>
  <c r="B1959" i="2"/>
  <c r="B1960" i="2"/>
  <c r="B1961" i="2"/>
  <c r="B1962" i="2"/>
  <c r="B1963" i="2"/>
  <c r="B1964" i="2"/>
  <c r="B1965" i="2"/>
  <c r="B1966" i="2"/>
  <c r="B1967" i="2"/>
  <c r="B1968" i="2"/>
  <c r="B1969" i="2"/>
  <c r="B1970" i="2"/>
  <c r="B1971" i="2"/>
  <c r="B1972" i="2"/>
  <c r="B1973" i="2"/>
  <c r="B1974" i="2"/>
  <c r="B1975" i="2"/>
  <c r="B1976" i="2"/>
  <c r="B1977" i="2"/>
  <c r="B1978" i="2"/>
  <c r="B1979" i="2"/>
  <c r="B1980" i="2"/>
  <c r="B1981" i="2"/>
  <c r="B1982" i="2"/>
  <c r="B1983" i="2"/>
  <c r="B1984" i="2"/>
  <c r="B1985" i="2"/>
  <c r="B1986" i="2"/>
  <c r="B1987" i="2"/>
  <c r="B1988" i="2"/>
  <c r="B1989" i="2"/>
  <c r="B1990" i="2"/>
  <c r="B1991" i="2"/>
  <c r="B1992" i="2"/>
  <c r="B1993" i="2"/>
  <c r="B1994" i="2"/>
  <c r="B1995" i="2"/>
  <c r="B1996" i="2"/>
  <c r="B1997" i="2"/>
  <c r="B1998" i="2"/>
  <c r="B1999" i="2"/>
  <c r="B2000" i="2"/>
  <c r="B2001" i="2"/>
  <c r="B2002" i="2"/>
  <c r="B2003" i="2"/>
  <c r="B2004" i="2"/>
  <c r="B2005" i="2"/>
  <c r="B2006" i="2"/>
  <c r="B2007" i="2"/>
  <c r="B2008" i="2"/>
  <c r="B2009" i="2"/>
  <c r="B2010" i="2"/>
  <c r="B2011" i="2"/>
  <c r="B2012" i="2"/>
  <c r="B2013" i="2"/>
  <c r="B2014" i="2"/>
  <c r="B2015" i="2"/>
  <c r="B2016" i="2"/>
  <c r="B2017" i="2"/>
  <c r="B2018" i="2"/>
  <c r="B2019" i="2"/>
  <c r="B2020" i="2"/>
  <c r="B2021" i="2"/>
  <c r="B2022" i="2"/>
  <c r="B2023" i="2"/>
  <c r="B2024" i="2"/>
  <c r="B2025" i="2"/>
  <c r="B2026" i="2"/>
  <c r="B2027" i="2"/>
  <c r="B2028" i="2"/>
  <c r="B2029" i="2"/>
  <c r="B2030" i="2"/>
  <c r="B2031" i="2"/>
  <c r="B2032" i="2"/>
  <c r="B2033" i="2"/>
  <c r="B2034" i="2"/>
  <c r="B2035" i="2"/>
  <c r="B2036" i="2"/>
  <c r="B2037" i="2"/>
  <c r="B2038" i="2"/>
  <c r="B2039" i="2"/>
  <c r="B2040" i="2"/>
  <c r="B2041" i="2"/>
  <c r="B2042" i="2"/>
  <c r="B2043" i="2"/>
  <c r="B2044" i="2"/>
  <c r="B2045" i="2"/>
  <c r="B2046" i="2"/>
  <c r="B2047" i="2"/>
  <c r="B2048" i="2"/>
  <c r="B2049" i="2"/>
  <c r="B2050" i="2"/>
  <c r="B2051" i="2"/>
  <c r="B2052" i="2"/>
  <c r="B2053" i="2"/>
  <c r="B2054" i="2"/>
  <c r="B2055" i="2"/>
  <c r="B2056" i="2"/>
  <c r="B2057" i="2"/>
  <c r="B2058" i="2"/>
  <c r="B2059" i="2"/>
  <c r="B2060" i="2"/>
  <c r="B2061" i="2"/>
  <c r="B2062" i="2"/>
  <c r="B2063" i="2"/>
  <c r="B2064" i="2"/>
  <c r="B2065" i="2"/>
  <c r="B2066" i="2"/>
  <c r="B2067" i="2"/>
  <c r="B2068" i="2"/>
  <c r="B2069" i="2"/>
  <c r="B2070" i="2"/>
  <c r="B2071" i="2"/>
  <c r="B2072" i="2"/>
  <c r="B2073" i="2"/>
  <c r="B2074" i="2"/>
  <c r="B2075" i="2"/>
  <c r="B2076" i="2"/>
  <c r="B2077" i="2"/>
  <c r="B2078" i="2"/>
  <c r="B2079" i="2"/>
  <c r="B2080" i="2"/>
  <c r="B2081" i="2"/>
  <c r="B2082" i="2"/>
  <c r="B2083" i="2"/>
  <c r="B2084" i="2"/>
  <c r="B2085" i="2"/>
  <c r="B2086" i="2"/>
  <c r="B2087" i="2"/>
  <c r="B2088" i="2"/>
  <c r="B2089" i="2"/>
  <c r="B2090" i="2"/>
  <c r="B2091" i="2"/>
  <c r="B2092" i="2"/>
  <c r="B2093" i="2"/>
  <c r="B2094" i="2"/>
  <c r="B2095" i="2"/>
  <c r="B2096" i="2"/>
  <c r="B2097" i="2"/>
  <c r="B2098" i="2"/>
  <c r="B2099" i="2"/>
  <c r="B2100" i="2"/>
  <c r="B2101" i="2"/>
  <c r="B2102" i="2"/>
  <c r="B2103" i="2"/>
  <c r="B2104" i="2"/>
  <c r="B2105" i="2"/>
  <c r="B2106" i="2"/>
  <c r="B2107" i="2"/>
  <c r="B2108" i="2"/>
  <c r="B2109" i="2"/>
  <c r="B2110" i="2"/>
  <c r="B2111" i="2"/>
  <c r="B2112" i="2"/>
  <c r="B2113" i="2"/>
  <c r="B2114" i="2"/>
  <c r="B2115" i="2"/>
  <c r="B2116" i="2"/>
  <c r="B2117" i="2"/>
  <c r="B2118" i="2"/>
  <c r="B2119" i="2"/>
  <c r="B2120" i="2"/>
  <c r="B2121" i="2"/>
  <c r="B2122" i="2"/>
  <c r="B2123" i="2"/>
  <c r="B2124" i="2"/>
  <c r="B2125" i="2"/>
  <c r="B2126" i="2"/>
  <c r="B2127" i="2"/>
  <c r="B2128" i="2"/>
  <c r="B2129" i="2"/>
  <c r="B2130" i="2"/>
  <c r="B2131" i="2"/>
  <c r="B2132" i="2"/>
  <c r="B2133" i="2"/>
  <c r="B2134" i="2"/>
  <c r="B2135" i="2"/>
  <c r="B2136" i="2"/>
  <c r="B2137" i="2"/>
  <c r="B2138" i="2"/>
  <c r="B2139" i="2"/>
  <c r="B2140" i="2"/>
  <c r="B2141" i="2"/>
  <c r="B2142" i="2"/>
  <c r="B2143" i="2"/>
  <c r="B2144" i="2"/>
  <c r="B2145" i="2"/>
  <c r="B2146" i="2"/>
  <c r="B2147" i="2"/>
  <c r="B2148" i="2"/>
  <c r="B2149" i="2"/>
  <c r="B2150" i="2"/>
  <c r="B2151" i="2"/>
  <c r="B2152" i="2"/>
  <c r="B2153" i="2"/>
  <c r="B2154" i="2"/>
  <c r="B2155" i="2"/>
  <c r="B2156" i="2"/>
  <c r="B2157" i="2"/>
  <c r="B2158" i="2"/>
  <c r="B2159" i="2"/>
  <c r="B2160" i="2"/>
  <c r="B2161" i="2"/>
  <c r="B2162" i="2"/>
  <c r="B2163" i="2"/>
  <c r="B2164" i="2"/>
  <c r="B2165" i="2"/>
  <c r="B2166" i="2"/>
  <c r="B2167" i="2"/>
  <c r="B2168" i="2"/>
  <c r="B2169" i="2"/>
  <c r="B2170" i="2"/>
  <c r="B2171" i="2"/>
  <c r="B2172" i="2"/>
  <c r="B2173" i="2"/>
  <c r="B2174" i="2"/>
  <c r="B2175" i="2"/>
  <c r="B2176" i="2"/>
  <c r="B2177" i="2"/>
  <c r="B2178" i="2"/>
  <c r="B2179" i="2"/>
  <c r="B2180" i="2"/>
  <c r="B2181" i="2"/>
  <c r="B2182" i="2"/>
  <c r="B2183" i="2"/>
  <c r="B2184" i="2"/>
  <c r="B2185" i="2"/>
  <c r="B2186" i="2"/>
  <c r="B2187" i="2"/>
  <c r="B2188" i="2"/>
  <c r="B2189" i="2"/>
  <c r="B2190" i="2"/>
  <c r="B2191" i="2"/>
  <c r="B2192" i="2"/>
  <c r="B2193" i="2"/>
  <c r="B2194" i="2"/>
  <c r="B2195" i="2"/>
  <c r="B2196" i="2"/>
  <c r="B2197" i="2"/>
  <c r="B2198" i="2"/>
  <c r="B2199" i="2"/>
  <c r="B2200" i="2"/>
  <c r="B2201" i="2"/>
  <c r="B2202" i="2"/>
  <c r="B2203" i="2"/>
  <c r="B2204" i="2"/>
  <c r="B2205" i="2"/>
  <c r="B2206" i="2"/>
  <c r="B2207" i="2"/>
  <c r="B2208" i="2"/>
  <c r="B2209" i="2"/>
  <c r="B2210" i="2"/>
  <c r="B2211" i="2"/>
  <c r="B2212" i="2"/>
  <c r="B2213" i="2"/>
  <c r="B2214" i="2"/>
  <c r="B2215" i="2"/>
  <c r="B2216" i="2"/>
  <c r="B2217" i="2"/>
  <c r="B2218" i="2"/>
  <c r="B2219" i="2"/>
  <c r="B2220" i="2"/>
  <c r="B2221" i="2"/>
  <c r="B2222" i="2"/>
  <c r="B2223" i="2"/>
  <c r="B2224" i="2"/>
  <c r="B2225" i="2"/>
  <c r="B2226" i="2"/>
  <c r="B2227" i="2"/>
  <c r="B2228" i="2"/>
  <c r="B2229" i="2"/>
  <c r="B2230" i="2"/>
  <c r="B2231" i="2"/>
  <c r="B2232" i="2"/>
  <c r="B2233" i="2"/>
  <c r="B2234" i="2"/>
  <c r="B2235" i="2"/>
  <c r="B2236" i="2"/>
  <c r="B2237" i="2"/>
  <c r="B2238" i="2"/>
  <c r="B2239" i="2"/>
  <c r="B2240" i="2"/>
  <c r="B2241" i="2"/>
  <c r="B2242" i="2"/>
  <c r="B2243" i="2"/>
  <c r="B2244" i="2"/>
  <c r="B2245" i="2"/>
  <c r="B2246" i="2"/>
  <c r="B2247" i="2"/>
  <c r="B2248" i="2"/>
  <c r="B2249" i="2"/>
  <c r="B2250" i="2"/>
  <c r="B2251" i="2"/>
  <c r="B2252" i="2"/>
  <c r="B2253" i="2"/>
  <c r="B2254" i="2"/>
  <c r="B2255" i="2"/>
  <c r="B2256" i="2"/>
  <c r="B2257" i="2"/>
  <c r="B2258" i="2"/>
  <c r="B2259" i="2"/>
  <c r="B2260" i="2"/>
  <c r="B2261" i="2"/>
  <c r="B2262" i="2"/>
  <c r="B2263" i="2"/>
  <c r="B2264" i="2"/>
  <c r="B2265" i="2"/>
  <c r="B2266" i="2"/>
  <c r="B2267" i="2"/>
  <c r="B2268" i="2"/>
  <c r="B2269" i="2"/>
  <c r="B2270" i="2"/>
  <c r="B2271" i="2"/>
  <c r="B2272" i="2"/>
  <c r="B2273" i="2"/>
  <c r="B2274" i="2"/>
  <c r="B2275" i="2"/>
  <c r="B2276" i="2"/>
  <c r="B2277" i="2"/>
  <c r="B2278" i="2"/>
  <c r="B2279" i="2"/>
  <c r="B2280" i="2"/>
  <c r="B2281" i="2"/>
  <c r="B2282" i="2"/>
  <c r="B2283" i="2"/>
  <c r="B2284" i="2"/>
  <c r="B2285" i="2"/>
  <c r="B2286" i="2"/>
  <c r="B2287" i="2"/>
  <c r="B2288" i="2"/>
  <c r="B2289" i="2"/>
  <c r="B2290" i="2"/>
  <c r="B2291" i="2"/>
  <c r="B2292" i="2"/>
  <c r="B2293" i="2"/>
  <c r="B2294" i="2"/>
  <c r="B2295" i="2"/>
  <c r="B2296" i="2"/>
  <c r="B2297" i="2"/>
  <c r="B2298" i="2"/>
  <c r="B2299" i="2"/>
  <c r="B2300" i="2"/>
  <c r="B2301" i="2"/>
  <c r="B2302" i="2"/>
  <c r="B2303" i="2"/>
  <c r="B2304" i="2"/>
  <c r="B2305" i="2"/>
  <c r="B2306" i="2"/>
  <c r="B2307" i="2"/>
  <c r="B2308" i="2"/>
  <c r="B2309" i="2"/>
  <c r="B2310" i="2"/>
  <c r="B2311" i="2"/>
  <c r="B2312" i="2"/>
  <c r="B2313" i="2"/>
  <c r="B2314" i="2"/>
  <c r="B2315" i="2"/>
  <c r="B2316" i="2"/>
  <c r="B2317" i="2"/>
  <c r="B2318" i="2"/>
  <c r="B2319" i="2"/>
  <c r="B2320" i="2"/>
  <c r="B2321" i="2"/>
  <c r="B2322" i="2"/>
  <c r="B2323" i="2"/>
  <c r="B2324" i="2"/>
  <c r="B2325" i="2"/>
  <c r="B2326" i="2"/>
  <c r="B2327" i="2"/>
  <c r="B2328" i="2"/>
  <c r="B2329" i="2"/>
  <c r="B2330" i="2"/>
  <c r="B2331" i="2"/>
  <c r="B2332" i="2"/>
  <c r="B2333" i="2"/>
  <c r="B2334" i="2"/>
  <c r="B2335" i="2"/>
  <c r="B2336" i="2"/>
  <c r="B2337" i="2"/>
  <c r="B2338" i="2"/>
  <c r="B2339" i="2"/>
  <c r="B2340" i="2"/>
  <c r="B2341" i="2"/>
  <c r="B2342" i="2"/>
  <c r="B2343" i="2"/>
  <c r="B2344" i="2"/>
  <c r="B2345" i="2"/>
  <c r="B2346" i="2"/>
  <c r="B2347" i="2"/>
  <c r="B2348" i="2"/>
  <c r="B2349" i="2"/>
  <c r="B2350" i="2"/>
  <c r="B2351" i="2"/>
  <c r="B2352" i="2"/>
  <c r="B2353" i="2"/>
  <c r="B2354" i="2"/>
  <c r="B2355" i="2"/>
  <c r="B2356" i="2"/>
  <c r="B2357" i="2"/>
  <c r="B2358" i="2"/>
  <c r="B2359" i="2"/>
  <c r="B2360" i="2"/>
  <c r="B2361" i="2"/>
  <c r="B2362" i="2"/>
  <c r="B2363" i="2"/>
  <c r="B2364" i="2"/>
  <c r="B2365" i="2"/>
  <c r="B2366" i="2"/>
  <c r="B2367" i="2"/>
  <c r="B2368" i="2"/>
  <c r="B2369" i="2"/>
  <c r="B2370" i="2"/>
  <c r="B2371" i="2"/>
  <c r="B2372" i="2"/>
  <c r="B2373" i="2"/>
  <c r="B2374" i="2"/>
  <c r="B2375" i="2"/>
  <c r="B2376" i="2"/>
  <c r="B2377" i="2"/>
  <c r="B2378" i="2"/>
  <c r="B2379" i="2"/>
  <c r="B2380" i="2"/>
  <c r="B2381" i="2"/>
  <c r="B2382" i="2"/>
  <c r="B2383" i="2"/>
  <c r="B2384" i="2"/>
  <c r="B2385" i="2"/>
  <c r="B2386" i="2"/>
  <c r="B2387" i="2"/>
  <c r="B2388" i="2"/>
  <c r="B2389" i="2"/>
  <c r="B2390" i="2"/>
  <c r="B2391" i="2"/>
  <c r="B2392" i="2"/>
  <c r="B2393" i="2"/>
  <c r="B2394" i="2"/>
  <c r="B2395" i="2"/>
  <c r="B2396" i="2"/>
  <c r="B2397" i="2"/>
  <c r="B2398" i="2"/>
  <c r="B2399" i="2"/>
  <c r="B2400" i="2"/>
  <c r="B2401" i="2"/>
  <c r="B2402" i="2"/>
  <c r="B2403" i="2"/>
  <c r="B2404" i="2"/>
  <c r="B2405" i="2"/>
  <c r="B2406" i="2"/>
  <c r="B2407" i="2"/>
  <c r="B2408" i="2"/>
  <c r="B2409" i="2"/>
  <c r="B2410" i="2"/>
  <c r="B2411" i="2"/>
  <c r="B2412" i="2"/>
  <c r="B2413" i="2"/>
  <c r="B2414" i="2"/>
  <c r="B2415" i="2"/>
  <c r="B2416" i="2"/>
  <c r="B2417" i="2"/>
  <c r="B2418" i="2"/>
  <c r="B2419" i="2"/>
  <c r="B2420" i="2"/>
  <c r="B2421" i="2"/>
  <c r="B2422" i="2"/>
  <c r="B2423" i="2"/>
  <c r="B2424" i="2"/>
  <c r="B2425" i="2"/>
  <c r="B2426" i="2"/>
  <c r="B2427" i="2"/>
  <c r="B2428" i="2"/>
  <c r="B2429" i="2"/>
  <c r="B2430" i="2"/>
  <c r="B2431" i="2"/>
  <c r="B2432" i="2"/>
  <c r="B2433" i="2"/>
  <c r="B2434" i="2"/>
  <c r="B2435" i="2"/>
  <c r="B2436" i="2"/>
  <c r="B2437" i="2"/>
  <c r="B2438" i="2"/>
  <c r="B2439" i="2"/>
  <c r="B2440" i="2"/>
  <c r="B2441" i="2"/>
  <c r="B2442" i="2"/>
  <c r="B2443" i="2"/>
  <c r="B2444" i="2"/>
  <c r="B2445" i="2"/>
  <c r="B2446" i="2"/>
  <c r="B2447" i="2"/>
  <c r="B2448" i="2"/>
  <c r="B2449" i="2"/>
  <c r="B2450" i="2"/>
  <c r="B2451" i="2"/>
  <c r="B2452" i="2"/>
  <c r="B2453" i="2"/>
  <c r="B2454" i="2"/>
  <c r="B2455" i="2"/>
  <c r="B2456" i="2"/>
  <c r="B2457" i="2"/>
  <c r="B2458" i="2"/>
  <c r="B2459" i="2"/>
  <c r="B2460" i="2"/>
  <c r="B2461" i="2"/>
  <c r="B2462" i="2"/>
  <c r="B2463" i="2"/>
  <c r="B2464" i="2"/>
  <c r="B2465" i="2"/>
  <c r="B2466" i="2"/>
  <c r="B2467" i="2"/>
  <c r="B2468" i="2"/>
  <c r="B2469" i="2"/>
  <c r="B2470" i="2"/>
  <c r="B2471" i="2"/>
  <c r="B2472" i="2"/>
  <c r="B2473" i="2"/>
  <c r="B2474" i="2"/>
  <c r="B2475" i="2"/>
  <c r="B2476" i="2"/>
  <c r="B2477" i="2"/>
  <c r="B2478" i="2"/>
  <c r="B2479" i="2"/>
  <c r="B2480" i="2"/>
  <c r="B2481" i="2"/>
  <c r="B2482" i="2"/>
  <c r="B2483" i="2"/>
  <c r="B2484" i="2"/>
  <c r="B2485" i="2"/>
  <c r="B2486" i="2"/>
  <c r="B2487" i="2"/>
  <c r="B2488" i="2"/>
  <c r="B2489" i="2"/>
  <c r="B2490" i="2"/>
  <c r="B2491" i="2"/>
  <c r="B2492" i="2"/>
  <c r="B2493" i="2"/>
  <c r="B2494" i="2"/>
  <c r="B2495" i="2"/>
  <c r="B2496" i="2"/>
  <c r="B2497" i="2"/>
  <c r="B2498" i="2"/>
  <c r="B2499" i="2"/>
  <c r="B2500" i="2"/>
  <c r="B2501" i="2"/>
  <c r="B2502" i="2"/>
  <c r="B2503" i="2"/>
  <c r="B2504" i="2"/>
  <c r="B2505" i="2"/>
  <c r="B2506" i="2"/>
  <c r="B2507" i="2"/>
  <c r="B2508" i="2"/>
  <c r="B2509" i="2"/>
  <c r="B2510" i="2"/>
  <c r="B2511" i="2"/>
  <c r="B2512" i="2"/>
  <c r="B2513" i="2"/>
  <c r="B2514" i="2"/>
  <c r="B2515" i="2"/>
  <c r="B2516" i="2"/>
  <c r="B2517" i="2"/>
  <c r="B2518" i="2"/>
  <c r="B2519" i="2"/>
  <c r="B2520" i="2"/>
  <c r="B2521" i="2"/>
  <c r="B2522" i="2"/>
  <c r="B2523" i="2"/>
  <c r="B2524" i="2"/>
  <c r="B2525" i="2"/>
  <c r="B2526" i="2"/>
  <c r="B2527" i="2"/>
  <c r="B2528" i="2"/>
  <c r="B2529" i="2"/>
  <c r="B2530" i="2"/>
  <c r="B2531" i="2"/>
  <c r="B2532" i="2"/>
  <c r="B2533" i="2"/>
  <c r="B2534" i="2"/>
  <c r="B2535" i="2"/>
  <c r="B2536" i="2"/>
  <c r="B2537" i="2"/>
  <c r="B2538" i="2"/>
  <c r="B2539" i="2"/>
  <c r="B2540" i="2"/>
  <c r="B2541" i="2"/>
  <c r="B2542" i="2"/>
  <c r="B2543" i="2"/>
  <c r="B2544" i="2"/>
  <c r="B2545" i="2"/>
  <c r="B2546" i="2"/>
  <c r="B2547" i="2"/>
  <c r="B2548" i="2"/>
  <c r="B2549" i="2"/>
  <c r="B2550" i="2"/>
  <c r="B2551" i="2"/>
  <c r="B2552" i="2"/>
  <c r="B2553" i="2"/>
  <c r="B2554" i="2"/>
  <c r="B2555" i="2"/>
  <c r="B2556" i="2"/>
  <c r="B2557" i="2"/>
  <c r="B2558" i="2"/>
  <c r="B2559" i="2"/>
  <c r="B2560" i="2"/>
  <c r="B2561" i="2"/>
  <c r="B2562" i="2"/>
  <c r="B2563" i="2"/>
  <c r="B2564" i="2"/>
  <c r="B2565" i="2"/>
  <c r="B2566" i="2"/>
  <c r="B2567" i="2"/>
  <c r="B2568" i="2"/>
  <c r="B2569" i="2"/>
  <c r="B2570" i="2"/>
  <c r="B2571" i="2"/>
  <c r="B2572" i="2"/>
  <c r="B2573" i="2"/>
  <c r="B2574" i="2"/>
  <c r="B2575" i="2"/>
  <c r="B2576" i="2"/>
  <c r="B2577" i="2"/>
  <c r="B2578" i="2"/>
  <c r="B2579" i="2"/>
  <c r="B2580" i="2"/>
  <c r="B2581" i="2"/>
  <c r="B2582" i="2"/>
  <c r="B2583" i="2"/>
  <c r="B2584" i="2"/>
  <c r="B2585" i="2"/>
  <c r="B2586" i="2"/>
  <c r="B2587" i="2"/>
  <c r="B2588" i="2"/>
  <c r="B2589" i="2"/>
  <c r="B2590" i="2"/>
  <c r="B2591" i="2"/>
  <c r="B2592" i="2"/>
  <c r="B2593" i="2"/>
  <c r="B2594" i="2"/>
  <c r="B2595" i="2"/>
  <c r="B2596" i="2"/>
  <c r="B2597" i="2"/>
  <c r="B2598" i="2"/>
  <c r="B2599" i="2"/>
  <c r="B2600" i="2"/>
  <c r="B2601" i="2"/>
  <c r="B2602" i="2"/>
  <c r="B2603" i="2"/>
  <c r="B2604" i="2"/>
  <c r="B2605" i="2"/>
  <c r="B2606" i="2"/>
  <c r="B2607" i="2"/>
  <c r="B2608" i="2"/>
  <c r="B2609" i="2"/>
  <c r="B2610" i="2"/>
  <c r="B2611" i="2"/>
  <c r="B2612" i="2"/>
  <c r="B2613" i="2"/>
  <c r="B2614" i="2"/>
  <c r="B2615" i="2"/>
  <c r="B2616" i="2"/>
  <c r="B2617" i="2"/>
  <c r="B2618" i="2"/>
  <c r="B2619" i="2"/>
  <c r="B2620" i="2"/>
  <c r="B2621" i="2"/>
  <c r="B2622" i="2"/>
  <c r="B2623" i="2"/>
  <c r="B2624" i="2"/>
  <c r="B2625" i="2"/>
  <c r="B2626" i="2"/>
  <c r="B2627" i="2"/>
  <c r="B2628" i="2"/>
  <c r="B2629" i="2"/>
  <c r="B2630" i="2"/>
  <c r="B2631" i="2"/>
  <c r="B2632" i="2"/>
  <c r="B2633" i="2"/>
  <c r="B2634" i="2"/>
  <c r="B2635" i="2"/>
  <c r="B2636" i="2"/>
  <c r="B2637" i="2"/>
  <c r="B2638" i="2"/>
  <c r="B2639" i="2"/>
  <c r="B2640" i="2"/>
  <c r="B2641" i="2"/>
  <c r="B2642" i="2"/>
  <c r="B2643" i="2"/>
  <c r="B2644" i="2"/>
  <c r="B2645" i="2"/>
  <c r="B2646" i="2"/>
  <c r="B2647" i="2"/>
  <c r="B2648" i="2"/>
  <c r="B2649" i="2"/>
  <c r="B2650" i="2"/>
  <c r="B2651" i="2"/>
  <c r="B2652" i="2"/>
  <c r="B2653" i="2"/>
  <c r="B2654" i="2"/>
  <c r="B2655" i="2"/>
  <c r="B2656" i="2"/>
  <c r="B2657" i="2"/>
  <c r="B2658" i="2"/>
  <c r="B2659" i="2"/>
  <c r="B2660" i="2"/>
  <c r="B2661" i="2"/>
  <c r="B2662" i="2"/>
  <c r="B2663" i="2"/>
  <c r="B2664" i="2"/>
  <c r="B2665" i="2"/>
  <c r="B2666" i="2"/>
  <c r="B2667" i="2"/>
  <c r="B2668" i="2"/>
  <c r="B2669" i="2"/>
  <c r="B2670" i="2"/>
  <c r="B2671" i="2"/>
  <c r="B2672" i="2"/>
  <c r="B2673" i="2"/>
  <c r="B2674" i="2"/>
  <c r="B2675" i="2"/>
  <c r="B2676" i="2"/>
  <c r="B2677" i="2"/>
  <c r="B2678" i="2"/>
  <c r="B2679" i="2"/>
  <c r="B2680" i="2"/>
  <c r="B2681" i="2"/>
  <c r="B2682" i="2"/>
  <c r="B2683" i="2"/>
  <c r="B2684" i="2"/>
  <c r="B2685" i="2"/>
  <c r="B2686" i="2"/>
  <c r="B2687" i="2"/>
  <c r="B2688" i="2"/>
  <c r="B2689" i="2"/>
  <c r="B2690" i="2"/>
  <c r="B2691" i="2"/>
  <c r="B2692" i="2"/>
  <c r="B2693" i="2"/>
  <c r="B2694" i="2"/>
  <c r="B2695" i="2"/>
  <c r="B2696" i="2"/>
  <c r="B2697" i="2"/>
  <c r="B2698" i="2"/>
  <c r="B2699" i="2"/>
  <c r="B2700" i="2"/>
  <c r="B2701" i="2"/>
  <c r="B2702" i="2"/>
  <c r="B2703" i="2"/>
  <c r="B2704" i="2"/>
  <c r="B2705" i="2"/>
  <c r="B2706" i="2"/>
  <c r="B2707" i="2"/>
  <c r="B2708" i="2"/>
  <c r="B2709" i="2"/>
  <c r="B2710" i="2"/>
  <c r="B2711" i="2"/>
  <c r="B2712" i="2"/>
  <c r="B2713" i="2"/>
  <c r="B2714" i="2"/>
  <c r="B2715" i="2"/>
  <c r="B2716" i="2"/>
  <c r="B2717" i="2"/>
  <c r="B2718" i="2"/>
  <c r="B2719" i="2"/>
  <c r="B2720" i="2"/>
  <c r="B2721" i="2"/>
  <c r="B2722" i="2"/>
  <c r="B2723" i="2"/>
  <c r="B2724" i="2"/>
  <c r="B2725" i="2"/>
  <c r="B2726" i="2"/>
  <c r="B2727" i="2"/>
  <c r="B2728" i="2"/>
  <c r="B2729" i="2"/>
  <c r="B2730" i="2"/>
  <c r="B2731" i="2"/>
  <c r="B2732" i="2"/>
  <c r="B2733" i="2"/>
  <c r="B2734" i="2"/>
  <c r="B2735" i="2"/>
  <c r="B2736" i="2"/>
  <c r="B2737" i="2"/>
  <c r="B2738" i="2"/>
  <c r="B2739" i="2"/>
  <c r="B2740" i="2"/>
  <c r="B2741" i="2"/>
  <c r="B2742" i="2"/>
  <c r="B2743" i="2"/>
  <c r="B2744" i="2"/>
  <c r="B2745" i="2"/>
  <c r="B2746" i="2"/>
  <c r="B2747" i="2"/>
  <c r="B2748" i="2"/>
  <c r="B2749" i="2"/>
  <c r="B2750" i="2"/>
  <c r="B2751" i="2"/>
  <c r="B2752" i="2"/>
  <c r="B2753" i="2"/>
  <c r="B2754" i="2"/>
  <c r="B2755" i="2"/>
  <c r="B2756" i="2"/>
  <c r="B2757" i="2"/>
  <c r="B2758" i="2"/>
  <c r="B2759" i="2"/>
  <c r="B2760" i="2"/>
  <c r="B2761" i="2"/>
  <c r="B2762" i="2"/>
  <c r="B2763" i="2"/>
  <c r="B2764" i="2"/>
  <c r="B2765" i="2"/>
  <c r="B2766" i="2"/>
  <c r="B2767" i="2"/>
  <c r="B2768" i="2"/>
  <c r="B2769" i="2"/>
  <c r="B2770" i="2"/>
  <c r="B2771" i="2"/>
  <c r="B2772" i="2"/>
  <c r="B2773" i="2"/>
  <c r="B2774" i="2"/>
  <c r="B2775" i="2"/>
  <c r="B2776" i="2"/>
  <c r="B2777" i="2"/>
  <c r="B2778" i="2"/>
  <c r="B2779" i="2"/>
  <c r="B2780" i="2"/>
  <c r="B2781" i="2"/>
  <c r="B2782" i="2"/>
  <c r="B2783" i="2"/>
  <c r="B2784" i="2"/>
  <c r="B2785" i="2"/>
  <c r="B2786" i="2"/>
  <c r="B2787" i="2"/>
  <c r="B2788" i="2"/>
  <c r="B2789" i="2"/>
  <c r="B2790" i="2"/>
  <c r="B2791" i="2"/>
  <c r="B2792" i="2"/>
  <c r="B2793" i="2"/>
  <c r="B2794" i="2"/>
  <c r="B2795" i="2"/>
  <c r="B2796" i="2"/>
  <c r="B2797" i="2"/>
  <c r="B2798" i="2"/>
  <c r="B2799" i="2"/>
  <c r="B2800" i="2"/>
  <c r="B2801" i="2"/>
  <c r="B2802" i="2"/>
  <c r="B2803" i="2"/>
  <c r="B2804" i="2"/>
  <c r="B2805" i="2"/>
  <c r="B2806" i="2"/>
  <c r="B2807" i="2"/>
  <c r="B2808" i="2"/>
  <c r="B2809" i="2"/>
  <c r="B2810" i="2"/>
  <c r="B2811" i="2"/>
  <c r="B2812" i="2"/>
  <c r="B2813" i="2"/>
  <c r="B2814" i="2"/>
  <c r="B2815" i="2"/>
  <c r="B2816" i="2"/>
  <c r="B2817" i="2"/>
  <c r="B2818" i="2"/>
  <c r="B2819" i="2"/>
  <c r="B2820" i="2"/>
  <c r="B2821" i="2"/>
  <c r="B2822" i="2"/>
  <c r="B2823" i="2"/>
  <c r="B2824" i="2"/>
  <c r="B2825" i="2"/>
  <c r="B2826" i="2"/>
  <c r="B2827" i="2"/>
  <c r="B2828" i="2"/>
  <c r="B2829" i="2"/>
  <c r="B2830" i="2"/>
  <c r="B2831" i="2"/>
  <c r="B2832" i="2"/>
  <c r="B2833" i="2"/>
  <c r="B2834" i="2"/>
  <c r="B2835" i="2"/>
  <c r="B2836" i="2"/>
  <c r="B2837" i="2"/>
  <c r="B2838" i="2"/>
  <c r="B2839" i="2"/>
  <c r="B2840" i="2"/>
  <c r="B2841" i="2"/>
  <c r="B2842" i="2"/>
  <c r="B2843" i="2"/>
  <c r="B2844" i="2"/>
  <c r="B2845" i="2"/>
  <c r="B2846" i="2"/>
  <c r="B2847" i="2"/>
  <c r="B2848" i="2"/>
  <c r="B2849" i="2"/>
  <c r="B2850" i="2"/>
  <c r="B2851" i="2"/>
  <c r="B2852" i="2"/>
  <c r="B2853" i="2"/>
  <c r="B2854" i="2"/>
  <c r="B2855" i="2"/>
  <c r="B2856" i="2"/>
  <c r="B2857" i="2"/>
  <c r="B2858" i="2"/>
  <c r="B2859" i="2"/>
  <c r="B2860" i="2"/>
  <c r="B2861" i="2"/>
  <c r="B2862" i="2"/>
  <c r="B2863" i="2"/>
  <c r="B2864" i="2"/>
  <c r="B2865" i="2"/>
  <c r="B2866" i="2"/>
  <c r="B2867" i="2"/>
  <c r="B2868" i="2"/>
  <c r="B2869" i="2"/>
  <c r="B2870" i="2"/>
  <c r="B2871" i="2"/>
  <c r="B2872" i="2"/>
  <c r="B2873" i="2"/>
  <c r="B2874" i="2"/>
  <c r="B2875" i="2"/>
  <c r="B2876" i="2"/>
  <c r="B2877" i="2"/>
  <c r="B2878" i="2"/>
  <c r="B2879" i="2"/>
  <c r="B2880" i="2"/>
  <c r="B2881" i="2"/>
  <c r="B2882" i="2"/>
  <c r="B2883" i="2"/>
  <c r="B2884" i="2"/>
  <c r="B2885" i="2"/>
  <c r="B2886" i="2"/>
  <c r="B2887" i="2"/>
  <c r="B2888" i="2"/>
  <c r="B2889" i="2"/>
  <c r="B2890" i="2"/>
  <c r="B2891" i="2"/>
  <c r="B2892" i="2"/>
  <c r="B2893" i="2"/>
  <c r="B2894" i="2"/>
  <c r="B2895" i="2"/>
  <c r="B2896" i="2"/>
  <c r="B2897" i="2"/>
  <c r="B2898" i="2"/>
  <c r="B2899" i="2"/>
  <c r="B2900" i="2"/>
  <c r="B2901" i="2"/>
  <c r="B2902" i="2"/>
  <c r="B2903" i="2"/>
  <c r="B2904" i="2"/>
  <c r="B2905" i="2"/>
  <c r="B2906" i="2"/>
  <c r="B2907" i="2"/>
  <c r="B2908" i="2"/>
  <c r="B2909" i="2"/>
  <c r="B2910" i="2"/>
  <c r="B2911" i="2"/>
  <c r="B2912" i="2"/>
  <c r="B2913" i="2"/>
  <c r="B2914" i="2"/>
  <c r="B2915" i="2"/>
  <c r="B2916" i="2"/>
  <c r="B2917" i="2"/>
  <c r="B2918" i="2"/>
  <c r="B2919" i="2"/>
  <c r="B2920" i="2"/>
  <c r="B2921" i="2"/>
  <c r="B2922" i="2"/>
  <c r="B2923" i="2"/>
  <c r="B2924" i="2"/>
  <c r="B2925" i="2"/>
  <c r="B2926" i="2"/>
  <c r="B2927" i="2"/>
  <c r="B2928" i="2"/>
  <c r="B2929" i="2"/>
  <c r="B2930" i="2"/>
  <c r="B2931" i="2"/>
  <c r="B2932" i="2"/>
  <c r="B2933" i="2"/>
  <c r="B2934" i="2"/>
  <c r="B2935" i="2"/>
  <c r="B2936" i="2"/>
  <c r="B2937" i="2"/>
  <c r="B2938" i="2"/>
  <c r="B2939" i="2"/>
  <c r="B2940" i="2"/>
  <c r="B2941" i="2"/>
  <c r="B2942" i="2"/>
  <c r="B2943" i="2"/>
  <c r="B2944" i="2"/>
  <c r="B2945" i="2"/>
  <c r="B2946" i="2"/>
  <c r="B2947" i="2"/>
  <c r="B2948" i="2"/>
  <c r="B2949" i="2"/>
  <c r="B2950" i="2"/>
  <c r="B2951" i="2"/>
  <c r="B2952" i="2"/>
  <c r="B2953" i="2"/>
  <c r="B2954" i="2"/>
  <c r="B2955" i="2"/>
  <c r="B2956" i="2"/>
  <c r="B2957" i="2"/>
  <c r="B2958" i="2"/>
  <c r="B2959" i="2"/>
  <c r="B2960" i="2"/>
  <c r="B2961" i="2"/>
  <c r="B2962" i="2"/>
  <c r="B2963" i="2"/>
  <c r="B2964" i="2"/>
  <c r="B2965" i="2"/>
  <c r="B2966" i="2"/>
  <c r="B2967" i="2"/>
  <c r="B2968" i="2"/>
  <c r="B2969" i="2"/>
  <c r="B2970" i="2"/>
  <c r="B2971" i="2"/>
  <c r="B2972" i="2"/>
  <c r="B2973" i="2"/>
  <c r="B2974" i="2"/>
  <c r="B2975" i="2"/>
  <c r="B2976" i="2"/>
  <c r="B2977" i="2"/>
  <c r="B2978" i="2"/>
  <c r="B2979" i="2"/>
  <c r="B2980" i="2"/>
  <c r="B2981" i="2"/>
  <c r="B2982" i="2"/>
  <c r="B2983" i="2"/>
  <c r="B2984" i="2"/>
  <c r="B2985" i="2"/>
  <c r="B2986" i="2"/>
  <c r="B2987" i="2"/>
  <c r="B2988" i="2"/>
  <c r="B2989" i="2"/>
  <c r="B2990" i="2"/>
  <c r="B2991" i="2"/>
  <c r="B2992" i="2"/>
  <c r="B2993" i="2"/>
  <c r="B2994" i="2"/>
  <c r="B2995" i="2"/>
  <c r="B2996" i="2"/>
  <c r="B2997" i="2"/>
  <c r="B2998" i="2"/>
  <c r="B2999" i="2"/>
  <c r="B3000" i="2"/>
  <c r="U10" i="2" l="1"/>
  <c r="U9" i="2"/>
  <c r="U8" i="2"/>
  <c r="U7" i="2"/>
  <c r="Z10" i="2" l="1"/>
  <c r="W10" i="2"/>
  <c r="W9" i="2"/>
  <c r="W8" i="2"/>
  <c r="Z7" i="2"/>
  <c r="W7" i="2"/>
  <c r="T10" i="2" l="1"/>
  <c r="T9" i="2"/>
  <c r="T8" i="2"/>
  <c r="T7" i="2"/>
  <c r="V9" i="2" l="1"/>
  <c r="V8" i="2"/>
  <c r="V10" i="2"/>
  <c r="V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1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tc={8A32207F-862D-4F99-AB3E-38E0C35FD813}</author>
  </authors>
  <commentList>
    <comment ref="A83" authorId="0" shapeId="0" xr:uid="{8A32207F-862D-4F99-AB3E-38E0C35FD813}">
      <text>
        <t>[Threaded comment]
Your version of Excel allows you to read this threaded comment; however, any edits to it will get removed if the file is opened in a newer version of Excel. Learn more: https://go.microsoft.com/fwlink/?linkid=870924
Comment:
    Two CFDA numbers under this cluster, 93.575 &amp; 93.596, are also listed under the 477 Cluster.</t>
      </text>
    </comment>
  </commentList>
</comments>
</file>

<file path=xl/sharedStrings.xml><?xml version="1.0" encoding="utf-8"?>
<sst xmlns="http://schemas.openxmlformats.org/spreadsheetml/2006/main" count="15090" uniqueCount="6107">
  <si>
    <t>Program Title</t>
  </si>
  <si>
    <t>Program Number</t>
  </si>
  <si>
    <t>Agency</t>
  </si>
  <si>
    <t>Parent Shortname</t>
  </si>
  <si>
    <t>Agricultural Research Basic and Applied Research</t>
  </si>
  <si>
    <t>AGRICULTURAL RESEARCH SERVICE, AGRICULTURE, DEPARTMENT OF</t>
  </si>
  <si>
    <t>USDA</t>
  </si>
  <si>
    <t>Plant and Animal Disease, Pest Control, and Animal Care</t>
  </si>
  <si>
    <t>ANIMAL AND PLANT HEALTH INSPECTION SERVICE, AGRICULTURE, DEPARTMENT OF</t>
  </si>
  <si>
    <t>Wildlife Services</t>
  </si>
  <si>
    <t>Indemnity Program</t>
  </si>
  <si>
    <t>Commodity Loans and Loan Deficiency Payments</t>
  </si>
  <si>
    <t>FARM SERVICE AGENCY, AGRICULTURE, DEPARTMENT OF</t>
  </si>
  <si>
    <t>Dairy Indemnity Program</t>
  </si>
  <si>
    <t>Emergency Conservation Program</t>
  </si>
  <si>
    <t>Farm Storage Facility Loans</t>
  </si>
  <si>
    <t>Conservation Reserve Program</t>
  </si>
  <si>
    <t>Wetlands Reserve Program</t>
  </si>
  <si>
    <t>NATURAL RESOURCES CONSERVATION SERVICE, AGRICULTURE, DEPARTMENT OF</t>
  </si>
  <si>
    <t>Biomass Crop Assistance Program</t>
  </si>
  <si>
    <t>Supplemental Revenue Assistance Program</t>
  </si>
  <si>
    <t>Voluntary Public Access and Habitat Incentive Program</t>
  </si>
  <si>
    <t>Reimbursement Transportation Cost Payment Program for Geographically Disadvantaged Farmers and Ranchers</t>
  </si>
  <si>
    <t xml:space="preserve">Conservation Loans </t>
  </si>
  <si>
    <t xml:space="preserve">Emergency Forest Restoration Program </t>
  </si>
  <si>
    <t>Livestock Indemnity Program-2014 Farm Bill</t>
  </si>
  <si>
    <t>Emergency Assistance for Livestock, Honeybees and Farm-Raised Fish Program</t>
  </si>
  <si>
    <t>Tree Assistance Program</t>
  </si>
  <si>
    <t>Price Loss Coverage</t>
  </si>
  <si>
    <t>Agriculture Risk Coverage Program</t>
  </si>
  <si>
    <t>Cotton Transition Assistance Program</t>
  </si>
  <si>
    <t>The Margin Protection Program</t>
  </si>
  <si>
    <t>Biofuel Infrastructure Partnership</t>
  </si>
  <si>
    <t>2017 Wildfires and Hurricanes Indemnity Program</t>
  </si>
  <si>
    <t>Conservation Reserve Program Forest Inventory Analysis Pilot Program</t>
  </si>
  <si>
    <t>Market Facilitation Program</t>
  </si>
  <si>
    <t>Dairy Margin Coverage</t>
  </si>
  <si>
    <t>Wildfires and Hurricanes Indemnity Program Plus</t>
  </si>
  <si>
    <t>Market News</t>
  </si>
  <si>
    <t>AGRICULTURAL MARKETING SERVICE, AGRICULTURE, DEPARTMENT OF</t>
  </si>
  <si>
    <t>Marketing Agreements and Orders</t>
  </si>
  <si>
    <t>Federal-State Marketing Improvement Program</t>
  </si>
  <si>
    <t>Inspection Grading and Standardization</t>
  </si>
  <si>
    <t>Market Protection and Promotion</t>
  </si>
  <si>
    <t>Wholesale Farmers and Alternative Market Development</t>
  </si>
  <si>
    <t>Perishable Agricultural Commodities Act</t>
  </si>
  <si>
    <t>Transportation Services</t>
  </si>
  <si>
    <t>Farmers Market Promotion Program</t>
  </si>
  <si>
    <t>Specialty Crop Block Grant Program - Farm Bill</t>
  </si>
  <si>
    <t>Organic Certification Cost Share Programs</t>
  </si>
  <si>
    <t>Local Food Promotion Program</t>
  </si>
  <si>
    <t>Sheep Production and Marketing Grant Program</t>
  </si>
  <si>
    <t>Acer Access Development Program</t>
  </si>
  <si>
    <t>Farmers Market and Local Food Promotion Program</t>
  </si>
  <si>
    <t>Dairy Business Innovation Initiatives</t>
  </si>
  <si>
    <t>Regional Food System Partnerships</t>
  </si>
  <si>
    <t>Trade Mitigation Program Eligible Recipient Agency Operational Funds</t>
  </si>
  <si>
    <t>Grants for Agricultural Research, Special Research Grants</t>
  </si>
  <si>
    <t>NATIONAL INSTITUTE OF FOOD AND AGRICULTURE, AGRICULTURE, DEPARTMENT OF</t>
  </si>
  <si>
    <t>Cooperative Forestry Research</t>
  </si>
  <si>
    <t>Payments to Agricultural Experiment Stations Under the Hatch Act</t>
  </si>
  <si>
    <t>Payments to 1890 Land-Grant Colleges and Tuskegee University</t>
  </si>
  <si>
    <t>Grants for Agricultural Research_Competitive Research Grants</t>
  </si>
  <si>
    <t>Animal Health and Disease Research</t>
  </si>
  <si>
    <t>Higher Education – Graduate Fellowships Grant Program</t>
  </si>
  <si>
    <t>Small Business Innovation Research</t>
  </si>
  <si>
    <t>Sustainable Agriculture Research and Education</t>
  </si>
  <si>
    <t>1890 Institution Capacity Building Grants</t>
  </si>
  <si>
    <t>Higher Education - Institution Challenge Grants Program</t>
  </si>
  <si>
    <t>Biotechnology Risk Assessment Research</t>
  </si>
  <si>
    <t>Higher Education - Multicultural Scholars Grant Program</t>
  </si>
  <si>
    <t>Tribal Colleges Education Equity Grants</t>
  </si>
  <si>
    <t>Tribal Colleges Endowment Program</t>
  </si>
  <si>
    <t>Hispanic Serving Institutions Education Grants</t>
  </si>
  <si>
    <t>Community Food Projects</t>
  </si>
  <si>
    <t>Secondary and Two-Year Postsecondary Agriculture Education Challenge Grants</t>
  </si>
  <si>
    <t>1994 Institutions Research Program</t>
  </si>
  <si>
    <t>Alaska Native Serving and Native Hawaiian Serving Institutions Education Grants</t>
  </si>
  <si>
    <t>Agricultural and Rural Economic Research, Cooperative Agreements and Collaborations</t>
  </si>
  <si>
    <t>ECONOMIC RESEARCH SERVICE, AGRICULTURE, DEPARTMENT OF</t>
  </si>
  <si>
    <t>Consumer Data and Nutrition Research</t>
  </si>
  <si>
    <t>Research Innovation and Development Grants in Economic (RIDGE)</t>
  </si>
  <si>
    <t>Agricultural Market and Economic Research</t>
  </si>
  <si>
    <t>USDA, OFFICE OF THE CHIEF ECONOMIST, AGRICULTURE, DEPARTMENT OF</t>
  </si>
  <si>
    <t>Agricultural and Food Policy Research Centers</t>
  </si>
  <si>
    <t>Integrated Programs</t>
  </si>
  <si>
    <t>Homeland Security Agricultural</t>
  </si>
  <si>
    <t>Biodiesel</t>
  </si>
  <si>
    <t>Organic Agriculture Research and Extension Initiative</t>
  </si>
  <si>
    <t>Resident Instruction Grants for Insular Area Activities</t>
  </si>
  <si>
    <t>Specialty Crop Research Initiative</t>
  </si>
  <si>
    <t xml:space="preserve">Agriculture and Food Research Initiative (AFRI) </t>
  </si>
  <si>
    <t>Beginning Farmer and Rancher Development Program</t>
  </si>
  <si>
    <t>Biomass Research and Development Initiative Competitive Grants Program (BRDI)</t>
  </si>
  <si>
    <t xml:space="preserve">Veterinary Medicine Loan Repayment Program </t>
  </si>
  <si>
    <t>Women and Minorities in Science, Technology, Engineering, and Mathematics Fields</t>
  </si>
  <si>
    <t>Farm Business Management and Benchmarking Competitive Grants Program</t>
  </si>
  <si>
    <t>Sun Grant Program</t>
  </si>
  <si>
    <t>Distance Education Grants for Institutions of Higher Education in Insular Areas</t>
  </si>
  <si>
    <t>Capacity Building for Non-Land Grant Colleges of Agriculture (NLGCA)</t>
  </si>
  <si>
    <t xml:space="preserve">National Food Safety Training, Education, Extension, Outreach, and Technical Assistance Competitive Grants Program </t>
  </si>
  <si>
    <t>Crop Protection and Pest Management Competitive Grants Program</t>
  </si>
  <si>
    <t>Alfalfa and Forage Research Program</t>
  </si>
  <si>
    <t xml:space="preserve">Food Insecurity Nutrition Incentive Grants Program </t>
  </si>
  <si>
    <t>Enhancing Agricultural Opportunities for Military Veterans Competitive Grants Program</t>
  </si>
  <si>
    <t>Veterinary Services Grant Program</t>
  </si>
  <si>
    <t>Technical Assistance to Cooperatives</t>
  </si>
  <si>
    <t>RURAL BUSINESS COOPERATIVE SERVICE, AGRICULTURE, DEPARTMENT OF</t>
  </si>
  <si>
    <t>Rural Business Development Grant</t>
  </si>
  <si>
    <t>Value-Added Producer Grants</t>
  </si>
  <si>
    <t>Agriculture Innovation Center Demonstration Program</t>
  </si>
  <si>
    <t>Emergency Loans</t>
  </si>
  <si>
    <t>Farm Labor Housing Loans and Grants</t>
  </si>
  <si>
    <t>RURAL HOUSING SERVICE, AGRICULTURE, DEPARTMENT OF</t>
  </si>
  <si>
    <t>Farm Operating Loans</t>
  </si>
  <si>
    <t>Farm Ownership Loans</t>
  </si>
  <si>
    <t>Very Low to Moderate Income Housing Loans</t>
  </si>
  <si>
    <t>Rural Housing Site Loans and Self Help Housing Land Development Loans</t>
  </si>
  <si>
    <t>Rural Rental Housing Loans</t>
  </si>
  <si>
    <t>Very Low-Income Housing Repair Loans and Grants</t>
  </si>
  <si>
    <t>Rural Self-Help Housing Technical Assistance</t>
  </si>
  <si>
    <t>Indian Tribes and Tribal Corporation Loans</t>
  </si>
  <si>
    <t>Rural Rental Assistance Payments</t>
  </si>
  <si>
    <t>Rural Housing Preservation Grants</t>
  </si>
  <si>
    <t>State Mediation Grants</t>
  </si>
  <si>
    <t>Section 538 Rural Rental Housing Guaranteed Loans</t>
  </si>
  <si>
    <t>Outreach and Assistance for Socially Disadvantaged and Veteran Farmers and Ranchers</t>
  </si>
  <si>
    <t>Rural Community Development Initiative</t>
  </si>
  <si>
    <t>The Rural Development (RD) Multi-Family Housing  Revitalization Demonstration Program  (MPR)</t>
  </si>
  <si>
    <t>Rural Development Multi-Family Housing Rural Housing Voucher Demonstration Program</t>
  </si>
  <si>
    <t>Boll Weevil Eradication Loan Program</t>
  </si>
  <si>
    <t>Crop Insurance</t>
  </si>
  <si>
    <t>RISK MANAGEMENT AGENCY, AGRICULTURE, DEPARTMENT OF</t>
  </si>
  <si>
    <t>Noninsured Crop Disaster Assistance Program</t>
  </si>
  <si>
    <t>Crop Insurance Education in Targeted States</t>
  </si>
  <si>
    <t>Risk Management Education Partnerships</t>
  </si>
  <si>
    <t>Socially Disadvantaged Farmers and Ranchers Policy Research Center</t>
  </si>
  <si>
    <t>Cooperative Agreements with States for Intrastate Meat and Poultry Inspection</t>
  </si>
  <si>
    <t>FOOD SAFETY AND INSPECTION SERVICE, AGRICULTURE, DEPARTMENT OF</t>
  </si>
  <si>
    <t>Meat, Poultry, and Egg Products Inspection</t>
  </si>
  <si>
    <t>Food Safety Cooperative Agreements</t>
  </si>
  <si>
    <t>Cooperative Extension Service</t>
  </si>
  <si>
    <t xml:space="preserve">Smith-Lever Funding (Various Programs) </t>
  </si>
  <si>
    <t xml:space="preserve">Agriculture Extension at 1890 Land-grant Institutions </t>
  </si>
  <si>
    <t xml:space="preserve">1890 Facilities Grants Program   </t>
  </si>
  <si>
    <t>Expanded Food and Nutrition Education Program</t>
  </si>
  <si>
    <t>Renewable Resources Extension Act and National Focus Fund Projects</t>
  </si>
  <si>
    <t>Rural Health and Safety Education Competitive Grants Program</t>
  </si>
  <si>
    <t>Tribal Colleges Extension Programs</t>
  </si>
  <si>
    <t>Food Animal Residue Avoidance Databank</t>
  </si>
  <si>
    <t xml:space="preserve">Agriculture Risk Management Education Partnerships Competitive Grants Program  </t>
  </si>
  <si>
    <t>Children, Youth and Families At-Risk</t>
  </si>
  <si>
    <t xml:space="preserve">Food and Agriculture Service Learning Program </t>
  </si>
  <si>
    <t>Centers of Excellence at 1890 Institutions</t>
  </si>
  <si>
    <t>Scholarships for Students at 1890 Institutions</t>
  </si>
  <si>
    <t>Farm and Ranch Stress Assistance Network Competitive Grants Program</t>
  </si>
  <si>
    <t>USDA WIC Telehealth Evaluation Collaborative</t>
  </si>
  <si>
    <t>FOOD AND NUTRITION SERVICE, AGRICULTURE, DEPARTMENT OF</t>
  </si>
  <si>
    <t>Food Distribution Program on Indian Reservations (FDPIR) Nutrition Paraprofessional Training Project</t>
  </si>
  <si>
    <t>State Agency: Farm to School Program Training and Curricula</t>
  </si>
  <si>
    <t>School Nutrition Training Grant for Allied Professional Organizations</t>
  </si>
  <si>
    <t>SNAP-Ed Toolkit</t>
  </si>
  <si>
    <t>CACFP Meal Service Training Grants</t>
  </si>
  <si>
    <t>SNAP Fraud Framework Implementation Grant</t>
  </si>
  <si>
    <t>CACFP Training Grants</t>
  </si>
  <si>
    <t>Supplemental Nutrition Assistance Program (SNAP) Employment and Training (E&amp;T) Data and Technical Assistance Grants</t>
  </si>
  <si>
    <t>CNMI Nutrition Assistance</t>
  </si>
  <si>
    <t>Participant Research Innovation Laboratory for Enhancing WIC Services</t>
  </si>
  <si>
    <t>Child Nutrition-Technology Innovation Grant</t>
  </si>
  <si>
    <t>Healthier US School Challenge: Smarter Lunchrooms</t>
  </si>
  <si>
    <t>Farmers’ Market Supplemental Nutrition Assistance Program Support Grants</t>
  </si>
  <si>
    <t>Professional Standards for School Nutrition Employees</t>
  </si>
  <si>
    <t>Rural Child Poverty Nutrition Center</t>
  </si>
  <si>
    <t>Supplemental Nutrition Assistance Program</t>
  </si>
  <si>
    <t>School Breakfast Program</t>
  </si>
  <si>
    <t>National School Lunch Program</t>
  </si>
  <si>
    <t>Special Milk Program for Children</t>
  </si>
  <si>
    <t xml:space="preserve">WIC Special Supplemental Nutrition Program for Women, Infants, and Children </t>
  </si>
  <si>
    <t>Child and Adult Care Food Program</t>
  </si>
  <si>
    <t>Summer Food Service Program for Children</t>
  </si>
  <si>
    <t>State Administrative Expenses for Child Nutrition</t>
  </si>
  <si>
    <t>State Administrative Matching Grants for the Supplemental Nutrition Assistance Program</t>
  </si>
  <si>
    <t>Commodity Supplemental Food Program</t>
  </si>
  <si>
    <t>Nutrition Assistance For Puerto Rico</t>
  </si>
  <si>
    <t>Food Distribution Program on Indian Reservations</t>
  </si>
  <si>
    <t>Emergency Food Assistance Program (Administrative Costs)</t>
  </si>
  <si>
    <t>Emergency Food Assistance Program (Food Commodities)</t>
  </si>
  <si>
    <t>WIC Farmers' Market Nutrition Program (FMNP)</t>
  </si>
  <si>
    <t>Team Nutrition Grants</t>
  </si>
  <si>
    <t>Farm to School Grant Program</t>
  </si>
  <si>
    <t>Senior Farmers Market Nutrition Program</t>
  </si>
  <si>
    <t xml:space="preserve">WIC Grants To States (WGS) </t>
  </si>
  <si>
    <t>Child Nutrition Discretionary Grants Limited Availability</t>
  </si>
  <si>
    <t>Supplemental Nutrition Assistance Program, Process and Technology Improvement Grants</t>
  </si>
  <si>
    <t xml:space="preserve">Fresh Fruit and Vegetable Program </t>
  </si>
  <si>
    <t>FNS Food Safety Grants</t>
  </si>
  <si>
    <t>National Food Service Management Institute Administration and Staffing Grant</t>
  </si>
  <si>
    <t>Healthy, Hunger-Free Kids Act of 2010 Childhood Hunger Research and Demonstration Projects</t>
  </si>
  <si>
    <t>Bill Emerson National Hunger Fellows and Mickey Leland International Hunger Fellows Programs</t>
  </si>
  <si>
    <t xml:space="preserve">Food Distribution Program on Indian Reservations Nutrition Education Grants </t>
  </si>
  <si>
    <t>Pilot Projects to Reduce Dependency and Increase Work Requirements and Work Effort under SNAP</t>
  </si>
  <si>
    <t>School Wellness Policy Cooperative Agreement</t>
  </si>
  <si>
    <t>Foreign Market Development Cooperator Program</t>
  </si>
  <si>
    <t>FOREIGN AGRICULTURAL SERVICE, AGRICULTURE, DEPARTMENT OF</t>
  </si>
  <si>
    <t>Market Access Program</t>
  </si>
  <si>
    <t>Emerging Markets Program</t>
  </si>
  <si>
    <t>Technical Assistance for Specialty Crops Program</t>
  </si>
  <si>
    <t xml:space="preserve">Quality Samples Program </t>
  </si>
  <si>
    <t>Food for Progress</t>
  </si>
  <si>
    <t>Food for Education</t>
  </si>
  <si>
    <t xml:space="preserve">Export Guarantee Program </t>
  </si>
  <si>
    <t>USDA Local and Regional Food Aid Procurement Program</t>
  </si>
  <si>
    <t>Faculty Exchange Program</t>
  </si>
  <si>
    <t>Scientific Cooperation Exchange Program with China</t>
  </si>
  <si>
    <t>Pima Agriculture Cotton Trust Fund</t>
  </si>
  <si>
    <t xml:space="preserve">Agriculture Wool Apparel Manufacturers Trust Fund </t>
  </si>
  <si>
    <t>PL-480 Market Development and Technical Assistance</t>
  </si>
  <si>
    <t>Agricultural Trade Promotion Program</t>
  </si>
  <si>
    <t>International Agricultural Education Fellowship Program</t>
  </si>
  <si>
    <t>Forestry Research</t>
  </si>
  <si>
    <t>FOREST SERVICE, AGRICULTURE, DEPARTMENT OF</t>
  </si>
  <si>
    <t>Cooperative Forestry Assistance</t>
  </si>
  <si>
    <t>Schools and Roads - Grants to States</t>
  </si>
  <si>
    <t>Schools and Roads - Grants to Counties</t>
  </si>
  <si>
    <t>Wood Utilization Assistance</t>
  </si>
  <si>
    <t>Urban and Community Forestry Program</t>
  </si>
  <si>
    <t>Forest Legacy Program</t>
  </si>
  <si>
    <t>Forest Stewardship Program</t>
  </si>
  <si>
    <t>Collaborative Forest Restoration</t>
  </si>
  <si>
    <t>Forest Health Protection</t>
  </si>
  <si>
    <t>Wood  Education and Resource  Center (WERC)</t>
  </si>
  <si>
    <t>National Forest Foundation</t>
  </si>
  <si>
    <t>National Fish and Wildlife Foundation</t>
  </si>
  <si>
    <t>International Forestry Programs</t>
  </si>
  <si>
    <t>Community Forest and Open Space Conservation Program (CFP)</t>
  </si>
  <si>
    <t>Lake Tahoe Erosion Control Grant Program</t>
  </si>
  <si>
    <t xml:space="preserve">Good Neighbor Authority </t>
  </si>
  <si>
    <t>Watershed Restoration and Enhancement Agreement Authority</t>
  </si>
  <si>
    <t>Southwest Forest Health and Wildfire Prevention</t>
  </si>
  <si>
    <t>State &amp; Private Forestry Hazardous Fuel Reduction Program</t>
  </si>
  <si>
    <t>State &amp; Private Forestry Cooperative Fire Assistance</t>
  </si>
  <si>
    <t>Partnership Agreements</t>
  </si>
  <si>
    <t>National Agricultural Library</t>
  </si>
  <si>
    <t>Stewardship Agreements</t>
  </si>
  <si>
    <t>Alaska National Interest Lands Conservation Act (ANILCA) Agreements</t>
  </si>
  <si>
    <t>Cooperative Fire Protection Agreement</t>
  </si>
  <si>
    <t>Law Enforcement Agreements</t>
  </si>
  <si>
    <t>Cooperative Forest Road Agreements</t>
  </si>
  <si>
    <t>Research Joint Venture and Cost Reimbursable Agreements</t>
  </si>
  <si>
    <t>Rural Energy Savings Program (RESP)</t>
  </si>
  <si>
    <t>RURAL UTILITIES SERVICE, AGRICULTURE, DEPARTMENT OF</t>
  </si>
  <si>
    <t>Rural eConnectivity Pilot Program</t>
  </si>
  <si>
    <t>Part 1774 Special Evaluation Assistance for Rural Communities and Households (SEARCH)</t>
  </si>
  <si>
    <t>Water and Waste Disposal Systems for Rural Communities</t>
  </si>
  <si>
    <t>Technical Assistance and Training Grants</t>
  </si>
  <si>
    <t>Solid Waste Management Grants</t>
  </si>
  <si>
    <t>Emergency Community Water Assistance Grants</t>
  </si>
  <si>
    <t>Community Facilities Loans and Grants</t>
  </si>
  <si>
    <t>Intermediary Relending Program</t>
  </si>
  <si>
    <t>Business and Industry Loans</t>
  </si>
  <si>
    <t>Water and Waste Disposal Loans and Grants (Section 306C)</t>
  </si>
  <si>
    <t>Rural Cooperative Development Grants</t>
  </si>
  <si>
    <t>Rural Business Opportunity Grants</t>
  </si>
  <si>
    <t>Norman E. Borlaug International Agricultural Science and Technology Fellowship</t>
  </si>
  <si>
    <t>Appropriate Technology Transfer for Rural Areas</t>
  </si>
  <si>
    <t>Rural Electrification Loans and Loan Guarantees</t>
  </si>
  <si>
    <t>Rural Telephone Loans and Loan Guarantees</t>
  </si>
  <si>
    <t>Rural Economic Development Loans and Grants</t>
  </si>
  <si>
    <t>Distance Learning and Telemedicine Loans and Grants</t>
  </si>
  <si>
    <t xml:space="preserve">Denali Commission Grants and Loans </t>
  </si>
  <si>
    <t>Assistance to High Energy Cost Rural Communities</t>
  </si>
  <si>
    <t>Household Water Well System Grant Program</t>
  </si>
  <si>
    <t>Community Connect Grant Program</t>
  </si>
  <si>
    <t>Grant Program to Establish a Fund for Financing Water and Wastewater Projects</t>
  </si>
  <si>
    <t>Biorefinery Assistance</t>
  </si>
  <si>
    <t>Bioenergy Program for Advanced Biofuels</t>
  </si>
  <si>
    <t>Rural Energy for America Program</t>
  </si>
  <si>
    <t>Rural Microentrepreneur Assistance Program</t>
  </si>
  <si>
    <t>Socially-Disadvantaged Groups Grant</t>
  </si>
  <si>
    <t>Healthy Food Financing Initiative</t>
  </si>
  <si>
    <t>Delta Health Care Services Grant Program</t>
  </si>
  <si>
    <t>Rural Broadband Access Loans and Loan Guarantees</t>
  </si>
  <si>
    <t>Rural Development Cooperative Agreement Program</t>
  </si>
  <si>
    <t>Soil and Water Conservation</t>
  </si>
  <si>
    <t>Soil Survey</t>
  </si>
  <si>
    <t>Watershed Protection and Flood Prevention</t>
  </si>
  <si>
    <t>Plant Materials for Conservation</t>
  </si>
  <si>
    <t>Snow Survey and Water Supply Forecasting</t>
  </si>
  <si>
    <t>Environmental Quality Incentives Program</t>
  </si>
  <si>
    <t>Farm and Ranch Lands Protection Program</t>
  </si>
  <si>
    <t>Wildlife Habitat Incentive Program</t>
  </si>
  <si>
    <t>Watershed Rehabilitation Program</t>
  </si>
  <si>
    <t>Agricultural Management Assistance</t>
  </si>
  <si>
    <t>Grassland Reserve Program</t>
  </si>
  <si>
    <t xml:space="preserve">Conservation Security Program </t>
  </si>
  <si>
    <t>Healthy Forests Reserve Program (HFRP)</t>
  </si>
  <si>
    <t>Emergency Watershed Protection Program</t>
  </si>
  <si>
    <t>Conservation Stewardship Program</t>
  </si>
  <si>
    <t>Agricultural Water Enhancement Program</t>
  </si>
  <si>
    <t>Chesapeake Bay Watershed Program</t>
  </si>
  <si>
    <t>Emergency Watershed Protection Program - Disaster Relief Appropriations Act</t>
  </si>
  <si>
    <t xml:space="preserve">Emergency Watershed Protection Program - Floodplain Easements – Disaster Relief Appropriations Act </t>
  </si>
  <si>
    <t>Water Bank Program</t>
  </si>
  <si>
    <t xml:space="preserve"> Agricultural Conservation Easement Program </t>
  </si>
  <si>
    <t>Regional Conservation Partnership Program</t>
  </si>
  <si>
    <t>Feral Swine Eradication and Control Pilot Program</t>
  </si>
  <si>
    <t>Agricultural Statistics Reports</t>
  </si>
  <si>
    <t>NATIONAL AGRICULTURAL STATISTICS SERVICE, AGRICULTURE, DEPARTMENT OF</t>
  </si>
  <si>
    <t>Technical Agricultural Assistance</t>
  </si>
  <si>
    <t>Scientific Cooperation and Research</t>
  </si>
  <si>
    <t>Cochran Fellowship Program-International Training-Foreign Participant</t>
  </si>
  <si>
    <t>NOAA Mission-Related Education Awards</t>
  </si>
  <si>
    <t>NATIONAL OCEANIC AND ATMOSPHERIC ADMINISTRATION, COMMERCE, DEPARTMENT OF</t>
  </si>
  <si>
    <t>DOC</t>
  </si>
  <si>
    <t>Ocean Exploration</t>
  </si>
  <si>
    <t>Integrated Ocean Observing System (IOOS)</t>
  </si>
  <si>
    <t>Education Quality Award Ambassadorship</t>
  </si>
  <si>
    <t>NATIONAL INSTITUTE OF STANDARDS AND TECHNOLOGY, COMMERCE, DEPARTMENT OF</t>
  </si>
  <si>
    <t>Broad Agency Announcement</t>
  </si>
  <si>
    <t>Statistical, Research, and Methodology  Assistance</t>
  </si>
  <si>
    <t>US CENSUS BUREAU, COMMERCE, DEPARTMENT OF</t>
  </si>
  <si>
    <t>Ocean Acidification Program (OAP)</t>
  </si>
  <si>
    <t>Cluster Grants</t>
  </si>
  <si>
    <t>ECONOMIC DEVELOPMENT ADMINISTRATION, COMMERCE, DEPARTMENT OF</t>
  </si>
  <si>
    <t>NOAA Small Business Innovation Research (SBIR) Program</t>
  </si>
  <si>
    <t>Bipartisan Budget Act of 2018</t>
  </si>
  <si>
    <t>Market Development Cooperator Program</t>
  </si>
  <si>
    <t>INTERNATIONAL TRADE ADMINISTRATION, COMMERCE, DEPARTMENT OF</t>
  </si>
  <si>
    <t>Export Licensing Service and Information</t>
  </si>
  <si>
    <t>BUREAU OF INDUSTRY AND SECURITY, COMMERCE, DEPARTMENT OF</t>
  </si>
  <si>
    <t>Investments for Public Works and Economic Development Facilities</t>
  </si>
  <si>
    <t>Economic Development Support for Planning Organizations</t>
  </si>
  <si>
    <t>Economic Development Technical Assistance</t>
  </si>
  <si>
    <t>Economic Adjustment Assistance</t>
  </si>
  <si>
    <t>Research and Evaluation Program</t>
  </si>
  <si>
    <t>Trade Adjustment Assistance for Firms</t>
  </si>
  <si>
    <t>Geodetic Surveys and Services (Geodesy and Applications of the National Geodetic Reference System)</t>
  </si>
  <si>
    <t>Interjurisdictional Fisheries Act of 1986</t>
  </si>
  <si>
    <t>Fishermen's Contingency Fund</t>
  </si>
  <si>
    <t>Fishery Products Inspection and Certification</t>
  </si>
  <si>
    <t>Fisheries Finance Program</t>
  </si>
  <si>
    <t>Sea Grant Support</t>
  </si>
  <si>
    <t>Coastal Zone Management Administration Awards</t>
  </si>
  <si>
    <t>Coastal Zone Management Estuarine Research Reserves</t>
  </si>
  <si>
    <t>Financial Assistance for National Centers for Coastal Ocean Science</t>
  </si>
  <si>
    <t>Fisheries Development and Utilization Research and Development Grants and Cooperative Agreements Program</t>
  </si>
  <si>
    <t>Marine Sanctuary Program</t>
  </si>
  <si>
    <t>Climate and Atmospheric Research</t>
  </si>
  <si>
    <t>National Oceanic and Atmospheric Administration (NOAA) Cooperative Institutes</t>
  </si>
  <si>
    <t>Marine Fisheries Initiative</t>
  </si>
  <si>
    <t>Cooperative Fishery Statistics</t>
  </si>
  <si>
    <t>Southeast Area Monitoring and Assessment Program</t>
  </si>
  <si>
    <t>Columbia River Fisheries Development Program</t>
  </si>
  <si>
    <t>Pacific Fisheries Data Program</t>
  </si>
  <si>
    <t>Pacific Coast Salmon Recovery Pacific Salmon Treaty Program</t>
  </si>
  <si>
    <t>Marine Mammal Data Program</t>
  </si>
  <si>
    <t>Environmental Sciences, Applications, Data, and Education</t>
  </si>
  <si>
    <t>Regional Fishery Management Councils</t>
  </si>
  <si>
    <t xml:space="preserve">Gulf Coast Ecosystem Restoration Science, Observation, Monitoring, and Technology </t>
  </si>
  <si>
    <t>Unallied Industry Projects</t>
  </si>
  <si>
    <t>Unallied Management Projects</t>
  </si>
  <si>
    <t>Cooperative Science and Education Program</t>
  </si>
  <si>
    <t>Chesapeake Bay Studies</t>
  </si>
  <si>
    <t>Weather and Air Quality Research</t>
  </si>
  <si>
    <t>Special Oceanic and Atmospheric Projects</t>
  </si>
  <si>
    <t>Hydrologic Research</t>
  </si>
  <si>
    <t>Habitat Conservation</t>
  </si>
  <si>
    <t>Meteorologic and Hydrologic Modernization Development</t>
  </si>
  <si>
    <t>Applied Meteorological Research</t>
  </si>
  <si>
    <t>Congressionally Identified Awards and  Projects</t>
  </si>
  <si>
    <t>Unallied Science Program</t>
  </si>
  <si>
    <t>Office for Coastal Management</t>
  </si>
  <si>
    <t>Atlantic Coastal Fisheries Cooperative Management Act</t>
  </si>
  <si>
    <t>Fisheries Disaster Relief</t>
  </si>
  <si>
    <t>Center for Sponsored Coastal Ocean Research Coastal Ocean Program</t>
  </si>
  <si>
    <t>National Ocean Service Intern Program</t>
  </si>
  <si>
    <t>Educational Partnership Program</t>
  </si>
  <si>
    <t>Coral Reef Conservation Program</t>
  </si>
  <si>
    <t>NOAA Programs for Disaster Relief Appropriations Act - Non-construction and Construction</t>
  </si>
  <si>
    <t>State and Local Implementation Grant Program</t>
  </si>
  <si>
    <t>NATIONAL TELECOMMUNICATIONS AND INFORMATION ADMINISTRATION, COMMERCE, DEPARTMENT OF</t>
  </si>
  <si>
    <t>Special Projects</t>
  </si>
  <si>
    <t>Broadband Technology Opportunities Program (BTOP)</t>
  </si>
  <si>
    <t>Calibration Program</t>
  </si>
  <si>
    <t>National Standard Reference Data System</t>
  </si>
  <si>
    <t>Standard Reference Materials</t>
  </si>
  <si>
    <t>Weights and Measures Service</t>
  </si>
  <si>
    <t>Measurement and Engineering Research and Standards</t>
  </si>
  <si>
    <t xml:space="preserve">Standards Information Center </t>
  </si>
  <si>
    <t>Manufacturing Extension Partnership</t>
  </si>
  <si>
    <t>Advanced Technology Program</t>
  </si>
  <si>
    <t xml:space="preserve">Technology Innovation Program (TIP) </t>
  </si>
  <si>
    <t>Arrangements for Interdisciplinary Research Infrastructure</t>
  </si>
  <si>
    <t>Science, Technology, Business and/or Education Outreach</t>
  </si>
  <si>
    <t>Minority Business Resource Development</t>
  </si>
  <si>
    <t>MINORITY BUSINESS DEVELOPMENT AGENCY, COMMERCE, DEPARTMENT OF</t>
  </si>
  <si>
    <t>MBDA Business Center - American Indian and Alaska Native</t>
  </si>
  <si>
    <t>MBDA Business Center</t>
  </si>
  <si>
    <t>Marine Debris Program</t>
  </si>
  <si>
    <t>Procurement Technical Assistance For Business Firms</t>
  </si>
  <si>
    <t>DEFENSE LOGISTICS AGENCY (DLA), DEPT OF DEFENSE</t>
  </si>
  <si>
    <t>DOD</t>
  </si>
  <si>
    <t>Community Economic Adjustment Assistance for Responding to Threats to the Resilience of a Military Installation</t>
  </si>
  <si>
    <t>OFFICE OF ECONOMIC ADJUSTMENT, DEPT OF DEFENSE</t>
  </si>
  <si>
    <t>Fort Huachuca Sentinel Landscapes for Military Training</t>
  </si>
  <si>
    <t>DEPT OF THE ARMY, DEPT OF DEFENSE</t>
  </si>
  <si>
    <t>Conservation and Rehabilitation of Natural Resources on Military Installations</t>
  </si>
  <si>
    <t>National Defense Education Program</t>
  </si>
  <si>
    <t>DEPARTMENT OF DEFENSE, DEPT OF DEFENSE</t>
  </si>
  <si>
    <t>Youth Conservation Services</t>
  </si>
  <si>
    <t>Flood Plain Management Services</t>
  </si>
  <si>
    <t>Planning Assistance to States</t>
  </si>
  <si>
    <t>State Memorandum of Agreement Program for the Reimbursement of Technical Services</t>
  </si>
  <si>
    <t>Collaborative Research and Development</t>
  </si>
  <si>
    <t>Department of Defense Appropriation Act of 2003</t>
  </si>
  <si>
    <t>Estuary Habitat Restoration Program</t>
  </si>
  <si>
    <t>EASE 2.0</t>
  </si>
  <si>
    <t>IMMEDIATE OFFICE OF THE SECRETARY OF DEFENSE, DEPT OF DEFENSE</t>
  </si>
  <si>
    <t>Commercial Technologies for Maintenance Activities Program</t>
  </si>
  <si>
    <t>Office of the Secretary of Defense, Logistics and Material Readiness, Maintenance Policy &amp; Programs, DEPT OF DEFENSE</t>
  </si>
  <si>
    <t>Basic and Applied Scientific Research</t>
  </si>
  <si>
    <t>DEPT OF THE NAVY, DEPT OF DEFENSE</t>
  </si>
  <si>
    <t>Science, Technology, Engineering &amp; Mathematics (STEM) Education, Outreach and Workforce Program</t>
  </si>
  <si>
    <t xml:space="preserve">Navy  Command, Control, Communications, Computers, Intelligence, Surveillance, and Reconnaissance </t>
  </si>
  <si>
    <t>Naval Medical Research and Development</t>
  </si>
  <si>
    <t>Department of Defense HIV/AIDS Prevention Program</t>
  </si>
  <si>
    <t>Scientific Research - Combating Weapons of Mass Destruction</t>
  </si>
  <si>
    <t>DEFENSE THREAT REDUCTION AGENCY (DTRA), DEPT OF DEFENSE</t>
  </si>
  <si>
    <t>Pest Management and Vector Control Research</t>
  </si>
  <si>
    <t>Office of the Secretary of Defense, DEPT OF DEFENSE</t>
  </si>
  <si>
    <t>ROTC Language and Culture Training Grants</t>
  </si>
  <si>
    <t>Research on Chemical and Biological Defense</t>
  </si>
  <si>
    <t>Marine Corps Systems Command Federal Assistance Program</t>
  </si>
  <si>
    <t>Military Construction, National Guard</t>
  </si>
  <si>
    <t>National Guard Bureau, DEPT OF DEFENSE</t>
  </si>
  <si>
    <t>National Guard Military Operations and Maintenance (O&amp;M) Projects</t>
  </si>
  <si>
    <t>National Guard ChalleNGe Program</t>
  </si>
  <si>
    <t>Military Medical Research and Development</t>
  </si>
  <si>
    <t>Basic Scientific Research</t>
  </si>
  <si>
    <t>U.S. Military Academy Athletic Programs at West Point</t>
  </si>
  <si>
    <t>Dissertation Year Fellowship</t>
  </si>
  <si>
    <t xml:space="preserve">Fort Huachuca Environmental Training </t>
  </si>
  <si>
    <t>Fisher House Foundation</t>
  </si>
  <si>
    <t>Training and Support – Combating Weapons of Mass Destruction</t>
  </si>
  <si>
    <t>The Language Flagship Grants to Institutions of Higher Education</t>
  </si>
  <si>
    <t>National Security Education Program David L. Boren Scholarships</t>
  </si>
  <si>
    <t>DEPT OF DEFENSE, DEPT OF DEFENSE</t>
  </si>
  <si>
    <t>National Security Education Program David L. Boren Fellowships</t>
  </si>
  <si>
    <t>English for Heritage Language Speakers Grants to U.S. Institutions of Higher Education</t>
  </si>
  <si>
    <t>Office of the Assistant Secretary (strategy and Requirements), DEPT OF DEFENSE</t>
  </si>
  <si>
    <t>English for Heritage Language Speakers Scholarships</t>
  </si>
  <si>
    <t>Competitive Grants: Promoting K-12 Student Achievement at Military-Connected Schools</t>
  </si>
  <si>
    <t>Invitational Grants for Military-Connected Schools</t>
  </si>
  <si>
    <t>Department of Defense Impact Aid (Supplement, CWSD, BRAC)</t>
  </si>
  <si>
    <t>DOD, NDEP, DOTC-STEM Education Outreach Implementation</t>
  </si>
  <si>
    <t>Language Training Center</t>
  </si>
  <si>
    <t>Centers for Academic Excellence</t>
  </si>
  <si>
    <t>DEFENSE INTELLIGENCE AGENCY (DIA), DEPT OF DEFENSE</t>
  </si>
  <si>
    <t>Congressionally Directed Assistance</t>
  </si>
  <si>
    <t>Community Investment</t>
  </si>
  <si>
    <t>Community Economic Adjustment Assistance for Reductions in Defense Spending</t>
  </si>
  <si>
    <t>Community Economic Adjustment Assistance for Realignment or Closure of a Military Installation</t>
  </si>
  <si>
    <t>Community Economic Adjustment Assistance for Compatible Use and Joint Land Use Studies</t>
  </si>
  <si>
    <t>Community Economic Adjustment Assistance for Reductions in Defense Industry Employment</t>
  </si>
  <si>
    <t>Community Economic Adjustment Assistance for Advance Planning and Economic Diversification</t>
  </si>
  <si>
    <t>Research and Technical Assistance</t>
  </si>
  <si>
    <t>Economic Adjustment Assistance for State Governments</t>
  </si>
  <si>
    <t>Community Economic Adjustment Assistance for Establishment or Expansion of a Military Installation</t>
  </si>
  <si>
    <t>Troops to Teachers Grant Program</t>
  </si>
  <si>
    <t>Basic, Applied, and Advanced Research in Science and Engineering</t>
  </si>
  <si>
    <t>Science, Technology, Engineering and Mathematics (STEM) Educational Program: Science, Mathematics And Research for Transformation (SMART)</t>
  </si>
  <si>
    <t>Legacy Resource Management Program</t>
  </si>
  <si>
    <t>Donations/Loans of Obsolete DOD Property</t>
  </si>
  <si>
    <t>Past Conflict Accounting</t>
  </si>
  <si>
    <t>DEFENSE POW/MIA ACCOUNTING AGENCY (DPAA), DEPT OF DEFENSE</t>
  </si>
  <si>
    <t>Uniformed Services University Medical Research Projects</t>
  </si>
  <si>
    <t>UNIFORMED SERVICES UNIVERSITY OF THE HEALTH SCIENCES  (USUHS), DEPT OF DEFENSE</t>
  </si>
  <si>
    <t>Defense Production Act Title III (DPA Title III)</t>
  </si>
  <si>
    <t>Air Force Defense Research Sciences Program</t>
  </si>
  <si>
    <t>DEPT OF THE AIR FORCE, DEPT OF DEFENSE</t>
  </si>
  <si>
    <t>Air Force Academy Athletic Programs</t>
  </si>
  <si>
    <t>Air Force Medical Research and Development</t>
  </si>
  <si>
    <t>Civil Air Patrol Program</t>
  </si>
  <si>
    <t>OPA Research Fellowship Program</t>
  </si>
  <si>
    <t>Research and Technology Development</t>
  </si>
  <si>
    <t>Advanced Research Projects Agency, DEPT OF DEFENSE</t>
  </si>
  <si>
    <t>Upper San Pedro Partnership Support</t>
  </si>
  <si>
    <t>ASSISTANT SECRETARY FOR POLICY DEVELOPMENT AND RESEARCH, HOUSING AND URBAN DEVELOPMENT, DEPARTMENT OF</t>
  </si>
  <si>
    <t>HUD</t>
  </si>
  <si>
    <t>Older Adults Home Modification Grant Program</t>
  </si>
  <si>
    <t>ASST SECRETARY FOR HOUSING--FEDERAL HOUSING COMMISSIONER, HOUSING AND URBAN DEVELOPMENT, DEPARTMENT OF</t>
  </si>
  <si>
    <t>Interest Reduction Payments Rental and Cooperative Housing for Lower Income Families</t>
  </si>
  <si>
    <t>Rehabilitation Mortgage Insurance</t>
  </si>
  <si>
    <t>Manufactured Home Loan Insurance Financing Purchase of Manufactured Homes as Principal Residences of Borrowers</t>
  </si>
  <si>
    <t>Mortgage Insurance Homes</t>
  </si>
  <si>
    <t>Mortgage Insurance Homes for Disaster Victims</t>
  </si>
  <si>
    <t>Mortgage Insurance Homes in Urban Renewal Areas</t>
  </si>
  <si>
    <t>Mortgage Insurance Housing in Older, Declining Areas</t>
  </si>
  <si>
    <t>Mortgage Insurance Cooperative Projects</t>
  </si>
  <si>
    <t>Mortgage Insurance Hospitals</t>
  </si>
  <si>
    <t>Mortgage Insurance Nursing Homes, Intermediate Care Facilities, Board and Care Homes and Assisted Living Facilities</t>
  </si>
  <si>
    <t>Mortgage Insurance Purchase of Units in Condominiums</t>
  </si>
  <si>
    <t>Mortgage Insurance Rental Housing</t>
  </si>
  <si>
    <t>Mortgage Insurance Rental and Cooperative Housing for Moderate Income Families and Elderly, Market Interest Rate</t>
  </si>
  <si>
    <t>Mortgage Insurance Rental Housing for the Elderly</t>
  </si>
  <si>
    <t>Mortgage Insurance Rental Housing in Urban Renewal Areas</t>
  </si>
  <si>
    <t>Property Improvement Loan Insurance for Improving All Existing Structures and Building of New Nonresidential Structures</t>
  </si>
  <si>
    <t>Supplemental Loan Insurance Multifamily Rental Housing</t>
  </si>
  <si>
    <t>Mortgage Insurance for the Purchase or Refinancing of Existing Multifamily Housing Projects</t>
  </si>
  <si>
    <t>Supportive Housing for the Elderly</t>
  </si>
  <si>
    <t>Mortgage Insurance Combination and Manufactured Home Lot Loans</t>
  </si>
  <si>
    <t>Housing Counseling Assistance Program</t>
  </si>
  <si>
    <t>Manufactured Home Dispute Resolution</t>
  </si>
  <si>
    <t>Adjustable Rate Mortgages</t>
  </si>
  <si>
    <t>Supportive Housing for Persons with Disabilities</t>
  </si>
  <si>
    <t>Home Equity Conversion Mortgages</t>
  </si>
  <si>
    <t>Housing Finance Agencies (HFA) Risk Sharing</t>
  </si>
  <si>
    <t>Multifamily Housing Service Coordinators</t>
  </si>
  <si>
    <t>Section 8 Housing Assistance Payments Program</t>
  </si>
  <si>
    <t>Good Neighbor Next Door Sales Program</t>
  </si>
  <si>
    <t>Community Development Block Grants/Entitlement Grants</t>
  </si>
  <si>
    <t>ASSISTANT SECRETARY FOR COMMUNITY PLANNING AND DEVELOPMENT, HOUSING AND URBAN DEVELOPMENT, DEPARTMENT OF</t>
  </si>
  <si>
    <t>Community Development Block Grants/Special Purpose Grants/Insular Areas</t>
  </si>
  <si>
    <t>Community Development Block Grants/State's program and Non-Entitlement Grants in Hawaii</t>
  </si>
  <si>
    <t>Emergency Solutions Grant Program</t>
  </si>
  <si>
    <t>Supportive Housing Program</t>
  </si>
  <si>
    <t>Shelter Plus Care</t>
  </si>
  <si>
    <t>Home Investment Partnerships Program</t>
  </si>
  <si>
    <t>Housing Opportunities for Persons with AIDS</t>
  </si>
  <si>
    <t>Self-Help Homeownership Opportunity Program</t>
  </si>
  <si>
    <t>Community Development Block Grants Section 108 Loan Guarantees</t>
  </si>
  <si>
    <t>Section 8 Moderate Rehabilitation Single Room Occupancy</t>
  </si>
  <si>
    <t>Rural Housing and Economic Development</t>
  </si>
  <si>
    <t>Section 4 Capacity Building for Community Development and Affordable Housing</t>
  </si>
  <si>
    <t>Community Compass Technical Assistance and Capacity Building</t>
  </si>
  <si>
    <t xml:space="preserve">Homeless Management Information Systems Technical Assistance </t>
  </si>
  <si>
    <t>Rural Capacity Building for Community Development and Affordable Housing Grants</t>
  </si>
  <si>
    <t>Border Community Capital Initiative</t>
  </si>
  <si>
    <t xml:space="preserve">Continuum of Care Program </t>
  </si>
  <si>
    <t xml:space="preserve">Rural Housing Stability Assistance Program </t>
  </si>
  <si>
    <t>Hurricane Sandy Community Development Block Grant Disaster Recovery Grants (CDBG-DR)</t>
  </si>
  <si>
    <t>Appalachia Economic Development Initiative</t>
  </si>
  <si>
    <t>Delta Community Capital Initiative</t>
  </si>
  <si>
    <t>National Disaster Resilience Competition</t>
  </si>
  <si>
    <t>Pay for Success Permanent Supportive Housing Demonstration</t>
  </si>
  <si>
    <t>Housing Trust Fund</t>
  </si>
  <si>
    <t>Youth Homelessness Demonstration Program</t>
  </si>
  <si>
    <t>Veterans Housing Rehabilitation and Modification Program</t>
  </si>
  <si>
    <t>Specialized Housing and Services for Victims of Human Trafficking</t>
  </si>
  <si>
    <t>Single Family Property Disposition</t>
  </si>
  <si>
    <t>Dollar Home Sales</t>
  </si>
  <si>
    <t>Housing Counseling Training Program</t>
  </si>
  <si>
    <t>Project Rental Assistance Demonstration (PRA Demo) Program of Section 811 Supportive Housing for Persons with Disabilities</t>
  </si>
  <si>
    <t>Performance Based Contract Administrator Program</t>
  </si>
  <si>
    <t>Equal Opportunity in Housing</t>
  </si>
  <si>
    <t>ASSISTANT SECRETARY FOR FAIR HOUSING AND EQUAL OPPORTUNITY, HOUSING AND URBAN DEVELOPMENT, DEPARTMENT OF</t>
  </si>
  <si>
    <t>Fair Housing Assistance Program State and Local</t>
  </si>
  <si>
    <t>Fair Housing Initiatives Program</t>
  </si>
  <si>
    <t>Education and Outreach Initiatives</t>
  </si>
  <si>
    <t>Fair Housing Organization Initiatives</t>
  </si>
  <si>
    <t xml:space="preserve">Private Enforcement Initiatives </t>
  </si>
  <si>
    <t>General Research and Technology Activity</t>
  </si>
  <si>
    <t>Research and Evaluations, Demonstrations, and Data Analysis and Utilization</t>
  </si>
  <si>
    <t>Public and Indian Housing</t>
  </si>
  <si>
    <t>ASSISTANT SECRETARY FOR PUBLIC AND INDIAN HOUSING, HOUSING AND URBAN DEVELOPMENT, DEPARTMENT OF</t>
  </si>
  <si>
    <t>Lower Income Housing Assistance Program Section 8 Moderate Rehabilitation</t>
  </si>
  <si>
    <t>Indian Community Development Block Grant Program</t>
  </si>
  <si>
    <t>Public and Indian Housing Indian Loan Guarantee Program</t>
  </si>
  <si>
    <t>Indian Housing Block Grants</t>
  </si>
  <si>
    <t>Title VI Federal Guarantees for Financing Tribal Housing Activities</t>
  </si>
  <si>
    <t>Resident Opportunity and Supportive Services - Service Coordinators</t>
  </si>
  <si>
    <t>Section 8 Housing Choice Vouchers</t>
  </si>
  <si>
    <t>Public Housing Capital Fund</t>
  </si>
  <si>
    <t>Native Hawaiian Housing Block Grants</t>
  </si>
  <si>
    <t xml:space="preserve">Loan Guarantees for Native Hawaiian Housing </t>
  </si>
  <si>
    <t>Affordable Housing Development in Main Street Rejuvenation Projects</t>
  </si>
  <si>
    <t>Mainstream Vouchers</t>
  </si>
  <si>
    <t>Family Unification Program (FUP)</t>
  </si>
  <si>
    <t>Moving to Work Demonstration Program</t>
  </si>
  <si>
    <t>Lead-Based Paint Capital Fund Program</t>
  </si>
  <si>
    <t>Choice Neighborhoods Implementation Grants</t>
  </si>
  <si>
    <t xml:space="preserve">Choice Neighborhoods Planning Grants </t>
  </si>
  <si>
    <t>Office of Native American Programs Training and Technical Assistance for Indian Housing Block Grant Program</t>
  </si>
  <si>
    <t>Jobs-Plus Pilot Initiative</t>
  </si>
  <si>
    <t>Family Self-Sufficiency Program</t>
  </si>
  <si>
    <t>HOUSING AND URBAN DEVELOPMENT, DEPARTMENT OF, HOUSING AND URBAN DEVELOPMENT, DEPARTMENT OF</t>
  </si>
  <si>
    <t>ROSS Supportive Services Programs</t>
  </si>
  <si>
    <t>Tribal HUD-VA Supportive Housing Program</t>
  </si>
  <si>
    <t>Lead-Based Paint Hazard Control in Privately-Owned Housing</t>
  </si>
  <si>
    <t>OFFICE OF LEAD HAZARD CONTROL AND HEALTHY HOMES, HOUSING AND URBAN DEVELOPMENT, DEPARTMENT OF</t>
  </si>
  <si>
    <t>Healthy Homes Demonstration Grants</t>
  </si>
  <si>
    <t>Lead Technical Studies Grants</t>
  </si>
  <si>
    <t>Lead Hazard Reduction Demonstration Grant Program</t>
  </si>
  <si>
    <t>Healthy Homes Technical Studies Grants</t>
  </si>
  <si>
    <t>Healthy Homes Production Program</t>
  </si>
  <si>
    <t>Lead Hazard Control for High Risk Areas</t>
  </si>
  <si>
    <t>NATIONAL PARK SERVICE, INTERIOR, DEPARTMENT OF THE</t>
  </si>
  <si>
    <t>DOI</t>
  </si>
  <si>
    <t>Residential Environmental Learning Centers</t>
  </si>
  <si>
    <t>Aid To Tribal Governments</t>
  </si>
  <si>
    <t xml:space="preserve">Consolidated Tribal Government </t>
  </si>
  <si>
    <t>Tribal Self-Governance</t>
  </si>
  <si>
    <t>Indian Self-Determination Contract Support</t>
  </si>
  <si>
    <t>Services to Indian Children, Elderly and Families</t>
  </si>
  <si>
    <t>Indian Adult Education</t>
  </si>
  <si>
    <t>Assistance to Tribally Controlled Community Colleges and Universities</t>
  </si>
  <si>
    <t>Tribally Controlled Community College Endowments</t>
  </si>
  <si>
    <t>Tribal Courts</t>
  </si>
  <si>
    <t>Indian Law Enforcement</t>
  </si>
  <si>
    <t>Indian Community Fire Protection</t>
  </si>
  <si>
    <t>Indian Economic Development</t>
  </si>
  <si>
    <t>Road Maintenance Indian Roads</t>
  </si>
  <si>
    <t>Agriculture on Indian Lands</t>
  </si>
  <si>
    <t>Forestry on Indian Lands</t>
  </si>
  <si>
    <t>Indian Rights Protection</t>
  </si>
  <si>
    <t>Water Resources on Indian Lands</t>
  </si>
  <si>
    <t>Minerals and Mining on Indian Lands</t>
  </si>
  <si>
    <t>Real Estate Programs Indian Lands</t>
  </si>
  <si>
    <t xml:space="preserve">Environmental Management Indian </t>
  </si>
  <si>
    <t xml:space="preserve">Indian School Equalization </t>
  </si>
  <si>
    <t>Indian Child and Family Education</t>
  </si>
  <si>
    <t>Indian Schools Student Transportation</t>
  </si>
  <si>
    <t>Administrative Cost Grants for Indian Schools</t>
  </si>
  <si>
    <t>Indian Education Facilities, Operations, and Maintenance</t>
  </si>
  <si>
    <t>Bureau of Indian Affairs Facilities Operations and Maintenance</t>
  </si>
  <si>
    <t>Endangered Species on Indian Lands</t>
  </si>
  <si>
    <t>Litigation Support for Indian Rights</t>
  </si>
  <si>
    <t>Attorney Fees Indian Rights</t>
  </si>
  <si>
    <t xml:space="preserve">Navajo-Hopi Indian Settlement </t>
  </si>
  <si>
    <t>Indian Post Secondary Schools</t>
  </si>
  <si>
    <t>Indian Graduate Student Scholarships</t>
  </si>
  <si>
    <t>Indian Vocational Training United Tribes Technical College</t>
  </si>
  <si>
    <t>Indian Job Placement United Sioux Tribes Development Corporation</t>
  </si>
  <si>
    <t>Replacement and Repair of Indian Schools</t>
  </si>
  <si>
    <t>Improvement and Repair of Indian Detention Facilities</t>
  </si>
  <si>
    <t>Safety of Dams on Indian Lands</t>
  </si>
  <si>
    <t>Tribal Great Lakes Restoration Initiative</t>
  </si>
  <si>
    <t xml:space="preserve">Strengthening Tribal Nations  </t>
  </si>
  <si>
    <t>Indian Employment Assistance</t>
  </si>
  <si>
    <t>Indian Social Services Welfare Assistance</t>
  </si>
  <si>
    <t xml:space="preserve">Indian Education Higher Education Grant </t>
  </si>
  <si>
    <t>Indian Loans Economic Development</t>
  </si>
  <si>
    <t>Indian Education Assistance to Schools</t>
  </si>
  <si>
    <t>Native American Business Development Institute</t>
  </si>
  <si>
    <t>Indian Housing Assistance</t>
  </si>
  <si>
    <t>Indian Child Welfare Act Title II Grants</t>
  </si>
  <si>
    <t>Ironworker Training</t>
  </si>
  <si>
    <t>Tribal Courts Trust Reform Initiative</t>
  </si>
  <si>
    <t>Tribal Energy Development Capacity Grants</t>
  </si>
  <si>
    <t xml:space="preserve">FOCUS on Student Achievement </t>
  </si>
  <si>
    <t xml:space="preserve">Juvenile Detention Education </t>
  </si>
  <si>
    <t xml:space="preserve">Education Enhancements </t>
  </si>
  <si>
    <t>Land Buy-Back For Tribal Nations</t>
  </si>
  <si>
    <t>OFFICE OF THE SECRETARY OF THE INTERIOR, INTERIOR, DEPARTMENT OF THE</t>
  </si>
  <si>
    <t xml:space="preserve">21st Century Conservation Service Corps </t>
  </si>
  <si>
    <t>INTERIOR, DEPARTMENT OF THE, INTERIOR, DEPARTMENT OF THE</t>
  </si>
  <si>
    <t>Office of the Special Trustee for American Indians, Field Operations</t>
  </si>
  <si>
    <t xml:space="preserve">Tribal Climate Resilience </t>
  </si>
  <si>
    <t xml:space="preserve">DOI National Fire Plan </t>
  </si>
  <si>
    <t>Cultural Resources Management</t>
  </si>
  <si>
    <t>BIA Wildland Urban Interface Community Fire Assistance</t>
  </si>
  <si>
    <t>Native Language Immersion Grant</t>
  </si>
  <si>
    <t>Tiwahe Housing</t>
  </si>
  <si>
    <t>Tribal Education Departments</t>
  </si>
  <si>
    <t>Non-Sale Disposals of Mineral Material</t>
  </si>
  <si>
    <t>BUREAU OF LAND MANAGEMENT, INTERIOR, DEPARTMENT OF THE</t>
  </si>
  <si>
    <t>Cooperative Inspection Agreements with States and Tribes</t>
  </si>
  <si>
    <t>Cultural and Paleontological Resources Management</t>
  </si>
  <si>
    <t>Recreation and Visitor Services</t>
  </si>
  <si>
    <t>Payments in Lieu of Taxes</t>
  </si>
  <si>
    <t>BLM Fuels Management and Community Fire Assistance Program Activities</t>
  </si>
  <si>
    <t>Wild Horse and Burro Resource Management</t>
  </si>
  <si>
    <t>Invasive and Noxious Plant Management</t>
  </si>
  <si>
    <t>Fish, Wildlife and Plant Conservation Resource Management</t>
  </si>
  <si>
    <t>Joint Fire Science Program</t>
  </si>
  <si>
    <t>Secure Rural Schools and Community Self-Determination</t>
  </si>
  <si>
    <t>Southern Nevada Public Land Management</t>
  </si>
  <si>
    <t>Environmental Quality and Protection</t>
  </si>
  <si>
    <t>Rangeland Resource Management</t>
  </si>
  <si>
    <t>Challenge Cost Share</t>
  </si>
  <si>
    <t>Management Initiatives</t>
  </si>
  <si>
    <t>Indian Self-Determination Act Contracts, Grants and Cooperative Agreements</t>
  </si>
  <si>
    <t>Youth Conservation Opportunities on Public Lands</t>
  </si>
  <si>
    <t>Fisheries and Aquatic Resources Management</t>
  </si>
  <si>
    <t>Plant Conservation and Restoration Management</t>
  </si>
  <si>
    <t>Threatened and Endangered Species</t>
  </si>
  <si>
    <t>Wildlife Resource Management</t>
  </si>
  <si>
    <t>National Landscape Conservation System</t>
  </si>
  <si>
    <t>Regulation of Surface Coal Mining and Surface Effects of Underground Coal Mining</t>
  </si>
  <si>
    <t>OFFICE OF SURFACE MINING, RECLAMATION AND ENFORCEMENT, INTERIOR, DEPARTMENT OF THE</t>
  </si>
  <si>
    <t>Abandoned Mine Land Reclamation (AMLR)</t>
  </si>
  <si>
    <t>Not-for-Profit AMD Reclamation</t>
  </si>
  <si>
    <t xml:space="preserve">OSM/VISTA AmeriCorps </t>
  </si>
  <si>
    <t>Science and Technology Projects Related to Coal Mining and Reclamation</t>
  </si>
  <si>
    <t>National Park Service Centennial Challenge</t>
  </si>
  <si>
    <t>Keweenaw National Historical Park (NHP) Preservation Grants</t>
  </si>
  <si>
    <t xml:space="preserve">Bureau of Ocean Energy Management Renewable Energy </t>
  </si>
  <si>
    <t>BUREAU OF OCEAN ENERGY MANAGEMENT, INTERIOR, DEPARTMENT OF THE</t>
  </si>
  <si>
    <t>Alaska Coastal Marine Institute</t>
  </si>
  <si>
    <t>Louisiana State University (LSU) Coastal Marine Institute  (CMI)</t>
  </si>
  <si>
    <t>Bureau of Ocean Energy Management (BOEM) Environmental Studies (ES)</t>
  </si>
  <si>
    <t>Marine Minerals Activities</t>
  </si>
  <si>
    <t>Federal Oil and Gas Royalty Management State and Tribal Coordination</t>
  </si>
  <si>
    <t>Marine Gas Hydrate Research Activities</t>
  </si>
  <si>
    <t>State Select</t>
  </si>
  <si>
    <t>8(g) State Coastal Zone</t>
  </si>
  <si>
    <t>Alaska Settlement Agreement</t>
  </si>
  <si>
    <t>California Refuge Account</t>
  </si>
  <si>
    <t>Flood Control Act Lands</t>
  </si>
  <si>
    <t>Geothermal Resources</t>
  </si>
  <si>
    <t>GoMESA</t>
  </si>
  <si>
    <t>Late Disbursement Interest</t>
  </si>
  <si>
    <t>Minerals Leasing Act</t>
  </si>
  <si>
    <t>National Forest Acquired Lands</t>
  </si>
  <si>
    <t>National Petroleum Reserve - Alaska</t>
  </si>
  <si>
    <t>South Half of the Red River</t>
  </si>
  <si>
    <t>Safety and Environmental Enforcement Research and Data Collection for Offshore Energy and Mineral Activities</t>
  </si>
  <si>
    <t>Alaska Native Science and Engineering</t>
  </si>
  <si>
    <t>Not For Profit</t>
  </si>
  <si>
    <t>Take Pride</t>
  </si>
  <si>
    <t xml:space="preserve">Title XVI Water Reclamation and Reuse </t>
  </si>
  <si>
    <t>BUREAU OF RECLAMATION, INTERIOR, DEPARTMENT OF THE</t>
  </si>
  <si>
    <t xml:space="preserve">Water Desalination Research and Development </t>
  </si>
  <si>
    <t>Providing Water to At-Risk Natural Desert Terminal Lakes</t>
  </si>
  <si>
    <t xml:space="preserve">Title II, Colorado River Basin Salinity Control </t>
  </si>
  <si>
    <t>Colorado Ute Indian Water Rights Settlement Act</t>
  </si>
  <si>
    <t>Central Valley Improvement Act, Title XXXIV</t>
  </si>
  <si>
    <t>Reclamation States Emergency Drought Relief</t>
  </si>
  <si>
    <t xml:space="preserve">Fort Peck Reservation Rural Water System </t>
  </si>
  <si>
    <t>Fish and Wildlife Coordination Act</t>
  </si>
  <si>
    <t>Garrison Diversion Unit</t>
  </si>
  <si>
    <t>Indian Tribal Water Resources Development, Management, and Protection</t>
  </si>
  <si>
    <t xml:space="preserve">Lewis and Clark Rural Water System </t>
  </si>
  <si>
    <t>Lower Rio Grande Valley Water Resources Conservation and Improvement</t>
  </si>
  <si>
    <t>Mni Wiconi Rural Water Supply Project</t>
  </si>
  <si>
    <t>Recreation Resources Management</t>
  </si>
  <si>
    <t>Rocky Boy's/North Central Montana Regional Water System</t>
  </si>
  <si>
    <t xml:space="preserve">San Gabriel Basin Restoration </t>
  </si>
  <si>
    <t xml:space="preserve">San Luis Unit, Central Valley </t>
  </si>
  <si>
    <t xml:space="preserve">Upper Colorado and San Juan River Basins Endangered Fish Recovery </t>
  </si>
  <si>
    <t xml:space="preserve">Water Conservation Field Services (WCFS) </t>
  </si>
  <si>
    <t xml:space="preserve">Yakima River Basin Water Enhancement (YRBWE) </t>
  </si>
  <si>
    <t>Central Valley,  Trinity River Division, Trinity River Fish and Wildlife Management</t>
  </si>
  <si>
    <t>California Water Security and Environmental Enhancement</t>
  </si>
  <si>
    <t xml:space="preserve">Upper Colorado River Basin Fish and Wildlife Mitigation </t>
  </si>
  <si>
    <t xml:space="preserve">Middle Rio Grande Endangered Species Collaborative </t>
  </si>
  <si>
    <t xml:space="preserve">Lower Colorado River Multi-Species Conservation </t>
  </si>
  <si>
    <t xml:space="preserve">Equus Beds Division Acquifer Storage Recharge </t>
  </si>
  <si>
    <t xml:space="preserve">Lake Mead/Las Vegas Wash </t>
  </si>
  <si>
    <t>Colorado River Basin Act of 1968</t>
  </si>
  <si>
    <t>Arizona Water Settlement Act of 2004</t>
  </si>
  <si>
    <t xml:space="preserve">Lake Tahoe Regional Wetlands Development </t>
  </si>
  <si>
    <t xml:space="preserve">Platte River Recovery Implementation </t>
  </si>
  <si>
    <t xml:space="preserve">Bunker Hill Groundwater Basin, Riverside-Corona Feeder </t>
  </si>
  <si>
    <t xml:space="preserve">Youth Conservation </t>
  </si>
  <si>
    <t xml:space="preserve">Reclamation Rural Water Supply </t>
  </si>
  <si>
    <t>Fishing Events for Disadvantaged Children</t>
  </si>
  <si>
    <t xml:space="preserve">Navajo-Gallup Water Supply </t>
  </si>
  <si>
    <t xml:space="preserve">Eastern New Mexico Rural Water System </t>
  </si>
  <si>
    <t xml:space="preserve">Cooperative Watershed Management </t>
  </si>
  <si>
    <t xml:space="preserve">San Joaquin River Restoration </t>
  </si>
  <si>
    <t>Crow Tribe Water Rights Settlement</t>
  </si>
  <si>
    <t>Applied Science Grants</t>
  </si>
  <si>
    <t xml:space="preserve">White Mountain Apache Tribe Rural Water System </t>
  </si>
  <si>
    <t xml:space="preserve">New Mexico Rio Grande Basin Pueblos Irrigation Infrastructure </t>
  </si>
  <si>
    <t>SECURE Water Act – Research Agreements</t>
  </si>
  <si>
    <t>Suisun Marsh Preservation Agreement</t>
  </si>
  <si>
    <t xml:space="preserve">Central Valley Project Conservation </t>
  </si>
  <si>
    <t>Implementation of the Taos Pueblo Indian water rights settlement</t>
  </si>
  <si>
    <t>Upper Klamath Basin Hydrolic Analyses</t>
  </si>
  <si>
    <t>Colorado River Conservation System (Pilot))</t>
  </si>
  <si>
    <t>Colorado River Pilot System Conservation</t>
  </si>
  <si>
    <t>Educational Outreach</t>
  </si>
  <si>
    <t xml:space="preserve">Sport Fish Restoration </t>
  </si>
  <si>
    <t>U.S. FISH AND WILDLIFE SERVICE, INTERIOR, DEPARTMENT OF THE</t>
  </si>
  <si>
    <t>Fish and Wildlife Management Assistance</t>
  </si>
  <si>
    <t>Wildlife Restoration and Basic Hunter Education</t>
  </si>
  <si>
    <t xml:space="preserve">Coastal Wetlands Planning, Protection and Restoration </t>
  </si>
  <si>
    <t>Cooperative Endangered Species Conservation Fund</t>
  </si>
  <si>
    <t xml:space="preserve">Clean Vessel Act </t>
  </si>
  <si>
    <t>Rhinoceros and Tiger Conservation Fund</t>
  </si>
  <si>
    <t>African Elephant Conservation Fund</t>
  </si>
  <si>
    <t>Asian Elephant Conservation Fund</t>
  </si>
  <si>
    <t>Sportfishing and Boating Safety Act</t>
  </si>
  <si>
    <t>North American Wetlands Conservation Fund</t>
  </si>
  <si>
    <t xml:space="preserve">Enhanced Hunter Education and Safety </t>
  </si>
  <si>
    <t xml:space="preserve">Multistate Conservation Grant </t>
  </si>
  <si>
    <t>Great Apes Conservation Fund</t>
  </si>
  <si>
    <t>Coastal</t>
  </si>
  <si>
    <t>Partners for Fish and Wildlife</t>
  </si>
  <si>
    <t xml:space="preserve">Landowner Incentive </t>
  </si>
  <si>
    <t>State Wildlife Grants</t>
  </si>
  <si>
    <t xml:space="preserve">Neotropical Migratory Bird Conservation </t>
  </si>
  <si>
    <t>Alaska Subsistence Management</t>
  </si>
  <si>
    <t>Migratory Bird Joint Ventures</t>
  </si>
  <si>
    <t xml:space="preserve">Tribal Wildlife Grants </t>
  </si>
  <si>
    <t>Latin America and Caribbean Regional</t>
  </si>
  <si>
    <t xml:space="preserve">Wildlife Without Borders-Mexico </t>
  </si>
  <si>
    <t>Alaska Migratory Bird Co-Management Council</t>
  </si>
  <si>
    <t xml:space="preserve">Federal Junior Duck Stamp Conservation and Design </t>
  </si>
  <si>
    <t>Marine Turtle Conservation Fund</t>
  </si>
  <si>
    <t>Migratory Bird Conservation</t>
  </si>
  <si>
    <t>Central Valley Project Improvement Act (CVPIA)</t>
  </si>
  <si>
    <t>Service Training and Technical Assistance (Generic Training)</t>
  </si>
  <si>
    <t>Research Grants (Generic)</t>
  </si>
  <si>
    <t>Central Africa Regional</t>
  </si>
  <si>
    <t>Invasive Species</t>
  </si>
  <si>
    <t xml:space="preserve">National Outreach and Communication </t>
  </si>
  <si>
    <t>National Wildlife Refuge System Enhancements</t>
  </si>
  <si>
    <t>Migratory Bird Monitoring, Assessment and Conservation</t>
  </si>
  <si>
    <t>Recovery Act Funds - Habitat Enhancement, Restoration and Improvement.</t>
  </si>
  <si>
    <t>Natural Resource Damage Assessment and Restoration</t>
  </si>
  <si>
    <t>National Wildlife Refuge Fund</t>
  </si>
  <si>
    <t>Lower Snake River Compensation Plan</t>
  </si>
  <si>
    <t>Great Lakes Restoration</t>
  </si>
  <si>
    <t>NFWF-USFWS Conservation Partnership</t>
  </si>
  <si>
    <t xml:space="preserve">Fish and Wildlife Coordination and Assistance </t>
  </si>
  <si>
    <t>National Wetlands Inventory</t>
  </si>
  <si>
    <t>Endangered Species Conservation-Wolf Livestock Loss Compensation and Prevention</t>
  </si>
  <si>
    <t xml:space="preserve">Highlands Conservation </t>
  </si>
  <si>
    <t xml:space="preserve">Coastal Impact Assistance </t>
  </si>
  <si>
    <t>Cooperative Landscape Conservation</t>
  </si>
  <si>
    <t>Adaptive Science</t>
  </si>
  <si>
    <t>Yukon River Salmon Research and Management Assistance</t>
  </si>
  <si>
    <t>Wildlife Without Borders – Amphibians in Decline</t>
  </si>
  <si>
    <t>Wildlife Without Borders – Critically Endangered Animal Conservation Fund</t>
  </si>
  <si>
    <t>National Fire Plan-Wildland Urban Interface Community Fire Assistance</t>
  </si>
  <si>
    <t xml:space="preserve">Youth Engagement, Education, and Employment </t>
  </si>
  <si>
    <t>Hurricane Sandy Disaster Relief Activities-FWS</t>
  </si>
  <si>
    <t>Cooperative Ecosystem Studies Units</t>
  </si>
  <si>
    <t>Combating Wildlife Trafficking</t>
  </si>
  <si>
    <t xml:space="preserve">Mexican Wolf Recovery </t>
  </si>
  <si>
    <t xml:space="preserve">Cooperative Agriculture </t>
  </si>
  <si>
    <t>Experienced Services</t>
  </si>
  <si>
    <t>Prescott Marine Mammal Rescue Assistance</t>
  </si>
  <si>
    <t>White-nose Syndrome National Response Implementation</t>
  </si>
  <si>
    <t>Assistance to State Water Resources Research Institutes</t>
  </si>
  <si>
    <t>Earthquake Hazards Program Assistance</t>
  </si>
  <si>
    <t>U.S. Geological Survey Research and Data Collection</t>
  </si>
  <si>
    <t xml:space="preserve">National Cooperative Geologic Mapping </t>
  </si>
  <si>
    <t xml:space="preserve">Gap Analysis </t>
  </si>
  <si>
    <t xml:space="preserve">Cooperative Research Units </t>
  </si>
  <si>
    <t xml:space="preserve">National Geological and Geophysical Data Preservation </t>
  </si>
  <si>
    <t>National Land Remote Sensing Education Outreach and Research</t>
  </si>
  <si>
    <t xml:space="preserve">National Geospatial Program: Building The National Map </t>
  </si>
  <si>
    <t>Volcano Hazards Program Research and Monitoring</t>
  </si>
  <si>
    <t>Energy Cooperatives to Support the National Energy Resources Data System</t>
  </si>
  <si>
    <t>National and Regional Climate Adaptation Science Centers</t>
  </si>
  <si>
    <t>Economic, Social, and Political Development of the Territories</t>
  </si>
  <si>
    <t>INSULAR AFFAIRS, INTERIOR, DEPARTMENT OF THE</t>
  </si>
  <si>
    <t>Historic Preservation Fund Grants-In-Aid</t>
  </si>
  <si>
    <t>National Historic Landmark</t>
  </si>
  <si>
    <t>National Register of Historic Places</t>
  </si>
  <si>
    <t>Technical Preservation Services</t>
  </si>
  <si>
    <t>Outdoor Recreation Acquisition, Development and Planning</t>
  </si>
  <si>
    <t>Disposal of Federal Surplus Real Property for Parks, Recreation, and Historic Monuments</t>
  </si>
  <si>
    <t>Rivers, Trails and Conservation Assistance</t>
  </si>
  <si>
    <t>Native American Graves Protection and Repatriation Act</t>
  </si>
  <si>
    <t>National Center for Preservation Technology and Training</t>
  </si>
  <si>
    <t xml:space="preserve">National Maritime Heritage Grants </t>
  </si>
  <si>
    <t>American Battlefield Protection</t>
  </si>
  <si>
    <t>Hydropower Recreation Assistance</t>
  </si>
  <si>
    <t>Battlefield Land Acquisition Grants</t>
  </si>
  <si>
    <t>Save America's Treasures</t>
  </si>
  <si>
    <t>Chesapeake Bay Gateways Network</t>
  </si>
  <si>
    <t>Conservation Activities by Youth Service Organizations</t>
  </si>
  <si>
    <t>Preservation of Historic Structures on the Campuses of Historically Black Colleges and Universities (HBCUs).</t>
  </si>
  <si>
    <t>Preservation of Japanese American Confinement Sites</t>
  </si>
  <si>
    <t>National Trails System Projects</t>
  </si>
  <si>
    <t>Redwood National Park Cooperative Management with the State of California</t>
  </si>
  <si>
    <t>Boston African-American National Historic Site</t>
  </si>
  <si>
    <t>Heritage Partnership</t>
  </si>
  <si>
    <t>New Bedford Whaling National Historic Park Cooperative Management</t>
  </si>
  <si>
    <t>Mississippi National River and Recreation Area State and Local Assistance</t>
  </si>
  <si>
    <t>Environmental Education and Conservation - North Cascades</t>
  </si>
  <si>
    <t>Natural Resource Stewardship</t>
  </si>
  <si>
    <t>Cooperative Research and Training Programs – Resources of the National Park System</t>
  </si>
  <si>
    <t>Boston Harbor Islands Partnership</t>
  </si>
  <si>
    <t>National Park Service Conservation, Protection, Outreach, and Education</t>
  </si>
  <si>
    <t>Martin Luther King Junior National Historic Site and Preservation District</t>
  </si>
  <si>
    <t>Cooperative Management of Ebey's Landing National Historical Reserve.</t>
  </si>
  <si>
    <t>Emergency Supplemental Historic Preservation Fund</t>
  </si>
  <si>
    <t xml:space="preserve">Route 66 Corridor Preservation </t>
  </si>
  <si>
    <t>Education Program Management</t>
  </si>
  <si>
    <t xml:space="preserve">Tribal Technical  Colleges </t>
  </si>
  <si>
    <t>Federal Historic Preservation Tax Incentive</t>
  </si>
  <si>
    <t xml:space="preserve">National Wild and Scenic Rivers System </t>
  </si>
  <si>
    <t>Upper Mississippi River Restoration Long Term Resource Monitoring</t>
  </si>
  <si>
    <t>Hurricane Sandy</t>
  </si>
  <si>
    <t>National Ground-Water Monitoring Network</t>
  </si>
  <si>
    <t>Water Use and Data Research</t>
  </si>
  <si>
    <t>Radium Remediation at Land-Grant Universities</t>
  </si>
  <si>
    <t>DEPARTMENTAL OFFICES, INTERIOR, DEPARTMENT OF THE</t>
  </si>
  <si>
    <t>Law Enforcement Assistance Narcotics and Dangerous Drugs Laboratory Analysis</t>
  </si>
  <si>
    <t>DRUG ENFORCEMENT ADMINISTRATION, JUSTICE, DEPARTMENT OF</t>
  </si>
  <si>
    <t>DOJ</t>
  </si>
  <si>
    <t>Law Enforcement Assistance Narcotics and Dangerous Drugs Technical Laboratory Publications</t>
  </si>
  <si>
    <t>Law Enforcement Assistance Narcotics and Dangerous Drugs Training</t>
  </si>
  <si>
    <t>Missing Alzheimer's Disease Patient Assistance Program</t>
  </si>
  <si>
    <t>OFFICE OF JUSTICE PROGRAMS, JUSTICE, DEPARTMENT OF</t>
  </si>
  <si>
    <t>Culturally and Linguistically Specific Services Program</t>
  </si>
  <si>
    <t>OFFICE ON VIOLENCE AGAINST WOMEN (OVW), JUSTICE, DEPARTMENT OF</t>
  </si>
  <si>
    <t xml:space="preserve">Sexual Assault Services Formula Program </t>
  </si>
  <si>
    <t>Tribal Registry</t>
  </si>
  <si>
    <t>Justice Systems Response to Families</t>
  </si>
  <si>
    <t>Sexual Assault Services Culturally Specific Program</t>
  </si>
  <si>
    <t>Tribal Sexual Assault Services Program</t>
  </si>
  <si>
    <t>Special Domestic Violence Criminal Jurisdiction Implementation</t>
  </si>
  <si>
    <t>OVW Research and Evaluation Program</t>
  </si>
  <si>
    <t>National Clearinghouse on Sexual Assault of American Indian and Alaska Native Women</t>
  </si>
  <si>
    <t>Resource Center on Workplace Response to Domestic Violence, Dating Violence, Sexual Assault, and Stalking</t>
  </si>
  <si>
    <t>Office on Violence Against Women Special Projects</t>
  </si>
  <si>
    <t>National Center on Restorative Justice</t>
  </si>
  <si>
    <t>OJP BUREAU OF JUSTICE ASSISTANCE, JUSTICE, DEPARTMENT OF</t>
  </si>
  <si>
    <t>Emmett Till Cold Case Investigations Program</t>
  </si>
  <si>
    <t>Academic-based Drug Field Testing and Training Initiative</t>
  </si>
  <si>
    <t>Collaborative Mental Health and Anti-Recidivism Initiative</t>
  </si>
  <si>
    <t>Community-Based Violence Prevention Program</t>
  </si>
  <si>
    <t>Promoting Evidence Integration in Sex Offender Management Discretionary Grant Program</t>
  </si>
  <si>
    <t>Law Enforcement Assistance FBI Advanced Police Training</t>
  </si>
  <si>
    <t>FEDERAL BUREAU OF INVESTIGATION, JUSTICE, DEPARTMENT OF</t>
  </si>
  <si>
    <t>Law Enforcement Assistance FBI Crime Laboratory Support</t>
  </si>
  <si>
    <t>Law Enforcement Assistance FBI Field Police Training</t>
  </si>
  <si>
    <t>Law Enforcement Assistance FBI Fingerprint Identification</t>
  </si>
  <si>
    <t>Law Enforcement Assistance National Crime Information Center</t>
  </si>
  <si>
    <t>Law Enforcement Assistance Uniform Crime Reports</t>
  </si>
  <si>
    <t>Combined DNA Index System</t>
  </si>
  <si>
    <t>Indian Country Investigations</t>
  </si>
  <si>
    <t>Law Enforcement Assistance National Instant Criminal Background Check System</t>
  </si>
  <si>
    <t>Services for Trafficking Victims</t>
  </si>
  <si>
    <t>Antiterrorism Emergency Reserve</t>
  </si>
  <si>
    <t>Legal Assistance for Victims</t>
  </si>
  <si>
    <t>Grants to Reduce Domestic Violence, Dating Violence, Sexual Assault, and Stalking on Campus</t>
  </si>
  <si>
    <t>OVW Technical Assistance Initiative</t>
  </si>
  <si>
    <t>Enhanced Training and Services to End Violence and Abuse of Women Later in Life</t>
  </si>
  <si>
    <t xml:space="preserve">Education, Training, and Enhanced Services to End Violence Against and Abuse of Women with Disabilities </t>
  </si>
  <si>
    <t>Juvenile Justice and Delinquency Prevention</t>
  </si>
  <si>
    <t>Missing Children's Assistance</t>
  </si>
  <si>
    <t>Youth Gang Prevention</t>
  </si>
  <si>
    <t>Title V Delinquency Prevention Program</t>
  </si>
  <si>
    <t>State Justice Statistics Program for Statistical Analysis Centers</t>
  </si>
  <si>
    <t>National Criminal History Improvement Program (NCHIP)</t>
  </si>
  <si>
    <t>State Domestic Violence and Sexual Assault Coalitions</t>
  </si>
  <si>
    <t>Tribal Domestic Violence and Sexual Assault Coalitions Grant Program</t>
  </si>
  <si>
    <t>National Institute of Justice Research, Evaluation, and Development Project Grants</t>
  </si>
  <si>
    <t>Criminal Justice Research and Development Graduate Research Fellowships</t>
  </si>
  <si>
    <t>National Institute of Justice W.E.B. DuBois Fellowship Program</t>
  </si>
  <si>
    <t>Public Safety Officers' Benefits Program</t>
  </si>
  <si>
    <t>Crime Victim Assistance</t>
  </si>
  <si>
    <t>Crime Victim Compensation</t>
  </si>
  <si>
    <t>Crime Victim Assistance/Discretionary Grants</t>
  </si>
  <si>
    <t>Children's Justice Act Partnerships for Indian Communities</t>
  </si>
  <si>
    <t>Drug Court Discretionary Grant Program</t>
  </si>
  <si>
    <t>Violence Against Women Discretionary Grants for Indian Tribal Governments</t>
  </si>
  <si>
    <t>Violence Against Women Formula Grants</t>
  </si>
  <si>
    <t>Rural Domestic Violence, Dating Violence, Sexual Assault, and Stalking Assistance Program</t>
  </si>
  <si>
    <t>Grants to Encourage Arrest Policies and Enforcement of Protection Orders Program</t>
  </si>
  <si>
    <t>Residential Substance Abuse Treatment for State Prisoners</t>
  </si>
  <si>
    <t>Justice System Infrastructure Program for Indian Tribes</t>
  </si>
  <si>
    <t>Corrections Training and Staff Development</t>
  </si>
  <si>
    <t>FEDERAL PRISON SYSTEM / BUREAU OF PRISONS, JUSTICE, DEPARTMENT OF</t>
  </si>
  <si>
    <t>Corrections Research and Evaluation and Policy Formulation</t>
  </si>
  <si>
    <t>Corrections Technical Assistance/Clearinghouse</t>
  </si>
  <si>
    <t>State Criminal Alien Assistance Program</t>
  </si>
  <si>
    <t>Bulletproof Vest Partnership Program</t>
  </si>
  <si>
    <t>Tribal Justice Systems and Alcohol and Substance Abuse</t>
  </si>
  <si>
    <t>Project Safe Neighborhoods</t>
  </si>
  <si>
    <t>Regional Information Sharing Systems</t>
  </si>
  <si>
    <t>State and Local Anti-Terrorism Training</t>
  </si>
  <si>
    <t>Public Safety Officers' Educational Assistance</t>
  </si>
  <si>
    <t>Public Safety Partnership and Community Policing Grants</t>
  </si>
  <si>
    <t>COMMUNITY ORIENTED POLICING SERVICE, JUSTICE, DEPARTMENT OF</t>
  </si>
  <si>
    <t>Juvenile Mentoring Program</t>
  </si>
  <si>
    <t>Tribal Youth Program</t>
  </si>
  <si>
    <t>Special Data Collections and Statistical Studies</t>
  </si>
  <si>
    <t xml:space="preserve">PREA Program: Strategic Support for PREA Implementation </t>
  </si>
  <si>
    <t xml:space="preserve">Transitional Housing Assistance for Victims of Domestic Violence, Dating Violence, Stalking, or Sexual Assault </t>
  </si>
  <si>
    <t>Edward Byrne Memorial Justice Assistance Grant Program</t>
  </si>
  <si>
    <t xml:space="preserve">National Prison Rape Statistics Program </t>
  </si>
  <si>
    <t>DNA Backlog Reduction Program</t>
  </si>
  <si>
    <t>Paul Coverdell Forensic Sciences Improvement Grant Program</t>
  </si>
  <si>
    <t>Criminal and Juvenile Justice and Mental Health Collaboration Program</t>
  </si>
  <si>
    <t>Capital Case Litigation Initiative</t>
  </si>
  <si>
    <t>Support for Adam Walsh Act Implementation Grant Program</t>
  </si>
  <si>
    <t>Edward Byrne Memorial Competitive Grant Program</t>
  </si>
  <si>
    <t>Economic, High-Tech, and Cyber Crime Prevention</t>
  </si>
  <si>
    <t>Harold Rogers Prescription Drug Monitoring Program</t>
  </si>
  <si>
    <t>Court Appointed Special Advocates</t>
  </si>
  <si>
    <t>Judicial Training on Child Maltreatment for Court Personnel Juvenile Justice Programs</t>
  </si>
  <si>
    <t>Improving the Investigation and Prosecution of Child Abuse and the Regional and Local Children's Advocacy Centers</t>
  </si>
  <si>
    <t>Second Chance Act Reentry Initiative</t>
  </si>
  <si>
    <t>NICS Act Record Improvement Program</t>
  </si>
  <si>
    <t>Tribal Civil and Criminal Legal Assistance Grants, Training and Technical Assistance</t>
  </si>
  <si>
    <t>John R.  Justice Prosecutors and Defenders Incentive Act</t>
  </si>
  <si>
    <t>Innovations in Community-Based Crime Reduction</t>
  </si>
  <si>
    <t>Children Exposed to Violence</t>
  </si>
  <si>
    <t>Postconviction Testing of DNA Evidence</t>
  </si>
  <si>
    <t>Emergency Planning for Juvenile Justice Facilities</t>
  </si>
  <si>
    <t>Emergency Law Enforcement Assistance Grant</t>
  </si>
  <si>
    <t>Smart Prosecution Initiative</t>
  </si>
  <si>
    <t>Justice Reinvestment Initiative</t>
  </si>
  <si>
    <t>Innovative Responses to Behavior in the Community: Swift, Certain, and Fair Supervision Program</t>
  </si>
  <si>
    <t xml:space="preserve">Girls in the Juvenile Justice System </t>
  </si>
  <si>
    <t xml:space="preserve">Children of Incarcerated Parents </t>
  </si>
  <si>
    <t xml:space="preserve">Children of Incarcerated Parents Web Portal </t>
  </si>
  <si>
    <t>National Sexual Assault Kit Initiative</t>
  </si>
  <si>
    <t xml:space="preserve">Domestic Trafficking Victim Program </t>
  </si>
  <si>
    <t>Body Worn Camera Policy and Implementation</t>
  </si>
  <si>
    <t>Indigent Defense</t>
  </si>
  <si>
    <t>STOP School Violence</t>
  </si>
  <si>
    <t>Keep Young Athletes Safe</t>
  </si>
  <si>
    <t>VOCA Tribal Victim Services Set-Aside Program</t>
  </si>
  <si>
    <t>Opioid Affected Youth Initiative</t>
  </si>
  <si>
    <t>Gulf States Regional Law Enforcement Technology Training and Technical Assistance Initiative</t>
  </si>
  <si>
    <t>JUSTICE, DEPARTMENT OF, JUSTICE, DEPARTMENT OF</t>
  </si>
  <si>
    <t>Combatting Contraband Cell Phone Use in Prisons</t>
  </si>
  <si>
    <t xml:space="preserve">Consolidated And Technical Assistance Grant Program to Address Children and Youth Experiencing Domestic and Sexual Violence and Engage Men and Boys as Allies </t>
  </si>
  <si>
    <t>Grants for Outreach and Services to Underserved Populations</t>
  </si>
  <si>
    <t>Equitable Sharing Program</t>
  </si>
  <si>
    <t>CRIMINAL DIVISION, JUSTICE, DEPARTMENT OF</t>
  </si>
  <si>
    <t>Labor Force Statistics</t>
  </si>
  <si>
    <t>BUREAU OF LABOR STATISTICS, LABOR, DEPARTMENT OF</t>
  </si>
  <si>
    <t>DOL</t>
  </si>
  <si>
    <t>Prices and Cost of Living Data</t>
  </si>
  <si>
    <t>Productivity and Technology Data</t>
  </si>
  <si>
    <t>Compensation and Working Conditions</t>
  </si>
  <si>
    <t>International Labor Programs</t>
  </si>
  <si>
    <t>BUREAU OF INTERNATIONAL LABOR AFFAIRS, LABOR, DEPARTMENT OF</t>
  </si>
  <si>
    <t>Employee Benefits Security Administration</t>
  </si>
  <si>
    <t>EMPLOYEE BENEFITS SECURITY ADMINISTRATION, LABOR, DEPARTMENT OF</t>
  </si>
  <si>
    <t>Registered Apprenticeship</t>
  </si>
  <si>
    <t>EMPLOYMENT AND TRAINING ADMINISTRATION, LABOR, DEPARTMENT OF</t>
  </si>
  <si>
    <t>Employment Service/Wagner-Peyser Funded Activities</t>
  </si>
  <si>
    <t>Unemployment Insurance</t>
  </si>
  <si>
    <t>Senior Community Service Employment Program</t>
  </si>
  <si>
    <t>Trade Adjustment Assistance</t>
  </si>
  <si>
    <t>WIOA Adult Program</t>
  </si>
  <si>
    <t>WIOA Youth Activities</t>
  </si>
  <si>
    <t>WIOA Pilots, Demonstrations, and Research Projects</t>
  </si>
  <si>
    <t>National Farmworker Jobs Program</t>
  </si>
  <si>
    <t>Native American Employment and Training</t>
  </si>
  <si>
    <t>H-1B Job Training Grants</t>
  </si>
  <si>
    <t>Reentry Employment Opportunities</t>
  </si>
  <si>
    <t xml:space="preserve">Work Opportunity Tax Credit Program (WOTC) </t>
  </si>
  <si>
    <t>Permanent Labor Certification for Foreign Workers</t>
  </si>
  <si>
    <t>Temporary Labor Certification for Foreign Workers</t>
  </si>
  <si>
    <t>YouthBuild</t>
  </si>
  <si>
    <t>Health Care Tax Credit (HCTC) National Emergency Grants (NEGs)</t>
  </si>
  <si>
    <t>WIOA National Dislocated Worker Grants / WIA National Emergency Grants</t>
  </si>
  <si>
    <t>WIOA Dislocated Worker Formula Grants</t>
  </si>
  <si>
    <t>WIOA Dislocated Worker National Reserve Demonstration Grants</t>
  </si>
  <si>
    <t>WIOA Dislocated Worker National Reserve Technical Assistance and Training</t>
  </si>
  <si>
    <t>Workforce Innovation Fund</t>
  </si>
  <si>
    <t>Apprenticeship USA Grants</t>
  </si>
  <si>
    <t>Hurricanes and Wildfires of 2017 Supplemental– National Dislocated Worker Grants</t>
  </si>
  <si>
    <t>Job Corps Experimental Projects and Technical Assistance</t>
  </si>
  <si>
    <t>Longshore and Harbor Workers' Compensation</t>
  </si>
  <si>
    <t>OFFICE OF WORKERS COMPENSATION PROGRAM, LABOR, DEPARTMENT OF</t>
  </si>
  <si>
    <t>Coal Mine Workers' Compensation</t>
  </si>
  <si>
    <t>Labor Organization Reports</t>
  </si>
  <si>
    <t>OFFICE OF LABOR-MANAGEMENT STANDARDS, LABOR, DEPARTMENT OF</t>
  </si>
  <si>
    <t>Energy Employees Occupational Illness Compensation</t>
  </si>
  <si>
    <t>Bureau of International Labor Affairs, LABOR, DEPARTMENT OF</t>
  </si>
  <si>
    <t>Occupational Safety and Health Susan Harwood Training Grants</t>
  </si>
  <si>
    <t>OCCUPATIONAL SAFETY AND HEALTH ADMINISTRATION, LABOR, DEPARTMENT OF</t>
  </si>
  <si>
    <t>Occupational Safety and Health State Program</t>
  </si>
  <si>
    <t>Consultation Agreements</t>
  </si>
  <si>
    <t>Mine Health and Safety Grants</t>
  </si>
  <si>
    <t>MINE SAFETY AND HEALTH ADMINISTRATION, LABOR, DEPARTMENT OF</t>
  </si>
  <si>
    <t>Mine Health and Safety Counseling and Technical Assistance</t>
  </si>
  <si>
    <t>Mine Health and Safety Education and Training</t>
  </si>
  <si>
    <t>Brookwood-Sago Grant</t>
  </si>
  <si>
    <t>Safety and Health Grants</t>
  </si>
  <si>
    <t>Women's Bureau</t>
  </si>
  <si>
    <t>DEPT OF LABOR WOMENS BUREAU (WB), LABOR, DEPARTMENT OF</t>
  </si>
  <si>
    <t>Women in Apprenticeship and Nontraditional Occupations (“WANTO”) Technical Assistance Grant Program</t>
  </si>
  <si>
    <t>LABOR, DEPARTMENT OF, LABOR, DEPARTMENT OF</t>
  </si>
  <si>
    <t>Disability Employment Policy Development</t>
  </si>
  <si>
    <t>OFFICE OF DISABILITY EMPLOYMENT POLICY, LABOR, DEPARTMENT OF</t>
  </si>
  <si>
    <t>Department of Labor Chief Evaluation Office</t>
  </si>
  <si>
    <t>DEPARTMENTAL MANAGEMENT, LABOR, DEPARTMENT OF</t>
  </si>
  <si>
    <t>Jobs for Veterans State Grants</t>
  </si>
  <si>
    <t>VETERANS EMPLOYMENT AND TRAINING SERVICES, LABOR, DEPARTMENT OF</t>
  </si>
  <si>
    <t xml:space="preserve">Homeless Veterans’ Reintegration Program </t>
  </si>
  <si>
    <t>Transition Assistance Program</t>
  </si>
  <si>
    <t>Academic Exchange Programs - Undergraduate Programs</t>
  </si>
  <si>
    <t>BUREAU OF EDUCATIONAL AND CULTURAL AFFAIRS, STATE, DEPARTMENT OF</t>
  </si>
  <si>
    <t>DOS</t>
  </si>
  <si>
    <t>Academic Exchange Programs - Hubert H. Humphrey Fellowship Program</t>
  </si>
  <si>
    <t>Academic Exchange Programs - Special Academic Exchange Programs</t>
  </si>
  <si>
    <t>Professional and Cultural Exchange Programs - Special Professional and Cultural Programs</t>
  </si>
  <si>
    <t>Thomas R. Pickering Foreign Affairs Fellowship Program</t>
  </si>
  <si>
    <t>STATE, DEPARTMENT OF, STATE, DEPARTMENT OF</t>
  </si>
  <si>
    <t>Cultural, Technical and Educational Centers</t>
  </si>
  <si>
    <t>Iraq Assistance Program</t>
  </si>
  <si>
    <t>BUREAU OF NEAR EASTERN AFFAIRS, STATE, DEPARTMENT OF</t>
  </si>
  <si>
    <t>Environmental and Scientific Partnerships and Programs</t>
  </si>
  <si>
    <t>BUREAU OF OCEANS &amp; INTL ENVIRONMENTAL &amp; SCIENTIFIC AFFAIRS, STATE, DEPARTMENT OF</t>
  </si>
  <si>
    <t>Resettlement Support Centers (RSCs) for U.S. Refugee Resettlement</t>
  </si>
  <si>
    <t>BUREAU OF POPULATION, REFUGEES AND MIGRATION, STATE, DEPARTMENT OF</t>
  </si>
  <si>
    <t>International Programs to Combat Human Trafficking</t>
  </si>
  <si>
    <t>OFFICE TO MONITOR AND COMBAT TRAFFICKING IN PERSONS, STATE, DEPARTMENT OF</t>
  </si>
  <si>
    <t>Charles B. Rangel International Affairs Program</t>
  </si>
  <si>
    <t>Investing in People in The Middle East and North Africa</t>
  </si>
  <si>
    <t>Educational and Cultural Exchange Programs Appropriation Overseas Grants</t>
  </si>
  <si>
    <t>Overseas Schools Program</t>
  </si>
  <si>
    <t>OFFICE OF OVERSEAS SCHOOLS, STATE, DEPARTMENT OF</t>
  </si>
  <si>
    <t>Soft Target Program for Overseas Schools</t>
  </si>
  <si>
    <t>U.S. Ambassadors Fund for Cultural Preservation</t>
  </si>
  <si>
    <t xml:space="preserve">Global Peace Operations Initiative </t>
  </si>
  <si>
    <t>Energy Governance and Reform Programs</t>
  </si>
  <si>
    <t>BUREAU OF ENERGY RESOURCES, STATE, DEPARTMENT OF</t>
  </si>
  <si>
    <t>The U.S. President's Emergency Plan for AIDS Relief Programs</t>
  </si>
  <si>
    <t>OFFICE OF U.S. GLOBAL AIDS COORDINATOR, STATE, DEPARTMENT OF</t>
  </si>
  <si>
    <t>Antiterrorism Assistance – Domestic Training Programs</t>
  </si>
  <si>
    <t>BUREAU OF DIPLOMATIC SECURITY, STATE, DEPARTMENT OF</t>
  </si>
  <si>
    <t>Research and Development - Physical Security Programs</t>
  </si>
  <si>
    <t>Global Engagement</t>
  </si>
  <si>
    <t>SECRETARY OFFICE REPRESENTIVE TO MUSLIM COMMUNITIES, STATE, DEPARTMENT OF</t>
  </si>
  <si>
    <t>Global Threat Reduction</t>
  </si>
  <si>
    <t>BUREAU OF INTERNATIONAL SECURITY AND NONPROLIFERATION, STATE, DEPARTMENT OF</t>
  </si>
  <si>
    <t>Contributions to International Organizations-IO</t>
  </si>
  <si>
    <t>BUREAU OF INTERNATIONAL ORGANIZATIONS, STATE, DEPARTMENT OF</t>
  </si>
  <si>
    <t>Cyber Capacity Building</t>
  </si>
  <si>
    <t>OFFICE OF THE COORDINATOR FOR CYBER ISSUES, STATE, DEPARTMENT OF</t>
  </si>
  <si>
    <t>Public Diplomacy Programs</t>
  </si>
  <si>
    <t>OFFICE OF THE UNDER SECRETARY FOR PUBLIC DIPLOMACY AND PUBLIC AFFAIRS, STATE, DEPARTMENT OF</t>
  </si>
  <si>
    <t>International Fisheries Commissions</t>
  </si>
  <si>
    <t>Conflict and Stabilization Operations</t>
  </si>
  <si>
    <t>BUREAU OF CONFLICT AND STABILIZATION OPERATIONS, STATE, DEPARTMENT OF</t>
  </si>
  <si>
    <t>EUR/ACE Humanitarian Assistance Program</t>
  </si>
  <si>
    <t>East Asia and Pacific Grants Program</t>
  </si>
  <si>
    <t>BUREAU OF EAST ASIAN AND PACIFIC AFFAIRS  , STATE, DEPARTMENT OF</t>
  </si>
  <si>
    <t>Organization of American States Programs</t>
  </si>
  <si>
    <t>POLITICAL MILITARY AFFAIRS/ WEAPONS REMOVAL AND ABATEMENT, STATE, DEPARTMENT OF</t>
  </si>
  <si>
    <t>Fishermen's Guaranty Fund</t>
  </si>
  <si>
    <t>Regional Democracy Program</t>
  </si>
  <si>
    <t>Trans-Sahara Counterterrorism Partnership (TSCTP)</t>
  </si>
  <si>
    <t xml:space="preserve">Nonproliferation and Disarmament Fund </t>
  </si>
  <si>
    <t>Program for Study of Eastern Europe and the Independent States of the Former Soviet Union</t>
  </si>
  <si>
    <t>BUREAU OF INTELLIGENCE AND RESEARCH, STATE, DEPARTMENT OF</t>
  </si>
  <si>
    <t>The Secretary's Office of the Global Partnership Initiative (S/GPI) Grant Programs</t>
  </si>
  <si>
    <t>OFFICE OF THE SECRETARY OF STATE, STATE, DEPARTMENT OF</t>
  </si>
  <si>
    <t>Economic Statecraft</t>
  </si>
  <si>
    <t>BUREAU OF ECONOMIC AND BUSINESS AFFAIRS, STATE, DEPARTMENT OF</t>
  </si>
  <si>
    <t>International Programs to Support Democracy, Human Rights and Labor</t>
  </si>
  <si>
    <t>BUREAU OF DEMOCRACY, HUMAN RIGHTS AND LABOR, STATE, DEPARTMENT OF</t>
  </si>
  <si>
    <t>Academic Exchange Programs - Graduate Students</t>
  </si>
  <si>
    <t>Academic Exchange Programs - Scholars</t>
  </si>
  <si>
    <t>Professional and Cultural Exchange Programs - International Visitor Leadership Program</t>
  </si>
  <si>
    <t>Academic Exchange Programs - Teachers</t>
  </si>
  <si>
    <t>Professional and Cultural Exchange Programs - Citizen Exchanges</t>
  </si>
  <si>
    <t>Academic Exchange Programs - English Language Programs</t>
  </si>
  <si>
    <t>Academic Exchange Programs - Educational Advising and Student Services</t>
  </si>
  <si>
    <t>IIP Individual Grants</t>
  </si>
  <si>
    <t>BUREAU OF INTERNATIONAL INFORMATION PROGRAMS, STATE, DEPARTMENT OF</t>
  </si>
  <si>
    <t>ECA - American Spaces</t>
  </si>
  <si>
    <t>ECA Individual Grants</t>
  </si>
  <si>
    <t>Special International Exchange Grant Programs</t>
  </si>
  <si>
    <t>International Exchange Alumni Programs</t>
  </si>
  <si>
    <t>Middle East Partnership Initiative</t>
  </si>
  <si>
    <t>Public Diplomacy Programs for Afghanistan and Pakistan</t>
  </si>
  <si>
    <t>U.S. Refugee Admissions Program</t>
  </si>
  <si>
    <t>Overseas Refugee Assistance Programs for East Asia</t>
  </si>
  <si>
    <t>Contributions to International Organizations for Overseas Assistance</t>
  </si>
  <si>
    <t>Overseas Refugee Assistance Programs for Africa</t>
  </si>
  <si>
    <t>Overseas Refugee Assistance Programs for Western Hemisphere</t>
  </si>
  <si>
    <t>Overseas Refugee Assistance Program for Near East</t>
  </si>
  <si>
    <t>Overseas Refugee Assistance Programs for Europe</t>
  </si>
  <si>
    <t>Overseas Refugee Assistance Programs for Strategic Global Priorities</t>
  </si>
  <si>
    <t>Overseas Refugee Assistance Program for South Asia</t>
  </si>
  <si>
    <t>Bureau of Near Eastern Affairs</t>
  </si>
  <si>
    <t>Syria Assistance Program</t>
  </si>
  <si>
    <t>Fiscal Transparency Innovation Fund</t>
  </si>
  <si>
    <t>EUR/ACE National Endowment for Democracy Small Grants</t>
  </si>
  <si>
    <t>General Department of State Assistance</t>
  </si>
  <si>
    <t>Global Counterterrorism Programs</t>
  </si>
  <si>
    <t>BUREAU OF COUNTERTERRORISM, STATE, DEPARTMENT OF</t>
  </si>
  <si>
    <t>Criminal Justice Systems</t>
  </si>
  <si>
    <t>BUREAU OF INTERNATIONAL NARCOTICS AND LAW ENFORCEMENT AFFAIRS, STATE, DEPARTMENT OF</t>
  </si>
  <si>
    <t>Counter Narcotics</t>
  </si>
  <si>
    <t>Trans-National Crime</t>
  </si>
  <si>
    <t>Bureau of Western Hemisphere Affairs (WHA) Grant Programs (including Energy and Climate Partnership for the Americas)</t>
  </si>
  <si>
    <t>BUREAU OF WESTERN HEMISPHERE AFFAIRS, STATE, DEPARTMENT OF</t>
  </si>
  <si>
    <t>Weapons Removal and Abatement</t>
  </si>
  <si>
    <t>Office of Global Women's Issues</t>
  </si>
  <si>
    <t>SECRETARY'S OFFICE OF GLOBAL WOMEN'S ISSUES, STATE, DEPARTMENT OF</t>
  </si>
  <si>
    <t>EUR-Other</t>
  </si>
  <si>
    <t>BUREAU OF EUROPEAN AND EURASIAN AFFAIRS, STATE, DEPARTMENT OF</t>
  </si>
  <si>
    <t>AEECA/ESF PD Programs</t>
  </si>
  <si>
    <t>OFFICE OF THE COORDINATOR OF U.S. ASSISTANCE TO EUROPE AND EURASIA, STATE, DEPARTMENT OF</t>
  </si>
  <si>
    <t>Export Control and Related Border Security</t>
  </si>
  <si>
    <t>U.S. Permanent Mission to the Organization of American States, STATE, DEPARTMENT OF</t>
  </si>
  <si>
    <t>Office of Security Affairs</t>
  </si>
  <si>
    <t>BUREAU OF AFRICAN AFFAIRS, STATE, DEPARTMENT OF</t>
  </si>
  <si>
    <t>Airport Improvement Program</t>
  </si>
  <si>
    <t>FEDERAL AVIATION ADMINISTRATION, TRANSPORTATION, DEPARTMENT OF</t>
  </si>
  <si>
    <t>DOT</t>
  </si>
  <si>
    <t>Aviation Research Grants</t>
  </si>
  <si>
    <t>Air Transportation Centers of Excellence</t>
  </si>
  <si>
    <t>Aircraft Pilots Workforce Development Grant Program</t>
  </si>
  <si>
    <t>Aviation Maintenance Technical Workforce Grant Program</t>
  </si>
  <si>
    <t>Highway Research and Development Program</t>
  </si>
  <si>
    <t>FEDERAL HIGHWAY ADMINISTRATION, TRANSPORTATION, DEPARTMENT OF</t>
  </si>
  <si>
    <t>Highway Planning and Construction</t>
  </si>
  <si>
    <t>Highway Training and Education</t>
  </si>
  <si>
    <t xml:space="preserve">Motor Carrier Safety Assistance </t>
  </si>
  <si>
    <t>FEDERAL MOTOR CARRIER SAFETY ADMINISTRATION, TRANSPORTATION, DEPARTMENT OF</t>
  </si>
  <si>
    <t>Recreational Trails Program</t>
  </si>
  <si>
    <t>Transportation Infrastructure Finance and Innovation Act (TIFIA) Program</t>
  </si>
  <si>
    <t>OFFICE OF THE SECRETARY, TRANSPORTATION, DEPARTMENT OF</t>
  </si>
  <si>
    <t>Federal Lands Access Program</t>
  </si>
  <si>
    <t>Performance and Registration Information Systems Management</t>
  </si>
  <si>
    <t>Commercial Driver's License Program Implementation Grant</t>
  </si>
  <si>
    <t>Border Enforcement Grants</t>
  </si>
  <si>
    <t>Safety Data Improvement Program</t>
  </si>
  <si>
    <t xml:space="preserve">Commercial Motor Vehicle Operator Safety Training Grants </t>
  </si>
  <si>
    <t>Motor Carrier Safety Assistance High Priority Activities Grants and Cooperative Agreements</t>
  </si>
  <si>
    <t>Fuel Tax Evasion-Intergovernmental Enforcement Effort</t>
  </si>
  <si>
    <t>Railroad Safety</t>
  </si>
  <si>
    <t>FEDERAL RAILROAD ADMINISTRATION, TRANSPORTATION, DEPARTMENT OF</t>
  </si>
  <si>
    <t>Railroad Research and Development</t>
  </si>
  <si>
    <t>Railroad Development</t>
  </si>
  <si>
    <t>National Railroad Passenger Corporation Grants</t>
  </si>
  <si>
    <t>Railroad Rehabilitation and Improvement Financing Program</t>
  </si>
  <si>
    <t>Capital Assistance to States - Intercity Passenger Rail Service</t>
  </si>
  <si>
    <t>Maglev Project Selection Program - SAFETEA-LU</t>
  </si>
  <si>
    <t>High-Speed Rail Corridors and Intercity Passenger Rail Service – Capital Assistance Grants</t>
  </si>
  <si>
    <t xml:space="preserve">Rail Line Relocation and Improvement </t>
  </si>
  <si>
    <t>Railroad Safety Technology Grants</t>
  </si>
  <si>
    <t>Fiscal Year 2013 Hurricane Sandy Disaster Relief Grants to the National Railroad Passenger Corporation</t>
  </si>
  <si>
    <t>Restoration and Enhancement</t>
  </si>
  <si>
    <t>Consolidated Rail Infrastructure and Safety Improvements</t>
  </si>
  <si>
    <t>Federal-State Partnership for State of Good Repair</t>
  </si>
  <si>
    <t>Federal Transit Capital Investment Grants</t>
  </si>
  <si>
    <t>FEDERAL TRANSIT ADMINISTRATION, TRANSPORTATION, DEPARTMENT OF</t>
  </si>
  <si>
    <t xml:space="preserve">Metropolitan Transportation Planning and State and Non-Metropolitan Planning and Research </t>
  </si>
  <si>
    <t>Federal Transit Formula Grants</t>
  </si>
  <si>
    <t>Formula Grants for Rural Areas and Tribal Transit Program</t>
  </si>
  <si>
    <t xml:space="preserve">Enhanced Mobility of Seniors and Individuals with Disabilities </t>
  </si>
  <si>
    <t xml:space="preserve">Public Transportation Research, Technical Assistance, and Training </t>
  </si>
  <si>
    <t>Job Access and Reverse Commute Program</t>
  </si>
  <si>
    <t>Capital and Training Assistance Program for Over-the-Road Bus Accessibility</t>
  </si>
  <si>
    <t>Clean Fuels</t>
  </si>
  <si>
    <t>Paul S. Sarbanes Transit in the Parks</t>
  </si>
  <si>
    <t>New Freedom Program</t>
  </si>
  <si>
    <t xml:space="preserve">Alternatives Analysis </t>
  </si>
  <si>
    <t>Passenger Rail Investment and Improvement (PRIIA)  Projects for Washington Metropolitan Area Transit Authority (WMATA)</t>
  </si>
  <si>
    <t>State of Good Repair Grants Program</t>
  </si>
  <si>
    <t>Buses and Bus Facilities Formula, Competitive, and Low or No Emissions Programs</t>
  </si>
  <si>
    <t>Public Transportation Emergency Relief Program</t>
  </si>
  <si>
    <t>Rail Fixed Guideway Public Transportation System State Safety Oversight Formula Grant Program</t>
  </si>
  <si>
    <t>Bus Testing Facility</t>
  </si>
  <si>
    <t>Public Transportation Innovation</t>
  </si>
  <si>
    <t>Technical Assistance and Workforce Development</t>
  </si>
  <si>
    <t>State and Community Highway Safety</t>
  </si>
  <si>
    <t>NATIONAL HIGHWAY TRAFFIC SAFETY ADMINISTRATION, TRANSPORTATION, DEPARTMENT OF</t>
  </si>
  <si>
    <t>Alcohol Impaired Driving Countermeasures Incentive Grants I</t>
  </si>
  <si>
    <t>Occupant Protection Incentive Grants</t>
  </si>
  <si>
    <t>Alcohol Open Container Requirements</t>
  </si>
  <si>
    <t>Minimum Penalties for Repeat Offenders for Driving While Intoxicated</t>
  </si>
  <si>
    <t>Safety Belt Performance Grants</t>
  </si>
  <si>
    <t>State Traffic Safety Information System Improvement Grants</t>
  </si>
  <si>
    <t>Incentive Grant Program to Prohibit Racial Profiling</t>
  </si>
  <si>
    <t>Incentive Grant Program to Increase Motorcyclist Safety</t>
  </si>
  <si>
    <t>Child Safety and Child Booster Seats Incentive Grants</t>
  </si>
  <si>
    <t xml:space="preserve">National Highway Traffic Safety Administration (NHTSA) Discretionary Safety Grants and Cooperative Agreements </t>
  </si>
  <si>
    <t>E-911 Grant Program</t>
  </si>
  <si>
    <t>National Priority Safety Programs</t>
  </si>
  <si>
    <t xml:space="preserve">Pipeline Safety Program State Base Grant </t>
  </si>
  <si>
    <t>PIPELINE AND HAZARDOUS MATERIALS SAFETY ADMINISTRATON, TRANSPORTATION, DEPARTMENT OF</t>
  </si>
  <si>
    <t>University Transportation Centers Program</t>
  </si>
  <si>
    <t>Interagency Hazardous Materials Public Sector Training and Planning Grants</t>
  </si>
  <si>
    <t>Technical Assistance Grants</t>
  </si>
  <si>
    <t>State Damage Prevention Program Grants</t>
  </si>
  <si>
    <t>PHMSA Pipeline Safety Program One Call Grant</t>
  </si>
  <si>
    <t>PHMSA Pipeline Safety Research and Development “Other Transaction Agreements”</t>
  </si>
  <si>
    <t xml:space="preserve">Pipeline Safety Research Competitive Academic Agreement Program (CAAP) </t>
  </si>
  <si>
    <t xml:space="preserve">PHMSA Pipeline Safety Underground Natural Gas Storage Grant </t>
  </si>
  <si>
    <t>Federal Ship Financing Guarantees</t>
  </si>
  <si>
    <t>MARITIME ADMINISTRATION, TRANSPORTATION, DEPARTMENT OF</t>
  </si>
  <si>
    <t>Maritime War Risk Insurance</t>
  </si>
  <si>
    <t>State Maritime Schools</t>
  </si>
  <si>
    <t>U.S. Merchant Marine Academy</t>
  </si>
  <si>
    <t>Capital Construction Fund</t>
  </si>
  <si>
    <t>Construction Reserve Fund</t>
  </si>
  <si>
    <t>Maritime Security Fleet Program or Ship Operations Cooperation Program</t>
  </si>
  <si>
    <t>Assistance to Small Shipyards</t>
  </si>
  <si>
    <t>America’s Marine Highway Grants</t>
  </si>
  <si>
    <t>Air Emissions and Energy Initiative</t>
  </si>
  <si>
    <t xml:space="preserve">Great Ships Initiative </t>
  </si>
  <si>
    <t>Ballast Water Treatment Technologies</t>
  </si>
  <si>
    <t>Maritime Studies and Innovations</t>
  </si>
  <si>
    <t>Women on the Water (WOW)</t>
  </si>
  <si>
    <t>Port of Guam Improvement Enterprise Program</t>
  </si>
  <si>
    <t>Port Infrastructure Development Program</t>
  </si>
  <si>
    <t>Payments for Essential Air Services</t>
  </si>
  <si>
    <t>Assistance to Small and Disadvantaged Businesses</t>
  </si>
  <si>
    <t>Payments for Small Community Air Service Development</t>
  </si>
  <si>
    <t xml:space="preserve">National Infrastructure Investments </t>
  </si>
  <si>
    <t>Nationally Significant Freight and Highway Projects</t>
  </si>
  <si>
    <t>State and Local Government Data Analysis Tools for Roadway Safety</t>
  </si>
  <si>
    <t>Exchange of Federal Tax Information With State Tax Agencies</t>
  </si>
  <si>
    <t>INTERNAL REVENUE SERVICE, TREASURY, DEPARTMENT OF THE</t>
  </si>
  <si>
    <t>TREAS</t>
  </si>
  <si>
    <t>Tax Counseling for the Elderly</t>
  </si>
  <si>
    <t>Low Income Taxpayer Clinics</t>
  </si>
  <si>
    <t>Volunteer Income Tax Assistance (VITA) Matching Grant Program</t>
  </si>
  <si>
    <t>TREASURY, DEPARTMENT OF THE, TREASURY, DEPARTMENT OF THE</t>
  </si>
  <si>
    <t>Capital Magnet Fund</t>
  </si>
  <si>
    <t>COMMUNITY DEVELOPMENT FINANCIAL INSTITUTIONS, TREASURY, DEPARTMENT OF THE</t>
  </si>
  <si>
    <t>Native Initiatives</t>
  </si>
  <si>
    <t>Community Development Financial Institutions Bond Guarantee Program</t>
  </si>
  <si>
    <t>Resources and Ecosystems Sustainability, Tourist Opportunities, and Revived Economies of the Gulf Coast States</t>
  </si>
  <si>
    <t xml:space="preserve">Equitable  Sharing </t>
  </si>
  <si>
    <t>Social Impact Partnerships to Pay for Results Act (SIPPRA)</t>
  </si>
  <si>
    <t>DEPARTMENTAL OFFICES, TREASURY, DEPARTMENT OF THE</t>
  </si>
  <si>
    <t>Community Development Financial Institutions Program</t>
  </si>
  <si>
    <t>Bank Enterprise Award Program</t>
  </si>
  <si>
    <t>Appalachian Regional Development (See individual Appalachian Programs)</t>
  </si>
  <si>
    <t>APPALACHIAN REGIONAL COMMISSION, APPALACHIAN REGIONAL COMMISSION</t>
  </si>
  <si>
    <t>None;</t>
  </si>
  <si>
    <t>Appalachian Area Development</t>
  </si>
  <si>
    <t>Appalachian Development Highway System</t>
  </si>
  <si>
    <t>Appalachian Local Development District Assistance</t>
  </si>
  <si>
    <t>Appalachian Research, Technical Assistance, and Demonstration Projects</t>
  </si>
  <si>
    <t>Employment Discrimination Title VII of the Civil Rights Act of 1964</t>
  </si>
  <si>
    <t>EQUAL EMPLOYMENT OPPORTUNITY COMMISSION, EQUAL EMPLOYMENT OPPORTUNITY COMMISSION</t>
  </si>
  <si>
    <t>EEOC</t>
  </si>
  <si>
    <t>Employment Discrimination Private Bar Program</t>
  </si>
  <si>
    <t>Employment Discrimination Age Discrimination in Employment</t>
  </si>
  <si>
    <t>Employment Discrimination Equal Pay Act</t>
  </si>
  <si>
    <t>Employment Discrimination Title I of The Americans with Disabilities Act</t>
  </si>
  <si>
    <t>Employment Discrimination-Title II of the Genetic Information Nondiscrimination Act of 2008</t>
  </si>
  <si>
    <t>Export - Loan Guarantee/Insured Loans</t>
  </si>
  <si>
    <t>EXPORT-IMPORT BANK OF THE U.S., EXPORT-IMPORT BANK OF THE US</t>
  </si>
  <si>
    <t>EXIM</t>
  </si>
  <si>
    <t>UNIVERSAL SERVICE FUND - HIGH COST</t>
  </si>
  <si>
    <t>FEDERAL COMMUNICATIONS COMMISSION, FEDERAL COMMUNICATIONS COMMISSION</t>
  </si>
  <si>
    <t>FCC</t>
  </si>
  <si>
    <t>UNIVERSAL SERVICE FUND - LIFELINE</t>
  </si>
  <si>
    <t>UNIVERSAL SERVICE FUND - SCHOOLS and LIBRARIES</t>
  </si>
  <si>
    <t>UNIVERSAL SERVICE FUND - RURAL HEALTH CARE</t>
  </si>
  <si>
    <t>Labor Management Cooperation</t>
  </si>
  <si>
    <t>FEDERAL MEDIATION AND CONCILIATION SERVICE, FEDERAL MEDIATION AND CONCILIATION SERVICE</t>
  </si>
  <si>
    <t>FMCS</t>
  </si>
  <si>
    <t>Disposal of Federal Surplus Real Property</t>
  </si>
  <si>
    <t>GENERAL SERVICES ADMINISTRATION, GENERAL SERVICES ADMINISTRATION</t>
  </si>
  <si>
    <t>GSA</t>
  </si>
  <si>
    <t>Donation of Federal Surplus Personal Property</t>
  </si>
  <si>
    <t>Sale of Federal Surplus Personal Property</t>
  </si>
  <si>
    <t>Science</t>
  </si>
  <si>
    <t>NATIONAL AERONAUTICS AND SPACE ADMINISTRATION, NATIONAL AERONAUTICS AND SPACE ADMINISTRATION</t>
  </si>
  <si>
    <t>NASA</t>
  </si>
  <si>
    <t>Aeronautics</t>
  </si>
  <si>
    <t>Exploration</t>
  </si>
  <si>
    <t>Space Operations</t>
  </si>
  <si>
    <t>Office of Stem Engagement (OSTEM)</t>
  </si>
  <si>
    <t>Space Technology</t>
  </si>
  <si>
    <t>Community Development Revolving Loan Fund Program for Credit Unions</t>
  </si>
  <si>
    <t>NATIONAL CREDIT UNION ADMINISTRATION, NATIONAL CREDIT UNION ADMINISTRATION</t>
  </si>
  <si>
    <t>NCUA</t>
  </si>
  <si>
    <t>Promotion of the Arts Grants to Organizations and Individuals</t>
  </si>
  <si>
    <t>NATIONAL ENDOWMENT FOR THE ARTS, NATIONAL ENDOWMENT FOR THE ARTS</t>
  </si>
  <si>
    <t>NEA</t>
  </si>
  <si>
    <t>Promotion of the Arts Partnership Agreements</t>
  </si>
  <si>
    <t>Promotion of the Humanities Federal/State Partnership</t>
  </si>
  <si>
    <t>NATIONAL ENDOWMENT FOR THE HUMANITIES, NATIONAL ENDOWMENT FOR THE HUMANITIES</t>
  </si>
  <si>
    <t>NEH</t>
  </si>
  <si>
    <t>Promotion of the Humanities Challenge Grants</t>
  </si>
  <si>
    <t>Promotion of the Humanities Division of Preservation and Access</t>
  </si>
  <si>
    <t>Promotion of the Humanities Fellowships and Stipends</t>
  </si>
  <si>
    <t>Promotion of the Humanities Research</t>
  </si>
  <si>
    <t>Promotion of the Humanities Teaching and Learning Resources and Curriculum Development</t>
  </si>
  <si>
    <t>Promotion of the Humanities Professional Development</t>
  </si>
  <si>
    <t>Promotion of the Humanities Public Programs</t>
  </si>
  <si>
    <t>Promotion of the Humanities Office of Digital Humanities</t>
  </si>
  <si>
    <t>Arts and Artifacts Indemnity</t>
  </si>
  <si>
    <t>Museums for America</t>
  </si>
  <si>
    <t>Institute of Museum and Library Services, Institute of Museum and Library Services</t>
  </si>
  <si>
    <t xml:space="preserve">Native American/Native Hawaiian Museum Services Program </t>
  </si>
  <si>
    <t>Museum Grants for African American History and Culture</t>
  </si>
  <si>
    <t>Grants to States</t>
  </si>
  <si>
    <t>Native American and Native Hawaiian Library Services</t>
  </si>
  <si>
    <t>National Leadership Grants</t>
  </si>
  <si>
    <t>Laura Bush 21st Century Librarian Program</t>
  </si>
  <si>
    <t>Peace Corps’ Global Health and PEPFAR Initiative Program</t>
  </si>
  <si>
    <t>PEACE CORPS, PEACE CORPS</t>
  </si>
  <si>
    <t>PC</t>
  </si>
  <si>
    <t>Engineering</t>
  </si>
  <si>
    <t>NATIONAL SCIENCE FOUNDATION, NATIONAL SCIENCE FOUNDATION</t>
  </si>
  <si>
    <t>NSF</t>
  </si>
  <si>
    <t>Mathematical and Physical Sciences</t>
  </si>
  <si>
    <t>Geosciences</t>
  </si>
  <si>
    <t>Computer and Information Science and Engineering</t>
  </si>
  <si>
    <t>Biological Sciences</t>
  </si>
  <si>
    <t>Social, Behavioral, and Economic Sciences</t>
  </si>
  <si>
    <t>Education and Human Resources</t>
  </si>
  <si>
    <t>Polar Programs</t>
  </si>
  <si>
    <t>Office of International Science and Engineering</t>
  </si>
  <si>
    <t>Integrative Activities</t>
  </si>
  <si>
    <t>Social Insurance for Railroad Workers</t>
  </si>
  <si>
    <t>RAILROAD RETIREMENT BOARD, RAILROAD RETIREMENT BOARD</t>
  </si>
  <si>
    <t>RRB</t>
  </si>
  <si>
    <t>8(a) Business Development Program</t>
  </si>
  <si>
    <t>SMALL BUSINESS ADMINISTRATION, SMALL BUSINESS ADMINISTRATION</t>
  </si>
  <si>
    <t>SBA</t>
  </si>
  <si>
    <t>7(j) Technical Assistance</t>
  </si>
  <si>
    <t>Disaster Assistance Loans</t>
  </si>
  <si>
    <t>Small Business Investment Companies</t>
  </si>
  <si>
    <t>7(a) Loan Guarantees</t>
  </si>
  <si>
    <t>Surety Bond Guarantees</t>
  </si>
  <si>
    <t>SCORE</t>
  </si>
  <si>
    <t>Small Business Development Centers</t>
  </si>
  <si>
    <t>504 Certified Development Loans</t>
  </si>
  <si>
    <t>Women's Business Ownership Assistance</t>
  </si>
  <si>
    <t>Veterans Outreach Program</t>
  </si>
  <si>
    <t>Microloan Program</t>
  </si>
  <si>
    <t>Prime Technical Assistance</t>
  </si>
  <si>
    <t xml:space="preserve">Ombudsman and Regulatory Fairness Boards </t>
  </si>
  <si>
    <t>7(a)Export Loan Guarantees</t>
  </si>
  <si>
    <t>Federal and State Technology Partnership Program</t>
  </si>
  <si>
    <t>State Trade Expansion</t>
  </si>
  <si>
    <t>Intermediary Loan Program</t>
  </si>
  <si>
    <t>Growth Accelerator Fund Competition</t>
  </si>
  <si>
    <t>Transition Assistance – Entrepreneurship Track (Boots to Business)</t>
  </si>
  <si>
    <t>Makerspace Training, Collaboration, and Hiring (MaTCH)</t>
  </si>
  <si>
    <t>Grants to States for Construction of State Home Facilities</t>
  </si>
  <si>
    <t>VA HEALTH ADMINISTRATION CENTER, VETERANS AFFAIRS, DEPARTMENT OF</t>
  </si>
  <si>
    <t>VA</t>
  </si>
  <si>
    <t>Veterans Dental Care</t>
  </si>
  <si>
    <t>Veterans Prescription Service</t>
  </si>
  <si>
    <t>Veterans Prosthetic Appliances</t>
  </si>
  <si>
    <t>Veterans State Domiciliary Care</t>
  </si>
  <si>
    <t>Veterans State Nursing Home Care</t>
  </si>
  <si>
    <t>VA Homeless Providers Grant and Per Diem Program</t>
  </si>
  <si>
    <t>Veterans State Adult Day Health Care</t>
  </si>
  <si>
    <t>Post-9/11 Veterans Educational Assistance</t>
  </si>
  <si>
    <t>VETERANS BENEFITS ADMINISTRATION, VETERANS AFFAIRS, DEPARTMENT OF</t>
  </si>
  <si>
    <t>Purchase Care Program</t>
  </si>
  <si>
    <t>Life Insurance for Veterans – Face Amount of New Life Insurance Policies Issued</t>
  </si>
  <si>
    <t>Life Insurance for Veterans - Direct Payments for Insurance</t>
  </si>
  <si>
    <t>Montgomery GI Bill Selected Reserve; Reserve Educational Assistance Program</t>
  </si>
  <si>
    <t>VA Supportive Services for Veteran Families Program</t>
  </si>
  <si>
    <t>VA Grants for Adaptive Sports Programs for Disabled Veterans and Disabled Members of the Armed Forces</t>
  </si>
  <si>
    <t>VETERANS AFFAIRS, DEPARTMENT OF, VETERANS AFFAIRS, DEPARTMENT OF</t>
  </si>
  <si>
    <t>Veterans Transportation Program</t>
  </si>
  <si>
    <t>VA U.S. Paralympics Monthly Assistance Allowance Program</t>
  </si>
  <si>
    <t>CHAMPVA</t>
  </si>
  <si>
    <t>VHA Inpatient Medicine</t>
  </si>
  <si>
    <t>VHA Outpatient Specialty Care</t>
  </si>
  <si>
    <t>VHA Inpatient Surgery</t>
  </si>
  <si>
    <t>VHA Mental Health Residential</t>
  </si>
  <si>
    <t>VHA Home Care</t>
  </si>
  <si>
    <t>VHA Outpatient Ancillary Services</t>
  </si>
  <si>
    <t>VHA Inpatient Psychiatry</t>
  </si>
  <si>
    <t>VHA Primary Care</t>
  </si>
  <si>
    <t>VHA Mental Health clinics</t>
  </si>
  <si>
    <t>VHA Community Living Center</t>
  </si>
  <si>
    <t>VHA Diagnostic Care</t>
  </si>
  <si>
    <t>Specially Adapted Housing Assistive Technology Grant Program</t>
  </si>
  <si>
    <t>Veterans Employment Pay for Success Program</t>
  </si>
  <si>
    <t>Payments to States for Programs to Promote the Hiring and Retention of Nurses at State Veterans Homes</t>
  </si>
  <si>
    <t>Research and Development</t>
  </si>
  <si>
    <t>Automobiles and Adaptive Equipment for Certain Disabled Veterans and Members of the Armed Forces</t>
  </si>
  <si>
    <t>Burial Expenses Allowance for Veterans</t>
  </si>
  <si>
    <t>Pension for Non-Service-Connected Disability for Veterans</t>
  </si>
  <si>
    <t>Pension to Veterans Surviving Spouses, and Children</t>
  </si>
  <si>
    <t>Specially Adapted Housing for Disabled Veterans</t>
  </si>
  <si>
    <t>Veterans Compensation for Service-Connected Disability</t>
  </si>
  <si>
    <t>Veterans Dependency and Indemnity Compensation for Service-Connected Death</t>
  </si>
  <si>
    <t>Veterans Housing Guaranteed and Insured Loans</t>
  </si>
  <si>
    <t>Vocational Rehabilitation for Disabled Veterans</t>
  </si>
  <si>
    <t>Survivors and Dependents Educational Assistance</t>
  </si>
  <si>
    <t>Veterans Housing Direct Loans for Certain Disabled Veterans</t>
  </si>
  <si>
    <t>Post-Vietnam Era Veterans' Educational Assistance</t>
  </si>
  <si>
    <t>All-Volunteer Force Educational Assistance</t>
  </si>
  <si>
    <t>Vocational and Educational Counseling for Servicemembers and Veterans</t>
  </si>
  <si>
    <t>Native American Veteran Direct Loan Program</t>
  </si>
  <si>
    <t>Monthly Allowance for Children of Vietnam Veterans Born with Spina Bifida</t>
  </si>
  <si>
    <t>Vocational Training and Rehabilitation for Vietnam Veterans' Children with Spina Bifida or Other Covered Birth Defects</t>
  </si>
  <si>
    <t>Veterans Cemetery Grants Program</t>
  </si>
  <si>
    <t>NATIONAL CEMETERY SYSTEM, VETERANS AFFAIRS, DEPARTMENT OF</t>
  </si>
  <si>
    <t>Air Pollution Control Program Support</t>
  </si>
  <si>
    <t>ENVIRONMENTAL PROTECTION AGENCY, ENVIRONMENTAL PROTECTION AGENCY</t>
  </si>
  <si>
    <t>EPA</t>
  </si>
  <si>
    <t>State Indoor Radon Grants</t>
  </si>
  <si>
    <t>Ozone Transport Commission</t>
  </si>
  <si>
    <t>Surveys, Studies, Research, Investigations, Demonstrations, and Special Purpose Activities Relating to the Clean Air Act</t>
  </si>
  <si>
    <t>Internships, Training and Workshops for the Office of Air and Radiation</t>
  </si>
  <si>
    <t>Training, Investigations, and Special Purpose Activities of Federally-Recognized Indian Tribes Consistent With the Clean Air Act (CAA), Tribal Sovereignty and the Protection and Management of Air Quality</t>
  </si>
  <si>
    <t>Temporally Integrated Monitoring of Ecosystems (TIME) and Long-Term Monitoring (LTM) Program</t>
  </si>
  <si>
    <t>Healthy Communities Grant Program</t>
  </si>
  <si>
    <t xml:space="preserve">Puget Sound Protection and Restoration: Tribal Implementation Assistance Program </t>
  </si>
  <si>
    <t xml:space="preserve">Puget Sound Action Agenda: Technical Investigations and Implementation Assistance Program </t>
  </si>
  <si>
    <t xml:space="preserve">Coastal Wetlands Planning Protection and Restoration Act </t>
  </si>
  <si>
    <t xml:space="preserve">Lake Pontchartrain Basin Restoration Program (PRP) </t>
  </si>
  <si>
    <t>The San Francisco Bay Water Quality Improvement Fund</t>
  </si>
  <si>
    <t xml:space="preserve">Gulf Coast Ecosystem Restoration Council Comprehensive Plan Component </t>
  </si>
  <si>
    <t>Congressionally Mandated Projects</t>
  </si>
  <si>
    <t>Environmental Finance Center Grants</t>
  </si>
  <si>
    <t xml:space="preserve">Multipurpose Grants to States and Tribes </t>
  </si>
  <si>
    <t xml:space="preserve">Compliance Assistance Support for Services to the Regulated Community and Other Assistance Providers </t>
  </si>
  <si>
    <t>Environmental Justice Collaborative Problem-Solving Cooperative Agreement Program</t>
  </si>
  <si>
    <t>Surveys, Studies, Investigations, Training and Special Purpose Activities Relating to Environmental Justice</t>
  </si>
  <si>
    <t>Capacity Building Grants and Cooperative Agreements for Compliance Assurance and Enforcement Activities in Indian Country and Other Tribal Areas</t>
  </si>
  <si>
    <t>International Compliance and Enforcement Projects</t>
  </si>
  <si>
    <t>Construction Grants for Wastewater Treatment Works</t>
  </si>
  <si>
    <t>Water Pollution Control State, Interstate, and Tribal Program Support</t>
  </si>
  <si>
    <t>Surveys, Studies, Investigations, Demonstrations, and Training Grants - Section 1442 of the Safe Drinking Water Act</t>
  </si>
  <si>
    <t>State Public Water System Supervision</t>
  </si>
  <si>
    <t>State Underground Water Source Protection</t>
  </si>
  <si>
    <t>Surveys, Studies, Investigations, Demonstrations, and Training Grants and Cooperative Agreements - Section 104(b)(3) of the Clean Water Act</t>
  </si>
  <si>
    <t xml:space="preserve">Long Island Sound Program </t>
  </si>
  <si>
    <t>Urban Waters Small Grants</t>
  </si>
  <si>
    <t xml:space="preserve">Healthy Watersheds Consortium Grant Program </t>
  </si>
  <si>
    <t>Assistance for Small and Disadvantaged Communities Drinking Water Grant Program (SDWA 1459A)</t>
  </si>
  <si>
    <t>Reducing Lead in Drinking Water (SDWA 1459B)</t>
  </si>
  <si>
    <t>Lead Testing in School and Child Care Program Drinking Water (SDWA 1464(d))</t>
  </si>
  <si>
    <t>Water Quality Management Planning</t>
  </si>
  <si>
    <t>National Estuary Program</t>
  </si>
  <si>
    <t>Capitalization Grants for Clean Water State Revolving Funds</t>
  </si>
  <si>
    <t>Nonpoint Source Implementation Grants</t>
  </si>
  <si>
    <t>Regional Wetland Program Development Grants</t>
  </si>
  <si>
    <t>National Wetland Program Development Grants and Five-Star Restoration Training Grant</t>
  </si>
  <si>
    <t>Chesapeake Bay Program</t>
  </si>
  <si>
    <t>Capitalization Grants for Drinking Water State Revolving Funds</t>
  </si>
  <si>
    <t>Great Lakes Program</t>
  </si>
  <si>
    <t>Beach Monitoring and Notification Program Implementation Grants</t>
  </si>
  <si>
    <t>Direct Implementation Tribal Cooperative Agreements</t>
  </si>
  <si>
    <t>Gulf of Mexico Program</t>
  </si>
  <si>
    <t>Lake Champlain Basin Program</t>
  </si>
  <si>
    <t>Disaster Relief Appropriations Act (DRAA) Hurricane Sandy Capitalization Grants For Clean Water State Revolving Funds</t>
  </si>
  <si>
    <t>Disaster Relief Appropriations Act (DRAA) Hurricane Sandy Capitalization Grants for Drinking Water State Revolving Funds</t>
  </si>
  <si>
    <t>Senior Environmental Employment Program</t>
  </si>
  <si>
    <t>Science To Achieve Results (STAR) Research Program</t>
  </si>
  <si>
    <t>Surveys, Studies, Investigations and Special Purpose Grants within the Office of Research and Development</t>
  </si>
  <si>
    <t>Office of Research and Development Consolidated Research/Training/Fellowships</t>
  </si>
  <si>
    <t xml:space="preserve">Science To Achieve Results (STAR) Fellowship Program </t>
  </si>
  <si>
    <t>P3 Award: National Student Design Competition for Sustainability</t>
  </si>
  <si>
    <t xml:space="preserve">Regional Applied Research Efforts (RARE) </t>
  </si>
  <si>
    <t>State Senior Environmental Employment Program</t>
  </si>
  <si>
    <t>Environmental Protection Consolidated Grants for the Insular Areas - Program Support</t>
  </si>
  <si>
    <t xml:space="preserve">Environmental Justice Small Grant Program </t>
  </si>
  <si>
    <t>Performance Partnership Grants</t>
  </si>
  <si>
    <t>Environmental Information Exchange Network Grant Program and Related Assistance</t>
  </si>
  <si>
    <t>Protection of Children from Environmental Health Risks</t>
  </si>
  <si>
    <t>Surveys, Studies, Investigations and Special Purpose Grants within the Office of the Administrator</t>
  </si>
  <si>
    <t>Environmental Policy and Innovation Grants</t>
  </si>
  <si>
    <t>Consolidated Pesticide Enforcement Cooperative Agreements</t>
  </si>
  <si>
    <t>Toxic Substances Compliance Monitoring Cooperative Agreements</t>
  </si>
  <si>
    <t>TSCA Title IV State Lead Grants Certification of Lead-Based Paint Professionals</t>
  </si>
  <si>
    <t>Pollution Prevention Grants Program</t>
  </si>
  <si>
    <t xml:space="preserve">Research, Development, Monitoring, Public Education, Outreach, Training, Demonstrations, and Studies </t>
  </si>
  <si>
    <t>Source Reduction Assistance</t>
  </si>
  <si>
    <t>Hazardous Waste Management State Program Support</t>
  </si>
  <si>
    <t xml:space="preserve">Superfund State, Political Subdivision, and Indian Tribe Site-Specific Cooperative Agreements </t>
  </si>
  <si>
    <t>Underground Storage Tank (UST) Prevention, Detection, and Compliance Program</t>
  </si>
  <si>
    <t xml:space="preserve">Leaking Underground Storage Tank Trust Fund Corrective Action Program </t>
  </si>
  <si>
    <t>Superfund Technical Assistance Grants (TAG) for Community Groups at National Priority List (NPL) Sites</t>
  </si>
  <si>
    <t>Solid Waste Management Assistance Grants</t>
  </si>
  <si>
    <t>Superfund State and Indian Tribe Core Program Cooperative Agreements</t>
  </si>
  <si>
    <t>Hazardous Waste Management Grant Program for Tribes</t>
  </si>
  <si>
    <t>Alternative or Innovative Treatment Technology Research, Demonstration, Training, and Hazardous Substance Research Grants</t>
  </si>
  <si>
    <t xml:space="preserve">Brownfields Training, Research, and Technical Assistance Grants and Cooperative Agreements </t>
  </si>
  <si>
    <t>Environmental Workforce Development and Job Training Cooperative Agreements</t>
  </si>
  <si>
    <t>Headquarters and Regional Underground Storage Tanks Program</t>
  </si>
  <si>
    <t>State and Tribal Response Program Grants</t>
  </si>
  <si>
    <t>Brownfields Assessment and Cleanup Cooperative Agreements</t>
  </si>
  <si>
    <t>Indian Environmental General Assistance Program (GAP)</t>
  </si>
  <si>
    <t>International Financial Assistance Projects Sponsored by the Office of International and Tribal Affairs</t>
  </si>
  <si>
    <t>National Environmental Education Training Program</t>
  </si>
  <si>
    <t>Environmental Education Grants</t>
  </si>
  <si>
    <t>Water Infrastructure Finance and Innovation (WIFIA)</t>
  </si>
  <si>
    <t>Superfund State and Indian Tribe Combined Cooperative Agreements (Site-Specfic and Core)</t>
  </si>
  <si>
    <t>Columbia River Basin Restoration (CRBR) Program</t>
  </si>
  <si>
    <t>Foreign Investment Financing</t>
  </si>
  <si>
    <t>OVERSEAS PRIVATE INVESTMENT CORPORATION, OVERSEAS PRIVATE INVESTMENT CORPORATION</t>
  </si>
  <si>
    <t>OPIC</t>
  </si>
  <si>
    <t>Foreign Investment Insurance</t>
  </si>
  <si>
    <t>U. S. Nuclear Regulatory Commission Nuclear Education Grant Program</t>
  </si>
  <si>
    <t>NUCLEAR REGULATORY COMMISSION, NUCLEAR REGULATORY COMMISSION</t>
  </si>
  <si>
    <t>NRC</t>
  </si>
  <si>
    <t>U.S. Nuclear Regulatory Commission Minority Serving Institutions Program (MSIP)</t>
  </si>
  <si>
    <t>U.S. Nuclear Regulatory Commission Scholarship and Fellowship Program</t>
  </si>
  <si>
    <t>U.S. Nuclear Regulatory Commission Office of Research Financial Assistance Program</t>
  </si>
  <si>
    <t>Environmental Monitoring, Independent Research, Technical Analysis</t>
  </si>
  <si>
    <t>ENERGY, DEPARTMENT OF, ENERGY, DEPARTMENT OF</t>
  </si>
  <si>
    <t>DOE</t>
  </si>
  <si>
    <t>Cybersecurity, Energy Security &amp; Emergency Response (CESER)</t>
  </si>
  <si>
    <t>Inventions and Innovations</t>
  </si>
  <si>
    <t>State Energy Program</t>
  </si>
  <si>
    <t>Weatherization Assistance for Low-Income Persons</t>
  </si>
  <si>
    <t>Office of Science Financial Assistance Program</t>
  </si>
  <si>
    <t>University Coal Research</t>
  </si>
  <si>
    <t>Nuclear Legacy Cleanup Program</t>
  </si>
  <si>
    <t>Regional Biomass Energy Programs</t>
  </si>
  <si>
    <t>Conservation Research and Development</t>
  </si>
  <si>
    <t>Renewable Energy Research and Development</t>
  </si>
  <si>
    <t>Fossil Energy Research and Development</t>
  </si>
  <si>
    <t>Remedial Action and Waste Management</t>
  </si>
  <si>
    <t>Student Driven Research and Long Term Monitoring of Selected Populations in the Valley and Ridge Eco-region</t>
  </si>
  <si>
    <t>Environmental Remediation and Waste Processing and Disposal</t>
  </si>
  <si>
    <t>National Industrial Competitiveness through Energy, Environment, and Economics</t>
  </si>
  <si>
    <t>Transport of Transuranic Wastes to the Waste Isolation Pilot Plant: States and Tribal Concerns, Proposed Solutions</t>
  </si>
  <si>
    <t>Epidemiology and Other Health Studies Financial Assistance Program</t>
  </si>
  <si>
    <t>Stewardship Science Grant Program</t>
  </si>
  <si>
    <t>Defense Nuclear Nonproliferation Research</t>
  </si>
  <si>
    <t>Energy Efficiency and Renewable Energy Information Dissemination, Outreach, Training and Technical Analysis/Assistance</t>
  </si>
  <si>
    <t>State Energy Program Special Projects</t>
  </si>
  <si>
    <t>Nuclear Energy Research, Development and Demonstration</t>
  </si>
  <si>
    <t>Electricity Research, Development and Analysis</t>
  </si>
  <si>
    <t>National Nuclear Security Administration (NNSA) Minority Serving Institutions (MSI) Program</t>
  </si>
  <si>
    <t>Predictive Science Academic Alliance Program</t>
  </si>
  <si>
    <t>Federal Loan Guarantees for Innovative Energy Technologies</t>
  </si>
  <si>
    <t>Energy Efficient Appliance Rebate Program (EEARP)</t>
  </si>
  <si>
    <t xml:space="preserve">Energy Efficiency and Conservation Block Grant Program (EECBG) </t>
  </si>
  <si>
    <t>Energy Efficiency and Renewable Energy Technology Deployment, Demonstration and Commercialization</t>
  </si>
  <si>
    <t>Advanced Research Projects Agency - Energy</t>
  </si>
  <si>
    <t>Long-Term Surveillance and Maintenance</t>
  </si>
  <si>
    <t>Minority Economic Impact</t>
  </si>
  <si>
    <t>State Heating Oil and Propane Program</t>
  </si>
  <si>
    <t xml:space="preserve">Environmental Management R&amp;D and Validation Testing on High Efficiency Particulate Air (HEPA) Filters </t>
  </si>
  <si>
    <t>Los Alamos National Laboratory - Fire Protection</t>
  </si>
  <si>
    <t>Environmental Monitoring/Cleanup, Cultural and Resource Mgmt., Emergency Response Research, Outreach, Technical Analysis</t>
  </si>
  <si>
    <t>Energy Policy and Systems Analysis</t>
  </si>
  <si>
    <t>Adult Education - Basic Grants to States</t>
  </si>
  <si>
    <t>Office of Career, Technical, and Adult Education, EDUCATION, DEPARTMENT OF</t>
  </si>
  <si>
    <t>ED</t>
  </si>
  <si>
    <t>Civil Rights Training and Advisory Services (also known as Equity Assistance Centers)</t>
  </si>
  <si>
    <t>OFFICE OF ELEMENTARY AND SECONDARY EDUCATION, EDUCATION, DEPARTMENT OF</t>
  </si>
  <si>
    <t>Federal Supplemental Educational Opportunity Grants</t>
  </si>
  <si>
    <t>OFFICE OF FEDERAL STUDENT AID, EDUCATION, DEPARTMENT OF</t>
  </si>
  <si>
    <t>Title I Grants to Local Educational Agencies</t>
  </si>
  <si>
    <t>Migrant Education State Grant Program</t>
  </si>
  <si>
    <t>Title I State Agency Program for Neglected and Delinquent Children and Youth</t>
  </si>
  <si>
    <t>National Resource Centers Program for Foreign Language and Area Studies or Foreign Language and International Studies Program and Foreign Language and Area Studies Fellowship Program</t>
  </si>
  <si>
    <t>OFFICE OF POSTSECONDARY EDUCATION, EDUCATION, DEPARTMENT OF</t>
  </si>
  <si>
    <t>Undergraduate International Studies and Foreign Language Programs</t>
  </si>
  <si>
    <t>International Research and Studies</t>
  </si>
  <si>
    <t>Overseas Programs Special Bilateral Projects</t>
  </si>
  <si>
    <t>Overseas Programs - Group Projects Abroad</t>
  </si>
  <si>
    <t>Overseas Programs - Doctoral Dissertation Research Abroad</t>
  </si>
  <si>
    <t>Special Education Grants to States</t>
  </si>
  <si>
    <t>OFFICE OF SPECIAL EDUCATION AND REHABILITATIVE SERVICES, EDUCATION, DEPARTMENT OF</t>
  </si>
  <si>
    <t>Higher Education Institutional Aid</t>
  </si>
  <si>
    <t>Federal Work-Study Program</t>
  </si>
  <si>
    <t>Impact Aid Facilities Maintenance</t>
  </si>
  <si>
    <t>Impact Aid</t>
  </si>
  <si>
    <t>TRIO Student Support Services</t>
  </si>
  <si>
    <t>TRIO Talent Search</t>
  </si>
  <si>
    <t>TRIO Upward Bound</t>
  </si>
  <si>
    <t>Career and Technical Education -- Basic Grants to States</t>
  </si>
  <si>
    <t>Career and Technical Education -- National Programs</t>
  </si>
  <si>
    <t>Indian Education Grants to Local Educational Agencies</t>
  </si>
  <si>
    <t>Federal Pell Grant Program</t>
  </si>
  <si>
    <t>TRIO Educational Opportunity Centers</t>
  </si>
  <si>
    <t>Career and Technical Education - Grants to Native Americans and Alaska Natives</t>
  </si>
  <si>
    <t>TRIO Staff Training Program</t>
  </si>
  <si>
    <t>Fund for the Improvement of Postsecondary Education</t>
  </si>
  <si>
    <t>Minority Science and Engineering Improvement</t>
  </si>
  <si>
    <t>Rehabilitation Services Vocational Rehabilitation Grants to States</t>
  </si>
  <si>
    <t>Rehabilitation Long-Term Training</t>
  </si>
  <si>
    <t>Migrant Education High School Equivalency Program</t>
  </si>
  <si>
    <t>Migrant Education Coordination Program</t>
  </si>
  <si>
    <t>Federal Real Property Assistance Program</t>
  </si>
  <si>
    <t>OFFICE OF HUMAN RESOURCES AND ADMINISTRATION, EDUCATION, DEPARTMENT OF</t>
  </si>
  <si>
    <t>Migrant Education College Assistance Migrant Program</t>
  </si>
  <si>
    <t>Training Interpreters for Individuals who are Deaf and Individuals who are Deaf-Blind</t>
  </si>
  <si>
    <t>Rehabilitation Services Client Assistance Program</t>
  </si>
  <si>
    <t>Magnet Schools Assistance</t>
  </si>
  <si>
    <t>Special Education Preschool Grants</t>
  </si>
  <si>
    <t>Rehabilitation Services Independent Living Services for Older Individuals Who are Blind</t>
  </si>
  <si>
    <t>Special Education-Grants for Infants and Families</t>
  </si>
  <si>
    <t>School Safety National Activities (formerly, Safe and Drug-Free Schools and Communities-National Programs)</t>
  </si>
  <si>
    <t>Supported Employment Services for Individuals with the Most Significant Disabilities</t>
  </si>
  <si>
    <t>Adult Education National Leadership Activities</t>
  </si>
  <si>
    <t>Education for Homeless Children and Youth</t>
  </si>
  <si>
    <t>Graduate Assistance in Areas of National Need</t>
  </si>
  <si>
    <t>Javits Gifted and Talented Students Education</t>
  </si>
  <si>
    <t>Innovative Approaches to Literacy, Full-service Community Schools; and Promise Neighborhoods</t>
  </si>
  <si>
    <t>TRIO McNair Post-Baccalaureate Achievement</t>
  </si>
  <si>
    <t>Centers for International Business Education</t>
  </si>
  <si>
    <t>Language Resource Centers</t>
  </si>
  <si>
    <t>Rehabilitation Services Demonstration and Training Programs</t>
  </si>
  <si>
    <t>Program of Protection and Advocacy of Individual Rights</t>
  </si>
  <si>
    <t xml:space="preserve">Tribally Controlled Postsecondary Career and Technical Institutions </t>
  </si>
  <si>
    <t>Rehabilitation Short-Term Training</t>
  </si>
  <si>
    <t>American Indian Vocational Rehabilitation Services</t>
  </si>
  <si>
    <t>Native Hawaiian Career and Technical Education</t>
  </si>
  <si>
    <t>Innovative Rehabilitation Training</t>
  </si>
  <si>
    <t>Rehabilitation Training Technical Assistance Centers</t>
  </si>
  <si>
    <t>Federal Direct Student Loans</t>
  </si>
  <si>
    <t>American Overseas Research Centers</t>
  </si>
  <si>
    <t>Charter Schools</t>
  </si>
  <si>
    <t>OII - OFFICE OF INNOVATION AND IMPROVEMENT, EDUCATION, DEPARTMENT OF</t>
  </si>
  <si>
    <t>Comprehensive Centers</t>
  </si>
  <si>
    <t>Twenty-First Century Community Learning Centers</t>
  </si>
  <si>
    <t>Ready-To-Learn Television</t>
  </si>
  <si>
    <t>Indian Education -- Special Programs for Indian Children</t>
  </si>
  <si>
    <t>Education Research, Development and Dissemination</t>
  </si>
  <si>
    <t>INSTITUTE OF EDUCATION SCIENCES, EDUCATION, DEPARTMENT OF</t>
  </si>
  <si>
    <t>Statewide Family Engagement Centers</t>
  </si>
  <si>
    <t>Traditionally Underserved Populations</t>
  </si>
  <si>
    <t>Special Education - State Personnel Development</t>
  </si>
  <si>
    <t>Research in Special Education</t>
  </si>
  <si>
    <t>Special Education - Personnel Development to Improve Services and Results for Children with Disabilities</t>
  </si>
  <si>
    <t>Special Education Technical Assistance and Dissemination to Improve Services and Results for Children with Disabilities</t>
  </si>
  <si>
    <t>Special Education Educational Technology Media, and Materials for Individuals with Disabilities</t>
  </si>
  <si>
    <t>Special Education Parent Information Centers</t>
  </si>
  <si>
    <t>Special Education Studies and Evaluations</t>
  </si>
  <si>
    <t>Gaining Early Awareness and Readiness for Undergraduate Programs</t>
  </si>
  <si>
    <t>Child Care Access Means Parents in School</t>
  </si>
  <si>
    <t>Teacher Quality Partnership Grants</t>
  </si>
  <si>
    <t>Arts in Education</t>
  </si>
  <si>
    <t>Credit Enhancement for Charter School Facilities</t>
  </si>
  <si>
    <t>Alaska Native Educational Programs</t>
  </si>
  <si>
    <t>Rural Education</t>
  </si>
  <si>
    <t>Native Hawaiian Education</t>
  </si>
  <si>
    <t>English Language Acquisition State Grants</t>
  </si>
  <si>
    <t>Supporting Effective Instruction State Grants (formerly Improving Teacher Quality State Grants)</t>
  </si>
  <si>
    <t>Competitive Grants for State Assessments (formerly Grants for Enhanced Assessment Instruments)</t>
  </si>
  <si>
    <t>Grants for State Assessments and Related Activities</t>
  </si>
  <si>
    <t>DC Opportunity Scholarship Program</t>
  </si>
  <si>
    <t>Comprehensive Literacy Development</t>
  </si>
  <si>
    <t>Statewide Longitudinal Data Systems</t>
  </si>
  <si>
    <t>Special Education Technical Assistance on State Data Collection</t>
  </si>
  <si>
    <t>Teacher and School Leader Incentive Grants (formerly the Teacher Incentive Fund)</t>
  </si>
  <si>
    <t>Teacher Education Assistance for College and Higher Education Grants (TEACH Grants)</t>
  </si>
  <si>
    <t>Strengthening Minority-Serving Institutions</t>
  </si>
  <si>
    <t>Consolidated Grant to the Outlying Areas</t>
  </si>
  <si>
    <t>Transition Programs for Students with Intellectual Disabilities into Higher Education</t>
  </si>
  <si>
    <t>Postsecondary Education Scholarships for Veteran's Dependents</t>
  </si>
  <si>
    <t>Education Innovation and Research (formerly Investing in Innovation (i3) Fund)</t>
  </si>
  <si>
    <t>State Tribal Education Partnership (STEP)</t>
  </si>
  <si>
    <t>Directed Grants and Awards</t>
  </si>
  <si>
    <t>EDUCATION, DEPARTMENT OF, EDUCATION, DEPARTMENT OF</t>
  </si>
  <si>
    <t>American History and Civics Education</t>
  </si>
  <si>
    <t>Supporting Effective Educator Development Program</t>
  </si>
  <si>
    <t>Student Support and Academic Enrichment Program</t>
  </si>
  <si>
    <t>Disaster Recovery Assistance for Education</t>
  </si>
  <si>
    <t>MCC Foreign Assistance for Overseas Programs</t>
  </si>
  <si>
    <t>MILLENNIUM CHALLENGE CORPORATION, MILLENNIUM CHALLENGE CORPORATION</t>
  </si>
  <si>
    <t>MCC</t>
  </si>
  <si>
    <t>Barry M. Goldwater Scholarship Program</t>
  </si>
  <si>
    <t>BARRY GOLDWATER SCHOLARSHIP AND EXCELLENCE IN EDUCATION FUND, BARRY GOLDWATER SCHOLARSHIP AND EXCELLENCE IN EDUCATION FUND</t>
  </si>
  <si>
    <t>Morris K. Udall Scholarship Program</t>
  </si>
  <si>
    <t>MORRIS K. UDALL SCHOLARSHIP AND EXCELLENCE IN NATIONAL ENVIRONMENTAL POLICY FOUNDATION, MORRIS K UDALL SCHOLARSHIP AND EXCELLENCE IN NATIONAL ENVIRONMENTAL POLICY FOUNDATION</t>
  </si>
  <si>
    <t>UDALL</t>
  </si>
  <si>
    <t>Morris K. Udall Native American Congressional Internship Program</t>
  </si>
  <si>
    <t>IAF Assistance for Overseas Programs</t>
  </si>
  <si>
    <t>Inter-American Foundation, Inter-American Foundation</t>
  </si>
  <si>
    <t>U.S. Faculty Scholar Grants</t>
  </si>
  <si>
    <t>VIETNAM EDUCATION FOUNDATION, VIETNAM EDUCATION FOUNDATION</t>
  </si>
  <si>
    <t>Fellowship Program</t>
  </si>
  <si>
    <t>Visiting Scholar Grants</t>
  </si>
  <si>
    <t>Pension Plan Termination Insurance</t>
  </si>
  <si>
    <t>PENSION BENEFIT GUARANTY CORPORATION, PENSION BENEFIT GUARANTY CORPORATION</t>
  </si>
  <si>
    <t>PBGC</t>
  </si>
  <si>
    <t>Virginia Graeme Baker Pool and Spa Safety</t>
  </si>
  <si>
    <t>CONSUMER PRODUCT SAFETY COMMISSION, CONSUMER PRODUCT SAFETY COMMISSION</t>
  </si>
  <si>
    <t>CPSC</t>
  </si>
  <si>
    <t>Gulf Coast Ecosystem Restoration Council Comprehensive Plan Component Program</t>
  </si>
  <si>
    <t>GULF COAST ECOSYSTEM RESTORATION COUNCIL, GULF COAST ECOSYSTEM RESTORATION COUNCIL</t>
  </si>
  <si>
    <t>Gulf Coast Ecosystem Restoration Council Oil Spill Impact Program</t>
  </si>
  <si>
    <t>National Archives Reference Services Historical Research</t>
  </si>
  <si>
    <t>NATIONAL ARCHIVES AND RECORDS ADMINISTRATION, NATIONAL ARCHIVES AND RECORDS ADMINISTRATION</t>
  </si>
  <si>
    <t>NARA</t>
  </si>
  <si>
    <t>National Historical Publications and Records Grants</t>
  </si>
  <si>
    <t>Denali Commission Program</t>
  </si>
  <si>
    <t>DENALI COMMISSION, DENALI COMMISSION</t>
  </si>
  <si>
    <t>DC</t>
  </si>
  <si>
    <t>Shared Services</t>
  </si>
  <si>
    <t>Delta Regional Development</t>
  </si>
  <si>
    <t>DELTA REGIONAL AUTHORITY, DELTA REGIONAL AUTHORITY</t>
  </si>
  <si>
    <t>DRA</t>
  </si>
  <si>
    <t>Delta Area Economic Development</t>
  </si>
  <si>
    <t>Delta Local Development District Assistance</t>
  </si>
  <si>
    <t>Delta Creative Place-Making Pilot Initiative</t>
  </si>
  <si>
    <t>States' Economic Development Assistance Program</t>
  </si>
  <si>
    <t>Japan-U.S. Friendship Commission Grants</t>
  </si>
  <si>
    <t>JAPAN-U.S. FRIENDSHIP COMMISSION, JAPAN-US FRIENDSHIP COMMISSION</t>
  </si>
  <si>
    <t>JUSFC</t>
  </si>
  <si>
    <t>Help America Vote Act Requirements Payments</t>
  </si>
  <si>
    <t>ELECTION ASSISTANCE COMMISSION, ELECTION ASSISTANCE COMMISSION</t>
  </si>
  <si>
    <t>EAC</t>
  </si>
  <si>
    <t>2018 HAVA Election Security Grants</t>
  </si>
  <si>
    <t>International Broadcasting Independent Grantee Organizations</t>
  </si>
  <si>
    <t>UNITED STATES AGENCY FOR GLOBAL MEDIA, BBG, UNITED STATES AGENCY FOR GLOBAL MEDIA, BBG</t>
  </si>
  <si>
    <t>BBG</t>
  </si>
  <si>
    <t>Northern Border Regional Development</t>
  </si>
  <si>
    <t>NORTHERN BORDER REGIONAL COMMISSION, NORTHERN BORDER REGIONAL COMMISSION</t>
  </si>
  <si>
    <t>Priority Grant Competition</t>
  </si>
  <si>
    <t>UNITED STATES INSTITUTE OF PEACE, UNITED STATES INSTITUTE OF PEACE</t>
  </si>
  <si>
    <t>USIP</t>
  </si>
  <si>
    <t xml:space="preserve">National Council on Disability </t>
  </si>
  <si>
    <t>National Council on Disability, National Council on Disability</t>
  </si>
  <si>
    <t>Public Awareness Campaigns on Embryo Adoption</t>
  </si>
  <si>
    <t>IMMED OFFICE OF THE SECRETARY OF HEALTH AND HUMAN SERVICES, HEALTH AND HUMAN SERVICES, DEPARTMENT OF</t>
  </si>
  <si>
    <t>HHS</t>
  </si>
  <si>
    <t>Medical Reserve Corps Small Grant Program</t>
  </si>
  <si>
    <t>National Organizations of State and Local Officials</t>
  </si>
  <si>
    <t>HEALTH RESOURCES AND SERVICES ADMINISTRATION, HEALTH AND HUMAN SERVICES, DEPARTMENT OF</t>
  </si>
  <si>
    <t>Technical Assistance and Provision for Foreign Hospitals and Health Organizations</t>
  </si>
  <si>
    <t>Special Programs for the Aging, Title VII, Chapter 3, Programs for Prevention of Elder Abuse, Neglect, and Exploitation</t>
  </si>
  <si>
    <t>ADMINISTRATION FOR COMMUNITY LIVING (ACL), HEALTH AND HUMAN SERVICES, DEPARTMENT OF</t>
  </si>
  <si>
    <t>Special Programs for the Aging, Title VII, Chapter 2, Long Term Care Ombudsman Services for Older Individuals</t>
  </si>
  <si>
    <t>Special Programs for the Aging, Title III, Part D, Disease Prevention and Health Promotion Services</t>
  </si>
  <si>
    <t>Special Programs for the Aging, Title III, Part B, Grants for Supportive Services and Senior Centers</t>
  </si>
  <si>
    <t>Special Programs for the Aging, Title III, Part C, Nutrition Services</t>
  </si>
  <si>
    <t>Special Programs for the Aging, Title VI, Part A, Grants to Indian Tribes, Part B, Grants to Native Hawaiians</t>
  </si>
  <si>
    <t>Special Programs for the Aging, Title IV, and Title II, Discretionary Projects</t>
  </si>
  <si>
    <t>Alzheimer's Disease Demonstration Grants to States</t>
  </si>
  <si>
    <t>National Family Caregiver Support, Title III, Part E</t>
  </si>
  <si>
    <t xml:space="preserve">Nutrition Services Incentive Program </t>
  </si>
  <si>
    <t>National Family Caregiver Support, Title VI, Part C, Grants To Indian Tribes And Native Hawaiians</t>
  </si>
  <si>
    <t>National Resource Center for HIV Prevention Among Adolescents</t>
  </si>
  <si>
    <t>Training in General, Pediatric, and Public Health Dentistry</t>
  </si>
  <si>
    <t xml:space="preserve">Sexual Risk Avoidance Education </t>
  </si>
  <si>
    <t>ADMINISTRATION FOR CHILDREN AND FAMILIES, HEALTH AND HUMAN SERVICES, DEPARTMENT OF</t>
  </si>
  <si>
    <t>Innovations in Applied Public Health Research</t>
  </si>
  <si>
    <t>CENTERS FOR DISEASE CONTROL AND PREVENTION, HEALTH AND HUMAN SERVICES, DEPARTMENT OF</t>
  </si>
  <si>
    <t>Biomonitoring Programs for State Public Health Laboratories</t>
  </si>
  <si>
    <t>Laboratory Training, Evaluation, and Quality Assurance Programs</t>
  </si>
  <si>
    <t>Laboratory Leadership, Workforce Training and Management Development, Improving Public Health Laboratory Infrastructure</t>
  </si>
  <si>
    <t>State Vital Statistics Improvement Program</t>
  </si>
  <si>
    <t>Global AIDS</t>
  </si>
  <si>
    <t xml:space="preserve">Chronic Diseases:  Research, Control, and Prevention  </t>
  </si>
  <si>
    <t>Public Health Emergency Preparedness</t>
  </si>
  <si>
    <t>Environmental Public Health and Emergency Response</t>
  </si>
  <si>
    <t>Medicare Enrollment Assistance Program</t>
  </si>
  <si>
    <t>Lifespan Respite Care Program</t>
  </si>
  <si>
    <t>Birth Defects and Developmental Disabilities - Prevention and Surveillance</t>
  </si>
  <si>
    <t>Hospital Preparedness Program (HPP) and Public Health Emergency Preparedness (PHEP) Aligned Cooperative Agreements</t>
  </si>
  <si>
    <t>Family Smoking Prevention and Tobacco Control Act Regulatory Research</t>
  </si>
  <si>
    <t>NATIONAL INSTITUTES OF HEALTH, HEALTH AND HUMAN SERVICES, DEPARTMENT OF</t>
  </si>
  <si>
    <t xml:space="preserve">Strengthening Emergency Care Delivery in the United States Healthcare System through Health Information and Promotion </t>
  </si>
  <si>
    <t>Cooperative Agreements to Promote Adolescent Health through School-Based HIV/STD Prevention and School-Based Surveillance</t>
  </si>
  <si>
    <t xml:space="preserve">Blood Disorder Program: Prevention, Surveillance, and Research </t>
  </si>
  <si>
    <t>ASPR Science Preparedness and Response Grants</t>
  </si>
  <si>
    <t>Sodium Reduction in Communities</t>
  </si>
  <si>
    <t>Prevention of Disease, Disability, and Death through Immunization and Control of Respiratory and Related Diseases</t>
  </si>
  <si>
    <t xml:space="preserve">Prevention of Disease, Disability, and Death by Infectious Diseases  </t>
  </si>
  <si>
    <t>Research on Research Integrity</t>
  </si>
  <si>
    <t>Healthy Marriage Promotion and Responsible Fatherhood Grants</t>
  </si>
  <si>
    <t>Enhance Safety of Children Affected by Substance Abuse</t>
  </si>
  <si>
    <t>Advancing System Improvements for Key Issues in Women's Health</t>
  </si>
  <si>
    <t>Emergency System for Advance Registration of Volunteer Health Professionals</t>
  </si>
  <si>
    <t>Guardianship Assistance</t>
  </si>
  <si>
    <t>Affordable Care Act (ACA) Personal Responsibility Education Program</t>
  </si>
  <si>
    <t>Strengthening the Nation's Public Health System through a National Voluntary Accreditation Program for State, Tribal, Local and Territorial Health Departments</t>
  </si>
  <si>
    <t>Tribal Public Health Capacity Building and Quality Improvement</t>
  </si>
  <si>
    <t>Collaboration With the World Health Organization and its Regional Offices for Global Health Security and the International Health Regulations (IHR 2005)</t>
  </si>
  <si>
    <t>Food and Drug Administration Research</t>
  </si>
  <si>
    <t>FOOD AND DRUG ADMINISTRATION, HEALTH AND HUMAN SERVICES, DEPARTMENT OF</t>
  </si>
  <si>
    <t>Comprehensive Community Mental Health Services for Children with Serious Emotional Disturbances (SED)</t>
  </si>
  <si>
    <t>SUBSTANCE ABUSE AND MENTAL HEALTH SERVICES ADMINISTRATION, HEALTH AND HUMAN SERVICES, DEPARTMENT OF</t>
  </si>
  <si>
    <t>Area Health Education Centers</t>
  </si>
  <si>
    <t>Maternal and Child Health Federal Consolidated Programs</t>
  </si>
  <si>
    <t>Environmental Health</t>
  </si>
  <si>
    <t>Project Grants and Cooperative Agreements for Tuberculosis Control Programs</t>
  </si>
  <si>
    <t>Preventive Medicine Residency</t>
  </si>
  <si>
    <t>Acquired Immunodeficiency Syndrome (AIDS) Activity</t>
  </si>
  <si>
    <t>Oral Diseases and Disorders Research</t>
  </si>
  <si>
    <t>Health Professions Pre-graduate Scholarship Program for Indians</t>
  </si>
  <si>
    <t>INDIAN HEALTH SERVICE, HEALTH AND HUMAN SERVICES, DEPARTMENT OF</t>
  </si>
  <si>
    <t>Nurse Anesthetist Traineeship</t>
  </si>
  <si>
    <t>Emergency Medical Services for Children</t>
  </si>
  <si>
    <t>Technical and Non-Financial Assistance to Health Centers</t>
  </si>
  <si>
    <t>Cooperative Agreements to States/Territories for the Coordination and Development of Primary Care Offices</t>
  </si>
  <si>
    <t>Grants to Increase Organ Donations</t>
  </si>
  <si>
    <t>Centers for Research and Demonstration for Health Promotion and Disease Prevention</t>
  </si>
  <si>
    <t>Injury Prevention and Control Research and State and Community Based Programs</t>
  </si>
  <si>
    <t>Community Programs to Improve  Minority Health Grant Program</t>
  </si>
  <si>
    <t>Protection and Advocacy for Individuals with Mental Illness</t>
  </si>
  <si>
    <t>Intramural Research Training Award</t>
  </si>
  <si>
    <t>NIEHS Hazardous Waste Worker Health and Safety Training</t>
  </si>
  <si>
    <t>NIEHS Superfund Hazardous Substances_Basic Research and Education</t>
  </si>
  <si>
    <t>HIV-Related Training and Technical Assistance</t>
  </si>
  <si>
    <t>Projects for Assistance in Transition from Homelessness (PATH)</t>
  </si>
  <si>
    <t>Coordinated Services and Access to Research for Women, Infants, Children, and Youth</t>
  </si>
  <si>
    <t>Rural Health Research Centers</t>
  </si>
  <si>
    <t>Centers of Excellence</t>
  </si>
  <si>
    <t>Health Program for Toxic Substances and Disease Registry</t>
  </si>
  <si>
    <t>National Health Service Corps Loan Repayment</t>
  </si>
  <si>
    <t>Indian Health Service Educational Loan Repayment</t>
  </si>
  <si>
    <t>Grants to States for Loan Repayment</t>
  </si>
  <si>
    <t>Human Genome Research</t>
  </si>
  <si>
    <t>Research Related to Deafness and Communication Disorders</t>
  </si>
  <si>
    <t>Nursing Workforce Diversity</t>
  </si>
  <si>
    <t>Disabilities Prevention</t>
  </si>
  <si>
    <t>Immunization Research, Demonstration, Public Information and Education Training and Clinical Skills Improvement Projects</t>
  </si>
  <si>
    <t>National Research Service Award in Primary Care Medicine</t>
  </si>
  <si>
    <t>Undergraduate Scholarship Program for Individuals from Disadvantaged Backgrounds</t>
  </si>
  <si>
    <t>Graduate Psychology Education</t>
  </si>
  <si>
    <t>Urban Indian Health Services</t>
  </si>
  <si>
    <t>Childhood Lead Poisoning Prevention Projects, State and Local Childhood Lead Poisoning Prevention and Surveillance of Blood Lead Levels in Children</t>
  </si>
  <si>
    <t>Contraception and Infertility Research Loan Repayment Program</t>
  </si>
  <si>
    <t xml:space="preserve">Tribal Self-Governance Program: IHS Compacts/Funding Agreements </t>
  </si>
  <si>
    <t>Telehealth Programs</t>
  </si>
  <si>
    <t>Research and Training in Complementary and Integrative Health</t>
  </si>
  <si>
    <t>Family Planning Services</t>
  </si>
  <si>
    <t>Clinical Research Loan Repayment Program for Individuals from Disadvantaged Backgrounds</t>
  </si>
  <si>
    <t>Development and Coordination of Rural Health Services</t>
  </si>
  <si>
    <t>Health Center Program (Community Health Centers, Migrant Health Centers, Health Care for the Homeless, and Public Housing Primary Care)</t>
  </si>
  <si>
    <t>National Research Service Awards Health Services Research Training</t>
  </si>
  <si>
    <t>AGENCY FOR HEALTHCARE RESEARCH AND QUALITY, HEALTH AND HUMAN SERVICES, DEPARTMENT OF</t>
  </si>
  <si>
    <t>Research on Healthcare Costs, Quality and Outcomes</t>
  </si>
  <si>
    <t>Indian Health Service, Health Management Development Program</t>
  </si>
  <si>
    <t>Epidemiology Cooperative Agreements</t>
  </si>
  <si>
    <t>Loan Repayment Program for General Research</t>
  </si>
  <si>
    <t>National Center on Sleep Disorders Research</t>
  </si>
  <si>
    <t>Traumatic Brain Injury State Demonstration Grant Program</t>
  </si>
  <si>
    <t>Title V State Sexual Risk Avoidance Education (Title V State SRAE) Program</t>
  </si>
  <si>
    <t>Grants to States to Support Oral Health Workforce Activities</t>
  </si>
  <si>
    <t>Special Diabetes Program for Indians Diabetes Prevention and Treatment  Projects</t>
  </si>
  <si>
    <t>Policy Research and Evaluation Grants</t>
  </si>
  <si>
    <t>State Capacity Building</t>
  </si>
  <si>
    <t>State Rural Hospital Flexibility Program</t>
  </si>
  <si>
    <t>Mental Health Research Grants</t>
  </si>
  <si>
    <t>Substance Abuse and Mental Health Services Projects of Regional and National Significance</t>
  </si>
  <si>
    <t>Advanced Nursing Education Workforce Grant Program</t>
  </si>
  <si>
    <t>Geriatric Academic Career Awards Department of Health and Human Services</t>
  </si>
  <si>
    <t>Early Hearing Detection and Intervention</t>
  </si>
  <si>
    <t>Poison Center Support and Enhancement Grant</t>
  </si>
  <si>
    <t>Children's Hospitals Graduate Medical Education Payment Program</t>
  </si>
  <si>
    <t>Grants for Education, Prevention, and Early Detection of Radiogenic Cancers and Diseases</t>
  </si>
  <si>
    <t>Family Planning Personnel Training</t>
  </si>
  <si>
    <t>Scaling the National Diabetes Prevention Program to Priority Populations</t>
  </si>
  <si>
    <t>Occupational Safety and Health Program</t>
  </si>
  <si>
    <t>Nurse Faculty Loan Program (NFLP)</t>
  </si>
  <si>
    <t xml:space="preserve">Health Systems Strengthening and HIV/AIDS Prevention, Care and Treatment under the President's Emergency Plan for AIDS Relief </t>
  </si>
  <si>
    <t>Immunization Cooperative Agreements</t>
  </si>
  <si>
    <t>Complex Humanitarian Emergency and War-Related Injury Public Health Activities</t>
  </si>
  <si>
    <t>Viral Hepatitis Prevention and Control</t>
  </si>
  <si>
    <t>Alcohol Research Programs</t>
  </si>
  <si>
    <t>Drug-Free Communities Support Program Grants</t>
  </si>
  <si>
    <t>CDC NATIONAL CENTER FOR CHRONIC DISEASE PREVENTION AND HEALTH PROMOTION, HEALTH AND HUMAN SERVICES, DEPARTMENT OF</t>
  </si>
  <si>
    <t>Drug Abuse and Addiction Research Programs</t>
  </si>
  <si>
    <t>National Institutes of Health Loan Repayment Program for Clinical Researchers</t>
  </si>
  <si>
    <t xml:space="preserve">Centers for Disease Control and Prevention Investigations and Technical Assistance </t>
  </si>
  <si>
    <t>Injury Prevention Program for American Indians and Alaskan Natives Cooperative Agreements</t>
  </si>
  <si>
    <t>National Institutes of Health Pediatric Research Loan Repayment Program</t>
  </si>
  <si>
    <t>Discovery and Applied Research for Technological Innovations to Improve Human Health</t>
  </si>
  <si>
    <t>National Health Service Corps Scholarship Program</t>
  </si>
  <si>
    <t>Surplus Property Utilization</t>
  </si>
  <si>
    <t>OFFICE OF THE ASSISTANT SECRETARY FOR ADMINISTRATION (ASA), HEALTH AND HUMAN SERVICES, DEPARTMENT OF</t>
  </si>
  <si>
    <t>National Public Health Improvement Initiative</t>
  </si>
  <si>
    <t xml:space="preserve">State Partnership Grant Program to Improve Minority Health </t>
  </si>
  <si>
    <t>Teenage Pregnancy Prevention Program</t>
  </si>
  <si>
    <t>National Center for Health Workforce Analysis</t>
  </si>
  <si>
    <t>Small Rural Hospital Improvement Grant Program</t>
  </si>
  <si>
    <t>Nurse Corps Scholarship</t>
  </si>
  <si>
    <t xml:space="preserve">Racial and Ethnic Approaches to Community Health </t>
  </si>
  <si>
    <t>PPHF 2018: Office of Smoking and Health-National State-Based Tobacco Control Programs-Financed in part by 2018 Prevention and Public Health funds (PPHF)</t>
  </si>
  <si>
    <t xml:space="preserve">Minority Health and Health Disparities Research </t>
  </si>
  <si>
    <t>National Institute on Minority Health and Health Disparities (NIMHD) Extramural Loan Repayment Programs</t>
  </si>
  <si>
    <t>Trans-NIH Research Support</t>
  </si>
  <si>
    <t>Mobilization For Health: National Prevention Partnership Awards</t>
  </si>
  <si>
    <t xml:space="preserve">Child Development and, Surveillance, Research and Prevention </t>
  </si>
  <si>
    <t>NIH Office of Research on Women's Health</t>
  </si>
  <si>
    <t>Early Hearing Detection and Intervention Information System (EHDI-IS) Surveillance Program</t>
  </si>
  <si>
    <t xml:space="preserve">Rare Disorders: Research, Surveillance, Health Promotion, and Education </t>
  </si>
  <si>
    <t>Public Health Preparedness and Response Science, Research, and Practice</t>
  </si>
  <si>
    <t>Emerging Infections Programs</t>
  </si>
  <si>
    <t>Protecting and Improving Health Globally: Building and Strengthening Public Health Impact, Systems, Capacity and Security</t>
  </si>
  <si>
    <t>Outreach Programs to Reduce the Prevalence of Obesity in High Risk Rural Areas</t>
  </si>
  <si>
    <t>Dietary Supplement Research Program</t>
  </si>
  <si>
    <t>CSELS Partnership: Strengthening Public Health Laboratories</t>
  </si>
  <si>
    <t>Epidemiology and Laboratory Capacity for Infectious Diseases (ELC)</t>
  </si>
  <si>
    <t xml:space="preserve">State Health Insurance Assistance Program </t>
  </si>
  <si>
    <t>Paralysis Resource Center</t>
  </si>
  <si>
    <t>Strengthening Public Health through Surveillance, Epidemiologic Research, Disease Detection and Prevention</t>
  </si>
  <si>
    <t xml:space="preserve">Demonstration Grants for Domestic Victims of Human Trafficking </t>
  </si>
  <si>
    <t>National Implementation and Dissemination for Chronic Disease Prevention</t>
  </si>
  <si>
    <t>Cooperative Agreement to Support Navigators in Federally-facilitated Exchanges</t>
  </si>
  <si>
    <t>CENTERS FOR MEDICARE AND MEDICAID SERVICES, HEALTH AND HUMAN SERVICES, DEPARTMENT OF</t>
  </si>
  <si>
    <t>The Healthy Brain Initiative: Technical Assistance to Implement Public Health Actions related to Cognitive Health, Cognitive Impairment, and Caregiving at the State and Local Levels</t>
  </si>
  <si>
    <t>Behavioral Risk Factor Surveillance System</t>
  </si>
  <si>
    <t>Foreign Public Health Construction</t>
  </si>
  <si>
    <t>Public Health Conference Support</t>
  </si>
  <si>
    <t>Native American Community Research, Demonstration, and Pilot Projects</t>
  </si>
  <si>
    <t xml:space="preserve">Analyses, Research and Studies to Address the Impact of CMS’ Programs on American Indian/Alaska Native (AI/AN) Beneficiaries and the Health Care System Serving these Beneficiaries	</t>
  </si>
  <si>
    <t>Health Professions Student Loans, Including Primary Care Loans/Loans for Disadvantaged Students</t>
  </si>
  <si>
    <t>Public Health Service Evaluation Funds</t>
  </si>
  <si>
    <t>Research, Monitoring and Outcomes Definitions for Vaccine Safety</t>
  </si>
  <si>
    <t>Leading Edge Acceleration Projects (LEAP) in Health Information Technology</t>
  </si>
  <si>
    <t>Enhancing the Logical Observation Identifiers Names and Codes (LOINC®) Standard to meet U.S. Interoperability Needs</t>
  </si>
  <si>
    <t>Trusted Exchange Framework and Common Agreement (TEFCA) Recognized Coordinating Entity (RCE) Cooperative Agreement</t>
  </si>
  <si>
    <t>Technical Assistance to Increase Tobacco Cessation</t>
  </si>
  <si>
    <t>National Center for Advancing Translational Sciences</t>
  </si>
  <si>
    <t>Research Infrastructure Programs</t>
  </si>
  <si>
    <t>Construction Support</t>
  </si>
  <si>
    <t>21st Century Cures Act - Beau Biden Cancer Moonshot</t>
  </si>
  <si>
    <t>Certified Health IT Surveillance Capacity and Infrastructure Improvement Cooperative Agreement Program</t>
  </si>
  <si>
    <t>Head Start Disaster Recovery</t>
  </si>
  <si>
    <t>Nurse Education, Practice Quality and Retention Grants</t>
  </si>
  <si>
    <t>Biomedical Advanced Research and Development Authority (BARDA), Biodefense Medical Countermeasure Development</t>
  </si>
  <si>
    <t>Nursing Research</t>
  </si>
  <si>
    <t>Assistive Technology National Activities</t>
  </si>
  <si>
    <t>Nursing Student Loans</t>
  </si>
  <si>
    <t>Sickle Cell Treatment Demonstration Program</t>
  </si>
  <si>
    <t>State Actions to Improve Oral Health Outcomes and Partner Actions to Improve Oral Health Outcomes</t>
  </si>
  <si>
    <t>Flexible Funding Model - Infrastructure Development and Maintenance for State Manufactured Food Regulatory Programs</t>
  </si>
  <si>
    <t xml:space="preserve">21st Century Cures Act - Precision Medicine Initiative	</t>
  </si>
  <si>
    <t xml:space="preserve">ACL Independent Living State Grants </t>
  </si>
  <si>
    <t>21st Century Cures Act: Regenerative Medicine Initiative</t>
  </si>
  <si>
    <t>21st Century Cures Act -	Brain Research through Advancing Innovative Neurotechnologies</t>
  </si>
  <si>
    <t>Multiple Approaches to Support Young Breast Cancer Survivors and Metastatic Breast Cancer Patients</t>
  </si>
  <si>
    <t>Title: Multiple Approaches to Support Young Breast Cancer Survivors and Metastatic Breast Cancer Patients</t>
  </si>
  <si>
    <t>Prevention and Control of Chronic Disease and Associated Risk Factors in the U.S. Affiliated Pacific Islands, U.S. Virgin Islands, and P. R.</t>
  </si>
  <si>
    <t>Integrated Care for Kids Model</t>
  </si>
  <si>
    <t>The CDC Public Health Cancer Genomics Program: Translating Research into Public Health Practice</t>
  </si>
  <si>
    <t>Emergency Triage, Treat, and Transport (ET3) Model</t>
  </si>
  <si>
    <t>CMS CENTER FOR MEDICARE AND MEDICAID INNOVATION, HEALTH AND HUMAN SERVICES, DEPARTMENT OF</t>
  </si>
  <si>
    <t>National and State Tobacco Control Program</t>
  </si>
  <si>
    <t>Activities to Support State, Tribal, Local and Territorial (STLT) Health Department Response to Public Health or Healthcare Crises</t>
  </si>
  <si>
    <t>Cancer Cause and Prevention Research</t>
  </si>
  <si>
    <t>Cancer Detection and Diagnosis Research</t>
  </si>
  <si>
    <t>Cancer Treatment Research</t>
  </si>
  <si>
    <t>Cancer Biology Research</t>
  </si>
  <si>
    <t>Cancer Centers Support Grants</t>
  </si>
  <si>
    <t>Cancer Research Manpower</t>
  </si>
  <si>
    <t>Cancer Control</t>
  </si>
  <si>
    <t>The State Flexibility to Stabilize the Market Grant Program</t>
  </si>
  <si>
    <t>Strengthening Public Health Systems and Services through National Partnerships to Improve and Protect the Nation’s Health</t>
  </si>
  <si>
    <t>National Partnerships to promote cancer surveillance standards and support data quality and operations of National Program of Cancer Registries</t>
  </si>
  <si>
    <t>1332 State Innovation Waivers</t>
  </si>
  <si>
    <t>NON-ACA/PPHF—Building Capacity of the Public Health System to Improve Population Health through National Nonprofit Organizations</t>
  </si>
  <si>
    <t>Improving the Health of Americans through Prevention and Management of Diabetes and Heart Disease and Stroke</t>
  </si>
  <si>
    <t xml:space="preserve">Provision of  Technical Assistance and Training Activities to Assure Comprehensive Cancer Control Outcomes. </t>
  </si>
  <si>
    <t>PPHF 2018: Prevention Health and Health Services – Strengthening Public Health Systems and Services through National Partnerships to Improve and Protect the Nation’s Health – financed in part by Prevention and Public Health Funds (PPHF)</t>
  </si>
  <si>
    <t>Networking2Save”:  CDC’s National Network Approach to Preventing and Controlling Tobacco-related Cancers in Special Populations</t>
  </si>
  <si>
    <t xml:space="preserve">ACL Centers for Independent Living </t>
  </si>
  <si>
    <t>ACL National Institute on Disability, Independent Living, and Rehabilitation Research</t>
  </si>
  <si>
    <t>Every Student Succeeds Act/Preschool Development Grants</t>
  </si>
  <si>
    <t>Innovative State and Local Public Health Strategies to prevent and Manage Diabetes and Heart Disease and Stroke-</t>
  </si>
  <si>
    <t>WELL-INTEGRATED SCREENING AND EVALUATION FOR WOMEN ACROSS THE NATION (WISEWOMAN)</t>
  </si>
  <si>
    <t xml:space="preserve">PPHF2018-National Organization for Chronic Disease Prevention and Health Promotion-financed in part by 2018 Prevention and Public Health Funds	</t>
  </si>
  <si>
    <t>State Physical Activity and Nutrition (SPAN</t>
  </si>
  <si>
    <t>Indian Self-Determination</t>
  </si>
  <si>
    <t>Tribal Self-Governance Program: Planning and Negotiation Cooperative Agreement</t>
  </si>
  <si>
    <t>Partner Actions to Improve Oral Health Outcomes</t>
  </si>
  <si>
    <t>Food Safety and Security Monitoring Project</t>
  </si>
  <si>
    <t>CDC Undergraduate Public Health Scholars Program (CUPS): A Public Health Experience to Expose Undergraduates Interested in Minority Health to Public Health and the Public Health Professions</t>
  </si>
  <si>
    <t>ACL Assistive Technology</t>
  </si>
  <si>
    <t>Tobacco Prevention and Control Legal Technical Assistance</t>
  </si>
  <si>
    <t>Assistive Technology Alternative Financing Program</t>
  </si>
  <si>
    <t>Alzheimer’s Disease Program Initiative (ADPI)</t>
  </si>
  <si>
    <t>Title IV-E Kinship Navigator Program</t>
  </si>
  <si>
    <t>TANF Policy Academy for Innovative Employment Strategies (PAIES)</t>
  </si>
  <si>
    <t>Preventing Maternal Deaths: Supporting Maternal Mortality Review Committees</t>
  </si>
  <si>
    <t>Good Health and Wellness in Indian Country</t>
  </si>
  <si>
    <t>National Harm Reduction Technical Assistance and Syringe Services Program (SSP) Monitoring and Evaluation Funding Opportunity</t>
  </si>
  <si>
    <t>Child Care Disaster Relief</t>
  </si>
  <si>
    <t>Global Tuberculosis:Developing,Evaluating,Implementing Evidence-based and Innovative Approaches to Find, Cure, and Prevent Tuberculosis Globally</t>
  </si>
  <si>
    <t>Pregnancy Assistance Fund Program</t>
  </si>
  <si>
    <t xml:space="preserve">Grants for School-Based Health Center Capital Expenditures </t>
  </si>
  <si>
    <t>Family to Family Health Information Centers</t>
  </si>
  <si>
    <t>Affordable Care Act (ACA) Maternal, Infant, and Early Childhood Home Visiting Program</t>
  </si>
  <si>
    <t xml:space="preserve">ACA Nationwide Program for National and State Background Checks for Direct Patient Access Employees of Long Term Care Facilities and Providers </t>
  </si>
  <si>
    <t xml:space="preserve">PPHF National Public Health Improvement Initiative </t>
  </si>
  <si>
    <t>Public Health Training Centers Program</t>
  </si>
  <si>
    <t>The Affordable Care Act: Building Epidemiology, Laboratory, and Health Information Systems Capacity in the Epidemiology and Laboratory Capacity for Infectious Disease (ELC) and Emerging Infections Program (EIP) Cooperative Agreements; PPHF</t>
  </si>
  <si>
    <t xml:space="preserve">Building Capacity of the Public Health System to Improve Population Health through National, Non-Profit Organizations- financed in part by Prevention and Public Health Funds (PPHF) </t>
  </si>
  <si>
    <t>Grants for New and Expanded Services under the Health Center Program</t>
  </si>
  <si>
    <t>National Forum for State and Territorial Chief Executives</t>
  </si>
  <si>
    <t>Teaching Health Center Graduate Medical Education Payment</t>
  </si>
  <si>
    <t>Prevention and Public Health Fund  (Affordable Care Act): Enhanced Surveillance for New Vaccine Preventable Disease</t>
  </si>
  <si>
    <t>Affordable Care Act Program for Early Detection of Certain Medical Conditions Related to Environmental Health Hazards</t>
  </si>
  <si>
    <t xml:space="preserve">PPHF Capacity Building Assistance to Strengthen Public Health Immunization Infrastructure and Performance financed in part by Prevention and Public Health Funds </t>
  </si>
  <si>
    <t xml:space="preserve">Health Promotion and Disease Prevention Research Centers: PPHF - Affordable Care Act Projects </t>
  </si>
  <si>
    <t xml:space="preserve">Consumer Operated and Oriented Plan [CO-OP] Program </t>
  </si>
  <si>
    <t>National Health Service Corps</t>
  </si>
  <si>
    <t xml:space="preserve">PPHF: State Nutrition, Physical Activity, and Obesity Programs - financed in part by PPHF </t>
  </si>
  <si>
    <t>Transitional Living for Homeless Youth</t>
  </si>
  <si>
    <t>Education and Prevention Grants to Reduce Sexual Abuse of Runaway, Homeless and Street Youth</t>
  </si>
  <si>
    <t>Temporary Assistance for Needy Families</t>
  </si>
  <si>
    <t>Child Support Enforcement</t>
  </si>
  <si>
    <t>Child Support Enforcement Research</t>
  </si>
  <si>
    <t>Refugee and Entrant Assistance State/Replacement Designee Administered Programs</t>
  </si>
  <si>
    <t>Refugee and Entrant Assistance Voluntary Agency Programs</t>
  </si>
  <si>
    <t>Low-Income Home Energy Assistance</t>
  </si>
  <si>
    <t>Community Services Block Grant</t>
  </si>
  <si>
    <t>Community Services Block Grant Discretionary Awards</t>
  </si>
  <si>
    <t>Child Care and Development Block Grant</t>
  </si>
  <si>
    <t>Refugee and Entrant Assistance Discretionary Grants</t>
  </si>
  <si>
    <t>U.S. Repatriation</t>
  </si>
  <si>
    <t>Improving the Capability of Indian Tribal Governments to Regulate Environmental Quality</t>
  </si>
  <si>
    <t>Refugee and Entrant Assistance Wilson/Fish Program</t>
  </si>
  <si>
    <t>State Court Improvement Program</t>
  </si>
  <si>
    <t>Promote the Survival and Continuing Vitality of Native American Languages</t>
  </si>
  <si>
    <t>Community-Based Child Abuse Prevention Grants</t>
  </si>
  <si>
    <t>Family Violence Prevention and Services/State Domestic Violence Coalitions</t>
  </si>
  <si>
    <t>Family Violence Prevention and Services/Discretionary</t>
  </si>
  <si>
    <t>Tribal Work Grants</t>
  </si>
  <si>
    <t>Welfare Reform Research, Evaluations and National Studies</t>
  </si>
  <si>
    <t>Child Care Mandatory and Matching Funds of the Child Care and Development Fund</t>
  </si>
  <si>
    <t>Grants to States for Access and Visitation Programs</t>
  </si>
  <si>
    <t>Services to Victims of a Severe Form of Trafficking</t>
  </si>
  <si>
    <t>Chafee Education and Training Vouchers Program (ETV)</t>
  </si>
  <si>
    <t>Head Start</t>
  </si>
  <si>
    <t>Assets for Independence Demonstration Program</t>
  </si>
  <si>
    <t>Adoption and Legal Guardianship Incentive Payments</t>
  </si>
  <si>
    <t>Assistance for Torture Victims</t>
  </si>
  <si>
    <t>Family Connection Grants</t>
  </si>
  <si>
    <t>Affordable Care Act - Preparedness and Emergency Response Learning Centers</t>
  </si>
  <si>
    <t>Native American Programs</t>
  </si>
  <si>
    <t>Voting Access for Individuals with Disabilities-Grants for Protection and Advocacy Systems</t>
  </si>
  <si>
    <t>Affordable Care Act Initiative to Reduce Avoidable Hospitalizations among Nursing Facility Residents</t>
  </si>
  <si>
    <t>Basic Center Grant</t>
  </si>
  <si>
    <t>Developmental Disabilities Basic Support and Advocacy Grants</t>
  </si>
  <si>
    <t>Developmental Disabilities Projects of National Significance</t>
  </si>
  <si>
    <t>University Centers for Excellence in Developmental Disabilities Education, Research, and Service</t>
  </si>
  <si>
    <t>Support for Ombudsman and Beneficiary Counseling Programs for States Participating in Financial Alignment Model Demonstrations for Dually Eligible Individuals</t>
  </si>
  <si>
    <t>ACA-Transforming Clinical Practice Initiative: Practice Transformation Networks (PTNs)</t>
  </si>
  <si>
    <t>ACA-Transforming Clinical Practice Initiative: Support and Alignment Networks (SANs)</t>
  </si>
  <si>
    <t>Basic Health Program (Affordable Care Act)</t>
  </si>
  <si>
    <t>Children's Justice Grants to States</t>
  </si>
  <si>
    <t>Stephanie Tubbs Jones Child Welfare Services Program</t>
  </si>
  <si>
    <t>Social Services Research and Demonstration</t>
  </si>
  <si>
    <t xml:space="preserve">Child Welfare Research Training or Demonstration </t>
  </si>
  <si>
    <t xml:space="preserve">Nutrition and Physical Activity Programs </t>
  </si>
  <si>
    <t xml:space="preserve">Accountable Health Communities </t>
  </si>
  <si>
    <t>Adoption Opportunities</t>
  </si>
  <si>
    <t>Foster Care Title IV-E</t>
  </si>
  <si>
    <t>Adoption Assistance</t>
  </si>
  <si>
    <t>Extramural Research Facilities Restoration Program: Hurricanes Harvey, Maria, and Irma – Construction</t>
  </si>
  <si>
    <t>Extramural Research Restoration Program: Hurricanes Harvey, Maria, and Irma – non-construction</t>
  </si>
  <si>
    <t>Substance Use-Disorder Prevention that Promotes Opioid Recovery and Treatment (SUPPORT) for Patients and Communities Act</t>
  </si>
  <si>
    <t>Social Services Block Grant</t>
  </si>
  <si>
    <t>Child Abuse and Neglect State Grants</t>
  </si>
  <si>
    <t>Child Abuse and Neglect Discretionary Activities</t>
  </si>
  <si>
    <t xml:space="preserve">Family Violence Prevention and Services/Domestic Violence Shelter and Supportive Services </t>
  </si>
  <si>
    <t>John H. Chafee Foster Care Program for Successful Transition to Adulthood</t>
  </si>
  <si>
    <t>Unaccompanied Alien Children Program</t>
  </si>
  <si>
    <t>Medical Student Education</t>
  </si>
  <si>
    <t>Engaging State and Local Emergency Management Agencies to Improve Ability to Prepare for and Respond to All - Hazards Events</t>
  </si>
  <si>
    <t>Drug Vial Size Report</t>
  </si>
  <si>
    <t>Ending the HIV Epidemic:  A Plan for America — Ryan White HIV/AIDS Program Parts A and B</t>
  </si>
  <si>
    <t>Maternal Opioid Misuse Model</t>
  </si>
  <si>
    <t>Integrating the Healthcare Enterprise FHIR Cooperative Agreement Program</t>
  </si>
  <si>
    <t>Certified Community Behavioral Health Clinic Expansion Grants</t>
  </si>
  <si>
    <t>State and National Tobacco Cessation Support Systems</t>
  </si>
  <si>
    <t>National Center for Research Resources, Recovery Act Construction Support</t>
  </si>
  <si>
    <t>ARRA – Emergency Contingency Fund for Temporary Assistance for Needy Families (TANF) State Program</t>
  </si>
  <si>
    <t xml:space="preserve">Mental and Behavioral Health Education and Training Grants </t>
  </si>
  <si>
    <t xml:space="preserve">Capacity Building Assistance to Strengthen Public Health Immunization Infrastructure and Performance – financed in part by the Prevention and Public Health Fund (PPHF) </t>
  </si>
  <si>
    <t xml:space="preserve">Empowering Older Adults and Adults with Disabilities through Chronic Disease Self-Management Education Programs – financed by Prevention and Public Health Funds (PPHF) </t>
  </si>
  <si>
    <t xml:space="preserve">State Public Health Approaches for Ensuring Quitline Capacity – Funded in part by Prevention and Public Health Funds (PPHF) </t>
  </si>
  <si>
    <t xml:space="preserve">PPHF: Racial and Ethnic Approaches to Community Health Program financed solely by Public Prevention and Health Funds </t>
  </si>
  <si>
    <t xml:space="preserve">PPHF: Chronic Disease Innovation Grants - financed solely by Public Prevention Health Funds </t>
  </si>
  <si>
    <t xml:space="preserve">PPHF: Early Childcare and Education Obesity Prevention Program - Obesity Prevention in Young Children - financed solely by Public Prevention and Health Funds </t>
  </si>
  <si>
    <t xml:space="preserve">Racial and Ethnic Approaches to Community Health: Obesity and Hypertension Demonstration Projects financed solely by Prevention and Public Health Funds </t>
  </si>
  <si>
    <t xml:space="preserve">PPHF: Breast and Cervical Cancer Screening Opportunities for States, Tribes and Territories solely financed by Prevention and Public Health Funds </t>
  </si>
  <si>
    <t>PPHF: Health Care Surveillance/Health Statistics – Surveillance Program Announcement: Behavioral Risk Factor Surveillance System Financed in Part by Prevention and Public Health Fund</t>
  </si>
  <si>
    <t>Elder Abuse Prevention Interventions Program</t>
  </si>
  <si>
    <t>Child Lead Poisoning Prevention Surveillance financed in part by Prevention and Public Health (PPHF) Program</t>
  </si>
  <si>
    <t xml:space="preserve">Surveillance for Diseases Among Immigrants and Refugees financed in part by Prevention and Public Health Funds (PPHF) </t>
  </si>
  <si>
    <t>Preventive Health and Health Services Block Grant funded solely with Prevention and Public Health Funds (PPHF)</t>
  </si>
  <si>
    <t xml:space="preserve">Consortium for Tobacco Use Cessation Technical Assistance financed solely by Prevention and Public Health Funds </t>
  </si>
  <si>
    <t>Evidence-Based Falls Prevention Programs Financed Solely by Prevention and Public Health Funds (PPHF)</t>
  </si>
  <si>
    <t xml:space="preserve">A Comprehensive Approach to Good Health and Wellness in Indian County – financed solely by Prevention and Public Health </t>
  </si>
  <si>
    <t>Alzheimer’s Disease Initiative: Specialized Supportive Services Project (ADI-SSS) thru Prevention and Public Health Funds (PPHF)</t>
  </si>
  <si>
    <t>PPHF-CDC Partnership: Strengthening Public Health Laboratories</t>
  </si>
  <si>
    <t>Children's Health Insurance Program</t>
  </si>
  <si>
    <t>Medicare Prescription Drug Coverage</t>
  </si>
  <si>
    <t>Tribal Public Health Capacity Building and Quality Improvement Umbrella Cooperative Agreement</t>
  </si>
  <si>
    <t>Medicare Hospital Insurance</t>
  </si>
  <si>
    <t>Medicare Supplementary Medical Insurance</t>
  </si>
  <si>
    <t>State Medicaid Fraud Control Units</t>
  </si>
  <si>
    <t>State Survey and Certification of Health Care Providers and Suppliers (Title XVIII) Medicare</t>
  </si>
  <si>
    <t>Medical Assistance Program</t>
  </si>
  <si>
    <t>Centers for Medicare and Medicaid Services (CMS) Research, Demonstrations and Evaluations</t>
  </si>
  <si>
    <t>Title V Sexual Risk Avoidance Education Program (Discretionary Grants)</t>
  </si>
  <si>
    <t>Opioid STR</t>
  </si>
  <si>
    <t xml:space="preserve">Money Follows the Person Rebalancing Demonstration </t>
  </si>
  <si>
    <t>State Survey Certification of Health Care Providers and Suppliers (Title XIX) Medicaid</t>
  </si>
  <si>
    <t>CARA Act – Comprehensive Addiction and Recovery Act of 2016</t>
  </si>
  <si>
    <t>Organized Approaches to Increase Colorectal Cancer Screening</t>
  </si>
  <si>
    <t>Ebola Healthcare Preparedness and Response for Select Cities with Enhanced Airport Entrance Screenings from Affected Countries in West Africa</t>
  </si>
  <si>
    <t xml:space="preserve">Increasing the Implementation of Evidence-Based Cancer Survivorship Interventions to Increase Quality and Duration of Life Among Cancer Patients </t>
  </si>
  <si>
    <t xml:space="preserve">National Organizations for Chronic Disease Prevention and Health Promotion	</t>
  </si>
  <si>
    <t xml:space="preserve">Paul Coverdell National Acute Stroke Program National Center for Chronic Disease Prevention and Health Promotion </t>
  </si>
  <si>
    <t xml:space="preserve">Heart Disease &amp; Stroke Prevention Program and Diabetes Prevention – State and Local Public Health Actions to Prevent Obesity, Diabetes, and Heart Disease and Stroke </t>
  </si>
  <si>
    <t>Partner support for heart disease and stroke prevention</t>
  </si>
  <si>
    <t>Preventing Heart Attacks and Strokes in High Need Areas</t>
  </si>
  <si>
    <t>Hospital Preparedness Program (HPP) Ebola Preparedness and Response Activities</t>
  </si>
  <si>
    <t>Support to the World Health Organization (WHO) for Response to the Ebola Virus Disease Outbreak in Western Africa</t>
  </si>
  <si>
    <t>Health Careers Opportunity Program</t>
  </si>
  <si>
    <t>Ebola Support:  Transmission and Prevention Control, Public Health Preparedness, Vaccine Development</t>
  </si>
  <si>
    <t>National Ebola Training and Education Center (NETEC)</t>
  </si>
  <si>
    <t>Closing the Gap Between Standards Development and Implementation</t>
  </si>
  <si>
    <t>Section 223 Demonstration Programs to Improve Community Mental Health Services</t>
  </si>
  <si>
    <t>Standards Development Organization Collaboration to Enhance Standards Alignment, Testing, and Measurement</t>
  </si>
  <si>
    <t>Promoting the Cancer Surveillance Workforce, Education and Data Use</t>
  </si>
  <si>
    <t>Supporting and Maintaining a Surveillance System for Chronic Kidney Disease (CKD) in the United States</t>
  </si>
  <si>
    <t>Capacity Building Assistance (CBA) for High-Impact HIV Prevention</t>
  </si>
  <si>
    <t>Planning Grant for Healthcare and Public Health Sector Cybersecurity Information Sharing</t>
  </si>
  <si>
    <t>Cardiovascular Diseases Research</t>
  </si>
  <si>
    <t>Lung Diseases Research</t>
  </si>
  <si>
    <t>Blood Diseases and Resources Research</t>
  </si>
  <si>
    <t>Translation and Implementation Science Research for Heart, Lung, Blood Diseases, and Sleep Disorders</t>
  </si>
  <si>
    <t>ACL Assistive Technology State Grants for Protection and Advocacy</t>
  </si>
  <si>
    <t>ACL Centers for Independent Living, Recovery Act</t>
  </si>
  <si>
    <t>Promoting Population Health through Increased Capacity in Alcohol Epidemiology</t>
  </si>
  <si>
    <t>Arthritis, Musculoskeletal and Skin Diseases Research</t>
  </si>
  <si>
    <t>Diabetes, Digestive, and Kidney Diseases Extramural Research</t>
  </si>
  <si>
    <t>Improving Epilepsy Programs, Services, and Outcomes through National Partnerships</t>
  </si>
  <si>
    <t>Tracking Electronic Health Record Adoption and Capturing Related Insights in U.S. Hospitals</t>
  </si>
  <si>
    <t>National Syndromic Surveillance Program Community of Practice (NSSP CoP)</t>
  </si>
  <si>
    <t>Extramural Research Programs in the Neurosciences and Neurological Disorders</t>
  </si>
  <si>
    <t>Allergy and Infectious Diseases Research</t>
  </si>
  <si>
    <t xml:space="preserve">National Collaboration to Support Health, Wellness and Academic Success of School-Age Children  </t>
  </si>
  <si>
    <t>Biomedical Research and Research Training</t>
  </si>
  <si>
    <t>Emerging Infections Sentinel Networks</t>
  </si>
  <si>
    <t>Strengthening the Public Health System in US-affiliated Pacific Islands (PPHF)</t>
  </si>
  <si>
    <t>Child Health and Human Development Extramural Research</t>
  </si>
  <si>
    <t>Aging Research</t>
  </si>
  <si>
    <t>Vision Research</t>
  </si>
  <si>
    <t>Maternal, Infant and Early Childhood Home Visiting Grant</t>
  </si>
  <si>
    <t>Tribal Maternal, Infant, and Early Childhood Home Visiting</t>
  </si>
  <si>
    <t>State Grants for Protection and Advocacy Services</t>
  </si>
  <si>
    <t>Strengthening the Public Health System in US-affiliated Pacific Islands (Non-PPHF)</t>
  </si>
  <si>
    <t>Antimicrobial Resistance Surveillance in Retail Food Specimens</t>
  </si>
  <si>
    <t>Autism Collaboration, Accountability, Research, Education, and Support</t>
  </si>
  <si>
    <t>Enhance the Ability of Emergency Medical Services (EMS) to transport patients with highly infectious  diseases (HID)</t>
  </si>
  <si>
    <t>Medical Library Assistance</t>
  </si>
  <si>
    <t>The Health Insurance Enforcement and Consumer Protections Grant Program</t>
  </si>
  <si>
    <t>High Impact Pilot Awards</t>
  </si>
  <si>
    <t>Standards Exploration Award</t>
  </si>
  <si>
    <t>Grants for Primary Care Training and Enhancement</t>
  </si>
  <si>
    <t>National Bioterrorism Hospital Preparedness Program</t>
  </si>
  <si>
    <t>Health Care and Public Health (HPH) Sector Information Sharing and Analysis Organization (ISAO)</t>
  </si>
  <si>
    <t>Cancer Prevention and Control Programs for State, Territorial and Tribal Organizations</t>
  </si>
  <si>
    <t>Nurse Corps Loan Repayment Program</t>
  </si>
  <si>
    <t>Family and Community Violence Prevention Program</t>
  </si>
  <si>
    <t>Rural Health Care Services Outreach, Rural Health Network Development and Small Health Care Provider Quality Improvement</t>
  </si>
  <si>
    <t>Grants to States for Operation of State Offices of Rural Health</t>
  </si>
  <si>
    <t>HIV Emergency Relief Project Grants</t>
  </si>
  <si>
    <t>HIV Care Formula Grants</t>
  </si>
  <si>
    <t>Grants to Provide Outpatient Early Intervention Services with Respect to HIV Disease</t>
  </si>
  <si>
    <t>Cooperative Agreements for State-Based Comprehensive Breast and Cervical Cancer Early Detection Programs</t>
  </si>
  <si>
    <t>Disadvantaged Health Professions Faculty Loan Repayment Program (FLRP)</t>
  </si>
  <si>
    <t>Ryan White HIV/AIDS Dental Reimbursement and Community Based Dental Partnership Grants</t>
  </si>
  <si>
    <t>Scholarships for Health Professions Students from Disadvantaged Backgrounds</t>
  </si>
  <si>
    <t>Healthy Start Initiative</t>
  </si>
  <si>
    <t>Special Projects of National Significance</t>
  </si>
  <si>
    <t>Native Hawaiian Health Care Systems</t>
  </si>
  <si>
    <t>Demonstration Projects for Indian Health</t>
  </si>
  <si>
    <t>National Institutes of Health Acquired Immunodeficiency Syndrome Research Loan Repayment Program</t>
  </si>
  <si>
    <t>HIV Prevention Activities Non-Governmental Organization Based</t>
  </si>
  <si>
    <t>HIV Prevention Activities Health Department Based</t>
  </si>
  <si>
    <t>HIV Demonstration, Research, Public and Professional Education Projects</t>
  </si>
  <si>
    <t>Research, Prevention, and Education Programs on Lyme Disease in the United States</t>
  </si>
  <si>
    <t>Epidemiologic Research Studies of Acquired Immunodeficiency Syndrome (AIDS) and Human Immunodeficiency Virus (HIV) Infection in Selected Population Groups</t>
  </si>
  <si>
    <t>Human Immunodeficiency Virus (HIV)/Acquired Immunodeficiency Virus Syndrome (AIDS) Surveillance</t>
  </si>
  <si>
    <t>Assistance Programs for Chronic Disease Prevention and Control</t>
  </si>
  <si>
    <t>Cooperative Agreements to Support State-Based Safe Motherhood and Infant Health Initiative Programs</t>
  </si>
  <si>
    <t>Tuberculosis Demonstration, Research, Public and Professional Education</t>
  </si>
  <si>
    <t>Block Grants for Community Mental Health Services</t>
  </si>
  <si>
    <t>Block Grants for Prevention and Treatment of Substance Abuse</t>
  </si>
  <si>
    <t>Coal Miners Respiratory Impairment Treatment Clinics and Services</t>
  </si>
  <si>
    <t>CDC's Collaboration with Academia to Strengthen Public Health</t>
  </si>
  <si>
    <t>Funding in Support of the Pennsylvania Rural Health Model</t>
  </si>
  <si>
    <t xml:space="preserve">PPHF Geriatric Education Centers </t>
  </si>
  <si>
    <t>Health Professions Recruitment Program for Indians</t>
  </si>
  <si>
    <t>Health Professions Preparatory Scholarship Program for Indians</t>
  </si>
  <si>
    <t>Health Professions Scholarship Program</t>
  </si>
  <si>
    <t>Family Planning Service Delivery Improvement Research Grants</t>
  </si>
  <si>
    <t>Primary Care Medicine and Dentistry Clinician Educator Career Development Awards</t>
  </si>
  <si>
    <t>Sexually Transmitted Diseases (STD) Prevention and Control Grants</t>
  </si>
  <si>
    <t>Sexually Transmitted Diseases (STD) Provider Education Grants</t>
  </si>
  <si>
    <t>Increasing Public Awareness and Provider Education about Primary Immunodeficiency Disease</t>
  </si>
  <si>
    <t>Improving Student Health and Academic Achievement through Nutrition, Physical Activity and the Management of Chronic Conditions in Schools</t>
  </si>
  <si>
    <t>Mental Health Disaster Assistance and Emergency Mental Health</t>
  </si>
  <si>
    <t>Market Transparency Project for Health IT Interoperability Services Cooperative Agreement Program</t>
  </si>
  <si>
    <t>Medicare Access and CHIP Reauthorization Act (MACRA) Funding Opportunity: Measure Development for the Quality Payment Program</t>
  </si>
  <si>
    <t>International Research and Research Training</t>
  </si>
  <si>
    <t>National Health Promotion</t>
  </si>
  <si>
    <t>OFFICE OF DISEASE PREVENTION AND HEALTH PROMOTION, HEALTH AND HUMAN SERVICES, DEPARTMENT OF</t>
  </si>
  <si>
    <t>Preventive Health and Health Services Block Grant</t>
  </si>
  <si>
    <t>Maternal and Child Health Services Block Grant to the States</t>
  </si>
  <si>
    <t>Assisted Outpatient Treatment</t>
  </si>
  <si>
    <t>Autism and Other Developmental Disabilities, Surveillance, Research, and Prevention</t>
  </si>
  <si>
    <t>Retired and Senior Volunteer Program</t>
  </si>
  <si>
    <t>Corporation for National and Community Service, CORPORATION FOR NATIONAL AND COMMUNITY SERVICE</t>
  </si>
  <si>
    <t>CNCS</t>
  </si>
  <si>
    <t>State Commissions</t>
  </si>
  <si>
    <t>AmeriCorps</t>
  </si>
  <si>
    <t>Program Development and Innovation Grants</t>
  </si>
  <si>
    <t>Commission Investment Fund</t>
  </si>
  <si>
    <t>Training and Technical Assistance</t>
  </si>
  <si>
    <t>Foster Grandparent Program</t>
  </si>
  <si>
    <t>September 11th National Day of Service and Remembrance Grants</t>
  </si>
  <si>
    <t>Volunteers in Service to America</t>
  </si>
  <si>
    <t>Martin Luther King Jr Day of Service Grants</t>
  </si>
  <si>
    <t>Senior Companion Program</t>
  </si>
  <si>
    <t>Senior Demonstration Program</t>
  </si>
  <si>
    <t>Social Innovation Fund</t>
  </si>
  <si>
    <t>CNCS Disaster Response Cooperative Agreement</t>
  </si>
  <si>
    <t>Volunteer Generation Fund</t>
  </si>
  <si>
    <t>AmeriCorps VISTA Training &amp; Logistics Support</t>
  </si>
  <si>
    <t>Social Innovation Fund Pay for Success</t>
  </si>
  <si>
    <t xml:space="preserve">Operation AmeriCorps </t>
  </si>
  <si>
    <t>National Service and Civic Engagement Research Competition</t>
  </si>
  <si>
    <t>AmeriCorps VISTA Recruitment Support</t>
  </si>
  <si>
    <t>CORPORATION FOR NATIONAL AND COMMUNITY SERVICE, CORPORATION FOR NATIONAL AND COMMUNITY SERVICE</t>
  </si>
  <si>
    <t>High Intensity Drug Trafficking Areas Program</t>
  </si>
  <si>
    <t>EXECUTIVE OFFICE OF THE PRESIDENT, EXECUTIVE OFFICE OF THE PRESIDENT</t>
  </si>
  <si>
    <t>EOP</t>
  </si>
  <si>
    <t>DFC NATIONAL COMMUNITY ANTIDRUG COALITION INSTITUTE</t>
  </si>
  <si>
    <t>Anti-Doping Activities</t>
  </si>
  <si>
    <t>Drug Court Training and Technical Assistance</t>
  </si>
  <si>
    <t>Research and Data Analysis</t>
  </si>
  <si>
    <t>Drug-Free Communities Support Program - National Youth Leadership Initiative</t>
  </si>
  <si>
    <t>Social Security Disability Insurance</t>
  </si>
  <si>
    <t>SOCIAL SECURITY ADMINISTRATION, SOCIAL SECURITY ADMINISTRATION</t>
  </si>
  <si>
    <t>SSA</t>
  </si>
  <si>
    <t>Social Security Retirement Insurance</t>
  </si>
  <si>
    <t>Social Security Survivors Insurance</t>
  </si>
  <si>
    <t>Supplemental Security Income</t>
  </si>
  <si>
    <t>Social Security Research and Demonstration</t>
  </si>
  <si>
    <t xml:space="preserve">Social Security - Work Incentives Planning and Assistance Program </t>
  </si>
  <si>
    <t>Social Security State Grants for Work Incentives Assistance to Disabled Beneficiaries</t>
  </si>
  <si>
    <t>Special Benefits for Certain World War II Veterans</t>
  </si>
  <si>
    <t>State and Local Homeland Security National Training Program</t>
  </si>
  <si>
    <t>FEDERAL EMERGENCY MANAGEMENT AGENCY, HOMELAND SECURITY, DEPARTMENT OF</t>
  </si>
  <si>
    <t>DHS</t>
  </si>
  <si>
    <t>Homeland Security Preparedness Technical Assistance Program</t>
  </si>
  <si>
    <t>Non-Profit Security Program</t>
  </si>
  <si>
    <t>U.S. CITIZENSHIP AND IMMIGRATION SERVICES, HOMELAND SECURITY, DEPARTMENT OF</t>
  </si>
  <si>
    <t>Citizenship Education and Training</t>
  </si>
  <si>
    <t>Boating Safety Financial Assistance</t>
  </si>
  <si>
    <t>U.S. COAST GUARD, HOMELAND SECURITY, DEPARTMENT OF</t>
  </si>
  <si>
    <t>National Fire Academy Training Assistance</t>
  </si>
  <si>
    <t>Flood Insurance</t>
  </si>
  <si>
    <t>Community Assistance Program State Support Services Element (CAP-SSSE)</t>
  </si>
  <si>
    <t>Emergency Food and Shelter National Board Program</t>
  </si>
  <si>
    <t>National Urban Search and Rescue (US&amp;R) Response System</t>
  </si>
  <si>
    <t>Emergency Management Institute Training Assistance</t>
  </si>
  <si>
    <t>Emergency Management Institute (EMI) Independent Study Program</t>
  </si>
  <si>
    <t>Emergency Management Institute (EMI) Resident Educational Program</t>
  </si>
  <si>
    <t>Flood Mitigation Assistance</t>
  </si>
  <si>
    <t>Community Disaster Loans</t>
  </si>
  <si>
    <t>Crisis Counseling</t>
  </si>
  <si>
    <t>Disaster Legal Services</t>
  </si>
  <si>
    <t>Disaster Unemployment Assistance</t>
  </si>
  <si>
    <t>Disaster Grants - Public Assistance (Presidentially Declared Disasters)</t>
  </si>
  <si>
    <t>Hazard Mitigation Grant</t>
  </si>
  <si>
    <t>Chemical Stockpile Emergency Preparedness Program</t>
  </si>
  <si>
    <t>National Dam Safety Program</t>
  </si>
  <si>
    <t>Emergency Management Performance Grants</t>
  </si>
  <si>
    <t>State Fire Training Systems Grants</t>
  </si>
  <si>
    <t>Assistance to Firefighters Grant</t>
  </si>
  <si>
    <t>Cooperating Technical Partners</t>
  </si>
  <si>
    <t>Fire Management Assistance Grant</t>
  </si>
  <si>
    <t>Pre-Disaster Mitigation</t>
  </si>
  <si>
    <t>Federal Disaster Assistance to Individuals and Households in Presidential Declared Disaster Areas</t>
  </si>
  <si>
    <t>Presidential Declared Disaster Assistance to Individuals and Households - Other Needs</t>
  </si>
  <si>
    <t>Emergency Operations Center</t>
  </si>
  <si>
    <t>Interoperable Emergency Communications</t>
  </si>
  <si>
    <t xml:space="preserve">Port Security Grant Program </t>
  </si>
  <si>
    <t>Intercity Bus Security Grants</t>
  </si>
  <si>
    <t>Centers for Homeland Security</t>
  </si>
  <si>
    <t>SCIENCE AND TECHNOLOGY, HOMELAND SECURITY, DEPARTMENT OF</t>
  </si>
  <si>
    <t>Scientific Leadership Awards</t>
  </si>
  <si>
    <t>Homeland Security Grant Program</t>
  </si>
  <si>
    <t>Map Modernization Management Support</t>
  </si>
  <si>
    <t>Rail and Transit Security Grant Program</t>
  </si>
  <si>
    <t>CyberTipline</t>
  </si>
  <si>
    <t>U.S. IMMIGRATION AND CUSTOMS ENFORCEMENT, HOMELAND SECURITY, DEPARTMENT OF</t>
  </si>
  <si>
    <t>Homeland Security Research, Development, Testing, Evaluation, and Demonstration of Technologies Related to Nuclear Threat Detection</t>
  </si>
  <si>
    <t>Earthquake Consortium</t>
  </si>
  <si>
    <t>Staffing for Adequate Fire and Emergency Response (SAFER)</t>
  </si>
  <si>
    <t>Disaster Assistance Projects</t>
  </si>
  <si>
    <t>Driver's License Security Grant Program</t>
  </si>
  <si>
    <t>Homeland Security Biowatch Program</t>
  </si>
  <si>
    <t>Repetitive Flood Claims</t>
  </si>
  <si>
    <t>Securing the Cities Program</t>
  </si>
  <si>
    <t>National Incident Management System (NIMS)</t>
  </si>
  <si>
    <t xml:space="preserve">Homeland Security, Research, Testing, Evaluation, and Demonstration of Technologies </t>
  </si>
  <si>
    <t>Severe Repetitive Loss Program</t>
  </si>
  <si>
    <t>Regional Catastrophic Preparedness Grant Program (RCPGP)</t>
  </si>
  <si>
    <t>Rural Emergency Medical Communications Demonstration Project</t>
  </si>
  <si>
    <t>Bio-Preparedness Collaboratory</t>
  </si>
  <si>
    <t xml:space="preserve">Multi-State Information Sharing and Analysis Center </t>
  </si>
  <si>
    <t>Cybersecurity Education and Training Assistance Program (CETAP)</t>
  </si>
  <si>
    <t>National Cyber Security Awareness</t>
  </si>
  <si>
    <t>National Nuclear Forensics Expertise Development Program</t>
  </si>
  <si>
    <t>Emergency Management Baseline Assessments Grant (EMBAG)</t>
  </si>
  <si>
    <t>Financial Assistance for Targeted Violence and Terrorism Prevention</t>
  </si>
  <si>
    <t xml:space="preserve">Preparing for Emerging Threats and Hazards  </t>
  </si>
  <si>
    <t>Presidential Residence Protection Security Grant</t>
  </si>
  <si>
    <t>USAID Foreign Assistance for Programs Overseas</t>
  </si>
  <si>
    <t>AGENCY FOR INTERNATIONAL DEVELOPMENT, AGENCY FOR INTERNATIONAL DEVELOPMENT</t>
  </si>
  <si>
    <t>USAID</t>
  </si>
  <si>
    <t>Cooperative Development Program (CDP)</t>
  </si>
  <si>
    <t>Ocean Freight Reimbursement Program (OFR)</t>
  </si>
  <si>
    <t>Non-Governmental Organization Strengthening (NGO)</t>
  </si>
  <si>
    <t>Institutional Capacity Building (ICB)</t>
  </si>
  <si>
    <t>Foreign Assistance to American Schools and Hospitals Abroad (ASHA)</t>
  </si>
  <si>
    <t>Food for Peace Development Assistance Program (DAP)</t>
  </si>
  <si>
    <t>Food for Peace Emergency Program (EP)</t>
  </si>
  <si>
    <t xml:space="preserve">John Ogonowski Farmer-to-Farmer Program </t>
  </si>
  <si>
    <t>Denton Program</t>
  </si>
  <si>
    <t>Global Development Alliance</t>
  </si>
  <si>
    <t>USAID Development Partnerships for University Cooperation and Development</t>
  </si>
  <si>
    <t>10.030</t>
  </si>
  <si>
    <t>10.028</t>
  </si>
  <si>
    <t>10.025</t>
  </si>
  <si>
    <t>10.001</t>
  </si>
  <si>
    <t>10.051</t>
  </si>
  <si>
    <t>10.053</t>
  </si>
  <si>
    <t>10.054</t>
  </si>
  <si>
    <t>10.056</t>
  </si>
  <si>
    <t>10.069</t>
  </si>
  <si>
    <t>10.072</t>
  </si>
  <si>
    <t>10.087</t>
  </si>
  <si>
    <t>10.090</t>
  </si>
  <si>
    <t>10.093</t>
  </si>
  <si>
    <t>10.098</t>
  </si>
  <si>
    <t>10.099</t>
  </si>
  <si>
    <t>10.102</t>
  </si>
  <si>
    <t>10.108</t>
  </si>
  <si>
    <t>10.109</t>
  </si>
  <si>
    <t>10.110</t>
  </si>
  <si>
    <t>10.111</t>
  </si>
  <si>
    <t>10.112</t>
  </si>
  <si>
    <t>10.113</t>
  </si>
  <si>
    <t>10.114</t>
  </si>
  <si>
    <t>10.116</t>
  </si>
  <si>
    <t>10.117</t>
  </si>
  <si>
    <t>10.120</t>
  </si>
  <si>
    <t>12.400</t>
  </si>
  <si>
    <t>12.420</t>
  </si>
  <si>
    <t>12.440</t>
  </si>
  <si>
    <t>12.450</t>
  </si>
  <si>
    <t>12.460</t>
  </si>
  <si>
    <t>12.550</t>
  </si>
  <si>
    <t>12.501</t>
  </si>
  <si>
    <t>12.300</t>
  </si>
  <si>
    <t>12.330</t>
  </si>
  <si>
    <t>STATE OF WISCONSIN</t>
  </si>
  <si>
    <t>SCHEDULE OF EXPENDITURES OF FEDERAL AWARDS - AGENCY SUBMISSION</t>
  </si>
  <si>
    <t>FOR THE YEAR ENDED JUNE 30, 2020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</si>
  <si>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</si>
  <si>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</si>
  <si>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</si>
  <si>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</si>
  <si>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</si>
  <si>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</si>
  <si>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</si>
  <si>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</si>
  <si>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</si>
  <si>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</si>
  <si>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</si>
  <si>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</si>
  <si>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</si>
  <si>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</si>
  <si>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</si>
  <si>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</si>
  <si>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</si>
  <si>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</si>
  <si>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</si>
  <si>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</si>
  <si>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</si>
  <si>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</si>
  <si>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Indirect Grants</t>
  </si>
  <si>
    <t>Data Errors/Omissions</t>
  </si>
  <si>
    <t>Federal Awarding Agency</t>
  </si>
  <si>
    <t>Official Federal (CFDA) Program Title</t>
  </si>
  <si>
    <t>Agency Name</t>
  </si>
  <si>
    <t>Agency BU:</t>
  </si>
  <si>
    <t>State Agency Name:</t>
  </si>
  <si>
    <t>Phone Number:</t>
  </si>
  <si>
    <t>E-mail Address:</t>
  </si>
  <si>
    <t>Federal Awarding Agency Name</t>
  </si>
  <si>
    <r>
      <rPr>
        <b/>
        <sz val="10"/>
        <rFont val="Arial"/>
        <family val="2"/>
      </rPr>
      <t>Additional Award Identification</t>
    </r>
    <r>
      <rPr>
        <sz val="10"/>
        <rFont val="Arial"/>
        <family val="2"/>
      </rPr>
      <t xml:space="preserve">
Grant or Contract Number       (Indirect Grants, or Grants with a Generic CFDA Number, or Grants not in CFDA catalog)</t>
    </r>
  </si>
  <si>
    <t>Office of National Drug Control Policy</t>
  </si>
  <si>
    <t>U. S. Department of Agriculture</t>
  </si>
  <si>
    <t>U. S. Department of Commerce</t>
  </si>
  <si>
    <t>U. S. Department of Defense</t>
  </si>
  <si>
    <t>U. S. Department of Housing and Urban Development</t>
  </si>
  <si>
    <t>U. S. Department of the Interior</t>
  </si>
  <si>
    <t>U. S. Department of Justice</t>
  </si>
  <si>
    <t>U. S. Department of Labor</t>
  </si>
  <si>
    <t>U. S. Department of State</t>
  </si>
  <si>
    <t>U. S. Department of Transportation</t>
  </si>
  <si>
    <t>U. S. Department of the Treasury</t>
  </si>
  <si>
    <t>Appalachian Regional Commission</t>
  </si>
  <si>
    <t>U. S. Office of Personnel Management</t>
  </si>
  <si>
    <t>U. S. Commission on Civil Rights</t>
  </si>
  <si>
    <t>U. S. Equal Employment Opportunity Commission</t>
  </si>
  <si>
    <t>Export-Import Bank of the U.S.</t>
  </si>
  <si>
    <t>Federal Communications Commission</t>
  </si>
  <si>
    <t>Federal Maritime Commission</t>
  </si>
  <si>
    <t>Federal Mediation and Conciliation Service</t>
  </si>
  <si>
    <t>Federal Trade Commission</t>
  </si>
  <si>
    <t>U. S. General Services Administration</t>
  </si>
  <si>
    <t>Government Printing Office</t>
  </si>
  <si>
    <t>Library of Congress</t>
  </si>
  <si>
    <t>National Aeronautics and Space Administration</t>
  </si>
  <si>
    <t>National Credit Union Administration</t>
  </si>
  <si>
    <t>National Labor Relations Board</t>
  </si>
  <si>
    <t>National Science Foundation</t>
  </si>
  <si>
    <t>Railroad Retirement Board</t>
  </si>
  <si>
    <t>Securities and Exchange Commission</t>
  </si>
  <si>
    <t>U. S. Small Business Administration</t>
  </si>
  <si>
    <t>U. S. Department of Veterans Affairs</t>
  </si>
  <si>
    <t>Environmental Protection Agency</t>
  </si>
  <si>
    <t>National Gallery of Art</t>
  </si>
  <si>
    <t>Overseas Private Investment Corporation</t>
  </si>
  <si>
    <t>U. S. Nuclear Regulatory Commission</t>
  </si>
  <si>
    <t>Commodity Futures Trading Commission</t>
  </si>
  <si>
    <t>U. S. Department of Energy</t>
  </si>
  <si>
    <t>U. S. Department of Education</t>
  </si>
  <si>
    <t>Various - Manual Lookup                                                                    Barry Goldwater Scholarship and Excellence in Education Foundation / Christopher Columbus Fellowship Foundation / Harry S. Truman Scholarship Foundation / James Madison Memorial Fellowship Foundation / Millennium Challenge Corporation / Morris K. Udall Foundation / Smithsonian Institution / Vietnam Education Foundation / Woodrow Wilson International Center for Scholars</t>
  </si>
  <si>
    <t>Pension Benefit Guaranty Corporation</t>
  </si>
  <si>
    <t>Various-Manual Lookup  Gulf Coast Ecosystem Restoration Council  Consumer Product Safety Commission</t>
  </si>
  <si>
    <t>Architectural &amp; Transportation Barriers Compliance Board</t>
  </si>
  <si>
    <t>National Archives and Records Administration</t>
  </si>
  <si>
    <t xml:space="preserve">Various - Manual Lookup                                                                    Broadcasting Board of Governors / Delta Regional Authority / Denali Commission / Japan U.S. Friendship Commission / Northern Border Regional Commission / U S Election Assistance Commission </t>
  </si>
  <si>
    <t>U. S. Institute of Peace</t>
  </si>
  <si>
    <t>U. S. Department of Health and Human Services</t>
  </si>
  <si>
    <t>Corporation for National and Community Service</t>
  </si>
  <si>
    <t>Executive Office of the President</t>
  </si>
  <si>
    <t>Social Security Administration</t>
  </si>
  <si>
    <t>U. S. Department of Homeland Security</t>
  </si>
  <si>
    <t>U. S. Agency for International Development</t>
  </si>
  <si>
    <t>Other Federal Grants</t>
  </si>
  <si>
    <t>10</t>
  </si>
  <si>
    <t>11</t>
  </si>
  <si>
    <t>12</t>
  </si>
  <si>
    <t>14</t>
  </si>
  <si>
    <t>15</t>
  </si>
  <si>
    <t>16</t>
  </si>
  <si>
    <t>17</t>
  </si>
  <si>
    <t>19</t>
  </si>
  <si>
    <t>20</t>
  </si>
  <si>
    <t>21</t>
  </si>
  <si>
    <t>23</t>
  </si>
  <si>
    <t>27</t>
  </si>
  <si>
    <t>29</t>
  </si>
  <si>
    <t>30</t>
  </si>
  <si>
    <t>31</t>
  </si>
  <si>
    <t>32</t>
  </si>
  <si>
    <t>33</t>
  </si>
  <si>
    <t>34</t>
  </si>
  <si>
    <t>36</t>
  </si>
  <si>
    <t>39</t>
  </si>
  <si>
    <t>40</t>
  </si>
  <si>
    <t>42</t>
  </si>
  <si>
    <t>43</t>
  </si>
  <si>
    <t>44</t>
  </si>
  <si>
    <t>45</t>
  </si>
  <si>
    <t>46</t>
  </si>
  <si>
    <t>47</t>
  </si>
  <si>
    <t>57</t>
  </si>
  <si>
    <t>58</t>
  </si>
  <si>
    <t>59</t>
  </si>
  <si>
    <t>64</t>
  </si>
  <si>
    <t>66</t>
  </si>
  <si>
    <t>68</t>
  </si>
  <si>
    <t>77</t>
  </si>
  <si>
    <t>81</t>
  </si>
  <si>
    <t>84</t>
  </si>
  <si>
    <t>85</t>
  </si>
  <si>
    <t>86</t>
  </si>
  <si>
    <t>88</t>
  </si>
  <si>
    <t>89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</si>
  <si>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</si>
  <si>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</si>
  <si>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</si>
  <si>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</si>
  <si>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</si>
  <si>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</si>
  <si>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</si>
  <si>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</si>
  <si>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</si>
  <si>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01</t>
  </si>
  <si>
    <t>African Development Foundation</t>
  </si>
  <si>
    <t>07</t>
  </si>
  <si>
    <t>08</t>
  </si>
  <si>
    <t>09</t>
  </si>
  <si>
    <t>Peace Corps</t>
  </si>
  <si>
    <t>Legal Services Corporation</t>
  </si>
  <si>
    <t>04</t>
  </si>
  <si>
    <t>Inter-American Founcation</t>
  </si>
  <si>
    <t>National Foundation on the Arts and the Humanities</t>
  </si>
  <si>
    <t>International Trade Commission</t>
  </si>
  <si>
    <t>Tennessee Valley Authority</t>
  </si>
  <si>
    <t>62</t>
  </si>
  <si>
    <t>61</t>
  </si>
  <si>
    <t>70</t>
  </si>
  <si>
    <t>78</t>
  </si>
  <si>
    <t>87</t>
  </si>
  <si>
    <t>National Council on Disability</t>
  </si>
  <si>
    <t>= These prefixes are not assigned by the Catalog of Federal Domestic Assistance, and are only used for OMB Uniform Guidance reporting purposes only.</t>
  </si>
  <si>
    <t>Source:</t>
  </si>
  <si>
    <t>Federal Audit Clearinghouse; Form SF-SAC</t>
  </si>
  <si>
    <t>Appendix I-B</t>
  </si>
  <si>
    <t>Link: https://harvester.census.gov/facides/InstructionsDocuments.aspx</t>
  </si>
  <si>
    <t>Numeric Lookup</t>
  </si>
  <si>
    <t>Business Unit Name 
(Agency)</t>
  </si>
  <si>
    <t>Agriculture, Trade and Consumer Protection</t>
  </si>
  <si>
    <t>Financial Institutions</t>
  </si>
  <si>
    <t>Office of the Commissioner of Insurance</t>
  </si>
  <si>
    <t>Public Service Commission</t>
  </si>
  <si>
    <t>State Fair Park Board</t>
  </si>
  <si>
    <t>Economic Development</t>
  </si>
  <si>
    <t>Wisconsin Artistic Endowment Foundation</t>
  </si>
  <si>
    <t>Educational Communications Board</t>
  </si>
  <si>
    <t>Higher Educational Aids Board</t>
  </si>
  <si>
    <t>WI Historical Society</t>
  </si>
  <si>
    <t>Medical College of Wisconsin</t>
  </si>
  <si>
    <t>Public Instruction</t>
  </si>
  <si>
    <t>University of Wisconsin System</t>
  </si>
  <si>
    <t>WI Technical College System</t>
  </si>
  <si>
    <t>Environmental Improvement Program</t>
  </si>
  <si>
    <t>Lower Wisconsin State Riverway Board</t>
  </si>
  <si>
    <t>Natural Resources</t>
  </si>
  <si>
    <t>Fox River Navigational System Authority</t>
  </si>
  <si>
    <t>Lower Fox River Remediation Authority</t>
  </si>
  <si>
    <t>Tourism</t>
  </si>
  <si>
    <t>Kickapoo Reserve Management Board</t>
  </si>
  <si>
    <t>Transportation</t>
  </si>
  <si>
    <t>Corrections</t>
  </si>
  <si>
    <t>WI Employment Relations Commission</t>
  </si>
  <si>
    <t>Labor and Industry Review Commission</t>
  </si>
  <si>
    <t>Board on Aging and Long-term Care</t>
  </si>
  <si>
    <t>Child Abuse and Neglect Prevention Board</t>
  </si>
  <si>
    <t>Adolescent Pregnancy Prevention Board</t>
  </si>
  <si>
    <t>Children and Families</t>
  </si>
  <si>
    <t>Board for People with Developmental Disabilities</t>
  </si>
  <si>
    <t>WI Health and Educational Facilities Authority</t>
  </si>
  <si>
    <t>Workforce Development</t>
  </si>
  <si>
    <t>Justice</t>
  </si>
  <si>
    <t>Military Affairs</t>
  </si>
  <si>
    <t>District Attorneys</t>
  </si>
  <si>
    <t>Veterans Affairs</t>
  </si>
  <si>
    <t>Cost Containment</t>
  </si>
  <si>
    <t>WI Housing and Economic Development Authority</t>
  </si>
  <si>
    <t>UW Hospitals and Clinics Authority</t>
  </si>
  <si>
    <t>Administration</t>
  </si>
  <si>
    <t>Board and Commissioners of Public Lands</t>
  </si>
  <si>
    <t>Elections Commission (prev. Elections Board)</t>
  </si>
  <si>
    <t>Employee Trust Funds</t>
  </si>
  <si>
    <t>Ethics Commission (prev. Ethics Board)</t>
  </si>
  <si>
    <t>Office of the Governor</t>
  </si>
  <si>
    <t>State of Wisconsin Investment Board</t>
  </si>
  <si>
    <t>Office of the Lieutenant Governor</t>
  </si>
  <si>
    <t>Office of State Employment Relations</t>
  </si>
  <si>
    <t>Personnel Commission</t>
  </si>
  <si>
    <t>Public Defender Board</t>
  </si>
  <si>
    <t>Revenue</t>
  </si>
  <si>
    <t>Secretary of State</t>
  </si>
  <si>
    <t>Office of the State Treasurer</t>
  </si>
  <si>
    <t>Circuit Courts</t>
  </si>
  <si>
    <t>Court of Appeals</t>
  </si>
  <si>
    <t>Judicial Commission</t>
  </si>
  <si>
    <t>Judicial Council</t>
  </si>
  <si>
    <t>Supreme Court</t>
  </si>
  <si>
    <t>Legislature - Senate</t>
  </si>
  <si>
    <t>Legislature - Assembly</t>
  </si>
  <si>
    <t>Legislative Reference Bureau</t>
  </si>
  <si>
    <t>Legislative Audit Bureau</t>
  </si>
  <si>
    <t>Legislative Fiscal Bureau</t>
  </si>
  <si>
    <t>Legislative Council</t>
  </si>
  <si>
    <t>Legislative Technology Service Bureau</t>
  </si>
  <si>
    <t>Business Unit</t>
  </si>
  <si>
    <t>145</t>
  </si>
  <si>
    <t>N/A</t>
  </si>
  <si>
    <t>Unknown</t>
  </si>
  <si>
    <t>CFDA Prefix</t>
  </si>
  <si>
    <t>CFDA Suffix</t>
  </si>
  <si>
    <t>Federal Awarding Agency Prefix</t>
  </si>
  <si>
    <t>CFDA Three-Digit Extension</t>
  </si>
  <si>
    <t>CFDA #</t>
  </si>
  <si>
    <t>10.170</t>
  </si>
  <si>
    <t>98.010</t>
  </si>
  <si>
    <t>97.130</t>
  </si>
  <si>
    <t>97.120</t>
  </si>
  <si>
    <t>97.110</t>
  </si>
  <si>
    <t>97.070</t>
  </si>
  <si>
    <t>97.050</t>
  </si>
  <si>
    <t>97.040</t>
  </si>
  <si>
    <t>97.030</t>
  </si>
  <si>
    <t>97.010</t>
  </si>
  <si>
    <t>96.020</t>
  </si>
  <si>
    <t>94.020</t>
  </si>
  <si>
    <t>93.990</t>
  </si>
  <si>
    <t>93.980</t>
  </si>
  <si>
    <t>93.970</t>
  </si>
  <si>
    <t>93.940</t>
  </si>
  <si>
    <t>93.910</t>
  </si>
  <si>
    <t>93.870</t>
  </si>
  <si>
    <t>93.860</t>
  </si>
  <si>
    <t>93.850</t>
  </si>
  <si>
    <t>93.840</t>
  </si>
  <si>
    <t>93.810</t>
  </si>
  <si>
    <t>93.800</t>
  </si>
  <si>
    <t>93.770</t>
  </si>
  <si>
    <t>93.680</t>
  </si>
  <si>
    <t>93.670</t>
  </si>
  <si>
    <t>93.650</t>
  </si>
  <si>
    <t>93.640</t>
  </si>
  <si>
    <t>93.630</t>
  </si>
  <si>
    <t>93.600</t>
  </si>
  <si>
    <t>93.590</t>
  </si>
  <si>
    <t>93.570</t>
  </si>
  <si>
    <t>93.560</t>
  </si>
  <si>
    <t>93.550</t>
  </si>
  <si>
    <t>93.530</t>
  </si>
  <si>
    <t>93.500</t>
  </si>
  <si>
    <t>93.470</t>
  </si>
  <si>
    <t>93.430</t>
  </si>
  <si>
    <t>93.380</t>
  </si>
  <si>
    <t>93.370</t>
  </si>
  <si>
    <t>93.360</t>
  </si>
  <si>
    <t>93.350</t>
  </si>
  <si>
    <t>93.340</t>
  </si>
  <si>
    <t>93.310</t>
  </si>
  <si>
    <t>93.300</t>
  </si>
  <si>
    <t>93.280</t>
  </si>
  <si>
    <t>93.270</t>
  </si>
  <si>
    <t>93.260</t>
  </si>
  <si>
    <t>93.250</t>
  </si>
  <si>
    <t>93.240</t>
  </si>
  <si>
    <t>93.220</t>
  </si>
  <si>
    <t>93.210</t>
  </si>
  <si>
    <t>93.150</t>
  </si>
  <si>
    <t>93.140</t>
  </si>
  <si>
    <t>93.130</t>
  </si>
  <si>
    <t>93.110</t>
  </si>
  <si>
    <t>93.090</t>
  </si>
  <si>
    <t>93.080</t>
  </si>
  <si>
    <t>93.070</t>
  </si>
  <si>
    <t>93.060</t>
  </si>
  <si>
    <t>90.500</t>
  </si>
  <si>
    <t>90.300</t>
  </si>
  <si>
    <t>90.200</t>
  </si>
  <si>
    <t>90.100</t>
  </si>
  <si>
    <t>85.750</t>
  </si>
  <si>
    <t>85.400</t>
  </si>
  <si>
    <t>85.200</t>
  </si>
  <si>
    <t>84.380</t>
  </si>
  <si>
    <t>84.370</t>
  </si>
  <si>
    <t>84.310</t>
  </si>
  <si>
    <t>84.250</t>
  </si>
  <si>
    <t>84.240</t>
  </si>
  <si>
    <t>84.220</t>
  </si>
  <si>
    <t>84.200</t>
  </si>
  <si>
    <t>84.160</t>
  </si>
  <si>
    <t>84.120</t>
  </si>
  <si>
    <t>84.060</t>
  </si>
  <si>
    <t>84.040</t>
  </si>
  <si>
    <t>84.010</t>
  </si>
  <si>
    <t>81.250</t>
  </si>
  <si>
    <t>81.140</t>
  </si>
  <si>
    <t>66.950</t>
  </si>
  <si>
    <t>66.610</t>
  </si>
  <si>
    <t>66.600</t>
  </si>
  <si>
    <t>66.510</t>
  </si>
  <si>
    <t>66.460</t>
  </si>
  <si>
    <t>66.440</t>
  </si>
  <si>
    <t>66.310</t>
  </si>
  <si>
    <t>66.130</t>
  </si>
  <si>
    <t>66.110</t>
  </si>
  <si>
    <t>66.040</t>
  </si>
  <si>
    <t>64.120</t>
  </si>
  <si>
    <t>64.110</t>
  </si>
  <si>
    <t>64.100</t>
  </si>
  <si>
    <t>64.050</t>
  </si>
  <si>
    <t>64.040</t>
  </si>
  <si>
    <t>64.030</t>
  </si>
  <si>
    <t>59.050</t>
  </si>
  <si>
    <t>47.070</t>
  </si>
  <si>
    <t>47.050</t>
  </si>
  <si>
    <t>45.400</t>
  </si>
  <si>
    <t>45.310</t>
  </si>
  <si>
    <t>45.160</t>
  </si>
  <si>
    <t>45.130</t>
  </si>
  <si>
    <t>30.010</t>
  </si>
  <si>
    <t>21.020</t>
  </si>
  <si>
    <t>20.930</t>
  </si>
  <si>
    <t>20.910</t>
  </si>
  <si>
    <t>20.820</t>
  </si>
  <si>
    <t>20.720</t>
  </si>
  <si>
    <t>20.710</t>
  </si>
  <si>
    <t>20.700</t>
  </si>
  <si>
    <t>20.610</t>
  </si>
  <si>
    <t>20.600</t>
  </si>
  <si>
    <t>20.530</t>
  </si>
  <si>
    <t>20.520</t>
  </si>
  <si>
    <t>20.500</t>
  </si>
  <si>
    <t>20.320</t>
  </si>
  <si>
    <t>20.240</t>
  </si>
  <si>
    <t>20.200</t>
  </si>
  <si>
    <t>19.900</t>
  </si>
  <si>
    <t>19.800</t>
  </si>
  <si>
    <t>19.750</t>
  </si>
  <si>
    <t>19.600</t>
  </si>
  <si>
    <t>19.700</t>
  </si>
  <si>
    <t>19.520</t>
  </si>
  <si>
    <t>19.510</t>
  </si>
  <si>
    <t>19.500</t>
  </si>
  <si>
    <t>19.450</t>
  </si>
  <si>
    <t>19.440</t>
  </si>
  <si>
    <t>19.400</t>
  </si>
  <si>
    <t>19.300</t>
  </si>
  <si>
    <t>19.040</t>
  </si>
  <si>
    <t>19.030</t>
  </si>
  <si>
    <t>19.020</t>
  </si>
  <si>
    <t>19.010</t>
  </si>
  <si>
    <t>17.720</t>
  </si>
  <si>
    <t>17.700</t>
  </si>
  <si>
    <t>17.600</t>
  </si>
  <si>
    <t>17.310</t>
  </si>
  <si>
    <t>17.280</t>
  </si>
  <si>
    <t>17.270</t>
  </si>
  <si>
    <t>17.150</t>
  </si>
  <si>
    <t>16.840</t>
  </si>
  <si>
    <t>16.830</t>
  </si>
  <si>
    <t>16.820</t>
  </si>
  <si>
    <t>16.750</t>
  </si>
  <si>
    <t>16.710</t>
  </si>
  <si>
    <t>16.610</t>
  </si>
  <si>
    <t>16.590</t>
  </si>
  <si>
    <t>16.560</t>
  </si>
  <si>
    <t>16.550</t>
  </si>
  <si>
    <t>16.540</t>
  </si>
  <si>
    <t>16.320</t>
  </si>
  <si>
    <t>16.300</t>
  </si>
  <si>
    <t>16.030</t>
  </si>
  <si>
    <t>15.980</t>
  </si>
  <si>
    <t>15.960</t>
  </si>
  <si>
    <t>15.940</t>
  </si>
  <si>
    <t>15.930</t>
  </si>
  <si>
    <t>15.820</t>
  </si>
  <si>
    <t>15.810</t>
  </si>
  <si>
    <t>15.680</t>
  </si>
  <si>
    <t>15.670</t>
  </si>
  <si>
    <t>15.660</t>
  </si>
  <si>
    <t>15.650</t>
  </si>
  <si>
    <t>15.640</t>
  </si>
  <si>
    <t>15.630</t>
  </si>
  <si>
    <t>15.620</t>
  </si>
  <si>
    <t>15.560</t>
  </si>
  <si>
    <t>15.550</t>
  </si>
  <si>
    <t>15.540</t>
  </si>
  <si>
    <t>15.530</t>
  </si>
  <si>
    <t>15.520</t>
  </si>
  <si>
    <t>15.510</t>
  </si>
  <si>
    <t>15.440</t>
  </si>
  <si>
    <t>15.430</t>
  </si>
  <si>
    <t>15.250</t>
  </si>
  <si>
    <t>15.230</t>
  </si>
  <si>
    <t>15.160</t>
  </si>
  <si>
    <t>15.150</t>
  </si>
  <si>
    <t>15.130</t>
  </si>
  <si>
    <t>15.060</t>
  </si>
  <si>
    <t>15.040</t>
  </si>
  <si>
    <t>15.030</t>
  </si>
  <si>
    <t>15.020</t>
  </si>
  <si>
    <t>14.920</t>
  </si>
  <si>
    <t>14.900</t>
  </si>
  <si>
    <t>14.880</t>
  </si>
  <si>
    <t>14.870</t>
  </si>
  <si>
    <t>14.850</t>
  </si>
  <si>
    <t>14.400</t>
  </si>
  <si>
    <t>14.270</t>
  </si>
  <si>
    <t>14.250</t>
  </si>
  <si>
    <t>14.110</t>
  </si>
  <si>
    <t>12.910</t>
  </si>
  <si>
    <t>12.840</t>
  </si>
  <si>
    <t>12.810</t>
  </si>
  <si>
    <t>12.800</t>
  </si>
  <si>
    <t>12.750</t>
  </si>
  <si>
    <t>10.200</t>
  </si>
  <si>
    <t>10.210</t>
  </si>
  <si>
    <t>10.220</t>
  </si>
  <si>
    <t>10.250</t>
  </si>
  <si>
    <t>10.290</t>
  </si>
  <si>
    <t>10.310</t>
  </si>
  <si>
    <t>10.320</t>
  </si>
  <si>
    <t>10.330</t>
  </si>
  <si>
    <t>10.350</t>
  </si>
  <si>
    <t>10.410</t>
  </si>
  <si>
    <t>10.420</t>
  </si>
  <si>
    <t>10.450</t>
  </si>
  <si>
    <t>10.460</t>
  </si>
  <si>
    <t>10.500</t>
  </si>
  <si>
    <t>10.520</t>
  </si>
  <si>
    <t>10.540</t>
  </si>
  <si>
    <t>10.560</t>
  </si>
  <si>
    <t>10.580</t>
  </si>
  <si>
    <t>10.600</t>
  </si>
  <si>
    <t>10.610</t>
  </si>
  <si>
    <t>10.680</t>
  </si>
  <si>
    <t>10.690</t>
  </si>
  <si>
    <t>10.700</t>
  </si>
  <si>
    <t>10.760</t>
  </si>
  <si>
    <t>10.770</t>
  </si>
  <si>
    <t>10.850</t>
  </si>
  <si>
    <t>10.870</t>
  </si>
  <si>
    <t>10.890</t>
  </si>
  <si>
    <t>10.920</t>
  </si>
  <si>
    <t>10.950</t>
  </si>
  <si>
    <t>10.960</t>
  </si>
  <si>
    <t>11.020</t>
  </si>
  <si>
    <t>11.150</t>
  </si>
  <si>
    <t>11.300</t>
  </si>
  <si>
    <t>11.400</t>
  </si>
  <si>
    <t>11.420</t>
  </si>
  <si>
    <t>11.440</t>
  </si>
  <si>
    <t>11.460</t>
  </si>
  <si>
    <t>11.480</t>
  </si>
  <si>
    <t>11.610</t>
  </si>
  <si>
    <t>11.620</t>
  </si>
  <si>
    <t>12.010</t>
  </si>
  <si>
    <t>12.110</t>
  </si>
  <si>
    <t>12.130</t>
  </si>
  <si>
    <t>12.340</t>
  </si>
  <si>
    <t>12.350</t>
  </si>
  <si>
    <t>12.360</t>
  </si>
  <si>
    <t>12.560</t>
  </si>
  <si>
    <t>12.600</t>
  </si>
  <si>
    <t>12.610</t>
  </si>
  <si>
    <t>12.620</t>
  </si>
  <si>
    <t>12.630</t>
  </si>
  <si>
    <t>12.700</t>
  </si>
  <si>
    <t>12.740</t>
  </si>
  <si>
    <t>001</t>
  </si>
  <si>
    <t>025</t>
  </si>
  <si>
    <t>028</t>
  </si>
  <si>
    <t>030</t>
  </si>
  <si>
    <t>051</t>
  </si>
  <si>
    <t>053</t>
  </si>
  <si>
    <t>054</t>
  </si>
  <si>
    <t>056</t>
  </si>
  <si>
    <t>069</t>
  </si>
  <si>
    <t>072</t>
  </si>
  <si>
    <t>087</t>
  </si>
  <si>
    <t>090</t>
  </si>
  <si>
    <t>093</t>
  </si>
  <si>
    <t>098</t>
  </si>
  <si>
    <t>099</t>
  </si>
  <si>
    <t>102</t>
  </si>
  <si>
    <t>106</t>
  </si>
  <si>
    <t>108</t>
  </si>
  <si>
    <t>109</t>
  </si>
  <si>
    <t>110</t>
  </si>
  <si>
    <t>111</t>
  </si>
  <si>
    <t>112</t>
  </si>
  <si>
    <t>113</t>
  </si>
  <si>
    <t>114</t>
  </si>
  <si>
    <t>116</t>
  </si>
  <si>
    <t>117</t>
  </si>
  <si>
    <t>118</t>
  </si>
  <si>
    <t>119</t>
  </si>
  <si>
    <t>120</t>
  </si>
  <si>
    <t>122</t>
  </si>
  <si>
    <t>123</t>
  </si>
  <si>
    <t>124</t>
  </si>
  <si>
    <t>127</t>
  </si>
  <si>
    <t>129</t>
  </si>
  <si>
    <t>153</t>
  </si>
  <si>
    <t>155</t>
  </si>
  <si>
    <t>156</t>
  </si>
  <si>
    <t>162</t>
  </si>
  <si>
    <t>163</t>
  </si>
  <si>
    <t>164</t>
  </si>
  <si>
    <t>165</t>
  </si>
  <si>
    <t>167</t>
  </si>
  <si>
    <t>168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</si>
  <si>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</si>
  <si>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</si>
  <si>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</si>
  <si>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</si>
  <si>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</si>
  <si>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</si>
  <si>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</si>
  <si>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</si>
  <si>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</si>
  <si>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200</t>
  </si>
  <si>
    <t>202</t>
  </si>
  <si>
    <t>203</t>
  </si>
  <si>
    <t>205</t>
  </si>
  <si>
    <t>206</t>
  </si>
  <si>
    <t>207</t>
  </si>
  <si>
    <t>210</t>
  </si>
  <si>
    <t>212</t>
  </si>
  <si>
    <t>215</t>
  </si>
  <si>
    <t>216</t>
  </si>
  <si>
    <t>217</t>
  </si>
  <si>
    <t>219</t>
  </si>
  <si>
    <t>220</t>
  </si>
  <si>
    <t>221</t>
  </si>
  <si>
    <t>222</t>
  </si>
  <si>
    <t>223</t>
  </si>
  <si>
    <t>225</t>
  </si>
  <si>
    <t>226</t>
  </si>
  <si>
    <t>227</t>
  </si>
  <si>
    <t>228</t>
  </si>
  <si>
    <t>250</t>
  </si>
  <si>
    <t>253</t>
  </si>
  <si>
    <t>255</t>
  </si>
  <si>
    <t>290</t>
  </si>
  <si>
    <t>291</t>
  </si>
  <si>
    <t>303</t>
  </si>
  <si>
    <t>304</t>
  </si>
  <si>
    <t>306</t>
  </si>
  <si>
    <t>307</t>
  </si>
  <si>
    <t>308</t>
  </si>
  <si>
    <t>309</t>
  </si>
  <si>
    <t>310</t>
  </si>
  <si>
    <t>311</t>
  </si>
  <si>
    <t>312</t>
  </si>
  <si>
    <t>313</t>
  </si>
  <si>
    <t>318</t>
  </si>
  <si>
    <t>319</t>
  </si>
  <si>
    <t>320</t>
  </si>
  <si>
    <t>322</t>
  </si>
  <si>
    <t>326</t>
  </si>
  <si>
    <t>328</t>
  </si>
  <si>
    <t>329</t>
  </si>
  <si>
    <t>330</t>
  </si>
  <si>
    <t>331</t>
  </si>
  <si>
    <t>334</t>
  </si>
  <si>
    <t>336</t>
  </si>
  <si>
    <t>350</t>
  </si>
  <si>
    <t>351</t>
  </si>
  <si>
    <t>352</t>
  </si>
  <si>
    <t>377</t>
  </si>
  <si>
    <t>404</t>
  </si>
  <si>
    <t>405</t>
  </si>
  <si>
    <t>406</t>
  </si>
  <si>
    <t>407</t>
  </si>
  <si>
    <t>410</t>
  </si>
  <si>
    <t>411</t>
  </si>
  <si>
    <t>415</t>
  </si>
  <si>
    <t>417</t>
  </si>
  <si>
    <t>420</t>
  </si>
  <si>
    <t>421</t>
  </si>
  <si>
    <t>427</t>
  </si>
  <si>
    <t>433</t>
  </si>
  <si>
    <t>435</t>
  </si>
  <si>
    <t>438</t>
  </si>
  <si>
    <t>443</t>
  </si>
  <si>
    <t>446</t>
  </si>
  <si>
    <t>447</t>
  </si>
  <si>
    <t>448</t>
  </si>
  <si>
    <t>449</t>
  </si>
  <si>
    <t>450</t>
  </si>
  <si>
    <t>451</t>
  </si>
  <si>
    <t>458</t>
  </si>
  <si>
    <t>460</t>
  </si>
  <si>
    <t>464</t>
  </si>
  <si>
    <t>475</t>
  </si>
  <si>
    <t>477</t>
  </si>
  <si>
    <t>479</t>
  </si>
  <si>
    <t>500</t>
  </si>
  <si>
    <t>511</t>
  </si>
  <si>
    <t>512</t>
  </si>
  <si>
    <t>513</t>
  </si>
  <si>
    <t>514</t>
  </si>
  <si>
    <t>515</t>
  </si>
  <si>
    <t>516</t>
  </si>
  <si>
    <t>517</t>
  </si>
  <si>
    <t>518</t>
  </si>
  <si>
    <t>520</t>
  </si>
  <si>
    <t>521</t>
  </si>
  <si>
    <t>522</t>
  </si>
  <si>
    <t>523</t>
  </si>
  <si>
    <t>524</t>
  </si>
  <si>
    <t>525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</si>
  <si>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</si>
  <si>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</si>
  <si>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</si>
  <si>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</si>
  <si>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</si>
  <si>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</si>
  <si>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</si>
  <si>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</si>
  <si>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</si>
  <si>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539</t>
  </si>
  <si>
    <t>540</t>
  </si>
  <si>
    <t>541</t>
  </si>
  <si>
    <t>543</t>
  </si>
  <si>
    <t>545</t>
  </si>
  <si>
    <t>547</t>
  </si>
  <si>
    <t>549</t>
  </si>
  <si>
    <t>551</t>
  </si>
  <si>
    <t>553</t>
  </si>
  <si>
    <t>555</t>
  </si>
  <si>
    <t>556</t>
  </si>
  <si>
    <t>557</t>
  </si>
  <si>
    <t>558</t>
  </si>
  <si>
    <t>559</t>
  </si>
  <si>
    <t>560</t>
  </si>
  <si>
    <t>561</t>
  </si>
  <si>
    <t>565</t>
  </si>
  <si>
    <t>566</t>
  </si>
  <si>
    <t>567</t>
  </si>
  <si>
    <t>568</t>
  </si>
  <si>
    <t>569</t>
  </si>
  <si>
    <t>572</t>
  </si>
  <si>
    <t>574</t>
  </si>
  <si>
    <t>575</t>
  </si>
  <si>
    <t>576</t>
  </si>
  <si>
    <t>578</t>
  </si>
  <si>
    <t>579</t>
  </si>
  <si>
    <t>580</t>
  </si>
  <si>
    <t>582</t>
  </si>
  <si>
    <t>585</t>
  </si>
  <si>
    <t>587</t>
  </si>
  <si>
    <t>592</t>
  </si>
  <si>
    <t>593</t>
  </si>
  <si>
    <t>594</t>
  </si>
  <si>
    <t>596</t>
  </si>
  <si>
    <t>597</t>
  </si>
  <si>
    <t>600</t>
  </si>
  <si>
    <t>601</t>
  </si>
  <si>
    <t>603</t>
  </si>
  <si>
    <t>604</t>
  </si>
  <si>
    <t>605</t>
  </si>
  <si>
    <t>606</t>
  </si>
  <si>
    <t>608</t>
  </si>
  <si>
    <t>610</t>
  </si>
  <si>
    <t>612</t>
  </si>
  <si>
    <t>613</t>
  </si>
  <si>
    <t>614</t>
  </si>
  <si>
    <t>615</t>
  </si>
  <si>
    <t>616</t>
  </si>
  <si>
    <t>617</t>
  </si>
  <si>
    <t>618</t>
  </si>
  <si>
    <t>619</t>
  </si>
  <si>
    <t>652</t>
  </si>
  <si>
    <t>664</t>
  </si>
  <si>
    <t>665</t>
  </si>
  <si>
    <t>666</t>
  </si>
  <si>
    <t>674</t>
  </si>
  <si>
    <t>675</t>
  </si>
  <si>
    <t>676</t>
  </si>
  <si>
    <t>678</t>
  </si>
  <si>
    <t>679</t>
  </si>
  <si>
    <t>680</t>
  </si>
  <si>
    <t>681</t>
  </si>
  <si>
    <t>682</t>
  </si>
  <si>
    <t>683</t>
  </si>
  <si>
    <t>684</t>
  </si>
  <si>
    <t>689</t>
  </si>
  <si>
    <t>690</t>
  </si>
  <si>
    <t>691</t>
  </si>
  <si>
    <t>693</t>
  </si>
  <si>
    <t>694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</si>
  <si>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</si>
  <si>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</si>
  <si>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</si>
  <si>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</si>
  <si>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</si>
  <si>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</si>
  <si>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</si>
  <si>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</si>
  <si>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</si>
  <si>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707</t>
  </si>
  <si>
    <t>751</t>
  </si>
  <si>
    <t>752</t>
  </si>
  <si>
    <t>759</t>
  </si>
  <si>
    <t>760</t>
  </si>
  <si>
    <t>761</t>
  </si>
  <si>
    <t>762</t>
  </si>
  <si>
    <t>763</t>
  </si>
  <si>
    <t>766</t>
  </si>
  <si>
    <t>767</t>
  </si>
  <si>
    <t>768</t>
  </si>
  <si>
    <t>770</t>
  </si>
  <si>
    <t>771</t>
  </si>
  <si>
    <t>773</t>
  </si>
  <si>
    <t>777</t>
  </si>
  <si>
    <t>782</t>
  </si>
  <si>
    <t>850</t>
  </si>
  <si>
    <t>851</t>
  </si>
  <si>
    <t>854</t>
  </si>
  <si>
    <t>855</t>
  </si>
  <si>
    <t>858</t>
  </si>
  <si>
    <t>859</t>
  </si>
  <si>
    <t>862</t>
  </si>
  <si>
    <t>863</t>
  </si>
  <si>
    <t>864</t>
  </si>
  <si>
    <t>865</t>
  </si>
  <si>
    <t>866</t>
  </si>
  <si>
    <t>867</t>
  </si>
  <si>
    <t>868</t>
  </si>
  <si>
    <t>870</t>
  </si>
  <si>
    <t>871</t>
  </si>
  <si>
    <t>872</t>
  </si>
  <si>
    <t>874</t>
  </si>
  <si>
    <t>886</t>
  </si>
  <si>
    <t>890</t>
  </si>
  <si>
    <t>902</t>
  </si>
  <si>
    <t>903</t>
  </si>
  <si>
    <t>904</t>
  </si>
  <si>
    <t>905</t>
  </si>
  <si>
    <t>907</t>
  </si>
  <si>
    <t>912</t>
  </si>
  <si>
    <t>913</t>
  </si>
  <si>
    <t>914</t>
  </si>
  <si>
    <t>916</t>
  </si>
  <si>
    <t>917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</si>
  <si>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</si>
  <si>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</si>
  <si>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</si>
  <si>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</si>
  <si>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</si>
  <si>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</si>
  <si>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</si>
  <si>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</si>
  <si>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</si>
  <si>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</si>
  <si>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931</t>
  </si>
  <si>
    <t>932</t>
  </si>
  <si>
    <t>933</t>
  </si>
  <si>
    <t>934</t>
  </si>
  <si>
    <t>950</t>
  </si>
  <si>
    <t>960</t>
  </si>
  <si>
    <t>961</t>
  </si>
  <si>
    <t>962</t>
  </si>
  <si>
    <t>008</t>
  </si>
  <si>
    <t>011</t>
  </si>
  <si>
    <t>012</t>
  </si>
  <si>
    <t>013</t>
  </si>
  <si>
    <t>015</t>
  </si>
  <si>
    <t>016</t>
  </si>
  <si>
    <t>017</t>
  </si>
  <si>
    <t>020</t>
  </si>
  <si>
    <t>021</t>
  </si>
  <si>
    <t>022</t>
  </si>
  <si>
    <t>150</t>
  </si>
  <si>
    <t>300</t>
  </si>
  <si>
    <t>302</t>
  </si>
  <si>
    <t>400</t>
  </si>
  <si>
    <t>408</t>
  </si>
  <si>
    <t>413</t>
  </si>
  <si>
    <t>419</t>
  </si>
  <si>
    <t>426</t>
  </si>
  <si>
    <t>429</t>
  </si>
  <si>
    <t>431</t>
  </si>
  <si>
    <t>432</t>
  </si>
  <si>
    <t>434</t>
  </si>
  <si>
    <t>436</t>
  </si>
  <si>
    <t>437</t>
  </si>
  <si>
    <t>439</t>
  </si>
  <si>
    <t>440</t>
  </si>
  <si>
    <t>441</t>
  </si>
  <si>
    <t>452</t>
  </si>
  <si>
    <t>454</t>
  </si>
  <si>
    <t>455</t>
  </si>
  <si>
    <t>457</t>
  </si>
  <si>
    <t>459</t>
  </si>
  <si>
    <t>462</t>
  </si>
  <si>
    <t>463</t>
  </si>
  <si>
    <t>467</t>
  </si>
  <si>
    <t>468</t>
  </si>
  <si>
    <t>469</t>
  </si>
  <si>
    <t>472</t>
  </si>
  <si>
    <t>473</t>
  </si>
  <si>
    <t>474</t>
  </si>
  <si>
    <t>478</t>
  </si>
  <si>
    <t>480</t>
  </si>
  <si>
    <t>481</t>
  </si>
  <si>
    <t>482</t>
  </si>
  <si>
    <t>483</t>
  </si>
  <si>
    <t>609</t>
  </si>
  <si>
    <t>611</t>
  </si>
  <si>
    <t>620</t>
  </si>
  <si>
    <t>802</t>
  </si>
  <si>
    <t>804</t>
  </si>
  <si>
    <t>805</t>
  </si>
  <si>
    <t>999</t>
  </si>
  <si>
    <t>002</t>
  </si>
  <si>
    <t>003</t>
  </si>
  <si>
    <t>004</t>
  </si>
  <si>
    <t>005</t>
  </si>
  <si>
    <t>006</t>
  </si>
  <si>
    <t>010</t>
  </si>
  <si>
    <t>104</t>
  </si>
  <si>
    <t>130</t>
  </si>
  <si>
    <t>335</t>
  </si>
  <si>
    <t>340</t>
  </si>
  <si>
    <t>355</t>
  </si>
  <si>
    <t>357</t>
  </si>
  <si>
    <t>360</t>
  </si>
  <si>
    <t>369</t>
  </si>
  <si>
    <t>401</t>
  </si>
  <si>
    <t>501</t>
  </si>
  <si>
    <t>550</t>
  </si>
  <si>
    <t>552</t>
  </si>
  <si>
    <t>554</t>
  </si>
  <si>
    <t>598</t>
  </si>
  <si>
    <t>599</t>
  </si>
  <si>
    <t>607</t>
  </si>
  <si>
    <t>630</t>
  </si>
  <si>
    <t>631</t>
  </si>
  <si>
    <t>632</t>
  </si>
  <si>
    <t>740</t>
  </si>
  <si>
    <t>750</t>
  </si>
  <si>
    <t>800</t>
  </si>
  <si>
    <t>801</t>
  </si>
  <si>
    <t>810</t>
  </si>
  <si>
    <t>840</t>
  </si>
  <si>
    <t>888</t>
  </si>
  <si>
    <t>900</t>
  </si>
  <si>
    <t>901</t>
  </si>
  <si>
    <t>910</t>
  </si>
  <si>
    <t>987</t>
  </si>
  <si>
    <t>018</t>
  </si>
  <si>
    <t>103</t>
  </si>
  <si>
    <t>126</t>
  </si>
  <si>
    <t>128</t>
  </si>
  <si>
    <t>133</t>
  </si>
  <si>
    <t>134</t>
  </si>
  <si>
    <t>135</t>
  </si>
  <si>
    <t>138</t>
  </si>
  <si>
    <t>139</t>
  </si>
  <si>
    <t>142</t>
  </si>
  <si>
    <t>149</t>
  </si>
  <si>
    <t>151</t>
  </si>
  <si>
    <t>157</t>
  </si>
  <si>
    <t>169</t>
  </si>
  <si>
    <t>181</t>
  </si>
  <si>
    <t>183</t>
  </si>
  <si>
    <t>184</t>
  </si>
  <si>
    <t>188</t>
  </si>
  <si>
    <t>191</t>
  </si>
  <si>
    <t>195</t>
  </si>
  <si>
    <t>198</t>
  </si>
  <si>
    <t>218</t>
  </si>
  <si>
    <t>231</t>
  </si>
  <si>
    <t>235</t>
  </si>
  <si>
    <t>238</t>
  </si>
  <si>
    <t>239</t>
  </si>
  <si>
    <t>241</t>
  </si>
  <si>
    <t>247</t>
  </si>
  <si>
    <t>248</t>
  </si>
  <si>
    <t>249</t>
  </si>
  <si>
    <t>252</t>
  </si>
  <si>
    <t>259</t>
  </si>
  <si>
    <t>261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</si>
  <si>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</si>
  <si>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</si>
  <si>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</si>
  <si>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</si>
  <si>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</si>
  <si>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</si>
  <si>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</si>
  <si>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</si>
  <si>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</si>
  <si>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275</t>
  </si>
  <si>
    <t>276</t>
  </si>
  <si>
    <t>278</t>
  </si>
  <si>
    <t>279</t>
  </si>
  <si>
    <t>314</t>
  </si>
  <si>
    <t>316</t>
  </si>
  <si>
    <t>327</t>
  </si>
  <si>
    <t>416</t>
  </si>
  <si>
    <t>418</t>
  </si>
  <si>
    <t>506</t>
  </si>
  <si>
    <t>856</t>
  </si>
  <si>
    <t>869</t>
  </si>
  <si>
    <t>873</t>
  </si>
  <si>
    <t>877</t>
  </si>
  <si>
    <t>878</t>
  </si>
  <si>
    <t>879</t>
  </si>
  <si>
    <t>880</t>
  </si>
  <si>
    <t>881</t>
  </si>
  <si>
    <t>889</t>
  </si>
  <si>
    <t>891</t>
  </si>
  <si>
    <t>892</t>
  </si>
  <si>
    <t>893</t>
  </si>
  <si>
    <t>895</t>
  </si>
  <si>
    <t>896</t>
  </si>
  <si>
    <t>897</t>
  </si>
  <si>
    <t>898</t>
  </si>
  <si>
    <t>899</t>
  </si>
  <si>
    <t>906</t>
  </si>
  <si>
    <t>024</t>
  </si>
  <si>
    <t>026</t>
  </si>
  <si>
    <t>027</t>
  </si>
  <si>
    <t>029</t>
  </si>
  <si>
    <t>031</t>
  </si>
  <si>
    <t>032</t>
  </si>
  <si>
    <t>033</t>
  </si>
  <si>
    <t>034</t>
  </si>
  <si>
    <t>035</t>
  </si>
  <si>
    <t>036</t>
  </si>
  <si>
    <t>037</t>
  </si>
  <si>
    <t>038</t>
  </si>
  <si>
    <t>040</t>
  </si>
  <si>
    <t>041</t>
  </si>
  <si>
    <t>042</t>
  </si>
  <si>
    <t>043</t>
  </si>
  <si>
    <t>044</t>
  </si>
  <si>
    <t>046</t>
  </si>
  <si>
    <t>047</t>
  </si>
  <si>
    <t>048</t>
  </si>
  <si>
    <t>052</t>
  </si>
  <si>
    <t>057</t>
  </si>
  <si>
    <t>058</t>
  </si>
  <si>
    <t>059</t>
  </si>
  <si>
    <t>060</t>
  </si>
  <si>
    <t>061</t>
  </si>
  <si>
    <t>062</t>
  </si>
  <si>
    <t>063</t>
  </si>
  <si>
    <t>065</t>
  </si>
  <si>
    <t>066</t>
  </si>
  <si>
    <t>067</t>
  </si>
  <si>
    <t>141</t>
  </si>
  <si>
    <t>144</t>
  </si>
  <si>
    <t>146</t>
  </si>
  <si>
    <t>147</t>
  </si>
  <si>
    <t>148</t>
  </si>
  <si>
    <t>152</t>
  </si>
  <si>
    <t>154</t>
  </si>
  <si>
    <t>158</t>
  </si>
  <si>
    <t>159</t>
  </si>
  <si>
    <t>160</t>
  </si>
  <si>
    <t>161</t>
  </si>
  <si>
    <t>214</t>
  </si>
  <si>
    <t>224</t>
  </si>
  <si>
    <t>229</t>
  </si>
  <si>
    <t>230</t>
  </si>
  <si>
    <t>232</t>
  </si>
  <si>
    <t>233</t>
  </si>
  <si>
    <t>234</t>
  </si>
  <si>
    <t>236</t>
  </si>
  <si>
    <t>237</t>
  </si>
  <si>
    <t>243</t>
  </si>
  <si>
    <t>244</t>
  </si>
  <si>
    <t>245</t>
  </si>
  <si>
    <t>246</t>
  </si>
  <si>
    <t>254</t>
  </si>
  <si>
    <t>422</t>
  </si>
  <si>
    <t>423</t>
  </si>
  <si>
    <t>424</t>
  </si>
  <si>
    <t>428</t>
  </si>
  <si>
    <t>430</t>
  </si>
  <si>
    <t>442</t>
  </si>
  <si>
    <t>444</t>
  </si>
  <si>
    <t>504</t>
  </si>
  <si>
    <t>507</t>
  </si>
  <si>
    <t>508</t>
  </si>
  <si>
    <t>509</t>
  </si>
  <si>
    <t>510</t>
  </si>
  <si>
    <t>519</t>
  </si>
  <si>
    <t>526</t>
  </si>
  <si>
    <t>527</t>
  </si>
  <si>
    <t>530</t>
  </si>
  <si>
    <t>538</t>
  </si>
  <si>
    <t>542</t>
  </si>
  <si>
    <t>544</t>
  </si>
  <si>
    <t>546</t>
  </si>
  <si>
    <t>548</t>
  </si>
  <si>
    <t>563</t>
  </si>
  <si>
    <t>564</t>
  </si>
  <si>
    <t>621</t>
  </si>
  <si>
    <t>622</t>
  </si>
  <si>
    <t>623</t>
  </si>
  <si>
    <t>626</t>
  </si>
  <si>
    <t>628</t>
  </si>
  <si>
    <t>629</t>
  </si>
  <si>
    <t>633</t>
  </si>
  <si>
    <t>634</t>
  </si>
  <si>
    <t>635</t>
  </si>
  <si>
    <t>636</t>
  </si>
  <si>
    <t>637</t>
  </si>
  <si>
    <t>639</t>
  </si>
  <si>
    <t>640</t>
  </si>
  <si>
    <t>641</t>
  </si>
  <si>
    <t>642</t>
  </si>
  <si>
    <t>643</t>
  </si>
  <si>
    <t>644</t>
  </si>
  <si>
    <t>645</t>
  </si>
  <si>
    <t>647</t>
  </si>
  <si>
    <t>648</t>
  </si>
  <si>
    <t>649</t>
  </si>
  <si>
    <t>650</t>
  </si>
  <si>
    <t>651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</si>
  <si>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</si>
  <si>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</si>
  <si>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</si>
  <si>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</si>
  <si>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</si>
  <si>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</si>
  <si>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</si>
  <si>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</si>
  <si>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</si>
  <si>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</si>
  <si>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</si>
  <si>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667</t>
  </si>
  <si>
    <t>668</t>
  </si>
  <si>
    <t>669</t>
  </si>
  <si>
    <t>670</t>
  </si>
  <si>
    <t>671</t>
  </si>
  <si>
    <t>672</t>
  </si>
  <si>
    <t>673</t>
  </si>
  <si>
    <t>677</t>
  </si>
  <si>
    <t>807</t>
  </si>
  <si>
    <t>808</t>
  </si>
  <si>
    <t>811</t>
  </si>
  <si>
    <t>812</t>
  </si>
  <si>
    <t>814</t>
  </si>
  <si>
    <t>815</t>
  </si>
  <si>
    <t>817</t>
  </si>
  <si>
    <t>818</t>
  </si>
  <si>
    <t>819</t>
  </si>
  <si>
    <t>820</t>
  </si>
  <si>
    <t>875</t>
  </si>
  <si>
    <t>876</t>
  </si>
  <si>
    <t>915</t>
  </si>
  <si>
    <t>918</t>
  </si>
  <si>
    <t>930</t>
  </si>
  <si>
    <t>935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</si>
  <si>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</si>
  <si>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</si>
  <si>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</si>
  <si>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</si>
  <si>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</si>
  <si>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</si>
  <si>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</si>
  <si>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</si>
  <si>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</si>
  <si>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</si>
  <si>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</si>
  <si>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</si>
  <si>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954</t>
  </si>
  <si>
    <t>955</t>
  </si>
  <si>
    <t>956</t>
  </si>
  <si>
    <t>957</t>
  </si>
  <si>
    <t>958</t>
  </si>
  <si>
    <t>959</t>
  </si>
  <si>
    <t>978</t>
  </si>
  <si>
    <t>979</t>
  </si>
  <si>
    <t>980</t>
  </si>
  <si>
    <t>981</t>
  </si>
  <si>
    <t>982</t>
  </si>
  <si>
    <t>019</t>
  </si>
  <si>
    <t>023</t>
  </si>
  <si>
    <t>301</t>
  </si>
  <si>
    <t>305</t>
  </si>
  <si>
    <t>321</t>
  </si>
  <si>
    <t>562</t>
  </si>
  <si>
    <t>571</t>
  </si>
  <si>
    <t>583</t>
  </si>
  <si>
    <t>588</t>
  </si>
  <si>
    <t>589</t>
  </si>
  <si>
    <t>590</t>
  </si>
  <si>
    <t>602</t>
  </si>
  <si>
    <t>710</t>
  </si>
  <si>
    <t>726</t>
  </si>
  <si>
    <t>731</t>
  </si>
  <si>
    <t>734</t>
  </si>
  <si>
    <t>735</t>
  </si>
  <si>
    <t>736</t>
  </si>
  <si>
    <t>738</t>
  </si>
  <si>
    <t>739</t>
  </si>
  <si>
    <t>741</t>
  </si>
  <si>
    <t>742</t>
  </si>
  <si>
    <t>745</t>
  </si>
  <si>
    <t>746</t>
  </si>
  <si>
    <t>754</t>
  </si>
  <si>
    <t>756</t>
  </si>
  <si>
    <t>757</t>
  </si>
  <si>
    <t>758</t>
  </si>
  <si>
    <t>813</t>
  </si>
  <si>
    <t>816</t>
  </si>
  <si>
    <t>823</t>
  </si>
  <si>
    <t>824</t>
  </si>
  <si>
    <t>825</t>
  </si>
  <si>
    <t>827</t>
  </si>
  <si>
    <t>828</t>
  </si>
  <si>
    <t>830</t>
  </si>
  <si>
    <t>831</t>
  </si>
  <si>
    <t>832</t>
  </si>
  <si>
    <t>833</t>
  </si>
  <si>
    <t>834</t>
  </si>
  <si>
    <t>835</t>
  </si>
  <si>
    <t>836</t>
  </si>
  <si>
    <t>838</t>
  </si>
  <si>
    <t>839</t>
  </si>
  <si>
    <t>841</t>
  </si>
  <si>
    <t>842</t>
  </si>
  <si>
    <t>843</t>
  </si>
  <si>
    <t>844</t>
  </si>
  <si>
    <t>007</t>
  </si>
  <si>
    <t>201</t>
  </si>
  <si>
    <t>258</t>
  </si>
  <si>
    <t>264</t>
  </si>
  <si>
    <t>274</t>
  </si>
  <si>
    <t>277</t>
  </si>
  <si>
    <t>280</t>
  </si>
  <si>
    <t>281</t>
  </si>
  <si>
    <t>282</t>
  </si>
  <si>
    <t>283</t>
  </si>
  <si>
    <t>285</t>
  </si>
  <si>
    <t>286</t>
  </si>
  <si>
    <t>287</t>
  </si>
  <si>
    <t>502</t>
  </si>
  <si>
    <t>503</t>
  </si>
  <si>
    <t>720</t>
  </si>
  <si>
    <t>791</t>
  </si>
  <si>
    <t>009</t>
  </si>
  <si>
    <t>121</t>
  </si>
  <si>
    <t>204</t>
  </si>
  <si>
    <t>345</t>
  </si>
  <si>
    <t>402</t>
  </si>
  <si>
    <t>240</t>
  </si>
  <si>
    <t>315</t>
  </si>
  <si>
    <t>317</t>
  </si>
  <si>
    <t>323</t>
  </si>
  <si>
    <t>324</t>
  </si>
  <si>
    <t>325</t>
  </si>
  <si>
    <t>505</t>
  </si>
  <si>
    <t>721</t>
  </si>
  <si>
    <t>723</t>
  </si>
  <si>
    <t>724</t>
  </si>
  <si>
    <t>725</t>
  </si>
  <si>
    <t>803</t>
  </si>
  <si>
    <t>806</t>
  </si>
  <si>
    <t>821</t>
  </si>
  <si>
    <t>822</t>
  </si>
  <si>
    <t>014</t>
  </si>
  <si>
    <t>049</t>
  </si>
  <si>
    <t>050</t>
  </si>
  <si>
    <t>070</t>
  </si>
  <si>
    <t>074</t>
  </si>
  <si>
    <t>075</t>
  </si>
  <si>
    <t>076</t>
  </si>
  <si>
    <t>078</t>
  </si>
  <si>
    <t>079</t>
  </si>
  <si>
    <t>083</t>
  </si>
  <si>
    <t>071</t>
  </si>
  <si>
    <t>039</t>
  </si>
  <si>
    <t>045</t>
  </si>
  <si>
    <t>100</t>
  </si>
  <si>
    <t>101</t>
  </si>
  <si>
    <t>105</t>
  </si>
  <si>
    <t>125</t>
  </si>
  <si>
    <t>456</t>
  </si>
  <si>
    <t>461</t>
  </si>
  <si>
    <t>466</t>
  </si>
  <si>
    <t>708</t>
  </si>
  <si>
    <t>716</t>
  </si>
  <si>
    <t>717</t>
  </si>
  <si>
    <t>809</t>
  </si>
  <si>
    <t>951</t>
  </si>
  <si>
    <t>086</t>
  </si>
  <si>
    <t>089</t>
  </si>
  <si>
    <t>092</t>
  </si>
  <si>
    <t>136</t>
  </si>
  <si>
    <t>137</t>
  </si>
  <si>
    <t>140</t>
  </si>
  <si>
    <t>187</t>
  </si>
  <si>
    <t>196</t>
  </si>
  <si>
    <t>263</t>
  </si>
  <si>
    <t>295</t>
  </si>
  <si>
    <t>299</t>
  </si>
  <si>
    <t>354</t>
  </si>
  <si>
    <t>356</t>
  </si>
  <si>
    <t>358</t>
  </si>
  <si>
    <t>362</t>
  </si>
  <si>
    <t>365</t>
  </si>
  <si>
    <t>367</t>
  </si>
  <si>
    <t>368</t>
  </si>
  <si>
    <t>370</t>
  </si>
  <si>
    <t>371</t>
  </si>
  <si>
    <t>372</t>
  </si>
  <si>
    <t>373</t>
  </si>
  <si>
    <t>374</t>
  </si>
  <si>
    <t>379</t>
  </si>
  <si>
    <t>380</t>
  </si>
  <si>
    <t>382</t>
  </si>
  <si>
    <t>403</t>
  </si>
  <si>
    <t>199</t>
  </si>
  <si>
    <t>92</t>
  </si>
  <si>
    <t>064</t>
  </si>
  <si>
    <t>068</t>
  </si>
  <si>
    <t>073</t>
  </si>
  <si>
    <t>077</t>
  </si>
  <si>
    <t>080</t>
  </si>
  <si>
    <t>081</t>
  </si>
  <si>
    <t>082</t>
  </si>
  <si>
    <t>084</t>
  </si>
  <si>
    <t>085</t>
  </si>
  <si>
    <t>088</t>
  </si>
  <si>
    <t>097</t>
  </si>
  <si>
    <t>107</t>
  </si>
  <si>
    <t>143</t>
  </si>
  <si>
    <t>185</t>
  </si>
  <si>
    <t>186</t>
  </si>
  <si>
    <t>193</t>
  </si>
  <si>
    <t>197</t>
  </si>
  <si>
    <t>209</t>
  </si>
  <si>
    <t>211</t>
  </si>
  <si>
    <t>213</t>
  </si>
  <si>
    <t>242</t>
  </si>
  <si>
    <t>251</t>
  </si>
  <si>
    <t>257</t>
  </si>
  <si>
    <t>260</t>
  </si>
  <si>
    <t>262</t>
  </si>
  <si>
    <t>284</t>
  </si>
  <si>
    <t>288</t>
  </si>
  <si>
    <t>292</t>
  </si>
  <si>
    <t>296</t>
  </si>
  <si>
    <t>297</t>
  </si>
  <si>
    <t>332</t>
  </si>
  <si>
    <t>338</t>
  </si>
  <si>
    <t>339</t>
  </si>
  <si>
    <t>341</t>
  </si>
  <si>
    <t>342</t>
  </si>
  <si>
    <t>343</t>
  </si>
  <si>
    <t>344</t>
  </si>
  <si>
    <t>346</t>
  </si>
  <si>
    <t>347</t>
  </si>
  <si>
    <t>348</t>
  </si>
  <si>
    <t>353</t>
  </si>
  <si>
    <t>359</t>
  </si>
  <si>
    <t>361</t>
  </si>
  <si>
    <t>364</t>
  </si>
  <si>
    <t>366</t>
  </si>
  <si>
    <t>376</t>
  </si>
  <si>
    <t>378</t>
  </si>
  <si>
    <t>381</t>
  </si>
  <si>
    <t>387</t>
  </si>
  <si>
    <t>391</t>
  </si>
  <si>
    <t>393</t>
  </si>
  <si>
    <t>394</t>
  </si>
  <si>
    <t>395</t>
  </si>
  <si>
    <t>396</t>
  </si>
  <si>
    <t>397</t>
  </si>
  <si>
    <t>398</t>
  </si>
  <si>
    <t>399</t>
  </si>
  <si>
    <t>425</t>
  </si>
  <si>
    <t>465</t>
  </si>
  <si>
    <t>470</t>
  </si>
  <si>
    <t>471</t>
  </si>
  <si>
    <t>488</t>
  </si>
  <si>
    <t>489</t>
  </si>
  <si>
    <t>494</t>
  </si>
  <si>
    <t>570</t>
  </si>
  <si>
    <t>581</t>
  </si>
  <si>
    <t>586</t>
  </si>
  <si>
    <t>591</t>
  </si>
  <si>
    <t>595</t>
  </si>
  <si>
    <t>624</t>
  </si>
  <si>
    <t>638</t>
  </si>
  <si>
    <t>685</t>
  </si>
  <si>
    <t>686</t>
  </si>
  <si>
    <t>687</t>
  </si>
  <si>
    <t>696</t>
  </si>
  <si>
    <t>714</t>
  </si>
  <si>
    <t>732</t>
  </si>
  <si>
    <t>733</t>
  </si>
  <si>
    <t>743</t>
  </si>
  <si>
    <t>744</t>
  </si>
  <si>
    <t>747</t>
  </si>
  <si>
    <t>748</t>
  </si>
  <si>
    <t>753</t>
  </si>
  <si>
    <t>755</t>
  </si>
  <si>
    <t>764</t>
  </si>
  <si>
    <t>765</t>
  </si>
  <si>
    <t>772</t>
  </si>
  <si>
    <t>774</t>
  </si>
  <si>
    <t>775</t>
  </si>
  <si>
    <t>778</t>
  </si>
  <si>
    <t>779</t>
  </si>
  <si>
    <t>787</t>
  </si>
  <si>
    <t>788</t>
  </si>
  <si>
    <t>792</t>
  </si>
  <si>
    <t>796</t>
  </si>
  <si>
    <t>799</t>
  </si>
  <si>
    <t>826</t>
  </si>
  <si>
    <t>829</t>
  </si>
  <si>
    <t>837</t>
  </si>
  <si>
    <t>845</t>
  </si>
  <si>
    <t>846</t>
  </si>
  <si>
    <t>847</t>
  </si>
  <si>
    <t>852</t>
  </si>
  <si>
    <t>853</t>
  </si>
  <si>
    <t>860</t>
  </si>
  <si>
    <t>861</t>
  </si>
  <si>
    <t>882</t>
  </si>
  <si>
    <t>883</t>
  </si>
  <si>
    <t>884</t>
  </si>
  <si>
    <t>908</t>
  </si>
  <si>
    <t>919</t>
  </si>
  <si>
    <t>936</t>
  </si>
  <si>
    <t>965</t>
  </si>
  <si>
    <t>967</t>
  </si>
  <si>
    <t>968</t>
  </si>
  <si>
    <t>969</t>
  </si>
  <si>
    <t>970</t>
  </si>
  <si>
    <t>971</t>
  </si>
  <si>
    <t>972</t>
  </si>
  <si>
    <t>974</t>
  </si>
  <si>
    <t>976</t>
  </si>
  <si>
    <t>977</t>
  </si>
  <si>
    <t>983</t>
  </si>
  <si>
    <t>986</t>
  </si>
  <si>
    <t>989</t>
  </si>
  <si>
    <t>990</t>
  </si>
  <si>
    <t>991</t>
  </si>
  <si>
    <t>994</t>
  </si>
  <si>
    <t>997</t>
  </si>
  <si>
    <t>998</t>
  </si>
  <si>
    <t>055</t>
  </si>
  <si>
    <t>091</t>
  </si>
  <si>
    <t>131</t>
  </si>
  <si>
    <t>132</t>
  </si>
  <si>
    <t>15.904</t>
  </si>
  <si>
    <t>10.122</t>
  </si>
  <si>
    <t>10.123</t>
  </si>
  <si>
    <t>10.127</t>
  </si>
  <si>
    <t>10.129</t>
  </si>
  <si>
    <t>10.153</t>
  </si>
  <si>
    <t>10.155</t>
  </si>
  <si>
    <t>10.156</t>
  </si>
  <si>
    <t>10.162</t>
  </si>
  <si>
    <t>10.163</t>
  </si>
  <si>
    <t>10.164</t>
  </si>
  <si>
    <t>10.165</t>
  </si>
  <si>
    <t>10.167</t>
  </si>
  <si>
    <t>10.168</t>
  </si>
  <si>
    <t>10.171</t>
  </si>
  <si>
    <t>10.172</t>
  </si>
  <si>
    <t>10.173</t>
  </si>
  <si>
    <t>10.174</t>
  </si>
  <si>
    <t>10.175</t>
  </si>
  <si>
    <t>10.176</t>
  </si>
  <si>
    <t>10.177</t>
  </si>
  <si>
    <t>10.178</t>
  </si>
  <si>
    <t>10.202</t>
  </si>
  <si>
    <t>10.203</t>
  </si>
  <si>
    <t>10.205</t>
  </si>
  <si>
    <t>10.206</t>
  </si>
  <si>
    <t>10.207</t>
  </si>
  <si>
    <t>10.212</t>
  </si>
  <si>
    <t>10.215</t>
  </si>
  <si>
    <t>10.216</t>
  </si>
  <si>
    <t>10.217</t>
  </si>
  <si>
    <t>10.219</t>
  </si>
  <si>
    <t>10.221</t>
  </si>
  <si>
    <t>10.222</t>
  </si>
  <si>
    <t>10.223</t>
  </si>
  <si>
    <t>10.225</t>
  </si>
  <si>
    <t>10.226</t>
  </si>
  <si>
    <t>10.227</t>
  </si>
  <si>
    <t>10.228</t>
  </si>
  <si>
    <t>10.253</t>
  </si>
  <si>
    <t>10.255</t>
  </si>
  <si>
    <t>10.291</t>
  </si>
  <si>
    <t>10.303</t>
  </si>
  <si>
    <t>10.304</t>
  </si>
  <si>
    <t>10.306</t>
  </si>
  <si>
    <t>10.307</t>
  </si>
  <si>
    <t>10.308</t>
  </si>
  <si>
    <t>10.309</t>
  </si>
  <si>
    <t>10.311</t>
  </si>
  <si>
    <t>10.312</t>
  </si>
  <si>
    <t>10.313</t>
  </si>
  <si>
    <t>10.318</t>
  </si>
  <si>
    <t>10.319</t>
  </si>
  <si>
    <t>10.322</t>
  </si>
  <si>
    <t>10.326</t>
  </si>
  <si>
    <t>10.328</t>
  </si>
  <si>
    <t>10.329</t>
  </si>
  <si>
    <t>10.331</t>
  </si>
  <si>
    <t>10.334</t>
  </si>
  <si>
    <t>10.336</t>
  </si>
  <si>
    <t>10.351</t>
  </si>
  <si>
    <t>10.352</t>
  </si>
  <si>
    <t>10.377</t>
  </si>
  <si>
    <t>10.404</t>
  </si>
  <si>
    <t>10.405</t>
  </si>
  <si>
    <t>10.406</t>
  </si>
  <si>
    <t>10.407</t>
  </si>
  <si>
    <t>10.411</t>
  </si>
  <si>
    <t>10.415</t>
  </si>
  <si>
    <t>10.417</t>
  </si>
  <si>
    <t>10.421</t>
  </si>
  <si>
    <t>10.427</t>
  </si>
  <si>
    <t>10.433</t>
  </si>
  <si>
    <t>10.435</t>
  </si>
  <si>
    <t>10.438</t>
  </si>
  <si>
    <t>10.443</t>
  </si>
  <si>
    <t>10.446</t>
  </si>
  <si>
    <t>10.447</t>
  </si>
  <si>
    <t>10.448</t>
  </si>
  <si>
    <t>10.449</t>
  </si>
  <si>
    <t>10.451</t>
  </si>
  <si>
    <t>10.458</t>
  </si>
  <si>
    <t>10.464</t>
  </si>
  <si>
    <t>10.475</t>
  </si>
  <si>
    <t>10.477</t>
  </si>
  <si>
    <t>10.479</t>
  </si>
  <si>
    <t>10.511</t>
  </si>
  <si>
    <t>10.512</t>
  </si>
  <si>
    <t>10.513</t>
  </si>
  <si>
    <t>10.514</t>
  </si>
  <si>
    <t>10.515</t>
  </si>
  <si>
    <t>10.516</t>
  </si>
  <si>
    <t>10.517</t>
  </si>
  <si>
    <t>10.518</t>
  </si>
  <si>
    <t>10.521</t>
  </si>
  <si>
    <t>10.522</t>
  </si>
  <si>
    <t>10.523</t>
  </si>
  <si>
    <t>10.524</t>
  </si>
  <si>
    <t>10.525</t>
  </si>
  <si>
    <t>10.528</t>
  </si>
  <si>
    <t>10.529</t>
  </si>
  <si>
    <t>10.531</t>
  </si>
  <si>
    <t>10.532</t>
  </si>
  <si>
    <t>10.533</t>
  </si>
  <si>
    <t>10.534</t>
  </si>
  <si>
    <t>10.535</t>
  </si>
  <si>
    <t>10.536</t>
  </si>
  <si>
    <t>10.537</t>
  </si>
  <si>
    <t>10.539</t>
  </si>
  <si>
    <t>10.541</t>
  </si>
  <si>
    <t>10.543</t>
  </si>
  <si>
    <t>10.545</t>
  </si>
  <si>
    <t>10.547</t>
  </si>
  <si>
    <t>10.549</t>
  </si>
  <si>
    <t>10.551</t>
  </si>
  <si>
    <t>10.553</t>
  </si>
  <si>
    <t>10.555</t>
  </si>
  <si>
    <t>10.556</t>
  </si>
  <si>
    <t>10.557</t>
  </si>
  <si>
    <t>10.558</t>
  </si>
  <si>
    <t>10.559</t>
  </si>
  <si>
    <t>10.561</t>
  </si>
  <si>
    <t>10.565</t>
  </si>
  <si>
    <t>10.566</t>
  </si>
  <si>
    <t>10.567</t>
  </si>
  <si>
    <t>10.568</t>
  </si>
  <si>
    <t>10.569</t>
  </si>
  <si>
    <t>10.572</t>
  </si>
  <si>
    <t>10.574</t>
  </si>
  <si>
    <t>10.575</t>
  </si>
  <si>
    <t>10.576</t>
  </si>
  <si>
    <t>10.578</t>
  </si>
  <si>
    <t>10.579</t>
  </si>
  <si>
    <t>10.582</t>
  </si>
  <si>
    <t>10.585</t>
  </si>
  <si>
    <t>10.587</t>
  </si>
  <si>
    <t>10.592</t>
  </si>
  <si>
    <t>10.593</t>
  </si>
  <si>
    <t>10.594</t>
  </si>
  <si>
    <t>10.596</t>
  </si>
  <si>
    <t>10.597</t>
  </si>
  <si>
    <t>10.601</t>
  </si>
  <si>
    <t>10.603</t>
  </si>
  <si>
    <t>10.604</t>
  </si>
  <si>
    <t>10.605</t>
  </si>
  <si>
    <t>10.606</t>
  </si>
  <si>
    <t>10.608</t>
  </si>
  <si>
    <t>10.612</t>
  </si>
  <si>
    <t>10.613</t>
  </si>
  <si>
    <t>10.614</t>
  </si>
  <si>
    <t>10.615</t>
  </si>
  <si>
    <t>10.616</t>
  </si>
  <si>
    <t>10.617</t>
  </si>
  <si>
    <t>10.618</t>
  </si>
  <si>
    <t>10.619</t>
  </si>
  <si>
    <t>10.652</t>
  </si>
  <si>
    <t>10.664</t>
  </si>
  <si>
    <t>10.665</t>
  </si>
  <si>
    <t>10.666</t>
  </si>
  <si>
    <t>10.674</t>
  </si>
  <si>
    <t>10.675</t>
  </si>
  <si>
    <t>10.676</t>
  </si>
  <si>
    <t>10.678</t>
  </si>
  <si>
    <t>10.679</t>
  </si>
  <si>
    <t>10.681</t>
  </si>
  <si>
    <t>10.682</t>
  </si>
  <si>
    <t>10.683</t>
  </si>
  <si>
    <t>10.684</t>
  </si>
  <si>
    <t>10.689</t>
  </si>
  <si>
    <t>10.691</t>
  </si>
  <si>
    <t>10.693</t>
  </si>
  <si>
    <t>10.694</t>
  </si>
  <si>
    <t>10.697</t>
  </si>
  <si>
    <t>10.698</t>
  </si>
  <si>
    <t>10.699</t>
  </si>
  <si>
    <t>10.701</t>
  </si>
  <si>
    <t>10.702</t>
  </si>
  <si>
    <t>10.703</t>
  </si>
  <si>
    <t>10.704</t>
  </si>
  <si>
    <t>10.705</t>
  </si>
  <si>
    <t>10.707</t>
  </si>
  <si>
    <t>10.751</t>
  </si>
  <si>
    <t>10.752</t>
  </si>
  <si>
    <t>10.759</t>
  </si>
  <si>
    <t>10.761</t>
  </si>
  <si>
    <t>10.762</t>
  </si>
  <si>
    <t>10.763</t>
  </si>
  <si>
    <t>10.766</t>
  </si>
  <si>
    <t>10.767</t>
  </si>
  <si>
    <t>10.768</t>
  </si>
  <si>
    <t>10.771</t>
  </si>
  <si>
    <t>10.773</t>
  </si>
  <si>
    <t>10.777</t>
  </si>
  <si>
    <t>10.782</t>
  </si>
  <si>
    <t>10.851</t>
  </si>
  <si>
    <t>10.854</t>
  </si>
  <si>
    <t>10.855</t>
  </si>
  <si>
    <t>10.858</t>
  </si>
  <si>
    <t>10.859</t>
  </si>
  <si>
    <t>10.862</t>
  </si>
  <si>
    <t>10.863</t>
  </si>
  <si>
    <t>10.864</t>
  </si>
  <si>
    <t>10.865</t>
  </si>
  <si>
    <t>10.867</t>
  </si>
  <si>
    <t>10.868</t>
  </si>
  <si>
    <t>10.871</t>
  </si>
  <si>
    <t>10.872</t>
  </si>
  <si>
    <t>10.874</t>
  </si>
  <si>
    <t>10.886</t>
  </si>
  <si>
    <t>10.902</t>
  </si>
  <si>
    <t>10.903</t>
  </si>
  <si>
    <t>10.904</t>
  </si>
  <si>
    <t>10.905</t>
  </si>
  <si>
    <t>10.907</t>
  </si>
  <si>
    <t>10.912</t>
  </si>
  <si>
    <t>10.913</t>
  </si>
  <si>
    <t>10.914</t>
  </si>
  <si>
    <t>10.916</t>
  </si>
  <si>
    <t>10.917</t>
  </si>
  <si>
    <t>10.921</t>
  </si>
  <si>
    <t>10.922</t>
  </si>
  <si>
    <t>10.923</t>
  </si>
  <si>
    <t>10.924</t>
  </si>
  <si>
    <t>10.925</t>
  </si>
  <si>
    <t>10.926</t>
  </si>
  <si>
    <t>10.927</t>
  </si>
  <si>
    <t>10.928</t>
  </si>
  <si>
    <t>10.929</t>
  </si>
  <si>
    <t>10.931</t>
  </si>
  <si>
    <t>10.932</t>
  </si>
  <si>
    <t>10.933</t>
  </si>
  <si>
    <t>10.934</t>
  </si>
  <si>
    <t>10.961</t>
  </si>
  <si>
    <t>10.962</t>
  </si>
  <si>
    <t>11.008</t>
  </si>
  <si>
    <t>11.011</t>
  </si>
  <si>
    <t>11.012</t>
  </si>
  <si>
    <t>11.013</t>
  </si>
  <si>
    <t>11.015</t>
  </si>
  <si>
    <t>11.016</t>
  </si>
  <si>
    <t>11.017</t>
  </si>
  <si>
    <t>11.021</t>
  </si>
  <si>
    <t>11.022</t>
  </si>
  <si>
    <t>11.112</t>
  </si>
  <si>
    <t>11.302</t>
  </si>
  <si>
    <t>11.303</t>
  </si>
  <si>
    <t>11.307</t>
  </si>
  <si>
    <t>11.312</t>
  </si>
  <si>
    <t>11.313</t>
  </si>
  <si>
    <t>11.407</t>
  </si>
  <si>
    <t>11.408</t>
  </si>
  <si>
    <t>11.413</t>
  </si>
  <si>
    <t>11.415</t>
  </si>
  <si>
    <t>11.417</t>
  </si>
  <si>
    <t>11.419</t>
  </si>
  <si>
    <t>11.426</t>
  </si>
  <si>
    <t>11.427</t>
  </si>
  <si>
    <t>11.429</t>
  </si>
  <si>
    <t>11.431</t>
  </si>
  <si>
    <t>11.432</t>
  </si>
  <si>
    <t>11.433</t>
  </si>
  <si>
    <t>11.434</t>
  </si>
  <si>
    <t>11.435</t>
  </si>
  <si>
    <t>11.436</t>
  </si>
  <si>
    <t>11.437</t>
  </si>
  <si>
    <t>11.438</t>
  </si>
  <si>
    <t>11.439</t>
  </si>
  <si>
    <t>11.441</t>
  </si>
  <si>
    <t>11.451</t>
  </si>
  <si>
    <t>11.452</t>
  </si>
  <si>
    <t>11.454</t>
  </si>
  <si>
    <t>11.455</t>
  </si>
  <si>
    <t>11.457</t>
  </si>
  <si>
    <t>11.459</t>
  </si>
  <si>
    <t>11.462</t>
  </si>
  <si>
    <t>11.463</t>
  </si>
  <si>
    <t>11.467</t>
  </si>
  <si>
    <t>11.468</t>
  </si>
  <si>
    <t>11.469</t>
  </si>
  <si>
    <t>11.472</t>
  </si>
  <si>
    <t>11.473</t>
  </si>
  <si>
    <t>11.474</t>
  </si>
  <si>
    <t>11.477</t>
  </si>
  <si>
    <t>11.478</t>
  </si>
  <si>
    <t>11.481</t>
  </si>
  <si>
    <t>11.482</t>
  </si>
  <si>
    <t>11.483</t>
  </si>
  <si>
    <t>11.549</t>
  </si>
  <si>
    <t>11.553</t>
  </si>
  <si>
    <t>11.557</t>
  </si>
  <si>
    <t>11.601</t>
  </si>
  <si>
    <t>11.603</t>
  </si>
  <si>
    <t>11.604</t>
  </si>
  <si>
    <t>11.606</t>
  </si>
  <si>
    <t>11.609</t>
  </si>
  <si>
    <t>11.611</t>
  </si>
  <si>
    <t>11.612</t>
  </si>
  <si>
    <t>11.616</t>
  </si>
  <si>
    <t>11.619</t>
  </si>
  <si>
    <t>11.802</t>
  </si>
  <si>
    <t>11.804</t>
  </si>
  <si>
    <t>11.805</t>
  </si>
  <si>
    <t>11.999</t>
  </si>
  <si>
    <t>12.002</t>
  </si>
  <si>
    <t>12.003</t>
  </si>
  <si>
    <t>12.004</t>
  </si>
  <si>
    <t>12.005</t>
  </si>
  <si>
    <t>12.006</t>
  </si>
  <si>
    <t>12.104</t>
  </si>
  <si>
    <t>12.113</t>
  </si>
  <si>
    <t>12.114</t>
  </si>
  <si>
    <t>12.116</t>
  </si>
  <si>
    <t>12.219</t>
  </si>
  <si>
    <t>12.225</t>
  </si>
  <si>
    <t>12.335</t>
  </si>
  <si>
    <t>12.351</t>
  </si>
  <si>
    <t>12.355</t>
  </si>
  <si>
    <t>12.357</t>
  </si>
  <si>
    <t>12.369</t>
  </si>
  <si>
    <t>12.401</t>
  </si>
  <si>
    <t>12.404</t>
  </si>
  <si>
    <t>12.431</t>
  </si>
  <si>
    <t>12.432</t>
  </si>
  <si>
    <t>12.551</t>
  </si>
  <si>
    <t>12.552</t>
  </si>
  <si>
    <t>12.554</t>
  </si>
  <si>
    <t>12.555</t>
  </si>
  <si>
    <t>12.556</t>
  </si>
  <si>
    <t>12.557</t>
  </si>
  <si>
    <t>12.558</t>
  </si>
  <si>
    <t>12.579</t>
  </si>
  <si>
    <t>12.598</t>
  </si>
  <si>
    <t>12.599</t>
  </si>
  <si>
    <t>12.604</t>
  </si>
  <si>
    <t>12.607</t>
  </si>
  <si>
    <t>12.611</t>
  </si>
  <si>
    <t>12.614</t>
  </si>
  <si>
    <t>12.615</t>
  </si>
  <si>
    <t>12.617</t>
  </si>
  <si>
    <t>12.618</t>
  </si>
  <si>
    <t>12.631</t>
  </si>
  <si>
    <t>12.632</t>
  </si>
  <si>
    <t>12.777</t>
  </si>
  <si>
    <t>12.801</t>
  </si>
  <si>
    <t>12.888</t>
  </si>
  <si>
    <t>12.987</t>
  </si>
  <si>
    <t>14.103</t>
  </si>
  <si>
    <t>14.108</t>
  </si>
  <si>
    <t>14.117</t>
  </si>
  <si>
    <t>14.119</t>
  </si>
  <si>
    <t>14.122</t>
  </si>
  <si>
    <t>14.123</t>
  </si>
  <si>
    <t>14.126</t>
  </si>
  <si>
    <t>14.128</t>
  </si>
  <si>
    <t>14.129</t>
  </si>
  <si>
    <t>14.133</t>
  </si>
  <si>
    <t>14.134</t>
  </si>
  <si>
    <t>14.135</t>
  </si>
  <si>
    <t>14.138</t>
  </si>
  <si>
    <t>14.139</t>
  </si>
  <si>
    <t>14.142</t>
  </si>
  <si>
    <t>14.151</t>
  </si>
  <si>
    <t>14.155</t>
  </si>
  <si>
    <t>14.157</t>
  </si>
  <si>
    <t>14.162</t>
  </si>
  <si>
    <t>14.169</t>
  </si>
  <si>
    <t>14.171</t>
  </si>
  <si>
    <t>14.175</t>
  </si>
  <si>
    <t>14.181</t>
  </si>
  <si>
    <t>14.183</t>
  </si>
  <si>
    <t>14.188</t>
  </si>
  <si>
    <t>14.191</t>
  </si>
  <si>
    <t>14.195</t>
  </si>
  <si>
    <t>14.198</t>
  </si>
  <si>
    <t>14.218</t>
  </si>
  <si>
    <t>14.225</t>
  </si>
  <si>
    <t>14.228</t>
  </si>
  <si>
    <t>14.231</t>
  </si>
  <si>
    <t>14.235</t>
  </si>
  <si>
    <t>14.238</t>
  </si>
  <si>
    <t>14.239</t>
  </si>
  <si>
    <t>14.241</t>
  </si>
  <si>
    <t>14.247</t>
  </si>
  <si>
    <t>14.248</t>
  </si>
  <si>
    <t>14.249</t>
  </si>
  <si>
    <t>14.252</t>
  </si>
  <si>
    <t>14.259</t>
  </si>
  <si>
    <t>14.261</t>
  </si>
  <si>
    <t>14.265</t>
  </si>
  <si>
    <t>14.266</t>
  </si>
  <si>
    <t>14.267</t>
  </si>
  <si>
    <t>14.268</t>
  </si>
  <si>
    <t>14.269</t>
  </si>
  <si>
    <t>14.271</t>
  </si>
  <si>
    <t>14.272</t>
  </si>
  <si>
    <t>14.273</t>
  </si>
  <si>
    <t>14.275</t>
  </si>
  <si>
    <t>14.276</t>
  </si>
  <si>
    <t>14.278</t>
  </si>
  <si>
    <t>14.279</t>
  </si>
  <si>
    <t>14.311</t>
  </si>
  <si>
    <t>14.313</t>
  </si>
  <si>
    <t>14.316</t>
  </si>
  <si>
    <t>14.322</t>
  </si>
  <si>
    <t>14.326</t>
  </si>
  <si>
    <t>14.327</t>
  </si>
  <si>
    <t>14.401</t>
  </si>
  <si>
    <t>14.408</t>
  </si>
  <si>
    <t>14.416</t>
  </si>
  <si>
    <t>14.417</t>
  </si>
  <si>
    <t>14.418</t>
  </si>
  <si>
    <t>14.506</t>
  </si>
  <si>
    <t>14.536</t>
  </si>
  <si>
    <t>14.856</t>
  </si>
  <si>
    <t>14.862</t>
  </si>
  <si>
    <t>14.865</t>
  </si>
  <si>
    <t>14.866</t>
  </si>
  <si>
    <t>14.867</t>
  </si>
  <si>
    <t>14.869</t>
  </si>
  <si>
    <t>14.871</t>
  </si>
  <si>
    <t>14.872</t>
  </si>
  <si>
    <t>14.873</t>
  </si>
  <si>
    <t>14.874</t>
  </si>
  <si>
    <t>14.878</t>
  </si>
  <si>
    <t>14.879</t>
  </si>
  <si>
    <t>14.881</t>
  </si>
  <si>
    <t>14.888</t>
  </si>
  <si>
    <t>14.889</t>
  </si>
  <si>
    <t>14.892</t>
  </si>
  <si>
    <t>14.893</t>
  </si>
  <si>
    <t>14.895</t>
  </si>
  <si>
    <t>14.896</t>
  </si>
  <si>
    <t>14.898</t>
  </si>
  <si>
    <t>14.899</t>
  </si>
  <si>
    <t>14.901</t>
  </si>
  <si>
    <t>14.902</t>
  </si>
  <si>
    <t>14.905</t>
  </si>
  <si>
    <t>14.906</t>
  </si>
  <si>
    <t>14.913</t>
  </si>
  <si>
    <t>15.011</t>
  </si>
  <si>
    <t>15.012</t>
  </si>
  <si>
    <t>15.021</t>
  </si>
  <si>
    <t>15.022</t>
  </si>
  <si>
    <t>15.024</t>
  </si>
  <si>
    <t>15.025</t>
  </si>
  <si>
    <t>15.026</t>
  </si>
  <si>
    <t>15.027</t>
  </si>
  <si>
    <t>15.028</t>
  </si>
  <si>
    <t>15.029</t>
  </si>
  <si>
    <t>15.031</t>
  </si>
  <si>
    <t>15.032</t>
  </si>
  <si>
    <t>15.033</t>
  </si>
  <si>
    <t>15.034</t>
  </si>
  <si>
    <t>15.035</t>
  </si>
  <si>
    <t>15.036</t>
  </si>
  <si>
    <t>15.037</t>
  </si>
  <si>
    <t>15.038</t>
  </si>
  <si>
    <t>15.041</t>
  </si>
  <si>
    <t>15.042</t>
  </si>
  <si>
    <t>15.043</t>
  </si>
  <si>
    <t>15.044</t>
  </si>
  <si>
    <t>15.046</t>
  </si>
  <si>
    <t>15.047</t>
  </si>
  <si>
    <t>15.048</t>
  </si>
  <si>
    <t>15.051</t>
  </si>
  <si>
    <t>15.052</t>
  </si>
  <si>
    <t>15.053</t>
  </si>
  <si>
    <t>15.057</t>
  </si>
  <si>
    <t>15.058</t>
  </si>
  <si>
    <t>15.059</t>
  </si>
  <si>
    <t>15.061</t>
  </si>
  <si>
    <t>15.062</t>
  </si>
  <si>
    <t>15.063</t>
  </si>
  <si>
    <t>15.065</t>
  </si>
  <si>
    <t>15.066</t>
  </si>
  <si>
    <t>15.067</t>
  </si>
  <si>
    <t>15.108</t>
  </si>
  <si>
    <t>15.113</t>
  </si>
  <si>
    <t>15.114</t>
  </si>
  <si>
    <t>15.124</t>
  </si>
  <si>
    <t>15.133</t>
  </si>
  <si>
    <t>15.141</t>
  </si>
  <si>
    <t>15.144</t>
  </si>
  <si>
    <t>15.146</t>
  </si>
  <si>
    <t>15.147</t>
  </si>
  <si>
    <t>15.148</t>
  </si>
  <si>
    <t>15.149</t>
  </si>
  <si>
    <t>15.151</t>
  </si>
  <si>
    <t>15.152</t>
  </si>
  <si>
    <t>15.154</t>
  </si>
  <si>
    <t>15.155</t>
  </si>
  <si>
    <t>15.156</t>
  </si>
  <si>
    <t>15.158</t>
  </si>
  <si>
    <t>15.159</t>
  </si>
  <si>
    <t>15.161</t>
  </si>
  <si>
    <t>15.162</t>
  </si>
  <si>
    <t>15.163</t>
  </si>
  <si>
    <t>15.214</t>
  </si>
  <si>
    <t>15.222</t>
  </si>
  <si>
    <t>15.224</t>
  </si>
  <si>
    <t>15.225</t>
  </si>
  <si>
    <t>15.226</t>
  </si>
  <si>
    <t>15.228</t>
  </si>
  <si>
    <t>15.229</t>
  </si>
  <si>
    <t>15.231</t>
  </si>
  <si>
    <t>15.232</t>
  </si>
  <si>
    <t>15.233</t>
  </si>
  <si>
    <t>15.234</t>
  </si>
  <si>
    <t>15.235</t>
  </si>
  <si>
    <t>15.236</t>
  </si>
  <si>
    <t>15.237</t>
  </si>
  <si>
    <t>15.238</t>
  </si>
  <si>
    <t>15.239</t>
  </si>
  <si>
    <t>15.241</t>
  </si>
  <si>
    <t>15.243</t>
  </si>
  <si>
    <t>15.244</t>
  </si>
  <si>
    <t>15.245</t>
  </si>
  <si>
    <t>15.246</t>
  </si>
  <si>
    <t>15.247</t>
  </si>
  <si>
    <t>15.248</t>
  </si>
  <si>
    <t>15.252</t>
  </si>
  <si>
    <t>15.253</t>
  </si>
  <si>
    <t>15.254</t>
  </si>
  <si>
    <t>15.255</t>
  </si>
  <si>
    <t>15.406</t>
  </si>
  <si>
    <t>15.407</t>
  </si>
  <si>
    <t>15.408</t>
  </si>
  <si>
    <t>15.421</t>
  </si>
  <si>
    <t>15.422</t>
  </si>
  <si>
    <t>15.423</t>
  </si>
  <si>
    <t>15.424</t>
  </si>
  <si>
    <t>15.427</t>
  </si>
  <si>
    <t>15.428</t>
  </si>
  <si>
    <t>15.429</t>
  </si>
  <si>
    <t>15.431</t>
  </si>
  <si>
    <t>15.432</t>
  </si>
  <si>
    <t>15.433</t>
  </si>
  <si>
    <t>15.434</t>
  </si>
  <si>
    <t>15.435</t>
  </si>
  <si>
    <t>15.436</t>
  </si>
  <si>
    <t>15.437</t>
  </si>
  <si>
    <t>15.438</t>
  </si>
  <si>
    <t>15.439</t>
  </si>
  <si>
    <t>15.441</t>
  </si>
  <si>
    <t>15.442</t>
  </si>
  <si>
    <t>15.443</t>
  </si>
  <si>
    <t>15.444</t>
  </si>
  <si>
    <t>15.504</t>
  </si>
  <si>
    <t>15.506</t>
  </si>
  <si>
    <t>15.507</t>
  </si>
  <si>
    <t>15.508</t>
  </si>
  <si>
    <t>15.509</t>
  </si>
  <si>
    <t>15.511</t>
  </si>
  <si>
    <t>15.512</t>
  </si>
  <si>
    <t>15.514</t>
  </si>
  <si>
    <t>15.516</t>
  </si>
  <si>
    <t>15.517</t>
  </si>
  <si>
    <t>15.518</t>
  </si>
  <si>
    <t>15.519</t>
  </si>
  <si>
    <t>15.521</t>
  </si>
  <si>
    <t>15.522</t>
  </si>
  <si>
    <t>15.524</t>
  </si>
  <si>
    <t>15.525</t>
  </si>
  <si>
    <t>15.526</t>
  </si>
  <si>
    <t>15.527</t>
  </si>
  <si>
    <t>15.529</t>
  </si>
  <si>
    <t>15.531</t>
  </si>
  <si>
    <t>15.532</t>
  </si>
  <si>
    <t>15.533</t>
  </si>
  <si>
    <t>15.535</t>
  </si>
  <si>
    <t>15.537</t>
  </si>
  <si>
    <t>15.538</t>
  </si>
  <si>
    <t>15.539</t>
  </si>
  <si>
    <t>15.541</t>
  </si>
  <si>
    <t>15.542</t>
  </si>
  <si>
    <t>15.543</t>
  </si>
  <si>
    <t>15.544</t>
  </si>
  <si>
    <t>15.545</t>
  </si>
  <si>
    <t>15.546</t>
  </si>
  <si>
    <t>15.548</t>
  </si>
  <si>
    <t>15.552</t>
  </si>
  <si>
    <t>15.553</t>
  </si>
  <si>
    <t>15.554</t>
  </si>
  <si>
    <t>15.555</t>
  </si>
  <si>
    <t>15.556</t>
  </si>
  <si>
    <t>15.557</t>
  </si>
  <si>
    <t>15.558</t>
  </si>
  <si>
    <t>15.559</t>
  </si>
  <si>
    <t>15.563</t>
  </si>
  <si>
    <t>15.564</t>
  </si>
  <si>
    <t>15.565</t>
  </si>
  <si>
    <t>15.566</t>
  </si>
  <si>
    <t>15.567</t>
  </si>
  <si>
    <t>15.568</t>
  </si>
  <si>
    <t>15.569</t>
  </si>
  <si>
    <t>15.605</t>
  </si>
  <si>
    <t>15.608</t>
  </si>
  <si>
    <t>15.611</t>
  </si>
  <si>
    <t>15.614</t>
  </si>
  <si>
    <t>15.615</t>
  </si>
  <si>
    <t>15.616</t>
  </si>
  <si>
    <t>15.619</t>
  </si>
  <si>
    <t>15.621</t>
  </si>
  <si>
    <t>15.622</t>
  </si>
  <si>
    <t>15.623</t>
  </si>
  <si>
    <t>15.626</t>
  </si>
  <si>
    <t>15.628</t>
  </si>
  <si>
    <t>15.629</t>
  </si>
  <si>
    <t>15.631</t>
  </si>
  <si>
    <t>15.633</t>
  </si>
  <si>
    <t>15.634</t>
  </si>
  <si>
    <t>15.635</t>
  </si>
  <si>
    <t>15.636</t>
  </si>
  <si>
    <t>15.637</t>
  </si>
  <si>
    <t>15.639</t>
  </si>
  <si>
    <t>15.641</t>
  </si>
  <si>
    <t>15.642</t>
  </si>
  <si>
    <t>15.643</t>
  </si>
  <si>
    <t>15.644</t>
  </si>
  <si>
    <t>15.645</t>
  </si>
  <si>
    <t>15.647</t>
  </si>
  <si>
    <t>15.648</t>
  </si>
  <si>
    <t>15.649</t>
  </si>
  <si>
    <t>15.651</t>
  </si>
  <si>
    <t>15.652</t>
  </si>
  <si>
    <t>15.653</t>
  </si>
  <si>
    <t>15.654</t>
  </si>
  <si>
    <t>15.655</t>
  </si>
  <si>
    <t>15.656</t>
  </si>
  <si>
    <t>15.657</t>
  </si>
  <si>
    <t>15.658</t>
  </si>
  <si>
    <t>15.659</t>
  </si>
  <si>
    <t>15.661</t>
  </si>
  <si>
    <t>15.662</t>
  </si>
  <si>
    <t>15.663</t>
  </si>
  <si>
    <t>15.664</t>
  </si>
  <si>
    <t>15.665</t>
  </si>
  <si>
    <t>15.666</t>
  </si>
  <si>
    <t>15.667</t>
  </si>
  <si>
    <t>15.668</t>
  </si>
  <si>
    <t>15.669</t>
  </si>
  <si>
    <t>15.671</t>
  </si>
  <si>
    <t>15.672</t>
  </si>
  <si>
    <t>15.673</t>
  </si>
  <si>
    <t>15.674</t>
  </si>
  <si>
    <t>15.676</t>
  </si>
  <si>
    <t>15.677</t>
  </si>
  <si>
    <t>15.678</t>
  </si>
  <si>
    <t>15.679</t>
  </si>
  <si>
    <t>15.681</t>
  </si>
  <si>
    <t>15.682</t>
  </si>
  <si>
    <t>15.683</t>
  </si>
  <si>
    <t>15.684</t>
  </si>
  <si>
    <t>15.805</t>
  </si>
  <si>
    <t>15.807</t>
  </si>
  <si>
    <t>15.808</t>
  </si>
  <si>
    <t>15.811</t>
  </si>
  <si>
    <t>15.812</t>
  </si>
  <si>
    <t>15.814</t>
  </si>
  <si>
    <t>15.815</t>
  </si>
  <si>
    <t>15.817</t>
  </si>
  <si>
    <t>15.818</t>
  </si>
  <si>
    <t>15.819</t>
  </si>
  <si>
    <t>15.875</t>
  </si>
  <si>
    <t>15.876</t>
  </si>
  <si>
    <t>15.912</t>
  </si>
  <si>
    <t>15.914</t>
  </si>
  <si>
    <t>15.915</t>
  </si>
  <si>
    <t>15.916</t>
  </si>
  <si>
    <t>15.918</t>
  </si>
  <si>
    <t>15.921</t>
  </si>
  <si>
    <t>15.922</t>
  </si>
  <si>
    <t>15.923</t>
  </si>
  <si>
    <t>15.925</t>
  </si>
  <si>
    <t>15.926</t>
  </si>
  <si>
    <t>15.927</t>
  </si>
  <si>
    <t>15.928</t>
  </si>
  <si>
    <t>15.929</t>
  </si>
  <si>
    <t>15.931</t>
  </si>
  <si>
    <t>15.932</t>
  </si>
  <si>
    <t>15.933</t>
  </si>
  <si>
    <t>15.935</t>
  </si>
  <si>
    <t>15.937</t>
  </si>
  <si>
    <t>15.938</t>
  </si>
  <si>
    <t>15.939</t>
  </si>
  <si>
    <t>15.941</t>
  </si>
  <si>
    <t>15.942</t>
  </si>
  <si>
    <t>15.943</t>
  </si>
  <si>
    <t>15.944</t>
  </si>
  <si>
    <t>15.945</t>
  </si>
  <si>
    <t>15.946</t>
  </si>
  <si>
    <t>15.947</t>
  </si>
  <si>
    <t>15.948</t>
  </si>
  <si>
    <t>15.954</t>
  </si>
  <si>
    <t>15.955</t>
  </si>
  <si>
    <t>15.956</t>
  </si>
  <si>
    <t>15.957</t>
  </si>
  <si>
    <t>15.958</t>
  </si>
  <si>
    <t>15.959</t>
  </si>
  <si>
    <t>15.961</t>
  </si>
  <si>
    <t>15.962</t>
  </si>
  <si>
    <t>15.978</t>
  </si>
  <si>
    <t>15.979</t>
  </si>
  <si>
    <t>15.981</t>
  </si>
  <si>
    <t>15.982</t>
  </si>
  <si>
    <t>16.001</t>
  </si>
  <si>
    <t>16.003</t>
  </si>
  <si>
    <t>16.004</t>
  </si>
  <si>
    <t>16.015</t>
  </si>
  <si>
    <t>16.016</t>
  </si>
  <si>
    <t>16.017</t>
  </si>
  <si>
    <t>16.019</t>
  </si>
  <si>
    <t>16.021</t>
  </si>
  <si>
    <t>16.023</t>
  </si>
  <si>
    <t>16.024</t>
  </si>
  <si>
    <t>16.025</t>
  </si>
  <si>
    <t>16.026</t>
  </si>
  <si>
    <t>16.027</t>
  </si>
  <si>
    <t>16.028</t>
  </si>
  <si>
    <t>16.029</t>
  </si>
  <si>
    <t>16.031</t>
  </si>
  <si>
    <t>16.032</t>
  </si>
  <si>
    <t>16.033</t>
  </si>
  <si>
    <t>16.123</t>
  </si>
  <si>
    <t>16.203</t>
  </si>
  <si>
    <t>16.301</t>
  </si>
  <si>
    <t>16.302</t>
  </si>
  <si>
    <t>16.303</t>
  </si>
  <si>
    <t>16.304</t>
  </si>
  <si>
    <t>16.305</t>
  </si>
  <si>
    <t>16.307</t>
  </si>
  <si>
    <t>16.308</t>
  </si>
  <si>
    <t>16.309</t>
  </si>
  <si>
    <t>16.321</t>
  </si>
  <si>
    <t>16.524</t>
  </si>
  <si>
    <t>16.525</t>
  </si>
  <si>
    <t>16.526</t>
  </si>
  <si>
    <t>16.528</t>
  </si>
  <si>
    <t>16.529</t>
  </si>
  <si>
    <t>16.543</t>
  </si>
  <si>
    <t>16.544</t>
  </si>
  <si>
    <t>16.548</t>
  </si>
  <si>
    <t>16.554</t>
  </si>
  <si>
    <t>16.556</t>
  </si>
  <si>
    <t>16.557</t>
  </si>
  <si>
    <t>16.562</t>
  </si>
  <si>
    <t>16.566</t>
  </si>
  <si>
    <t>16.571</t>
  </si>
  <si>
    <t>16.575</t>
  </si>
  <si>
    <t>16.576</t>
  </si>
  <si>
    <t>16.578</t>
  </si>
  <si>
    <t>16.582</t>
  </si>
  <si>
    <t>16.583</t>
  </si>
  <si>
    <t>16.585</t>
  </si>
  <si>
    <t>16.587</t>
  </si>
  <si>
    <t>16.588</t>
  </si>
  <si>
    <t>16.589</t>
  </si>
  <si>
    <t>16.593</t>
  </si>
  <si>
    <t>16.596</t>
  </si>
  <si>
    <t>16.601</t>
  </si>
  <si>
    <t>16.602</t>
  </si>
  <si>
    <t>16.603</t>
  </si>
  <si>
    <t>16.606</t>
  </si>
  <si>
    <t>16.607</t>
  </si>
  <si>
    <t>16.608</t>
  </si>
  <si>
    <t>16.609</t>
  </si>
  <si>
    <t>16.614</t>
  </si>
  <si>
    <t>16.615</t>
  </si>
  <si>
    <t>16.726</t>
  </si>
  <si>
    <t>16.731</t>
  </si>
  <si>
    <t>16.734</t>
  </si>
  <si>
    <t>16.735</t>
  </si>
  <si>
    <t>16.736</t>
  </si>
  <si>
    <t>16.738</t>
  </si>
  <si>
    <t>16.739</t>
  </si>
  <si>
    <t>16.741</t>
  </si>
  <si>
    <t>16.742</t>
  </si>
  <si>
    <t>16.745</t>
  </si>
  <si>
    <t>16.746</t>
  </si>
  <si>
    <t>16.751</t>
  </si>
  <si>
    <t>16.752</t>
  </si>
  <si>
    <t>16.754</t>
  </si>
  <si>
    <t>16.756</t>
  </si>
  <si>
    <t>16.757</t>
  </si>
  <si>
    <t>16.758</t>
  </si>
  <si>
    <t>16.812</t>
  </si>
  <si>
    <t>16.813</t>
  </si>
  <si>
    <t>16.815</t>
  </si>
  <si>
    <t>16.816</t>
  </si>
  <si>
    <t>16.817</t>
  </si>
  <si>
    <t>16.818</t>
  </si>
  <si>
    <t>16.823</t>
  </si>
  <si>
    <t>16.824</t>
  </si>
  <si>
    <t>16.825</t>
  </si>
  <si>
    <t>16.827</t>
  </si>
  <si>
    <t>16.828</t>
  </si>
  <si>
    <t>16.831</t>
  </si>
  <si>
    <t>16.832</t>
  </si>
  <si>
    <t>16.833</t>
  </si>
  <si>
    <t>16.834</t>
  </si>
  <si>
    <t>16.835</t>
  </si>
  <si>
    <t>16.836</t>
  </si>
  <si>
    <t>16.838</t>
  </si>
  <si>
    <t>16.839</t>
  </si>
  <si>
    <t>16.841</t>
  </si>
  <si>
    <t>16.842</t>
  </si>
  <si>
    <t>16.843</t>
  </si>
  <si>
    <t>16.844</t>
  </si>
  <si>
    <t>16.888</t>
  </si>
  <si>
    <t>16.889</t>
  </si>
  <si>
    <t>16.922</t>
  </si>
  <si>
    <t>17.002</t>
  </si>
  <si>
    <t>17.003</t>
  </si>
  <si>
    <t>17.004</t>
  </si>
  <si>
    <t>17.005</t>
  </si>
  <si>
    <t>17.007</t>
  </si>
  <si>
    <t>17.201</t>
  </si>
  <si>
    <t>17.207</t>
  </si>
  <si>
    <t>17.225</t>
  </si>
  <si>
    <t>17.235</t>
  </si>
  <si>
    <t>17.245</t>
  </si>
  <si>
    <t>17.258</t>
  </si>
  <si>
    <t>17.259</t>
  </si>
  <si>
    <t>17.261</t>
  </si>
  <si>
    <t>17.264</t>
  </si>
  <si>
    <t>17.265</t>
  </si>
  <si>
    <t>17.268</t>
  </si>
  <si>
    <t>17.271</t>
  </si>
  <si>
    <t>17.272</t>
  </si>
  <si>
    <t>17.273</t>
  </si>
  <si>
    <t>17.274</t>
  </si>
  <si>
    <t>17.276</t>
  </si>
  <si>
    <t>17.277</t>
  </si>
  <si>
    <t>17.278</t>
  </si>
  <si>
    <t>17.281</t>
  </si>
  <si>
    <t>17.283</t>
  </si>
  <si>
    <t>17.285</t>
  </si>
  <si>
    <t>17.286</t>
  </si>
  <si>
    <t>17.287</t>
  </si>
  <si>
    <t>17.302</t>
  </si>
  <si>
    <t>17.307</t>
  </si>
  <si>
    <t>17.309</t>
  </si>
  <si>
    <t>17.401</t>
  </si>
  <si>
    <t>17.502</t>
  </si>
  <si>
    <t>17.503</t>
  </si>
  <si>
    <t>17.504</t>
  </si>
  <si>
    <t>17.601</t>
  </si>
  <si>
    <t>17.602</t>
  </si>
  <si>
    <t>17.603</t>
  </si>
  <si>
    <t>17.604</t>
  </si>
  <si>
    <t>17.701</t>
  </si>
  <si>
    <t>17.791</t>
  </si>
  <si>
    <t>17.801</t>
  </si>
  <si>
    <t>17.804</t>
  </si>
  <si>
    <t>17.805</t>
  </si>
  <si>
    <t>17.807</t>
  </si>
  <si>
    <t>19.009</t>
  </si>
  <si>
    <t>19.011</t>
  </si>
  <si>
    <t>19.012</t>
  </si>
  <si>
    <t>19.013</t>
  </si>
  <si>
    <t>19.015</t>
  </si>
  <si>
    <t>19.016</t>
  </si>
  <si>
    <t>19.017</t>
  </si>
  <si>
    <t>19.018</t>
  </si>
  <si>
    <t>19.019</t>
  </si>
  <si>
    <t>19.021</t>
  </si>
  <si>
    <t>19.022</t>
  </si>
  <si>
    <t>19.023</t>
  </si>
  <si>
    <t>19.024</t>
  </si>
  <si>
    <t>19.025</t>
  </si>
  <si>
    <t>19.026</t>
  </si>
  <si>
    <t>19.027</t>
  </si>
  <si>
    <t>19.029</t>
  </si>
  <si>
    <t>19.031</t>
  </si>
  <si>
    <t>19.032</t>
  </si>
  <si>
    <t>19.033</t>
  </si>
  <si>
    <t>19.034</t>
  </si>
  <si>
    <t>19.035</t>
  </si>
  <si>
    <t>19.087</t>
  </si>
  <si>
    <t>19.121</t>
  </si>
  <si>
    <t>19.123</t>
  </si>
  <si>
    <t>19.124</t>
  </si>
  <si>
    <t>19.129</t>
  </si>
  <si>
    <t>19.204</t>
  </si>
  <si>
    <t>19.221</t>
  </si>
  <si>
    <t>19.222</t>
  </si>
  <si>
    <t>19.224</t>
  </si>
  <si>
    <t>19.301</t>
  </si>
  <si>
    <t>19.322</t>
  </si>
  <si>
    <t>19.345</t>
  </si>
  <si>
    <t>19.401</t>
  </si>
  <si>
    <t>19.402</t>
  </si>
  <si>
    <t>19.408</t>
  </si>
  <si>
    <t>19.415</t>
  </si>
  <si>
    <t>19.421</t>
  </si>
  <si>
    <t>19.432</t>
  </si>
  <si>
    <t>19.441</t>
  </si>
  <si>
    <t>19.451</t>
  </si>
  <si>
    <t>19.452</t>
  </si>
  <si>
    <t>19.501</t>
  </si>
  <si>
    <t>19.511</t>
  </si>
  <si>
    <t>19.515</t>
  </si>
  <si>
    <t>19.517</t>
  </si>
  <si>
    <t>19.518</t>
  </si>
  <si>
    <t>19.519</t>
  </si>
  <si>
    <t>19.522</t>
  </si>
  <si>
    <t>19.523</t>
  </si>
  <si>
    <t>19.601</t>
  </si>
  <si>
    <t>19.662</t>
  </si>
  <si>
    <t>19.666</t>
  </si>
  <si>
    <t>19.701</t>
  </si>
  <si>
    <t>19.703</t>
  </si>
  <si>
    <t>19.704</t>
  </si>
  <si>
    <t>19.705</t>
  </si>
  <si>
    <t>19.801</t>
  </si>
  <si>
    <t>19.878</t>
  </si>
  <si>
    <t>19.901</t>
  </si>
  <si>
    <t>19.948</t>
  </si>
  <si>
    <t>19.979</t>
  </si>
  <si>
    <t>20.106</t>
  </si>
  <si>
    <t>20.108</t>
  </si>
  <si>
    <t>20.109</t>
  </si>
  <si>
    <t>20.111</t>
  </si>
  <si>
    <t>20.112</t>
  </si>
  <si>
    <t>20.205</t>
  </si>
  <si>
    <t>20.215</t>
  </si>
  <si>
    <t>20.218</t>
  </si>
  <si>
    <t>20.219</t>
  </si>
  <si>
    <t>20.223</t>
  </si>
  <si>
    <t>20.224</t>
  </si>
  <si>
    <t>20.231</t>
  </si>
  <si>
    <t>20.232</t>
  </si>
  <si>
    <t>20.233</t>
  </si>
  <si>
    <t>20.234</t>
  </si>
  <si>
    <t>20.235</t>
  </si>
  <si>
    <t>20.237</t>
  </si>
  <si>
    <t>20.301</t>
  </si>
  <si>
    <t>20.313</t>
  </si>
  <si>
    <t>20.314</t>
  </si>
  <si>
    <t>20.315</t>
  </si>
  <si>
    <t>20.316</t>
  </si>
  <si>
    <t>20.317</t>
  </si>
  <si>
    <t>20.318</t>
  </si>
  <si>
    <t>20.319</t>
  </si>
  <si>
    <t>20.321</t>
  </si>
  <si>
    <t>20.323</t>
  </si>
  <si>
    <t>20.324</t>
  </si>
  <si>
    <t>20.325</t>
  </si>
  <si>
    <t>20.326</t>
  </si>
  <si>
    <t>20.505</t>
  </si>
  <si>
    <t>20.507</t>
  </si>
  <si>
    <t>20.509</t>
  </si>
  <si>
    <t>20.513</t>
  </si>
  <si>
    <t>20.514</t>
  </si>
  <si>
    <t>20.516</t>
  </si>
  <si>
    <t>20.518</t>
  </si>
  <si>
    <t>20.519</t>
  </si>
  <si>
    <t>20.521</t>
  </si>
  <si>
    <t>20.522</t>
  </si>
  <si>
    <t>20.524</t>
  </si>
  <si>
    <t>20.525</t>
  </si>
  <si>
    <t>20.526</t>
  </si>
  <si>
    <t>20.527</t>
  </si>
  <si>
    <t>20.528</t>
  </si>
  <si>
    <t>20.529</t>
  </si>
  <si>
    <t>20.531</t>
  </si>
  <si>
    <t>20.601</t>
  </si>
  <si>
    <t>20.602</t>
  </si>
  <si>
    <t>20.607</t>
  </si>
  <si>
    <t>20.608</t>
  </si>
  <si>
    <t>20.609</t>
  </si>
  <si>
    <t>20.611</t>
  </si>
  <si>
    <t>20.612</t>
  </si>
  <si>
    <t>20.613</t>
  </si>
  <si>
    <t>20.614</t>
  </si>
  <si>
    <t>20.615</t>
  </si>
  <si>
    <t>20.616</t>
  </si>
  <si>
    <t>20.701</t>
  </si>
  <si>
    <t>20.703</t>
  </si>
  <si>
    <t>20.721</t>
  </si>
  <si>
    <t>20.723</t>
  </si>
  <si>
    <t>20.724</t>
  </si>
  <si>
    <t>20.725</t>
  </si>
  <si>
    <t>20.802</t>
  </si>
  <si>
    <t>20.803</t>
  </si>
  <si>
    <t>20.806</t>
  </si>
  <si>
    <t>20.807</t>
  </si>
  <si>
    <t>20.808</t>
  </si>
  <si>
    <t>20.812</t>
  </si>
  <si>
    <t>20.813</t>
  </si>
  <si>
    <t>20.814</t>
  </si>
  <si>
    <t>20.816</t>
  </si>
  <si>
    <t>20.817</t>
  </si>
  <si>
    <t>20.818</t>
  </si>
  <si>
    <t>20.819</t>
  </si>
  <si>
    <t>20.821</t>
  </si>
  <si>
    <t>20.822</t>
  </si>
  <si>
    <t>20.823</t>
  </si>
  <si>
    <t>20.901</t>
  </si>
  <si>
    <t>20.933</t>
  </si>
  <si>
    <t>20.934</t>
  </si>
  <si>
    <t>20.935</t>
  </si>
  <si>
    <t>21.004</t>
  </si>
  <si>
    <t>21.006</t>
  </si>
  <si>
    <t>21.008</t>
  </si>
  <si>
    <t>21.009</t>
  </si>
  <si>
    <t>21.011</t>
  </si>
  <si>
    <t>21.012</t>
  </si>
  <si>
    <t>21.014</t>
  </si>
  <si>
    <t>21.015</t>
  </si>
  <si>
    <t>21.016</t>
  </si>
  <si>
    <t>21.017</t>
  </si>
  <si>
    <t>21.021</t>
  </si>
  <si>
    <t>23.001</t>
  </si>
  <si>
    <t>23.002</t>
  </si>
  <si>
    <t>23.003</t>
  </si>
  <si>
    <t>23.009</t>
  </si>
  <si>
    <t>23.011</t>
  </si>
  <si>
    <t>30.001</t>
  </si>
  <si>
    <t>30.005</t>
  </si>
  <si>
    <t>30.008</t>
  </si>
  <si>
    <t>30.011</t>
  </si>
  <si>
    <t>30.013</t>
  </si>
  <si>
    <t>31.007</t>
  </si>
  <si>
    <t>32.002</t>
  </si>
  <si>
    <t>32.003</t>
  </si>
  <si>
    <t>32.004</t>
  </si>
  <si>
    <t>32.005</t>
  </si>
  <si>
    <t>34.002</t>
  </si>
  <si>
    <t>39.002</t>
  </si>
  <si>
    <t>39.003</t>
  </si>
  <si>
    <t>39.007</t>
  </si>
  <si>
    <t>43.001</t>
  </si>
  <si>
    <t>43.002</t>
  </si>
  <si>
    <t>43.003</t>
  </si>
  <si>
    <t>43.007</t>
  </si>
  <si>
    <t>43.008</t>
  </si>
  <si>
    <t>43.009</t>
  </si>
  <si>
    <t>43.012</t>
  </si>
  <si>
    <t>44.002</t>
  </si>
  <si>
    <t>45.024</t>
  </si>
  <si>
    <t>45.025</t>
  </si>
  <si>
    <t>45.129</t>
  </si>
  <si>
    <t>45.149</t>
  </si>
  <si>
    <t>45.161</t>
  </si>
  <si>
    <t>45.162</t>
  </si>
  <si>
    <t>45.163</t>
  </si>
  <si>
    <t>45.164</t>
  </si>
  <si>
    <t>45.169</t>
  </si>
  <si>
    <t>45.201</t>
  </si>
  <si>
    <t>45.301</t>
  </si>
  <si>
    <t>45.308</t>
  </si>
  <si>
    <t>45.309</t>
  </si>
  <si>
    <t>45.311</t>
  </si>
  <si>
    <t>45.312</t>
  </si>
  <si>
    <t>45.313</t>
  </si>
  <si>
    <t>47.041</t>
  </si>
  <si>
    <t>47.049</t>
  </si>
  <si>
    <t>47.074</t>
  </si>
  <si>
    <t>47.075</t>
  </si>
  <si>
    <t>47.076</t>
  </si>
  <si>
    <t>47.078</t>
  </si>
  <si>
    <t>47.079</t>
  </si>
  <si>
    <t>47.083</t>
  </si>
  <si>
    <t>57.001</t>
  </si>
  <si>
    <t>59.006</t>
  </si>
  <si>
    <t>59.007</t>
  </si>
  <si>
    <t>59.008</t>
  </si>
  <si>
    <t>59.011</t>
  </si>
  <si>
    <t>59.012</t>
  </si>
  <si>
    <t>59.016</t>
  </si>
  <si>
    <t>59.026</t>
  </si>
  <si>
    <t>59.037</t>
  </si>
  <si>
    <t>59.041</t>
  </si>
  <si>
    <t>59.043</t>
  </si>
  <si>
    <t>59.044</t>
  </si>
  <si>
    <t>59.046</t>
  </si>
  <si>
    <t>59.053</t>
  </si>
  <si>
    <t>59.054</t>
  </si>
  <si>
    <t>59.058</t>
  </si>
  <si>
    <t>59.061</t>
  </si>
  <si>
    <t>59.062</t>
  </si>
  <si>
    <t>59.065</t>
  </si>
  <si>
    <t>59.066</t>
  </si>
  <si>
    <t>59.071</t>
  </si>
  <si>
    <t>64.005</t>
  </si>
  <si>
    <t>64.011</t>
  </si>
  <si>
    <t>64.012</t>
  </si>
  <si>
    <t>64.013</t>
  </si>
  <si>
    <t>64.014</t>
  </si>
  <si>
    <t>64.015</t>
  </si>
  <si>
    <t>64.024</t>
  </si>
  <si>
    <t>64.026</t>
  </si>
  <si>
    <t>64.027</t>
  </si>
  <si>
    <t>64.028</t>
  </si>
  <si>
    <t>64.029</t>
  </si>
  <si>
    <t>64.031</t>
  </si>
  <si>
    <t>64.032</t>
  </si>
  <si>
    <t>64.033</t>
  </si>
  <si>
    <t>64.034</t>
  </si>
  <si>
    <t>64.035</t>
  </si>
  <si>
    <t>64.037</t>
  </si>
  <si>
    <t>64.039</t>
  </si>
  <si>
    <t>64.041</t>
  </si>
  <si>
    <t>64.042</t>
  </si>
  <si>
    <t>64.043</t>
  </si>
  <si>
    <t>64.044</t>
  </si>
  <si>
    <t>64.045</t>
  </si>
  <si>
    <t>64.046</t>
  </si>
  <si>
    <t>64.047</t>
  </si>
  <si>
    <t>64.048</t>
  </si>
  <si>
    <t>64.049</t>
  </si>
  <si>
    <t>64.051</t>
  </si>
  <si>
    <t>64.052</t>
  </si>
  <si>
    <t>64.053</t>
  </si>
  <si>
    <t>64.054</t>
  </si>
  <si>
    <t>64.101</t>
  </si>
  <si>
    <t>64.104</t>
  </si>
  <si>
    <t>64.105</t>
  </si>
  <si>
    <t>64.106</t>
  </si>
  <si>
    <t>64.109</t>
  </si>
  <si>
    <t>64.114</t>
  </si>
  <si>
    <t>64.116</t>
  </si>
  <si>
    <t>64.117</t>
  </si>
  <si>
    <t>64.118</t>
  </si>
  <si>
    <t>64.124</t>
  </si>
  <si>
    <t>64.125</t>
  </si>
  <si>
    <t>64.126</t>
  </si>
  <si>
    <t>64.127</t>
  </si>
  <si>
    <t>64.128</t>
  </si>
  <si>
    <t>64.203</t>
  </si>
  <si>
    <t>66.001</t>
  </si>
  <si>
    <t>66.032</t>
  </si>
  <si>
    <t>66.033</t>
  </si>
  <si>
    <t>66.034</t>
  </si>
  <si>
    <t>66.037</t>
  </si>
  <si>
    <t>66.038</t>
  </si>
  <si>
    <t>66.039</t>
  </si>
  <si>
    <t>66.042</t>
  </si>
  <si>
    <t>66.121</t>
  </si>
  <si>
    <t>66.123</t>
  </si>
  <si>
    <t>66.124</t>
  </si>
  <si>
    <t>66.125</t>
  </si>
  <si>
    <t>66.126</t>
  </si>
  <si>
    <t>66.129</t>
  </si>
  <si>
    <t>66.202</t>
  </si>
  <si>
    <t>66.203</t>
  </si>
  <si>
    <t>66.204</t>
  </si>
  <si>
    <t>66.305</t>
  </si>
  <si>
    <t>66.306</t>
  </si>
  <si>
    <t>66.309</t>
  </si>
  <si>
    <t>66.313</t>
  </si>
  <si>
    <t>66.418</t>
  </si>
  <si>
    <t>66.419</t>
  </si>
  <si>
    <t>66.424</t>
  </si>
  <si>
    <t>66.432</t>
  </si>
  <si>
    <t>66.433</t>
  </si>
  <si>
    <t>66.436</t>
  </si>
  <si>
    <t>66.437</t>
  </si>
  <si>
    <t>66.441</t>
  </si>
  <si>
    <t>66.442</t>
  </si>
  <si>
    <t>66.443</t>
  </si>
  <si>
    <t>66.444</t>
  </si>
  <si>
    <t>66.454</t>
  </si>
  <si>
    <t>66.456</t>
  </si>
  <si>
    <t>66.458</t>
  </si>
  <si>
    <t>66.461</t>
  </si>
  <si>
    <t>66.462</t>
  </si>
  <si>
    <t>66.466</t>
  </si>
  <si>
    <t>66.468</t>
  </si>
  <si>
    <t>66.469</t>
  </si>
  <si>
    <t>66.472</t>
  </si>
  <si>
    <t>66.473</t>
  </si>
  <si>
    <t>66.475</t>
  </si>
  <si>
    <t>66.481</t>
  </si>
  <si>
    <t>66.482</t>
  </si>
  <si>
    <t>66.483</t>
  </si>
  <si>
    <t>66.508</t>
  </si>
  <si>
    <t>66.509</t>
  </si>
  <si>
    <t>66.511</t>
  </si>
  <si>
    <t>66.514</t>
  </si>
  <si>
    <t>66.516</t>
  </si>
  <si>
    <t>66.517</t>
  </si>
  <si>
    <t>66.518</t>
  </si>
  <si>
    <t>66.604</t>
  </si>
  <si>
    <t>66.605</t>
  </si>
  <si>
    <t>66.608</t>
  </si>
  <si>
    <t>66.609</t>
  </si>
  <si>
    <t>66.611</t>
  </si>
  <si>
    <t>66.701</t>
  </si>
  <si>
    <t>66.707</t>
  </si>
  <si>
    <t>66.708</t>
  </si>
  <si>
    <t>66.716</t>
  </si>
  <si>
    <t>66.717</t>
  </si>
  <si>
    <t>66.801</t>
  </si>
  <si>
    <t>66.802</t>
  </si>
  <si>
    <t>66.804</t>
  </si>
  <si>
    <t>66.805</t>
  </si>
  <si>
    <t>66.806</t>
  </si>
  <si>
    <t>66.808</t>
  </si>
  <si>
    <t>66.809</t>
  </si>
  <si>
    <t>66.812</t>
  </si>
  <si>
    <t>66.813</t>
  </si>
  <si>
    <t>66.814</t>
  </si>
  <si>
    <t>66.815</t>
  </si>
  <si>
    <t>66.816</t>
  </si>
  <si>
    <t>66.817</t>
  </si>
  <si>
    <t>66.818</t>
  </si>
  <si>
    <t>66.926</t>
  </si>
  <si>
    <t>66.931</t>
  </si>
  <si>
    <t>66.951</t>
  </si>
  <si>
    <t>66.956</t>
  </si>
  <si>
    <t>66.958</t>
  </si>
  <si>
    <t>66.961</t>
  </si>
  <si>
    <t>66.962</t>
  </si>
  <si>
    <t>70.002</t>
  </si>
  <si>
    <t>70.003</t>
  </si>
  <si>
    <t>77.006</t>
  </si>
  <si>
    <t>77.007</t>
  </si>
  <si>
    <t>77.008</t>
  </si>
  <si>
    <t>77.009</t>
  </si>
  <si>
    <t>81.005</t>
  </si>
  <si>
    <t>81.008</t>
  </si>
  <si>
    <t>81.036</t>
  </si>
  <si>
    <t>81.041</t>
  </si>
  <si>
    <t>81.042</t>
  </si>
  <si>
    <t>81.049</t>
  </si>
  <si>
    <t>81.057</t>
  </si>
  <si>
    <t>81.065</t>
  </si>
  <si>
    <t>81.079</t>
  </si>
  <si>
    <t>81.086</t>
  </si>
  <si>
    <t>81.087</t>
  </si>
  <si>
    <t>81.089</t>
  </si>
  <si>
    <t>81.092</t>
  </si>
  <si>
    <t>81.102</t>
  </si>
  <si>
    <t>81.104</t>
  </si>
  <si>
    <t>81.105</t>
  </si>
  <si>
    <t>81.106</t>
  </si>
  <si>
    <t>81.108</t>
  </si>
  <si>
    <t>81.112</t>
  </si>
  <si>
    <t>81.113</t>
  </si>
  <si>
    <t>81.117</t>
  </si>
  <si>
    <t>81.119</t>
  </si>
  <si>
    <t>81.121</t>
  </si>
  <si>
    <t>81.122</t>
  </si>
  <si>
    <t>81.123</t>
  </si>
  <si>
    <t>81.124</t>
  </si>
  <si>
    <t>81.126</t>
  </si>
  <si>
    <t>81.127</t>
  </si>
  <si>
    <t>81.128</t>
  </si>
  <si>
    <t>81.129</t>
  </si>
  <si>
    <t>81.135</t>
  </si>
  <si>
    <t>81.136</t>
  </si>
  <si>
    <t>81.137</t>
  </si>
  <si>
    <t>81.138</t>
  </si>
  <si>
    <t>81.139</t>
  </si>
  <si>
    <t>81.214</t>
  </si>
  <si>
    <t>84.002</t>
  </si>
  <si>
    <t>84.004</t>
  </si>
  <si>
    <t>84.007</t>
  </si>
  <si>
    <t>84.011</t>
  </si>
  <si>
    <t>84.013</t>
  </si>
  <si>
    <t>84.015</t>
  </si>
  <si>
    <t>84.016</t>
  </si>
  <si>
    <t>84.017</t>
  </si>
  <si>
    <t>84.018</t>
  </si>
  <si>
    <t>84.021</t>
  </si>
  <si>
    <t>84.022</t>
  </si>
  <si>
    <t>84.027</t>
  </si>
  <si>
    <t>84.031</t>
  </si>
  <si>
    <t>84.033</t>
  </si>
  <si>
    <t>84.041</t>
  </si>
  <si>
    <t>84.042</t>
  </si>
  <si>
    <t>84.044</t>
  </si>
  <si>
    <t>84.047</t>
  </si>
  <si>
    <t>84.048</t>
  </si>
  <si>
    <t>84.051</t>
  </si>
  <si>
    <t>84.063</t>
  </si>
  <si>
    <t>84.066</t>
  </si>
  <si>
    <t>84.101</t>
  </si>
  <si>
    <t>84.103</t>
  </si>
  <si>
    <t>84.116</t>
  </si>
  <si>
    <t>84.126</t>
  </si>
  <si>
    <t>84.129</t>
  </si>
  <si>
    <t>84.141</t>
  </si>
  <si>
    <t>84.144</t>
  </si>
  <si>
    <t>84.145</t>
  </si>
  <si>
    <t>84.149</t>
  </si>
  <si>
    <t>84.161</t>
  </si>
  <si>
    <t>84.165</t>
  </si>
  <si>
    <t>84.173</t>
  </si>
  <si>
    <t>84.177</t>
  </si>
  <si>
    <t>84.181</t>
  </si>
  <si>
    <t>84.184</t>
  </si>
  <si>
    <t>84.187</t>
  </si>
  <si>
    <t>84.191</t>
  </si>
  <si>
    <t>84.196</t>
  </si>
  <si>
    <t>84.206</t>
  </si>
  <si>
    <t>84.215</t>
  </si>
  <si>
    <t>84.217</t>
  </si>
  <si>
    <t>84.229</t>
  </si>
  <si>
    <t>84.235</t>
  </si>
  <si>
    <t>84.245</t>
  </si>
  <si>
    <t>84.246</t>
  </si>
  <si>
    <t>84.259</t>
  </si>
  <si>
    <t>84.263</t>
  </si>
  <si>
    <t>84.264</t>
  </si>
  <si>
    <t>84.268</t>
  </si>
  <si>
    <t>84.274</t>
  </si>
  <si>
    <t>84.282</t>
  </si>
  <si>
    <t>84.283</t>
  </si>
  <si>
    <t>84.287</t>
  </si>
  <si>
    <t>84.295</t>
  </si>
  <si>
    <t>84.299</t>
  </si>
  <si>
    <t>84.305</t>
  </si>
  <si>
    <t>84.315</t>
  </si>
  <si>
    <t>84.323</t>
  </si>
  <si>
    <t>84.324</t>
  </si>
  <si>
    <t>84.325</t>
  </si>
  <si>
    <t>84.326</t>
  </si>
  <si>
    <t>84.327</t>
  </si>
  <si>
    <t>84.328</t>
  </si>
  <si>
    <t>84.329</t>
  </si>
  <si>
    <t>84.334</t>
  </si>
  <si>
    <t>84.335</t>
  </si>
  <si>
    <t>84.336</t>
  </si>
  <si>
    <t>84.351</t>
  </si>
  <si>
    <t>84.354</t>
  </si>
  <si>
    <t>84.356</t>
  </si>
  <si>
    <t>84.358</t>
  </si>
  <si>
    <t>84.362</t>
  </si>
  <si>
    <t>84.365</t>
  </si>
  <si>
    <t>84.367</t>
  </si>
  <si>
    <t>84.368</t>
  </si>
  <si>
    <t>84.369</t>
  </si>
  <si>
    <t>84.371</t>
  </si>
  <si>
    <t>84.372</t>
  </si>
  <si>
    <t>84.373</t>
  </si>
  <si>
    <t>84.374</t>
  </si>
  <si>
    <t>84.379</t>
  </si>
  <si>
    <t>84.382</t>
  </si>
  <si>
    <t>84.403</t>
  </si>
  <si>
    <t>84.407</t>
  </si>
  <si>
    <t>84.408</t>
  </si>
  <si>
    <t>84.411</t>
  </si>
  <si>
    <t>84.415</t>
  </si>
  <si>
    <t>84.417</t>
  </si>
  <si>
    <t>84.422</t>
  </si>
  <si>
    <t>84.423</t>
  </si>
  <si>
    <t>84.424</t>
  </si>
  <si>
    <t>84.938</t>
  </si>
  <si>
    <t>85.002</t>
  </si>
  <si>
    <t>85.402</t>
  </si>
  <si>
    <t>85.801</t>
  </si>
  <si>
    <t>85.802</t>
  </si>
  <si>
    <t>85.803</t>
  </si>
  <si>
    <t>86.001</t>
  </si>
  <si>
    <t>87.002</t>
  </si>
  <si>
    <t>87.051</t>
  </si>
  <si>
    <t>87.052</t>
  </si>
  <si>
    <t>89.001</t>
  </si>
  <si>
    <t>89.003</t>
  </si>
  <si>
    <t>90.199</t>
  </si>
  <si>
    <t>90.201</t>
  </si>
  <si>
    <t>90.202</t>
  </si>
  <si>
    <t>90.203</t>
  </si>
  <si>
    <t>90.204</t>
  </si>
  <si>
    <t>90.401</t>
  </si>
  <si>
    <t>90.404</t>
  </si>
  <si>
    <t>90.601</t>
  </si>
  <si>
    <t>91.005</t>
  </si>
  <si>
    <t>92.002</t>
  </si>
  <si>
    <t>93.007</t>
  </si>
  <si>
    <t>93.008</t>
  </si>
  <si>
    <t>93.011</t>
  </si>
  <si>
    <t>93.019</t>
  </si>
  <si>
    <t>93.041</t>
  </si>
  <si>
    <t>93.042</t>
  </si>
  <si>
    <t>93.043</t>
  </si>
  <si>
    <t>93.044</t>
  </si>
  <si>
    <t>93.045</t>
  </si>
  <si>
    <t>93.047</t>
  </si>
  <si>
    <t>93.048</t>
  </si>
  <si>
    <t>93.051</t>
  </si>
  <si>
    <t>93.052</t>
  </si>
  <si>
    <t>93.053</t>
  </si>
  <si>
    <t>93.054</t>
  </si>
  <si>
    <t>93.057</t>
  </si>
  <si>
    <t>93.059</t>
  </si>
  <si>
    <t>93.061</t>
  </si>
  <si>
    <t>93.062</t>
  </si>
  <si>
    <t>93.064</t>
  </si>
  <si>
    <t>93.065</t>
  </si>
  <si>
    <t>93.066</t>
  </si>
  <si>
    <t>93.067</t>
  </si>
  <si>
    <t>93.068</t>
  </si>
  <si>
    <t>93.069</t>
  </si>
  <si>
    <t>93.071</t>
  </si>
  <si>
    <t>93.072</t>
  </si>
  <si>
    <t>93.073</t>
  </si>
  <si>
    <t>93.074</t>
  </si>
  <si>
    <t>93.077</t>
  </si>
  <si>
    <t>93.078</t>
  </si>
  <si>
    <t>93.079</t>
  </si>
  <si>
    <t>93.081</t>
  </si>
  <si>
    <t>93.082</t>
  </si>
  <si>
    <t>93.083</t>
  </si>
  <si>
    <t>93.084</t>
  </si>
  <si>
    <t>93.085</t>
  </si>
  <si>
    <t>93.086</t>
  </si>
  <si>
    <t>93.087</t>
  </si>
  <si>
    <t>93.088</t>
  </si>
  <si>
    <t>93.089</t>
  </si>
  <si>
    <t>93.092</t>
  </si>
  <si>
    <t>93.093</t>
  </si>
  <si>
    <t>93.097</t>
  </si>
  <si>
    <t>93.098</t>
  </si>
  <si>
    <t>93.099</t>
  </si>
  <si>
    <t>93.103</t>
  </si>
  <si>
    <t>93.104</t>
  </si>
  <si>
    <t>93.107</t>
  </si>
  <si>
    <t>93.113</t>
  </si>
  <si>
    <t>93.116</t>
  </si>
  <si>
    <t>93.117</t>
  </si>
  <si>
    <t>93.118</t>
  </si>
  <si>
    <t>93.121</t>
  </si>
  <si>
    <t>93.123</t>
  </si>
  <si>
    <t>93.124</t>
  </si>
  <si>
    <t>93.127</t>
  </si>
  <si>
    <t>93.129</t>
  </si>
  <si>
    <t>93.134</t>
  </si>
  <si>
    <t>93.135</t>
  </si>
  <si>
    <t>93.136</t>
  </si>
  <si>
    <t>93.137</t>
  </si>
  <si>
    <t>93.138</t>
  </si>
  <si>
    <t>93.142</t>
  </si>
  <si>
    <t>93.143</t>
  </si>
  <si>
    <t>93.145</t>
  </si>
  <si>
    <t>93.153</t>
  </si>
  <si>
    <t>93.155</t>
  </si>
  <si>
    <t>93.157</t>
  </si>
  <si>
    <t>93.161</t>
  </si>
  <si>
    <t>93.162</t>
  </si>
  <si>
    <t>93.164</t>
  </si>
  <si>
    <t>93.165</t>
  </si>
  <si>
    <t>93.172</t>
  </si>
  <si>
    <t>93.173</t>
  </si>
  <si>
    <t>93.178</t>
  </si>
  <si>
    <t>93.184</t>
  </si>
  <si>
    <t>93.185</t>
  </si>
  <si>
    <t>93.186</t>
  </si>
  <si>
    <t>93.187</t>
  </si>
  <si>
    <t>93.191</t>
  </si>
  <si>
    <t>93.193</t>
  </si>
  <si>
    <t>93.197</t>
  </si>
  <si>
    <t>93.209</t>
  </si>
  <si>
    <t>93.211</t>
  </si>
  <si>
    <t>93.213</t>
  </si>
  <si>
    <t>93.217</t>
  </si>
  <si>
    <t>93.223</t>
  </si>
  <si>
    <t>93.224</t>
  </si>
  <si>
    <t>93.225</t>
  </si>
  <si>
    <t>93.226</t>
  </si>
  <si>
    <t>93.228</t>
  </si>
  <si>
    <t>93.231</t>
  </si>
  <si>
    <t>93.232</t>
  </si>
  <si>
    <t>93.233</t>
  </si>
  <si>
    <t>93.234</t>
  </si>
  <si>
    <t>93.235</t>
  </si>
  <si>
    <t>93.236</t>
  </si>
  <si>
    <t>93.237</t>
  </si>
  <si>
    <t>93.239</t>
  </si>
  <si>
    <t>93.241</t>
  </si>
  <si>
    <t>93.242</t>
  </si>
  <si>
    <t>93.243</t>
  </si>
  <si>
    <t>93.247</t>
  </si>
  <si>
    <t>93.251</t>
  </si>
  <si>
    <t>93.253</t>
  </si>
  <si>
    <t>93.255</t>
  </si>
  <si>
    <t>93.257</t>
  </si>
  <si>
    <t>93.261</t>
  </si>
  <si>
    <t>93.262</t>
  </si>
  <si>
    <t>93.264</t>
  </si>
  <si>
    <t>93.266</t>
  </si>
  <si>
    <t>93.268</t>
  </si>
  <si>
    <t>93.269</t>
  </si>
  <si>
    <t>93.273</t>
  </si>
  <si>
    <t>93.276</t>
  </si>
  <si>
    <t>93.279</t>
  </si>
  <si>
    <t>93.283</t>
  </si>
  <si>
    <t>93.284</t>
  </si>
  <si>
    <t>93.285</t>
  </si>
  <si>
    <t>93.286</t>
  </si>
  <si>
    <t>93.288</t>
  </si>
  <si>
    <t>93.291</t>
  </si>
  <si>
    <t>93.292</t>
  </si>
  <si>
    <t>93.296</t>
  </si>
  <si>
    <t>93.297</t>
  </si>
  <si>
    <t>93.301</t>
  </si>
  <si>
    <t>93.303</t>
  </si>
  <si>
    <t>93.304</t>
  </si>
  <si>
    <t>93.305</t>
  </si>
  <si>
    <t>93.307</t>
  </si>
  <si>
    <t>93.308</t>
  </si>
  <si>
    <t>93.311</t>
  </si>
  <si>
    <t>93.312</t>
  </si>
  <si>
    <t>93.313</t>
  </si>
  <si>
    <t>93.314</t>
  </si>
  <si>
    <t>93.315</t>
  </si>
  <si>
    <t>93.316</t>
  </si>
  <si>
    <t>93.317</t>
  </si>
  <si>
    <t>93.318</t>
  </si>
  <si>
    <t>93.319</t>
  </si>
  <si>
    <t>93.321</t>
  </si>
  <si>
    <t>93.322</t>
  </si>
  <si>
    <t>93.323</t>
  </si>
  <si>
    <t>93.324</t>
  </si>
  <si>
    <t>93.325</t>
  </si>
  <si>
    <t>93.326</t>
  </si>
  <si>
    <t>93.327</t>
  </si>
  <si>
    <t>93.328</t>
  </si>
  <si>
    <t>93.332</t>
  </si>
  <si>
    <t>93.334</t>
  </si>
  <si>
    <t>93.336</t>
  </si>
  <si>
    <t>93.338</t>
  </si>
  <si>
    <t>93.339</t>
  </si>
  <si>
    <t>93.341</t>
  </si>
  <si>
    <t>93.342</t>
  </si>
  <si>
    <t>93.343</t>
  </si>
  <si>
    <t>93.344</t>
  </si>
  <si>
    <t>93.345</t>
  </si>
  <si>
    <t>93.346</t>
  </si>
  <si>
    <t>93.347</t>
  </si>
  <si>
    <t>93.348</t>
  </si>
  <si>
    <t>93.351</t>
  </si>
  <si>
    <t>93.352</t>
  </si>
  <si>
    <t>93.353</t>
  </si>
  <si>
    <t>93.355</t>
  </si>
  <si>
    <t>93.356</t>
  </si>
  <si>
    <t>93.359</t>
  </si>
  <si>
    <t>93.361</t>
  </si>
  <si>
    <t>93.362</t>
  </si>
  <si>
    <t>93.364</t>
  </si>
  <si>
    <t>93.365</t>
  </si>
  <si>
    <t>93.366</t>
  </si>
  <si>
    <t>93.367</t>
  </si>
  <si>
    <t>93.368</t>
  </si>
  <si>
    <t>93.369</t>
  </si>
  <si>
    <t>93.372</t>
  </si>
  <si>
    <t>93.374</t>
  </si>
  <si>
    <t>93.376</t>
  </si>
  <si>
    <t>93.377</t>
  </si>
  <si>
    <t>93.378</t>
  </si>
  <si>
    <t>93.381</t>
  </si>
  <si>
    <t>93.387</t>
  </si>
  <si>
    <t>93.391</t>
  </si>
  <si>
    <t>93.393</t>
  </si>
  <si>
    <t>93.394</t>
  </si>
  <si>
    <t>93.395</t>
  </si>
  <si>
    <t>93.396</t>
  </si>
  <si>
    <t>93.397</t>
  </si>
  <si>
    <t>93.398</t>
  </si>
  <si>
    <t>93.399</t>
  </si>
  <si>
    <t>93.413</t>
  </si>
  <si>
    <t>93.421</t>
  </si>
  <si>
    <t>93.422</t>
  </si>
  <si>
    <t>93.423</t>
  </si>
  <si>
    <t>93.424</t>
  </si>
  <si>
    <t>93.426</t>
  </si>
  <si>
    <t>93.427</t>
  </si>
  <si>
    <t>93.431</t>
  </si>
  <si>
    <t>93.432</t>
  </si>
  <si>
    <t>93.433</t>
  </si>
  <si>
    <t>93.434</t>
  </si>
  <si>
    <t>93.435</t>
  </si>
  <si>
    <t>93.436</t>
  </si>
  <si>
    <t>93.437</t>
  </si>
  <si>
    <t>93.439</t>
  </si>
  <si>
    <t>93.441</t>
  </si>
  <si>
    <t>93.444</t>
  </si>
  <si>
    <t>93.446</t>
  </si>
  <si>
    <t>93.448</t>
  </si>
  <si>
    <t>93.456</t>
  </si>
  <si>
    <t>93.464</t>
  </si>
  <si>
    <t>93.465</t>
  </si>
  <si>
    <t>93.469</t>
  </si>
  <si>
    <t>93.471</t>
  </si>
  <si>
    <t>93.472</t>
  </si>
  <si>
    <t>93.475</t>
  </si>
  <si>
    <t>93.478</t>
  </si>
  <si>
    <t>93.479</t>
  </si>
  <si>
    <t>93.488</t>
  </si>
  <si>
    <t>93.489</t>
  </si>
  <si>
    <t>93.494</t>
  </si>
  <si>
    <t>93.501</t>
  </si>
  <si>
    <t>93.504</t>
  </si>
  <si>
    <t>93.505</t>
  </si>
  <si>
    <t>93.506</t>
  </si>
  <si>
    <t>93.507</t>
  </si>
  <si>
    <t>93.516</t>
  </si>
  <si>
    <t>93.521</t>
  </si>
  <si>
    <t>93.524</t>
  </si>
  <si>
    <t>93.526</t>
  </si>
  <si>
    <t>93.527</t>
  </si>
  <si>
    <t>93.528</t>
  </si>
  <si>
    <t>93.533</t>
  </si>
  <si>
    <t>93.534</t>
  </si>
  <si>
    <t>93.539</t>
  </si>
  <si>
    <t>93.542</t>
  </si>
  <si>
    <t>93.545</t>
  </si>
  <si>
    <t>93.547</t>
  </si>
  <si>
    <t>93.548</t>
  </si>
  <si>
    <t>93.556</t>
  </si>
  <si>
    <t>93.557</t>
  </si>
  <si>
    <t>93.558</t>
  </si>
  <si>
    <t>93.563</t>
  </si>
  <si>
    <t>93.564</t>
  </si>
  <si>
    <t>93.566</t>
  </si>
  <si>
    <t>93.567</t>
  </si>
  <si>
    <t>93.568</t>
  </si>
  <si>
    <t>93.569</t>
  </si>
  <si>
    <t>93.575</t>
  </si>
  <si>
    <t>93.576</t>
  </si>
  <si>
    <t>93.579</t>
  </si>
  <si>
    <t>93.581</t>
  </si>
  <si>
    <t>93.583</t>
  </si>
  <si>
    <t>93.586</t>
  </si>
  <si>
    <t>93.587</t>
  </si>
  <si>
    <t>93.591</t>
  </si>
  <si>
    <t>93.592</t>
  </si>
  <si>
    <t>93.594</t>
  </si>
  <si>
    <t>93.595</t>
  </si>
  <si>
    <t>93.596</t>
  </si>
  <si>
    <t>93.597</t>
  </si>
  <si>
    <t>93.598</t>
  </si>
  <si>
    <t>93.599</t>
  </si>
  <si>
    <t>93.602</t>
  </si>
  <si>
    <t>93.603</t>
  </si>
  <si>
    <t>93.604</t>
  </si>
  <si>
    <t>93.605</t>
  </si>
  <si>
    <t>93.606</t>
  </si>
  <si>
    <t>93.612</t>
  </si>
  <si>
    <t>93.618</t>
  </si>
  <si>
    <t>93.621</t>
  </si>
  <si>
    <t>93.623</t>
  </si>
  <si>
    <t>93.624</t>
  </si>
  <si>
    <t>93.631</t>
  </si>
  <si>
    <t>93.632</t>
  </si>
  <si>
    <t>93.634</t>
  </si>
  <si>
    <t>93.638</t>
  </si>
  <si>
    <t>93.639</t>
  </si>
  <si>
    <t>93.643</t>
  </si>
  <si>
    <t>93.645</t>
  </si>
  <si>
    <t>93.647</t>
  </si>
  <si>
    <t>93.648</t>
  </si>
  <si>
    <t>93.649</t>
  </si>
  <si>
    <t>93.652</t>
  </si>
  <si>
    <t>93.658</t>
  </si>
  <si>
    <t>93.659</t>
  </si>
  <si>
    <t>93.662</t>
  </si>
  <si>
    <t>93.663</t>
  </si>
  <si>
    <t>93.664</t>
  </si>
  <si>
    <t>93.667</t>
  </si>
  <si>
    <t>93.669</t>
  </si>
  <si>
    <t>93.671</t>
  </si>
  <si>
    <t>93.674</t>
  </si>
  <si>
    <t>93.676</t>
  </si>
  <si>
    <t>93.684</t>
  </si>
  <si>
    <t>93.685</t>
  </si>
  <si>
    <t>93.686</t>
  </si>
  <si>
    <t>93.687</t>
  </si>
  <si>
    <t>93.691</t>
  </si>
  <si>
    <t>93.696</t>
  </si>
  <si>
    <t>93.699</t>
  </si>
  <si>
    <t>93.702</t>
  </si>
  <si>
    <t>93.714</t>
  </si>
  <si>
    <t>93.732</t>
  </si>
  <si>
    <t>93.733</t>
  </si>
  <si>
    <t>93.734</t>
  </si>
  <si>
    <t>93.735</t>
  </si>
  <si>
    <t>93.738</t>
  </si>
  <si>
    <t>93.739</t>
  </si>
  <si>
    <t>93.742</t>
  </si>
  <si>
    <t>93.743</t>
  </si>
  <si>
    <t>93.744</t>
  </si>
  <si>
    <t>93.745</t>
  </si>
  <si>
    <t>93.747</t>
  </si>
  <si>
    <t>93.753</t>
  </si>
  <si>
    <t>93.755</t>
  </si>
  <si>
    <t>93.758</t>
  </si>
  <si>
    <t>93.759</t>
  </si>
  <si>
    <t>93.761</t>
  </si>
  <si>
    <t>93.762</t>
  </si>
  <si>
    <t>93.763</t>
  </si>
  <si>
    <t>93.765</t>
  </si>
  <si>
    <t>93.767</t>
  </si>
  <si>
    <t>93.772</t>
  </si>
  <si>
    <t>93.773</t>
  </si>
  <si>
    <t>93.774</t>
  </si>
  <si>
    <t>93.775</t>
  </si>
  <si>
    <t>93.777</t>
  </si>
  <si>
    <t>93.778</t>
  </si>
  <si>
    <t>93.779</t>
  </si>
  <si>
    <t>93.787</t>
  </si>
  <si>
    <t>93.788</t>
  </si>
  <si>
    <t>93.791</t>
  </si>
  <si>
    <t>93.792</t>
  </si>
  <si>
    <t>93.796</t>
  </si>
  <si>
    <t>93.799</t>
  </si>
  <si>
    <t>93.801</t>
  </si>
  <si>
    <t>93.808</t>
  </si>
  <si>
    <t>93.809</t>
  </si>
  <si>
    <t>93.813</t>
  </si>
  <si>
    <t>93.814</t>
  </si>
  <si>
    <t>93.816</t>
  </si>
  <si>
    <t>93.817</t>
  </si>
  <si>
    <t>93.818</t>
  </si>
  <si>
    <t>93.822</t>
  </si>
  <si>
    <t>93.823</t>
  </si>
  <si>
    <t>93.825</t>
  </si>
  <si>
    <t>93.826</t>
  </si>
  <si>
    <t>93.829</t>
  </si>
  <si>
    <t>93.831</t>
  </si>
  <si>
    <t>93.832</t>
  </si>
  <si>
    <t>93.833</t>
  </si>
  <si>
    <t>93.834</t>
  </si>
  <si>
    <t>93.835</t>
  </si>
  <si>
    <t>93.837</t>
  </si>
  <si>
    <t>93.838</t>
  </si>
  <si>
    <t>93.839</t>
  </si>
  <si>
    <t>93.843</t>
  </si>
  <si>
    <t>93.844</t>
  </si>
  <si>
    <t>93.845</t>
  </si>
  <si>
    <t>93.846</t>
  </si>
  <si>
    <t>93.847</t>
  </si>
  <si>
    <t>93.851</t>
  </si>
  <si>
    <t>93.852</t>
  </si>
  <si>
    <t>93.853</t>
  </si>
  <si>
    <t>93.855</t>
  </si>
  <si>
    <t>93.858</t>
  </si>
  <si>
    <t>93.859</t>
  </si>
  <si>
    <t>93.861</t>
  </si>
  <si>
    <t>93.865</t>
  </si>
  <si>
    <t>93.866</t>
  </si>
  <si>
    <t>93.867</t>
  </si>
  <si>
    <t>93.872</t>
  </si>
  <si>
    <t>93.873</t>
  </si>
  <si>
    <t>93.874</t>
  </si>
  <si>
    <t>93.876</t>
  </si>
  <si>
    <t>93.877</t>
  </si>
  <si>
    <t>93.878</t>
  </si>
  <si>
    <t>93.879</t>
  </si>
  <si>
    <t>93.881</t>
  </si>
  <si>
    <t>93.882</t>
  </si>
  <si>
    <t>93.883</t>
  </si>
  <si>
    <t>93.884</t>
  </si>
  <si>
    <t>93.889</t>
  </si>
  <si>
    <t>93.893</t>
  </si>
  <si>
    <t>93.898</t>
  </si>
  <si>
    <t>93.908</t>
  </si>
  <si>
    <t>93.912</t>
  </si>
  <si>
    <t>93.913</t>
  </si>
  <si>
    <t>93.914</t>
  </si>
  <si>
    <t>93.917</t>
  </si>
  <si>
    <t>93.918</t>
  </si>
  <si>
    <t>93.919</t>
  </si>
  <si>
    <t>93.923</t>
  </si>
  <si>
    <t>93.924</t>
  </si>
  <si>
    <t>93.925</t>
  </si>
  <si>
    <t>93.926</t>
  </si>
  <si>
    <t>93.928</t>
  </si>
  <si>
    <t>93.932</t>
  </si>
  <si>
    <t>93.933</t>
  </si>
  <si>
    <t>93.936</t>
  </si>
  <si>
    <t>93.939</t>
  </si>
  <si>
    <t>93.941</t>
  </si>
  <si>
    <t>93.942</t>
  </si>
  <si>
    <t>93.943</t>
  </si>
  <si>
    <t>93.944</t>
  </si>
  <si>
    <t>93.945</t>
  </si>
  <si>
    <t>93.946</t>
  </si>
  <si>
    <t>93.947</t>
  </si>
  <si>
    <t>93.958</t>
  </si>
  <si>
    <t>93.959</t>
  </si>
  <si>
    <t>93.965</t>
  </si>
  <si>
    <t>93.967</t>
  </si>
  <si>
    <t>93.968</t>
  </si>
  <si>
    <t>93.969</t>
  </si>
  <si>
    <t>93.971</t>
  </si>
  <si>
    <t>93.972</t>
  </si>
  <si>
    <t>93.974</t>
  </si>
  <si>
    <t>93.976</t>
  </si>
  <si>
    <t>93.977</t>
  </si>
  <si>
    <t>93.978</t>
  </si>
  <si>
    <t>93.981</t>
  </si>
  <si>
    <t>93.982</t>
  </si>
  <si>
    <t>93.983</t>
  </si>
  <si>
    <t>93.986</t>
  </si>
  <si>
    <t>93.989</t>
  </si>
  <si>
    <t>93.991</t>
  </si>
  <si>
    <t>93.994</t>
  </si>
  <si>
    <t>93.997</t>
  </si>
  <si>
    <t>93.998</t>
  </si>
  <si>
    <t>94.002</t>
  </si>
  <si>
    <t>94.003</t>
  </si>
  <si>
    <t>94.006</t>
  </si>
  <si>
    <t>94.007</t>
  </si>
  <si>
    <t>94.008</t>
  </si>
  <si>
    <t>94.009</t>
  </si>
  <si>
    <t>94.011</t>
  </si>
  <si>
    <t>94.012</t>
  </si>
  <si>
    <t>94.013</t>
  </si>
  <si>
    <t>94.014</t>
  </si>
  <si>
    <t>94.016</t>
  </si>
  <si>
    <t>94.017</t>
  </si>
  <si>
    <t>94.019</t>
  </si>
  <si>
    <t>94.021</t>
  </si>
  <si>
    <t>94.023</t>
  </si>
  <si>
    <t>94.024</t>
  </si>
  <si>
    <t>94.025</t>
  </si>
  <si>
    <t>94.026</t>
  </si>
  <si>
    <t>94.027</t>
  </si>
  <si>
    <t>95.001</t>
  </si>
  <si>
    <t>95.003</t>
  </si>
  <si>
    <t>95.004</t>
  </si>
  <si>
    <t>95.005</t>
  </si>
  <si>
    <t>95.006</t>
  </si>
  <si>
    <t>95.007</t>
  </si>
  <si>
    <t>95.008</t>
  </si>
  <si>
    <t>96.001</t>
  </si>
  <si>
    <t>96.002</t>
  </si>
  <si>
    <t>96.004</t>
  </si>
  <si>
    <t>96.006</t>
  </si>
  <si>
    <t>96.007</t>
  </si>
  <si>
    <t>96.008</t>
  </si>
  <si>
    <t>96.009</t>
  </si>
  <si>
    <t>97.005</t>
  </si>
  <si>
    <t>97.007</t>
  </si>
  <si>
    <t>97.008</t>
  </si>
  <si>
    <t>97.012</t>
  </si>
  <si>
    <t>97.018</t>
  </si>
  <si>
    <t>97.022</t>
  </si>
  <si>
    <t>97.023</t>
  </si>
  <si>
    <t>97.024</t>
  </si>
  <si>
    <t>97.025</t>
  </si>
  <si>
    <t>97.026</t>
  </si>
  <si>
    <t>97.027</t>
  </si>
  <si>
    <t>97.028</t>
  </si>
  <si>
    <t>97.029</t>
  </si>
  <si>
    <t>97.032</t>
  </si>
  <si>
    <t>97.033</t>
  </si>
  <si>
    <t>97.034</t>
  </si>
  <si>
    <t>97.036</t>
  </si>
  <si>
    <t>97.039</t>
  </si>
  <si>
    <t>97.041</t>
  </si>
  <si>
    <t>97.042</t>
  </si>
  <si>
    <t>97.043</t>
  </si>
  <si>
    <t>97.044</t>
  </si>
  <si>
    <t>97.045</t>
  </si>
  <si>
    <t>97.046</t>
  </si>
  <si>
    <t>97.047</t>
  </si>
  <si>
    <t>97.048</t>
  </si>
  <si>
    <t>97.052</t>
  </si>
  <si>
    <t>97.055</t>
  </si>
  <si>
    <t>97.056</t>
  </si>
  <si>
    <t>97.057</t>
  </si>
  <si>
    <t>97.061</t>
  </si>
  <si>
    <t>97.062</t>
  </si>
  <si>
    <t>97.067</t>
  </si>
  <si>
    <t>97.075</t>
  </si>
  <si>
    <t>97.076</t>
  </si>
  <si>
    <t>97.077</t>
  </si>
  <si>
    <t>97.082</t>
  </si>
  <si>
    <t>97.083</t>
  </si>
  <si>
    <t>97.088</t>
  </si>
  <si>
    <t>97.089</t>
  </si>
  <si>
    <t>97.091</t>
  </si>
  <si>
    <t>97.092</t>
  </si>
  <si>
    <t>97.106</t>
  </si>
  <si>
    <t>97.107</t>
  </si>
  <si>
    <t>97.108</t>
  </si>
  <si>
    <t>97.111</t>
  </si>
  <si>
    <t>97.122</t>
  </si>
  <si>
    <t>97.123</t>
  </si>
  <si>
    <t>97.127</t>
  </si>
  <si>
    <t>97.128</t>
  </si>
  <si>
    <t>97.131</t>
  </si>
  <si>
    <t>97.132</t>
  </si>
  <si>
    <t>97.133</t>
  </si>
  <si>
    <t>97.134</t>
  </si>
  <si>
    <t>98.001</t>
  </si>
  <si>
    <t>98.002</t>
  </si>
  <si>
    <t>98.003</t>
  </si>
  <si>
    <t>98.004</t>
  </si>
  <si>
    <t>98.005</t>
  </si>
  <si>
    <t>98.006</t>
  </si>
  <si>
    <t>98.007</t>
  </si>
  <si>
    <t>98.008</t>
  </si>
  <si>
    <t>98.009</t>
  </si>
  <si>
    <t>98.011</t>
  </si>
  <si>
    <t>98.012</t>
  </si>
  <si>
    <t>Pass-Through Entity Name</t>
  </si>
  <si>
    <t>Identifying Number Assigned by Pass-Through Entity</t>
  </si>
  <si>
    <t>Loan Programs</t>
  </si>
  <si>
    <t>I</t>
  </si>
  <si>
    <t>X</t>
  </si>
  <si>
    <t>Y</t>
  </si>
  <si>
    <t>Z</t>
  </si>
  <si>
    <t xml:space="preserve"> CFDA</t>
  </si>
  <si>
    <t xml:space="preserve"> Cluster</t>
  </si>
  <si>
    <t>CDBG-Entitlement Grants Cluster</t>
  </si>
  <si>
    <t xml:space="preserve">CDBG-Entitlement Grants Cluster </t>
  </si>
  <si>
    <t xml:space="preserve">CDBG-Disaster Recovery Grants-Pub. L. No. 113-2 Cluster </t>
  </si>
  <si>
    <t>Hope VI Cluster</t>
  </si>
  <si>
    <t>Clean Water State Revolving Fund Cluster</t>
  </si>
  <si>
    <t>Drinking Water State Revolving Fund Cluster</t>
  </si>
  <si>
    <t>SNAP Cluster</t>
  </si>
  <si>
    <t>Child Nutrition Cluster</t>
  </si>
  <si>
    <t>Food Distribution Cluster</t>
  </si>
  <si>
    <t>Foreign Food Aid Donation Cluster</t>
  </si>
  <si>
    <t>Forest Service Schools and Roads Cluster</t>
  </si>
  <si>
    <t>Community Facilities Loans and Grants Cluster</t>
  </si>
  <si>
    <t>Economic Development Cluster</t>
  </si>
  <si>
    <t>Section 8 Project-Based Cluster</t>
  </si>
  <si>
    <t>Housing Voucher Cluster</t>
  </si>
  <si>
    <t>477 Cluster</t>
  </si>
  <si>
    <t>Fish and Wildlife Cluster</t>
  </si>
  <si>
    <t>Employment Service Cluster</t>
  </si>
  <si>
    <t>WIOA Cluster</t>
  </si>
  <si>
    <t>Highway Planning and Construction Cluster</t>
  </si>
  <si>
    <t>Federal Transit Cluster</t>
  </si>
  <si>
    <t>Transit Services Programs Cluster</t>
  </si>
  <si>
    <t>Highway Safety Cluster</t>
  </si>
  <si>
    <t>Special Education Cluster (IDEA)</t>
  </si>
  <si>
    <t>TRIO Cluster</t>
  </si>
  <si>
    <t>Aging Cluster</t>
  </si>
  <si>
    <t>Hurricane Sandy Relief Cluster</t>
  </si>
  <si>
    <t>Health Center Program Cluster</t>
  </si>
  <si>
    <t>Medicaid Cluster</t>
  </si>
  <si>
    <t>Foster Grandparent/Senior Companion Cluster</t>
  </si>
  <si>
    <t>Disability Insurance/SSI Cluster</t>
  </si>
  <si>
    <t>10.780</t>
  </si>
  <si>
    <t>14.182</t>
  </si>
  <si>
    <t>93.095</t>
  </si>
  <si>
    <t>93.096</t>
  </si>
  <si>
    <t>If Loan, End of Period Outstanding 
Loan Balance</t>
  </si>
  <si>
    <t>Federal Program Cluster</t>
  </si>
  <si>
    <t>Prepared by Name:</t>
  </si>
  <si>
    <t>Safety and Professional Services</t>
  </si>
  <si>
    <t>Health Services</t>
  </si>
  <si>
    <t>Listing of Wisconsin State Agencies</t>
  </si>
  <si>
    <t>Link: https://doa.wi.gov/Pages/StateFinances/Wisconsin-Accounting-Manual.aspx</t>
  </si>
  <si>
    <t>Link: https://beta.sam.gov/data-services?domain=Assistance%20Listings</t>
  </si>
  <si>
    <t>Listing of Programs (Assistance Listings)</t>
  </si>
  <si>
    <t>Received from Federal Government; beta.sam.gov data center</t>
  </si>
  <si>
    <t>Total Amount Subgranted</t>
  </si>
  <si>
    <t>Total</t>
  </si>
  <si>
    <t>Total Amount Subgranted to
State Agencies</t>
  </si>
  <si>
    <t>Direct "D"</t>
  </si>
  <si>
    <t>Indirect "I"</t>
  </si>
  <si>
    <t>Non-monetary "N"</t>
  </si>
  <si>
    <t>Transfers "T"</t>
  </si>
  <si>
    <t>Subtotals</t>
  </si>
  <si>
    <t>Does your agency accept the 10% de minimis indirect cost rate?</t>
  </si>
  <si>
    <t>Source of Funding</t>
  </si>
  <si>
    <t>WAM Section 02-02</t>
  </si>
  <si>
    <t>285-UWADM</t>
  </si>
  <si>
    <t>285-UWCOL</t>
  </si>
  <si>
    <t>285-UWEAU</t>
  </si>
  <si>
    <t>285-UWEXT</t>
  </si>
  <si>
    <t>285-UWGBY</t>
  </si>
  <si>
    <t>285-UWLAC</t>
  </si>
  <si>
    <t>285-UWMIL</t>
  </si>
  <si>
    <t>285-UWMSN</t>
  </si>
  <si>
    <t>285-UWOSH</t>
  </si>
  <si>
    <t>285-UWPKS</t>
  </si>
  <si>
    <t>285-UWPLT</t>
  </si>
  <si>
    <t>285-UWRVF</t>
  </si>
  <si>
    <t>285-UWSTO</t>
  </si>
  <si>
    <t>285-UWSTP</t>
  </si>
  <si>
    <t>285-UWSUP</t>
  </si>
  <si>
    <t>285-UWWTW</t>
  </si>
  <si>
    <t>UW System Administration</t>
  </si>
  <si>
    <t>UW Colleges</t>
  </si>
  <si>
    <t>UW - Eau Claire</t>
  </si>
  <si>
    <t>UW - Extension</t>
  </si>
  <si>
    <t>UW - Green Bay</t>
  </si>
  <si>
    <t>UW - La Crosse</t>
  </si>
  <si>
    <t>UW - Milwaukee</t>
  </si>
  <si>
    <t>UW - Madison</t>
  </si>
  <si>
    <t>UW - Oshkosh</t>
  </si>
  <si>
    <t>UW - Parkside</t>
  </si>
  <si>
    <t>UW - Platteville</t>
  </si>
  <si>
    <t>UW - River Falls</t>
  </si>
  <si>
    <t>UW - Stout</t>
  </si>
  <si>
    <t>UW - Stevens Point</t>
  </si>
  <si>
    <t>UW - Superior</t>
  </si>
  <si>
    <t>UW - Whitewater</t>
  </si>
  <si>
    <t>Yes/No</t>
  </si>
  <si>
    <t>D,I,N,T</t>
  </si>
  <si>
    <t>Yes</t>
  </si>
  <si>
    <t>Direct</t>
  </si>
  <si>
    <t>No</t>
  </si>
  <si>
    <t>Indirect</t>
  </si>
  <si>
    <t>Column A developed from "Assistance Listings sam.gov" sheet</t>
  </si>
  <si>
    <t>Non-monetary</t>
  </si>
  <si>
    <t>Columns C and E developed based on needed responses in workbook.</t>
  </si>
  <si>
    <t>Transfer</t>
  </si>
  <si>
    <t>ARRA/CARES</t>
  </si>
  <si>
    <t>ARRA</t>
  </si>
  <si>
    <t>Source of Funding (D, I, N,
 or T)</t>
  </si>
  <si>
    <t>AA</t>
  </si>
  <si>
    <t>AB</t>
  </si>
  <si>
    <t xml:space="preserve">FY 2020 
SEFA Reportable Expenditures of Federal Funds </t>
  </si>
  <si>
    <t xml:space="preserve">FY 2020                   Total Expenditures per General Ledger                </t>
  </si>
  <si>
    <t xml:space="preserve"> FY 2020 Adjustment(s) to G.L. Expenditures
(Include Comment: Shift + F2)</t>
  </si>
  <si>
    <t>Total G.L. Expenditure Adjustments</t>
  </si>
  <si>
    <t>Total G.L. Expenditures of Federal Funds</t>
  </si>
  <si>
    <t xml:space="preserve">FY 2020
Amount Sub-granted to 
State Agencies </t>
  </si>
  <si>
    <t>Agency EIN:</t>
  </si>
  <si>
    <t>Agency DUNS Number:</t>
  </si>
  <si>
    <t>State Agency Business Unit</t>
  </si>
  <si>
    <t>24500</t>
  </si>
  <si>
    <t>11500</t>
  </si>
  <si>
    <t>14400</t>
  </si>
  <si>
    <t>14500</t>
  </si>
  <si>
    <t>15500</t>
  </si>
  <si>
    <t>16500</t>
  </si>
  <si>
    <t>19000</t>
  </si>
  <si>
    <t>22000</t>
  </si>
  <si>
    <t>22500</t>
  </si>
  <si>
    <t>23500</t>
  </si>
  <si>
    <t>25500</t>
  </si>
  <si>
    <t>29200</t>
  </si>
  <si>
    <t>32000</t>
  </si>
  <si>
    <t>36000</t>
  </si>
  <si>
    <t>37000</t>
  </si>
  <si>
    <t>37300</t>
  </si>
  <si>
    <t>38000</t>
  </si>
  <si>
    <t>38500</t>
  </si>
  <si>
    <t>39500</t>
  </si>
  <si>
    <t>41000</t>
  </si>
  <si>
    <t>42500</t>
  </si>
  <si>
    <t>42700</t>
  </si>
  <si>
    <t>43200</t>
  </si>
  <si>
    <t>43300</t>
  </si>
  <si>
    <t>43400</t>
  </si>
  <si>
    <t>43500</t>
  </si>
  <si>
    <t>43700</t>
  </si>
  <si>
    <t>43800</t>
  </si>
  <si>
    <t>44500</t>
  </si>
  <si>
    <t>45500</t>
  </si>
  <si>
    <t>46500</t>
  </si>
  <si>
    <t>47500</t>
  </si>
  <si>
    <t>48500</t>
  </si>
  <si>
    <t>48800</t>
  </si>
  <si>
    <t>50500</t>
  </si>
  <si>
    <t>50700</t>
  </si>
  <si>
    <t>51000</t>
  </si>
  <si>
    <t>51500</t>
  </si>
  <si>
    <t>52100</t>
  </si>
  <si>
    <t>52500</t>
  </si>
  <si>
    <t>53600</t>
  </si>
  <si>
    <t>54000</t>
  </si>
  <si>
    <t>54500</t>
  </si>
  <si>
    <t>54700</t>
  </si>
  <si>
    <t>55000</t>
  </si>
  <si>
    <t>56600</t>
  </si>
  <si>
    <t>57500</t>
  </si>
  <si>
    <t>58500</t>
  </si>
  <si>
    <t>62500</t>
  </si>
  <si>
    <t>66000</t>
  </si>
  <si>
    <t>66500</t>
  </si>
  <si>
    <t>67000</t>
  </si>
  <si>
    <t>68000</t>
  </si>
  <si>
    <t>76501</t>
  </si>
  <si>
    <t>76502</t>
  </si>
  <si>
    <t>76503</t>
  </si>
  <si>
    <t>76504</t>
  </si>
  <si>
    <t>76505</t>
  </si>
  <si>
    <t>76506</t>
  </si>
  <si>
    <t>76507</t>
  </si>
  <si>
    <t>Administering State Agency</t>
  </si>
  <si>
    <t>AC</t>
  </si>
  <si>
    <t>AD</t>
  </si>
  <si>
    <r>
      <t>FY 2020
Amount Sub-granted as Pass-through to Subrecipients
(</t>
    </r>
    <r>
      <rPr>
        <b/>
        <i/>
        <sz val="10"/>
        <rFont val="Arial"/>
        <family val="2"/>
      </rPr>
      <t>Non-State Entities</t>
    </r>
    <r>
      <rPr>
        <sz val="10"/>
        <rFont val="Arial"/>
        <family val="2"/>
      </rPr>
      <t>)</t>
    </r>
  </si>
  <si>
    <t>AE</t>
  </si>
  <si>
    <t>Correction Needed in Columns H, I
R&amp;D and SFA Cluster Designation</t>
  </si>
  <si>
    <t>Correction Needed in Column P, Q
Indirect Grants</t>
  </si>
  <si>
    <t>Correction Needed in Column R, S
Transfers</t>
  </si>
  <si>
    <t>Correction Needed in 
Column O
End of Period Loan Balance Not Provided</t>
  </si>
  <si>
    <t>Correction 
Needed in
Column L
Special Funding Response</t>
  </si>
  <si>
    <r>
      <t xml:space="preserve">Title Provided in Program/Grant Documents                                                                                                                       (Use for Grants Which </t>
    </r>
    <r>
      <rPr>
        <b/>
        <i/>
        <sz val="10"/>
        <rFont val="Arial"/>
        <family val="2"/>
      </rPr>
      <t>do not</t>
    </r>
    <r>
      <rPr>
        <sz val="10"/>
        <rFont val="Arial"/>
        <family val="2"/>
      </rPr>
      <t xml:space="preserve"> 
Have a CFDA Name in Column G) </t>
    </r>
  </si>
  <si>
    <t>List State Agencies Amounts Were Sub-granted To</t>
  </si>
  <si>
    <t>Agency BU</t>
  </si>
  <si>
    <t>Agency EIN</t>
  </si>
  <si>
    <t>Agency DUNS</t>
  </si>
  <si>
    <t>10.055</t>
  </si>
  <si>
    <t>10.089</t>
  </si>
  <si>
    <t>10.130</t>
  </si>
  <si>
    <t>10.179</t>
  </si>
  <si>
    <t>10.332</t>
  </si>
  <si>
    <t>10.333</t>
  </si>
  <si>
    <t>10.519</t>
  </si>
  <si>
    <t>10.527</t>
  </si>
  <si>
    <t>10.620</t>
  </si>
  <si>
    <t>10.708</t>
  </si>
  <si>
    <t>10.711</t>
  </si>
  <si>
    <t>10.935</t>
  </si>
  <si>
    <t>12.007</t>
  </si>
  <si>
    <t>14.921</t>
  </si>
  <si>
    <t>15.570</t>
  </si>
  <si>
    <t>15.571</t>
  </si>
  <si>
    <t>15.572</t>
  </si>
  <si>
    <t>15.573</t>
  </si>
  <si>
    <t>15.963</t>
  </si>
  <si>
    <t>15.964</t>
  </si>
  <si>
    <t>16.034</t>
  </si>
  <si>
    <t>16.035</t>
  </si>
  <si>
    <t>16.036</t>
  </si>
  <si>
    <t>16.037</t>
  </si>
  <si>
    <t>21.018</t>
  </si>
  <si>
    <t>21.019</t>
  </si>
  <si>
    <t>32.006</t>
  </si>
  <si>
    <t>59.072</t>
  </si>
  <si>
    <t>59.073</t>
  </si>
  <si>
    <t>59.074</t>
  </si>
  <si>
    <t>66.312</t>
  </si>
  <si>
    <t>66.445</t>
  </si>
  <si>
    <t>66.446</t>
  </si>
  <si>
    <t>66.521</t>
  </si>
  <si>
    <t>81.009</t>
  </si>
  <si>
    <t>81.010</t>
  </si>
  <si>
    <t>84.425</t>
  </si>
  <si>
    <t>93.354</t>
  </si>
  <si>
    <t>93.461</t>
  </si>
  <si>
    <t>93.498</t>
  </si>
  <si>
    <t>93.665</t>
  </si>
  <si>
    <t>93.697</t>
  </si>
  <si>
    <t>179</t>
  </si>
  <si>
    <t>333</t>
  </si>
  <si>
    <t>711</t>
  </si>
  <si>
    <t>573</t>
  </si>
  <si>
    <t>963</t>
  </si>
  <si>
    <t>964</t>
  </si>
  <si>
    <t>445</t>
  </si>
  <si>
    <t>498</t>
  </si>
  <si>
    <t>Direct and Counter-cyclical Payments Program</t>
  </si>
  <si>
    <t>Livestock Forage Disaster Program</t>
  </si>
  <si>
    <t>Coronavirus Food Assistance Program (CFAP)</t>
  </si>
  <si>
    <t>Micro-Grants for Food Security Program</t>
  </si>
  <si>
    <t>Agricultural Genome to Phenome Initiative</t>
  </si>
  <si>
    <t>Urban, Indoor, and Other Emerging Agricultural Production Research, Education, and Extension Initiative</t>
  </si>
  <si>
    <t>Equipment Grants Program (EGP)</t>
  </si>
  <si>
    <t>New Beginnings for Tribal Students</t>
  </si>
  <si>
    <t>Scientific Exchanges Program</t>
  </si>
  <si>
    <t>Community Wood Energy and Wood Innovation Program</t>
  </si>
  <si>
    <t>Forest Service 638 Authority for Tribes</t>
  </si>
  <si>
    <t>Urban Agriculture and Innovative Production</t>
  </si>
  <si>
    <t>Military Health Services Research (MHSR)</t>
  </si>
  <si>
    <t>Tenant Education and Outreach Program</t>
  </si>
  <si>
    <t>Experienced Services Program</t>
  </si>
  <si>
    <t>WaterSMART (Sustain and Manage America’s Resources for Tomorrow)</t>
  </si>
  <si>
    <t>Bay-Delta Restoration Program</t>
  </si>
  <si>
    <t>Salton Sea Program</t>
  </si>
  <si>
    <t>Agricultural Water Use Efficiency Program</t>
  </si>
  <si>
    <t>Temperature Control Devices at Folsom Dam</t>
  </si>
  <si>
    <t>Endangered Species Recovery Implementation</t>
  </si>
  <si>
    <t>Candidate Species Conservation</t>
  </si>
  <si>
    <t>Southwest Border Resource Protection Program</t>
  </si>
  <si>
    <t>9/11 Memorial Act Grant Program</t>
  </si>
  <si>
    <t>Coronavirus Emergency Supplemental Funding Program</t>
  </si>
  <si>
    <t>Preventing Trafficking of Girls</t>
  </si>
  <si>
    <t>Prosecuting Cold Cases Using DNA</t>
  </si>
  <si>
    <t>Strengthening the Medical Examiner - Coroner System</t>
  </si>
  <si>
    <t>Public Benefit Conveyance Program</t>
  </si>
  <si>
    <t>Comprehensive Opioid, Stimulant, and Substance Abuse Program</t>
  </si>
  <si>
    <t>Coronavirus Relief - Pandemic Relief for Aviation Workers</t>
  </si>
  <si>
    <t>Coronavirus Relief Fund</t>
  </si>
  <si>
    <t>COVID-19 Telehealth Program</t>
  </si>
  <si>
    <t>Economic Injury Disaster Loan Emergency Advance</t>
  </si>
  <si>
    <t>Paycheck Protection Loan Program (PPP)</t>
  </si>
  <si>
    <t>OED Resource Partners Training Portal (RPTP)</t>
  </si>
  <si>
    <t>State Environmental Justice Cooperative Agreement Program</t>
  </si>
  <si>
    <t>Innovative Water Infrastructure Workforce Development Program (SDWA 1459E)</t>
  </si>
  <si>
    <t>Technical Assistance for Treatment Works (CWA 104(b)(8))</t>
  </si>
  <si>
    <t>Innovative Water Technology Grant Program</t>
  </si>
  <si>
    <t>Molybdenum-99 Program</t>
  </si>
  <si>
    <t>Office of Technology Transitions (OTT)-Technology Deployment, Demonstration and Commercialization</t>
  </si>
  <si>
    <t>Education Stabilization Fund</t>
  </si>
  <si>
    <t>Health Profession Opportunity Grants</t>
  </si>
  <si>
    <t>Public Health Emergency Response:  Cooperative Agreement for Emergency Response: Public Health Crisis Response</t>
  </si>
  <si>
    <t>COVID-19 Testing for the Uninsured</t>
  </si>
  <si>
    <t>Title IV-E Prevention Program</t>
  </si>
  <si>
    <t>Provider Relief Fund</t>
  </si>
  <si>
    <t>MaryLee Allen Promoting Safe and Stable Families Program</t>
  </si>
  <si>
    <t>Payments to Territories – Adults</t>
  </si>
  <si>
    <t>Emergency Grants to Address Mental and Substance Use Disorders During COVID-19</t>
  </si>
  <si>
    <t>COVID-19 Testing for Rural Health Clinics</t>
  </si>
  <si>
    <t>Model Acts Program</t>
  </si>
  <si>
    <t>DEFENSE HEALTH AGENCY (DHA), DEPT OF DEFENSE</t>
  </si>
  <si>
    <t>DEPT OF DEFENSE EDUCATION ACTIVITY (DODEA), DEPT OF DEFENSE</t>
  </si>
  <si>
    <t>BUREAU OF INDIAN AFFAIRS, INTERIOR, DEPARTMENT OF THE</t>
  </si>
  <si>
    <t>US GEOLOGICAL SURVEY, INTERIOR, DEPARTMENT OF THE</t>
  </si>
  <si>
    <t>NNSA, ENERGY, DEPARTMENT OF</t>
  </si>
  <si>
    <t>OFFICE OF ASSISTANT SECRETARY FOR HEALTH, HEALTH AND HUMAN SERVICES, DEPARTMENT OF</t>
  </si>
  <si>
    <t>Y/N</t>
  </si>
  <si>
    <t>Loan/Loan Guarantee?
(Y/N)</t>
  </si>
  <si>
    <t>Research and Development Cluster?
(Y/N)</t>
  </si>
  <si>
    <t>Student Financial Aid Cluster?
(Y/N)</t>
  </si>
  <si>
    <t>Subrecipient Amts</t>
  </si>
  <si>
    <t>Special Federal Funding:
ARRA?
COVID-19?
No?</t>
  </si>
  <si>
    <t>COVID-19</t>
  </si>
  <si>
    <t>Other Cluster/Program Name
(if part of federal cluster; 
otherwise "Not an Other Cluster")</t>
  </si>
  <si>
    <t>G.L. Expenditures</t>
  </si>
  <si>
    <t>AF</t>
  </si>
  <si>
    <t>SEFA Expenditures</t>
  </si>
  <si>
    <t>SUBTOTAL
FY 2020
Adjusted G.L. Expenditures</t>
  </si>
  <si>
    <t>SUBTOTAL
Adjusted G.L.
Expenditures</t>
  </si>
  <si>
    <t>TOTAL
SEFA Reportable Expenditures</t>
  </si>
  <si>
    <t>TOTAL Amount Subgranted to Non-State Agencies</t>
  </si>
  <si>
    <t>10.754</t>
  </si>
  <si>
    <t>11.023</t>
  </si>
  <si>
    <t>12.008</t>
  </si>
  <si>
    <t>12.009</t>
  </si>
  <si>
    <t>12.100</t>
  </si>
  <si>
    <t>12.900</t>
  </si>
  <si>
    <t>12.901</t>
  </si>
  <si>
    <t>12.902</t>
  </si>
  <si>
    <t>12.903</t>
  </si>
  <si>
    <t>12.905</t>
  </si>
  <si>
    <t>15.574</t>
  </si>
  <si>
    <t>38.006</t>
  </si>
  <si>
    <t>38</t>
  </si>
  <si>
    <t>64.204</t>
  </si>
  <si>
    <t>64.205</t>
  </si>
  <si>
    <t>64.206</t>
  </si>
  <si>
    <t>66.670</t>
  </si>
  <si>
    <t>93.462</t>
  </si>
  <si>
    <t>93.653</t>
  </si>
  <si>
    <t>93.654</t>
  </si>
  <si>
    <t>USDA,Office of Partnerships and Public Engagement, AGRICULTURE, DEPARTMENT OF</t>
  </si>
  <si>
    <t>Higher Blends Infrastructure Incentive Program</t>
  </si>
  <si>
    <t>Wetland Mitigation Banking Program</t>
  </si>
  <si>
    <t>Science, Technology, Engineering, and Mathematics (STEM) Talent Challenge Program</t>
  </si>
  <si>
    <t>Dredged Material Containment Area</t>
  </si>
  <si>
    <t>National Guard Military Construction 12.400</t>
  </si>
  <si>
    <t>W00Q NATIONAL GUARD BUREAU, DEPT OF DEFENSE</t>
  </si>
  <si>
    <t>Aquatic Plant Control</t>
  </si>
  <si>
    <t>Language Grant Program</t>
  </si>
  <si>
    <t>NATIONAL SECURITY AGENCY (NSA), DEPT OF DEFENSE</t>
  </si>
  <si>
    <t>Mathematical Sciences Grants</t>
  </si>
  <si>
    <t>Information Security Grants</t>
  </si>
  <si>
    <t>GenCyber Grants Program</t>
  </si>
  <si>
    <t>CyberSecurity Core Curriculum</t>
  </si>
  <si>
    <t>Forest and Woodlands Resource Management</t>
  </si>
  <si>
    <t>BUREAU OF SAFETY AND ENVIRONMENTAL ENFORCEMENT, INTERIOR, DEPARTMENT OF THE</t>
  </si>
  <si>
    <t>Water Storage Enhancement</t>
  </si>
  <si>
    <t>State Appraiser Agency Support Grants</t>
  </si>
  <si>
    <t>FEDERAL FINANCIAL INSTITUTIONS EXAMINATION COUNCIL APPRAISAL SUBCOMMITTEE, FEDERAL FINANCIAL INSTITUTIONS EXAMINATION COUNCIL APPRAISAL SUBCOMMITTEE</t>
  </si>
  <si>
    <t>Safety, Security and Mission Services</t>
  </si>
  <si>
    <t>Veterans Legacy Grants Program</t>
  </si>
  <si>
    <t>DIRECTORY/NATIONAL CEMETERY ADMINISTRATION, VETERANS AFFAIRS, DEPARTMENT OF</t>
  </si>
  <si>
    <t>VA Casket or Urn Reimbursement Program</t>
  </si>
  <si>
    <t>VA Outer Burial Receptacle Allowance Program</t>
  </si>
  <si>
    <t>Diesel Emission Reduction Act (DERA) National Grants</t>
  </si>
  <si>
    <t>Diesel Emissions Reduction Act (DERA) State Grants</t>
  </si>
  <si>
    <t>Southeast New England Coastal Watershed Restoration Program</t>
  </si>
  <si>
    <t>Targeted Airshed Grant Program</t>
  </si>
  <si>
    <t>Special Education - Special Olympics Education Programs</t>
  </si>
  <si>
    <t>Strengthening the Technical Advancement &amp; Readiness of Public Health via Health Information Exchange Program</t>
  </si>
  <si>
    <t>Grants for Capital Development in Health Centers</t>
  </si>
  <si>
    <t>Community Health Access and Rural Transformation (CHART) Model</t>
  </si>
  <si>
    <t>Indian Health Service Domestic Violence Prevention Programs</t>
  </si>
  <si>
    <t>Indian Health Service Behavioral Health Programs</t>
  </si>
  <si>
    <t>Countering Weapons of Mass Destruction, HOMELAND SECURITY, DEPARTMENT OF</t>
  </si>
  <si>
    <t>Cybersecurity and Infrastructure Security Agency, HOMELAND SECURITY, DEPARTMENT OF</t>
  </si>
  <si>
    <t>Last Updated 08/17/2020 - 2249 unique programs</t>
  </si>
  <si>
    <r>
      <t xml:space="preserve">Transferred </t>
    </r>
    <r>
      <rPr>
        <b/>
        <i/>
        <u/>
        <sz val="11"/>
        <rFont val="Arial"/>
        <family val="2"/>
      </rPr>
      <t>To</t>
    </r>
    <r>
      <rPr>
        <b/>
        <i/>
        <sz val="11"/>
        <rFont val="Arial"/>
        <family val="2"/>
      </rPr>
      <t xml:space="preserve"> State Agencies</t>
    </r>
  </si>
  <si>
    <r>
      <t xml:space="preserve">Transferred </t>
    </r>
    <r>
      <rPr>
        <b/>
        <i/>
        <u/>
        <sz val="11"/>
        <rFont val="Arial"/>
        <family val="2"/>
      </rPr>
      <t>From</t>
    </r>
    <r>
      <rPr>
        <b/>
        <i/>
        <sz val="11"/>
        <rFont val="Arial"/>
        <family val="2"/>
      </rPr>
      <t xml:space="preserve"> State Agency</t>
    </r>
  </si>
  <si>
    <t>Correction Needed in                Column(s) T, U, W, or Z                                               ($ amount reported as sub-granted &gt; $ amount reported as total expenditures)</t>
  </si>
  <si>
    <t>https://www.whitehouse.gov/wp-content/uploads/2020/08/2020-Compliance-Supplement_FINAL_08.06.20.pdf</t>
  </si>
  <si>
    <t>Copied on 8/18/20 from Final 2020 OMB Compliance Supplement, PART 5</t>
  </si>
  <si>
    <t>Listing of "Other Clusters"</t>
  </si>
  <si>
    <t xml:space="preserve">CCDF Cluster </t>
  </si>
  <si>
    <t>Head Start Cluster</t>
  </si>
  <si>
    <t>v. 08/18/2020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</si>
</sst>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rgb="FF3F3F3F"/>
      <name val="Calibri"/>
      <family val="2"/>
      <scheme val="minor"/>
    </font>
    <font>
      <b/>
      <i/>
      <sz val="11"/>
      <name val="Arial"/>
      <family val="2"/>
    </font>
    <font>
      <b/>
      <sz val="11"/>
      <color rgb="FFFA7D00"/>
      <name val="Calibri"/>
      <family val="2"/>
      <scheme val="minor"/>
    </font>
    <font>
      <b/>
      <i/>
      <sz val="10"/>
      <name val="Arial"/>
      <family val="2"/>
    </font>
    <font>
      <b/>
      <i/>
      <u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</borders>
  <cellStyleXfs count="9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8" fillId="0" borderId="0" applyFont="0" applyFill="0" applyBorder="0" applyAlignment="0" applyProtection="0"/>
    <xf numFmtId="0" fontId="11" fillId="0" borderId="0"/>
    <xf numFmtId="0" fontId="8" fillId="0" borderId="0"/>
    <xf numFmtId="0" fontId="15" fillId="3" borderId="1" applyNumberFormat="0" applyAlignment="0" applyProtection="0"/>
  </cellStyleXfs>
  <cellXfs count="95">
    <xf numFmtId="0" fontId="0" fillId="0" borderId="0" xfId="0"/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3" xfId="3" applyBorder="1" applyAlignment="1">
      <alignment horizontal="right" indent="1"/>
    </xf>
    <xf numFmtId="0" fontId="4" fillId="0" borderId="15" xfId="3" applyBorder="1" applyAlignment="1">
      <alignment horizontal="right" indent="1"/>
    </xf>
    <xf numFmtId="0" fontId="4" fillId="0" borderId="17" xfId="3" applyBorder="1" applyAlignment="1">
      <alignment horizontal="right" indent="1"/>
    </xf>
    <xf numFmtId="0" fontId="8" fillId="4" borderId="4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  <xf numFmtId="0" fontId="8" fillId="4" borderId="10" xfId="0" applyFont="1" applyFill="1" applyBorder="1" applyAlignment="1">
      <alignment horizontal="center" wrapText="1"/>
    </xf>
    <xf numFmtId="0" fontId="8" fillId="4" borderId="11" xfId="0" applyFont="1" applyFill="1" applyBorder="1" applyAlignment="1">
      <alignment horizontal="center" wrapText="1"/>
    </xf>
    <xf numFmtId="0" fontId="8" fillId="4" borderId="9" xfId="0" applyFont="1" applyFill="1" applyBorder="1" applyAlignment="1">
      <alignment horizontal="center" wrapText="1"/>
    </xf>
    <xf numFmtId="0" fontId="8" fillId="4" borderId="12" xfId="0" applyFont="1" applyFill="1" applyBorder="1" applyAlignment="1">
      <alignment horizontal="center" wrapText="1"/>
    </xf>
    <xf numFmtId="44" fontId="10" fillId="6" borderId="19" xfId="5" applyFont="1" applyFill="1" applyBorder="1" applyAlignment="1">
      <alignment horizontal="center"/>
    </xf>
    <xf numFmtId="0" fontId="10" fillId="6" borderId="20" xfId="6" applyFont="1" applyFill="1" applyBorder="1" applyAlignment="1">
      <alignment horizontal="center"/>
    </xf>
    <xf numFmtId="0" fontId="8" fillId="0" borderId="0" xfId="7"/>
    <xf numFmtId="0" fontId="11" fillId="0" borderId="0" xfId="6" applyAlignment="1">
      <alignment horizontal="center"/>
    </xf>
    <xf numFmtId="0" fontId="11" fillId="0" borderId="0" xfId="6" applyAlignment="1">
      <alignment horizontal="left"/>
    </xf>
    <xf numFmtId="0" fontId="11" fillId="0" borderId="0" xfId="6" applyAlignment="1">
      <alignment horizontal="left" wrapText="1"/>
    </xf>
    <xf numFmtId="0" fontId="8" fillId="0" borderId="0" xfId="7" quotePrefix="1"/>
    <xf numFmtId="0" fontId="11" fillId="0" borderId="0" xfId="6" quotePrefix="1" applyAlignment="1">
      <alignment horizontal="center"/>
    </xf>
    <xf numFmtId="0" fontId="8" fillId="7" borderId="0" xfId="7" quotePrefix="1" applyFill="1" applyAlignment="1">
      <alignment horizontal="center"/>
    </xf>
    <xf numFmtId="0" fontId="11" fillId="7" borderId="0" xfId="6" quotePrefix="1" applyFill="1" applyAlignment="1">
      <alignment horizontal="center"/>
    </xf>
    <xf numFmtId="0" fontId="11" fillId="7" borderId="0" xfId="6" applyFill="1" applyAlignment="1">
      <alignment horizontal="center"/>
    </xf>
    <xf numFmtId="0" fontId="8" fillId="7" borderId="0" xfId="7" applyFill="1"/>
    <xf numFmtId="0" fontId="8" fillId="0" borderId="21" xfId="7" applyBorder="1"/>
    <xf numFmtId="0" fontId="8" fillId="0" borderId="22" xfId="7" applyBorder="1"/>
    <xf numFmtId="0" fontId="8" fillId="0" borderId="15" xfId="7" applyBorder="1"/>
    <xf numFmtId="0" fontId="8" fillId="0" borderId="0" xfId="7" applyBorder="1"/>
    <xf numFmtId="0" fontId="8" fillId="0" borderId="23" xfId="7" applyBorder="1"/>
    <xf numFmtId="0" fontId="8" fillId="0" borderId="17" xfId="7" applyBorder="1"/>
    <xf numFmtId="0" fontId="8" fillId="0" borderId="24" xfId="7" applyBorder="1"/>
    <xf numFmtId="0" fontId="8" fillId="0" borderId="25" xfId="7" applyBorder="1"/>
    <xf numFmtId="0" fontId="12" fillId="0" borderId="13" xfId="7" applyFont="1" applyBorder="1"/>
    <xf numFmtId="0" fontId="13" fillId="3" borderId="2" xfId="2" applyFont="1"/>
    <xf numFmtId="0" fontId="3" fillId="3" borderId="2" xfId="2" applyFont="1"/>
    <xf numFmtId="0" fontId="0" fillId="0" borderId="0" xfId="0" applyAlignment="1">
      <alignment horizontal="center"/>
    </xf>
    <xf numFmtId="0" fontId="0" fillId="0" borderId="0" xfId="0" applyNumberFormat="1"/>
    <xf numFmtId="0" fontId="8" fillId="4" borderId="3" xfId="0" applyFont="1" applyFill="1" applyBorder="1" applyAlignment="1">
      <alignment horizontal="center" wrapText="1"/>
    </xf>
    <xf numFmtId="0" fontId="8" fillId="4" borderId="8" xfId="0" applyFont="1" applyFill="1" applyBorder="1" applyAlignment="1">
      <alignment horizontal="center" wrapText="1"/>
    </xf>
    <xf numFmtId="49" fontId="9" fillId="6" borderId="26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6" fillId="0" borderId="17" xfId="4" applyBorder="1"/>
    <xf numFmtId="0" fontId="8" fillId="0" borderId="0" xfId="0" applyFont="1" applyAlignment="1">
      <alignment vertical="top"/>
    </xf>
    <xf numFmtId="0" fontId="0" fillId="0" borderId="13" xfId="0" applyBorder="1"/>
    <xf numFmtId="0" fontId="0" fillId="0" borderId="15" xfId="0" applyBorder="1"/>
    <xf numFmtId="38" fontId="15" fillId="3" borderId="1" xfId="8" applyNumberFormat="1" applyBorder="1"/>
    <xf numFmtId="38" fontId="15" fillId="3" borderId="27" xfId="8" applyNumberFormat="1" applyBorder="1"/>
    <xf numFmtId="0" fontId="2" fillId="3" borderId="28" xfId="2" applyBorder="1" applyAlignment="1">
      <alignment horizontal="right"/>
    </xf>
    <xf numFmtId="0" fontId="4" fillId="0" borderId="15" xfId="3" applyBorder="1" applyAlignment="1">
      <alignment horizontal="center"/>
    </xf>
    <xf numFmtId="49" fontId="1" fillId="2" borderId="1" xfId="1" applyNumberFormat="1" applyProtection="1">
      <protection locked="0"/>
    </xf>
    <xf numFmtId="0" fontId="1" fillId="2" borderId="1" xfId="1" applyProtection="1">
      <protection locked="0"/>
    </xf>
    <xf numFmtId="38" fontId="1" fillId="2" borderId="1" xfId="1" applyNumberFormat="1" applyProtection="1">
      <protection locked="0"/>
    </xf>
    <xf numFmtId="0" fontId="4" fillId="0" borderId="0" xfId="3"/>
    <xf numFmtId="0" fontId="0" fillId="0" borderId="17" xfId="0" applyBorder="1"/>
    <xf numFmtId="0" fontId="0" fillId="0" borderId="0" xfId="0" quotePrefix="1"/>
    <xf numFmtId="38" fontId="15" fillId="3" borderId="1" xfId="8" applyNumberFormat="1" applyProtection="1"/>
    <xf numFmtId="0" fontId="1" fillId="2" borderId="16" xfId="1" applyBorder="1" applyAlignment="1" applyProtection="1">
      <alignment horizontal="right"/>
      <protection locked="0"/>
    </xf>
    <xf numFmtId="0" fontId="4" fillId="0" borderId="0" xfId="3" applyBorder="1" applyAlignment="1">
      <alignment horizontal="center" wrapText="1"/>
    </xf>
    <xf numFmtId="0" fontId="5" fillId="0" borderId="0" xfId="0" applyFont="1" applyAlignment="1"/>
    <xf numFmtId="38" fontId="15" fillId="3" borderId="29" xfId="8" applyNumberFormat="1" applyBorder="1"/>
    <xf numFmtId="38" fontId="15" fillId="3" borderId="30" xfId="8" applyNumberFormat="1" applyBorder="1"/>
    <xf numFmtId="0" fontId="1" fillId="2" borderId="14" xfId="1" applyNumberFormat="1" applyBorder="1" applyAlignment="1" applyProtection="1">
      <alignment horizontal="right"/>
      <protection locked="0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left" wrapText="1"/>
    </xf>
    <xf numFmtId="0" fontId="1" fillId="2" borderId="31" xfId="1" applyBorder="1" applyProtection="1">
      <protection locked="0"/>
    </xf>
    <xf numFmtId="38" fontId="15" fillId="3" borderId="32" xfId="8" applyNumberFormat="1" applyBorder="1"/>
    <xf numFmtId="38" fontId="15" fillId="3" borderId="16" xfId="8" applyNumberFormat="1" applyBorder="1"/>
    <xf numFmtId="38" fontId="15" fillId="3" borderId="33" xfId="8" applyNumberFormat="1" applyBorder="1"/>
    <xf numFmtId="38" fontId="15" fillId="3" borderId="18" xfId="8" applyNumberFormat="1" applyBorder="1"/>
    <xf numFmtId="0" fontId="0" fillId="0" borderId="0" xfId="0" applyFill="1"/>
    <xf numFmtId="0" fontId="8" fillId="0" borderId="0" xfId="7" applyFill="1" applyBorder="1"/>
    <xf numFmtId="49" fontId="11" fillId="0" borderId="0" xfId="0" applyNumberFormat="1" applyFont="1" applyFill="1" applyAlignment="1">
      <alignment horizontal="center" wrapText="1"/>
    </xf>
    <xf numFmtId="49" fontId="11" fillId="0" borderId="0" xfId="0" quotePrefix="1" applyNumberFormat="1" applyFont="1" applyFill="1"/>
    <xf numFmtId="49" fontId="11" fillId="0" borderId="0" xfId="0" applyNumberFormat="1" applyFont="1" applyFill="1"/>
    <xf numFmtId="49" fontId="0" fillId="0" borderId="0" xfId="0" quotePrefix="1" applyNumberFormat="1" applyFill="1"/>
    <xf numFmtId="49" fontId="0" fillId="0" borderId="0" xfId="0" applyNumberFormat="1" applyFill="1"/>
    <xf numFmtId="49" fontId="0" fillId="0" borderId="0" xfId="0" applyNumberFormat="1" applyFill="1" applyAlignment="1">
      <alignment horizontal="center"/>
    </xf>
    <xf numFmtId="0" fontId="14" fillId="5" borderId="9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vertical="center"/>
    </xf>
    <xf numFmtId="0" fontId="14" fillId="5" borderId="7" xfId="0" applyFont="1" applyFill="1" applyBorder="1" applyAlignment="1">
      <alignment vertical="center"/>
    </xf>
    <xf numFmtId="0" fontId="14" fillId="5" borderId="8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4" fillId="0" borderId="22" xfId="3" applyBorder="1" applyAlignment="1">
      <alignment horizontal="center" wrapText="1"/>
    </xf>
    <xf numFmtId="0" fontId="4" fillId="0" borderId="23" xfId="3" applyBorder="1" applyAlignment="1">
      <alignment horizontal="center" wrapText="1"/>
    </xf>
    <xf numFmtId="0" fontId="4" fillId="0" borderId="15" xfId="3" applyFill="1" applyBorder="1" applyAlignment="1">
      <alignment horizontal="center" vertical="center" wrapText="1"/>
    </xf>
    <xf numFmtId="0" fontId="4" fillId="0" borderId="17" xfId="3" applyFill="1" applyBorder="1" applyAlignment="1">
      <alignment horizontal="center" vertical="center" wrapText="1"/>
    </xf>
    <xf numFmtId="0" fontId="1" fillId="2" borderId="16" xfId="1" applyBorder="1" applyAlignment="1" applyProtection="1">
      <alignment horizontal="right" vertical="center"/>
      <protection locked="0"/>
    </xf>
    <xf numFmtId="0" fontId="1" fillId="2" borderId="18" xfId="1" applyBorder="1" applyAlignment="1" applyProtection="1">
      <alignment horizontal="right" vertical="center"/>
      <protection locked="0"/>
    </xf>
    <xf numFmtId="0" fontId="4" fillId="0" borderId="21" xfId="3" applyBorder="1" applyAlignment="1">
      <alignment horizontal="center" wrapText="1"/>
    </xf>
    <xf numFmtId="0" fontId="4" fillId="0" borderId="0" xfId="3" applyBorder="1" applyAlignment="1">
      <alignment horizontal="center" wrapText="1"/>
    </xf>
    <xf numFmtId="0" fontId="4" fillId="0" borderId="13" xfId="3" applyBorder="1" applyAlignment="1">
      <alignment horizontal="center" wrapText="1"/>
    </xf>
    <xf numFmtId="0" fontId="4" fillId="0" borderId="15" xfId="3" applyBorder="1" applyAlignment="1">
      <alignment horizontal="center" wrapText="1"/>
    </xf>
  </cellXfs>
  <cellStyles count="9">
    <cellStyle name="Calculation" xfId="8" builtinId="22"/>
    <cellStyle name="Currency 2" xfId="5" xr:uid="{71D5089F-F4F3-44B3-9AB2-68D89AE825A8}"/>
    <cellStyle name="Explanatory Text" xfId="3" builtinId="53"/>
    <cellStyle name="Hyperlink" xfId="4" builtinId="8"/>
    <cellStyle name="Input" xfId="1" builtinId="20"/>
    <cellStyle name="Normal" xfId="0" builtinId="0"/>
    <cellStyle name="Normal 2" xfId="7" xr:uid="{66D3B975-3C99-4A54-9E61-896743597564}"/>
    <cellStyle name="Normal_Sheet1" xfId="6" xr:uid="{650323A3-2948-401A-91C3-BD31EBAB9E21}"/>
    <cellStyle name="Output" xfId="2" builtinId="21"/>
  </cellStyles>
  <dxfs count="2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8" tint="0.59999389629810485"/>
        </patternFill>
      </fill>
      <alignment horizontal="left" vertical="bottom" textRotation="0" wrapText="1" indent="0" justifyLastLine="0" shrinkToFit="0" readingOrder="0"/>
    </dxf>
    <dxf>
      <font>
        <b/>
        <i val="0"/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7</xdr:row>
      <xdr:rowOff>0</xdr:rowOff>
    </xdr:from>
    <xdr:to>
      <xdr:col>9</xdr:col>
      <xdr:colOff>131787</xdr:colOff>
      <xdr:row>35</xdr:row>
      <xdr:rowOff>129991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20534F-6924-4163-AF24-6D12C7921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1295400"/>
          <a:ext cx="3939882" cy="51972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1258E479-3BD9-404C-A9CE-182C30158D5A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EFB30BE-C143-4F7F-A013-B4CE506184F1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F363AAA-B8CF-4258-AB07-5E4708D05674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AB41CCA3-2E75-4079-931B-A64CA5EC3BC5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701B33A4-DFCA-4D57-8057-5CA3AB5E24A4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638F6848-2CF8-4422-A6A6-D0F9A2B34462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1F8FA0F5-F654-4D55-AA23-12E3BB0899BD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8F7CFB36-AAC8-42F0-BE87-B68109CD73DC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E9E3B5BE-2A2B-4467-945C-432ABD9825B3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DF61561F-ED2E-4E00-AC1F-2ACE20968696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5D02B60A-D8D5-4A6C-8EFC-819FA744FFBA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4E5F6575-7048-475D-BE72-13064837AB43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4469E4D7-FC73-432E-B164-205676F037DB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A8632DEC-06E0-4C27-812D-8BD0BCDC8047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C64B398D-9103-40F8-BB33-1E94C0FE3157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15A6C2EF-1782-4BA3-B96C-1CCF5D4F1003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8B3E89BF-0E09-4757-9D39-71CB4EAEE43A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AF170852-5FCC-48F8-86E4-AF42AD31ED44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1CA19A0-7492-467C-B5A8-03542A15B477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A836CCB9-D23F-4E1E-B6F0-E2D83529AAF4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774D97CA-2AEF-49E7-A326-0AAEE8590669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3B473CCE-0A60-4070-A55C-E30DF6303DD0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220F8246-B2FF-48E0-B860-2958B2921ACA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57B1BD30-F1F2-4A86-A5DD-81C78804BD05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FD6BA318-1E04-44A8-A5C8-01C0D692CCB0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06AF8388-BC61-40EE-A737-9D6A2FC814CE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E922B4EC-301D-4441-AB51-5EBA1D1E0D3F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4E12B954-CFA3-4F7C-91FE-D49AC67F1954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A89C1A15-CE05-419A-A2A1-09E113E4D9DC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3E03545D-53A9-4B3C-AFCA-C3B7C45ED6F9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DFEFAA3F-3261-4448-B167-88B547E9E88C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33" name="Text Box 32">
          <a:extLst>
            <a:ext uri="{FF2B5EF4-FFF2-40B4-BE49-F238E27FC236}">
              <a16:creationId xmlns:a16="http://schemas.microsoft.com/office/drawing/2014/main" id="{C2FBFD05-1A52-4BED-9107-2CBEC823F7E7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34" name="Text Box 33">
          <a:extLst>
            <a:ext uri="{FF2B5EF4-FFF2-40B4-BE49-F238E27FC236}">
              <a16:creationId xmlns:a16="http://schemas.microsoft.com/office/drawing/2014/main" id="{816A5C2E-B6F9-4EA1-899C-6541571BDAE8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35" name="Text Box 34">
          <a:extLst>
            <a:ext uri="{FF2B5EF4-FFF2-40B4-BE49-F238E27FC236}">
              <a16:creationId xmlns:a16="http://schemas.microsoft.com/office/drawing/2014/main" id="{639B48FF-F488-48C1-BB0B-7608300F3C85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36" name="Text Box 35">
          <a:extLst>
            <a:ext uri="{FF2B5EF4-FFF2-40B4-BE49-F238E27FC236}">
              <a16:creationId xmlns:a16="http://schemas.microsoft.com/office/drawing/2014/main" id="{E9BD4A10-E78A-4294-A23C-5B6E982A3455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37" name="Text Box 36">
          <a:extLst>
            <a:ext uri="{FF2B5EF4-FFF2-40B4-BE49-F238E27FC236}">
              <a16:creationId xmlns:a16="http://schemas.microsoft.com/office/drawing/2014/main" id="{DF400C8A-A97F-4EE2-9ADD-EA8924B0FC41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38" name="Text Box 37">
          <a:extLst>
            <a:ext uri="{FF2B5EF4-FFF2-40B4-BE49-F238E27FC236}">
              <a16:creationId xmlns:a16="http://schemas.microsoft.com/office/drawing/2014/main" id="{785EF432-0AE0-4892-894C-D33BFFA5546F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39" name="Text Box 38">
          <a:extLst>
            <a:ext uri="{FF2B5EF4-FFF2-40B4-BE49-F238E27FC236}">
              <a16:creationId xmlns:a16="http://schemas.microsoft.com/office/drawing/2014/main" id="{F4C72738-7298-4536-8CC0-083DB40548DE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40" name="Text Box 39">
          <a:extLst>
            <a:ext uri="{FF2B5EF4-FFF2-40B4-BE49-F238E27FC236}">
              <a16:creationId xmlns:a16="http://schemas.microsoft.com/office/drawing/2014/main" id="{4B06929C-B1B5-4905-8382-0E45755C7952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41" name="Text Box 40">
          <a:extLst>
            <a:ext uri="{FF2B5EF4-FFF2-40B4-BE49-F238E27FC236}">
              <a16:creationId xmlns:a16="http://schemas.microsoft.com/office/drawing/2014/main" id="{3F52E2BD-0591-4AB7-A332-7C9EE3B82DD7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42" name="Text Box 41">
          <a:extLst>
            <a:ext uri="{FF2B5EF4-FFF2-40B4-BE49-F238E27FC236}">
              <a16:creationId xmlns:a16="http://schemas.microsoft.com/office/drawing/2014/main" id="{1B463D48-ADE1-4048-B621-125F1DDB7148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43" name="Text Box 42">
          <a:extLst>
            <a:ext uri="{FF2B5EF4-FFF2-40B4-BE49-F238E27FC236}">
              <a16:creationId xmlns:a16="http://schemas.microsoft.com/office/drawing/2014/main" id="{DDAF0B7F-DF8B-444B-8DB4-A1E98BB53832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44" name="Text Box 43">
          <a:extLst>
            <a:ext uri="{FF2B5EF4-FFF2-40B4-BE49-F238E27FC236}">
              <a16:creationId xmlns:a16="http://schemas.microsoft.com/office/drawing/2014/main" id="{C71D1D07-5C5C-48DE-8B63-12E06BE76CCC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45" name="Text Box 44">
          <a:extLst>
            <a:ext uri="{FF2B5EF4-FFF2-40B4-BE49-F238E27FC236}">
              <a16:creationId xmlns:a16="http://schemas.microsoft.com/office/drawing/2014/main" id="{E308C3F5-9E20-4143-A5BF-3F8049F34BB4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46" name="Text Box 45">
          <a:extLst>
            <a:ext uri="{FF2B5EF4-FFF2-40B4-BE49-F238E27FC236}">
              <a16:creationId xmlns:a16="http://schemas.microsoft.com/office/drawing/2014/main" id="{8A784CAB-8A56-405E-874E-AE39E8665895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47" name="Text Box 46">
          <a:extLst>
            <a:ext uri="{FF2B5EF4-FFF2-40B4-BE49-F238E27FC236}">
              <a16:creationId xmlns:a16="http://schemas.microsoft.com/office/drawing/2014/main" id="{C9815DA2-4E8D-4FA7-A539-04191135424F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48" name="Text Box 47">
          <a:extLst>
            <a:ext uri="{FF2B5EF4-FFF2-40B4-BE49-F238E27FC236}">
              <a16:creationId xmlns:a16="http://schemas.microsoft.com/office/drawing/2014/main" id="{B325D6EC-7522-49D2-9E57-E63E06781F00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49" name="Text Box 48">
          <a:extLst>
            <a:ext uri="{FF2B5EF4-FFF2-40B4-BE49-F238E27FC236}">
              <a16:creationId xmlns:a16="http://schemas.microsoft.com/office/drawing/2014/main" id="{6C15F38F-C7C3-4CF5-9AA7-31A32D4F37B9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50" name="Text Box 49">
          <a:extLst>
            <a:ext uri="{FF2B5EF4-FFF2-40B4-BE49-F238E27FC236}">
              <a16:creationId xmlns:a16="http://schemas.microsoft.com/office/drawing/2014/main" id="{860F73F5-B6B3-473B-829D-BD9C490E710D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51" name="Text Box 50">
          <a:extLst>
            <a:ext uri="{FF2B5EF4-FFF2-40B4-BE49-F238E27FC236}">
              <a16:creationId xmlns:a16="http://schemas.microsoft.com/office/drawing/2014/main" id="{EACD35CC-AC8D-42DF-968A-7E377C671A8A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52" name="Text Box 51">
          <a:extLst>
            <a:ext uri="{FF2B5EF4-FFF2-40B4-BE49-F238E27FC236}">
              <a16:creationId xmlns:a16="http://schemas.microsoft.com/office/drawing/2014/main" id="{A5F3EB38-B644-4274-B1AB-17125EFFE942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53" name="Text Box 52">
          <a:extLst>
            <a:ext uri="{FF2B5EF4-FFF2-40B4-BE49-F238E27FC236}">
              <a16:creationId xmlns:a16="http://schemas.microsoft.com/office/drawing/2014/main" id="{473C78D7-4C33-4237-8FF6-A150B43AC118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54" name="Text Box 53">
          <a:extLst>
            <a:ext uri="{FF2B5EF4-FFF2-40B4-BE49-F238E27FC236}">
              <a16:creationId xmlns:a16="http://schemas.microsoft.com/office/drawing/2014/main" id="{3DE2878F-20F7-49AC-8C97-F96C58C20124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55" name="Text Box 54">
          <a:extLst>
            <a:ext uri="{FF2B5EF4-FFF2-40B4-BE49-F238E27FC236}">
              <a16:creationId xmlns:a16="http://schemas.microsoft.com/office/drawing/2014/main" id="{A2E06187-333B-4C40-B497-C033CE4C4E1B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56" name="Text Box 55">
          <a:extLst>
            <a:ext uri="{FF2B5EF4-FFF2-40B4-BE49-F238E27FC236}">
              <a16:creationId xmlns:a16="http://schemas.microsoft.com/office/drawing/2014/main" id="{BFC6FE00-86C5-49A5-9F68-0BB40DDB46A4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1971675</xdr:colOff>
      <xdr:row>1</xdr:row>
      <xdr:rowOff>0</xdr:rowOff>
    </xdr:from>
    <xdr:to>
      <xdr:col>1</xdr:col>
      <xdr:colOff>19050</xdr:colOff>
      <xdr:row>1</xdr:row>
      <xdr:rowOff>0</xdr:rowOff>
    </xdr:to>
    <xdr:sp macro="" textlink="">
      <xdr:nvSpPr>
        <xdr:cNvPr id="57" name="Text Box 56">
          <a:extLst>
            <a:ext uri="{FF2B5EF4-FFF2-40B4-BE49-F238E27FC236}">
              <a16:creationId xmlns:a16="http://schemas.microsoft.com/office/drawing/2014/main" id="{E9CEB12C-6A78-4EC2-9023-7215FDB8DA92}"/>
            </a:ext>
          </a:extLst>
        </xdr:cNvPr>
        <xdr:cNvSpPr txBox="1">
          <a:spLocks noChangeArrowheads="1"/>
        </xdr:cNvSpPr>
      </xdr:nvSpPr>
      <xdr:spPr bwMode="auto">
        <a:xfrm>
          <a:off x="933450" y="171450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58" name="Text Box 57">
          <a:extLst>
            <a:ext uri="{FF2B5EF4-FFF2-40B4-BE49-F238E27FC236}">
              <a16:creationId xmlns:a16="http://schemas.microsoft.com/office/drawing/2014/main" id="{5C155A34-6349-44BB-8A4E-6C7F99B1625C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59" name="Text Box 58">
          <a:extLst>
            <a:ext uri="{FF2B5EF4-FFF2-40B4-BE49-F238E27FC236}">
              <a16:creationId xmlns:a16="http://schemas.microsoft.com/office/drawing/2014/main" id="{190318EE-3247-427C-AE65-FCC48C8E2739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60" name="Text Box 59">
          <a:extLst>
            <a:ext uri="{FF2B5EF4-FFF2-40B4-BE49-F238E27FC236}">
              <a16:creationId xmlns:a16="http://schemas.microsoft.com/office/drawing/2014/main" id="{4535795C-1C63-4C0E-87AC-A4E079D0E0F6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61" name="Text Box 60">
          <a:extLst>
            <a:ext uri="{FF2B5EF4-FFF2-40B4-BE49-F238E27FC236}">
              <a16:creationId xmlns:a16="http://schemas.microsoft.com/office/drawing/2014/main" id="{34CE25F6-BEA4-4E0C-8A73-F9C51AB55C85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62" name="Text Box 61">
          <a:extLst>
            <a:ext uri="{FF2B5EF4-FFF2-40B4-BE49-F238E27FC236}">
              <a16:creationId xmlns:a16="http://schemas.microsoft.com/office/drawing/2014/main" id="{88D521D8-C13B-41FA-A45F-CED63DE30681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63" name="Text Box 62">
          <a:extLst>
            <a:ext uri="{FF2B5EF4-FFF2-40B4-BE49-F238E27FC236}">
              <a16:creationId xmlns:a16="http://schemas.microsoft.com/office/drawing/2014/main" id="{66AC1BE2-5D63-4394-8C81-2CD4155C6522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64" name="Text Box 63">
          <a:extLst>
            <a:ext uri="{FF2B5EF4-FFF2-40B4-BE49-F238E27FC236}">
              <a16:creationId xmlns:a16="http://schemas.microsoft.com/office/drawing/2014/main" id="{84296B75-77D7-466A-B6D8-15F4EE8F7E75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65" name="Text Box 64">
          <a:extLst>
            <a:ext uri="{FF2B5EF4-FFF2-40B4-BE49-F238E27FC236}">
              <a16:creationId xmlns:a16="http://schemas.microsoft.com/office/drawing/2014/main" id="{AF4A3F16-E019-491E-9DEA-1B626B4F0EC0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66" name="Text Box 65">
          <a:extLst>
            <a:ext uri="{FF2B5EF4-FFF2-40B4-BE49-F238E27FC236}">
              <a16:creationId xmlns:a16="http://schemas.microsoft.com/office/drawing/2014/main" id="{8200E931-0F6E-46B5-AD6A-C3FC431B291C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67" name="Text Box 66">
          <a:extLst>
            <a:ext uri="{FF2B5EF4-FFF2-40B4-BE49-F238E27FC236}">
              <a16:creationId xmlns:a16="http://schemas.microsoft.com/office/drawing/2014/main" id="{6D7DEDFA-39C3-4FC2-816E-B30B30DDBEA4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68" name="Text Box 67">
          <a:extLst>
            <a:ext uri="{FF2B5EF4-FFF2-40B4-BE49-F238E27FC236}">
              <a16:creationId xmlns:a16="http://schemas.microsoft.com/office/drawing/2014/main" id="{472B8EFB-3CE0-4B9D-88C4-D9025A6C0E8C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69" name="Text Box 68">
          <a:extLst>
            <a:ext uri="{FF2B5EF4-FFF2-40B4-BE49-F238E27FC236}">
              <a16:creationId xmlns:a16="http://schemas.microsoft.com/office/drawing/2014/main" id="{21BE459B-741E-46A6-94AC-7990B17A79FE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70" name="Text Box 69">
          <a:extLst>
            <a:ext uri="{FF2B5EF4-FFF2-40B4-BE49-F238E27FC236}">
              <a16:creationId xmlns:a16="http://schemas.microsoft.com/office/drawing/2014/main" id="{BB727869-0965-4DC4-9BFC-D65F970FC4DF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71" name="Text Box 70">
          <a:extLst>
            <a:ext uri="{FF2B5EF4-FFF2-40B4-BE49-F238E27FC236}">
              <a16:creationId xmlns:a16="http://schemas.microsoft.com/office/drawing/2014/main" id="{543A6969-52CA-42C0-AE7E-5E50EA1AB139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72" name="Text Box 71">
          <a:extLst>
            <a:ext uri="{FF2B5EF4-FFF2-40B4-BE49-F238E27FC236}">
              <a16:creationId xmlns:a16="http://schemas.microsoft.com/office/drawing/2014/main" id="{A465A9EC-B8A3-4056-972D-A487582BB726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73" name="Text Box 72">
          <a:extLst>
            <a:ext uri="{FF2B5EF4-FFF2-40B4-BE49-F238E27FC236}">
              <a16:creationId xmlns:a16="http://schemas.microsoft.com/office/drawing/2014/main" id="{A0D6E09F-99DA-48A8-BF81-5C8D8E2926DF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74" name="Text Box 73">
          <a:extLst>
            <a:ext uri="{FF2B5EF4-FFF2-40B4-BE49-F238E27FC236}">
              <a16:creationId xmlns:a16="http://schemas.microsoft.com/office/drawing/2014/main" id="{142657EA-3742-4106-A78C-201A77735289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75" name="Text Box 74">
          <a:extLst>
            <a:ext uri="{FF2B5EF4-FFF2-40B4-BE49-F238E27FC236}">
              <a16:creationId xmlns:a16="http://schemas.microsoft.com/office/drawing/2014/main" id="{59E45EE9-E1DB-4E65-B617-DE773B5251DA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76" name="Text Box 75">
          <a:extLst>
            <a:ext uri="{FF2B5EF4-FFF2-40B4-BE49-F238E27FC236}">
              <a16:creationId xmlns:a16="http://schemas.microsoft.com/office/drawing/2014/main" id="{1D84B95B-D0D4-4B77-A46B-45797565F2FC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77" name="Text Box 76">
          <a:extLst>
            <a:ext uri="{FF2B5EF4-FFF2-40B4-BE49-F238E27FC236}">
              <a16:creationId xmlns:a16="http://schemas.microsoft.com/office/drawing/2014/main" id="{D17168BE-D69F-49BF-8871-8CAF72E547EC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78" name="Text Box 77">
          <a:extLst>
            <a:ext uri="{FF2B5EF4-FFF2-40B4-BE49-F238E27FC236}">
              <a16:creationId xmlns:a16="http://schemas.microsoft.com/office/drawing/2014/main" id="{E36FCAFD-0088-4D51-B012-F09F67191899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79" name="Text Box 78">
          <a:extLst>
            <a:ext uri="{FF2B5EF4-FFF2-40B4-BE49-F238E27FC236}">
              <a16:creationId xmlns:a16="http://schemas.microsoft.com/office/drawing/2014/main" id="{5457F846-DD41-4292-BB8B-6BE22C1006C2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80" name="Text Box 79">
          <a:extLst>
            <a:ext uri="{FF2B5EF4-FFF2-40B4-BE49-F238E27FC236}">
              <a16:creationId xmlns:a16="http://schemas.microsoft.com/office/drawing/2014/main" id="{4B02CD6C-729B-4336-922D-7D072C76EF2A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81" name="Text Box 80">
          <a:extLst>
            <a:ext uri="{FF2B5EF4-FFF2-40B4-BE49-F238E27FC236}">
              <a16:creationId xmlns:a16="http://schemas.microsoft.com/office/drawing/2014/main" id="{CAE82866-B386-4404-A355-62DA5269CE2D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82" name="Text Box 81">
          <a:extLst>
            <a:ext uri="{FF2B5EF4-FFF2-40B4-BE49-F238E27FC236}">
              <a16:creationId xmlns:a16="http://schemas.microsoft.com/office/drawing/2014/main" id="{653B1C5A-BBDD-4EAE-9F08-FB22ADD8A83C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83" name="Text Box 82">
          <a:extLst>
            <a:ext uri="{FF2B5EF4-FFF2-40B4-BE49-F238E27FC236}">
              <a16:creationId xmlns:a16="http://schemas.microsoft.com/office/drawing/2014/main" id="{3AF221C0-9E9C-4F86-A44C-1DC30431592E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84" name="Text Box 83">
          <a:extLst>
            <a:ext uri="{FF2B5EF4-FFF2-40B4-BE49-F238E27FC236}">
              <a16:creationId xmlns:a16="http://schemas.microsoft.com/office/drawing/2014/main" id="{584B8860-F23D-4E0E-BB15-4C00D61C83DE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1971675</xdr:colOff>
      <xdr:row>1</xdr:row>
      <xdr:rowOff>0</xdr:rowOff>
    </xdr:from>
    <xdr:to>
      <xdr:col>2</xdr:col>
      <xdr:colOff>19050</xdr:colOff>
      <xdr:row>1</xdr:row>
      <xdr:rowOff>0</xdr:rowOff>
    </xdr:to>
    <xdr:sp macro="" textlink="">
      <xdr:nvSpPr>
        <xdr:cNvPr id="85" name="Text Box 84">
          <a:extLst>
            <a:ext uri="{FF2B5EF4-FFF2-40B4-BE49-F238E27FC236}">
              <a16:creationId xmlns:a16="http://schemas.microsoft.com/office/drawing/2014/main" id="{08FB5980-82FC-43D8-89F0-D9166AAE3FF5}"/>
            </a:ext>
          </a:extLst>
        </xdr:cNvPr>
        <xdr:cNvSpPr txBox="1">
          <a:spLocks noChangeArrowheads="1"/>
        </xdr:cNvSpPr>
      </xdr:nvSpPr>
      <xdr:spPr bwMode="auto">
        <a:xfrm>
          <a:off x="2905125" y="171450"/>
          <a:ext cx="4886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AUDIT/PERMANENT%20FILE%20-%20Audit%20Services/65-SEFA/Revised%20Instructions%20and%20Template/State%20of%20Kansascopy-of-da-89-fy-2019%20(4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FA Data"/>
      <sheetName val="Certification"/>
      <sheetName val="CFDA"/>
      <sheetName val="State Agencies"/>
      <sheetName val="Cluster Table"/>
      <sheetName val="Fed. Agency Identifier Table"/>
      <sheetName val="yes-no"/>
      <sheetName val="Indirect Costs"/>
      <sheetName val="Transfers In "/>
      <sheetName val="Transfers Out"/>
    </sheetNames>
    <sheetDataSet>
      <sheetData sheetId="0"/>
      <sheetData sheetId="1"/>
      <sheetData sheetId="2">
        <row r="2">
          <cell r="A2">
            <v>10.000999999999999</v>
          </cell>
          <cell r="B2" t="str">
            <v>USDA</v>
          </cell>
          <cell r="C2" t="str">
            <v>Agricultural Research Basic and Applied Research</v>
          </cell>
        </row>
        <row r="3">
          <cell r="A3">
            <v>10.025</v>
          </cell>
          <cell r="B3" t="str">
            <v>USDA</v>
          </cell>
          <cell r="C3" t="str">
            <v>Plant and Animal Disease, Pest Control, and Animal Care</v>
          </cell>
        </row>
        <row r="4">
          <cell r="A4">
            <v>10.028</v>
          </cell>
          <cell r="B4" t="str">
            <v>USDA</v>
          </cell>
          <cell r="C4" t="str">
            <v>Wildlife Services</v>
          </cell>
        </row>
        <row r="5">
          <cell r="A5">
            <v>10.029999999999999</v>
          </cell>
          <cell r="B5" t="str">
            <v>USDA</v>
          </cell>
          <cell r="C5" t="str">
            <v>Indemnity Program</v>
          </cell>
        </row>
        <row r="6">
          <cell r="A6">
            <v>10.051</v>
          </cell>
          <cell r="B6" t="str">
            <v>USDA</v>
          </cell>
          <cell r="C6" t="str">
            <v>Commodity Loans and Loan Deficiency Payments</v>
          </cell>
        </row>
        <row r="7">
          <cell r="A7">
            <v>10.053000000000001</v>
          </cell>
          <cell r="B7" t="str">
            <v>USDA</v>
          </cell>
          <cell r="C7" t="str">
            <v>Dairy Indemnity Program</v>
          </cell>
        </row>
        <row r="8">
          <cell r="A8">
            <v>10.054</v>
          </cell>
          <cell r="B8" t="str">
            <v>USDA</v>
          </cell>
          <cell r="C8" t="str">
            <v>Emergency Conservation Program</v>
          </cell>
        </row>
        <row r="9">
          <cell r="A9">
            <v>10.055</v>
          </cell>
          <cell r="B9" t="str">
            <v>USDA</v>
          </cell>
          <cell r="C9" t="str">
            <v>Direct and Counter-cyclical Payments Program</v>
          </cell>
        </row>
        <row r="10">
          <cell r="A10">
            <v>10.055999999999999</v>
          </cell>
          <cell r="B10" t="str">
            <v>USDA</v>
          </cell>
          <cell r="C10" t="str">
            <v>Farm Storage Facility Loans</v>
          </cell>
        </row>
        <row r="11">
          <cell r="A11">
            <v>10.069000000000001</v>
          </cell>
          <cell r="B11" t="str">
            <v>USDA</v>
          </cell>
          <cell r="C11" t="str">
            <v>Conservation Reserve Program</v>
          </cell>
        </row>
        <row r="12">
          <cell r="A12">
            <v>10.071999999999999</v>
          </cell>
          <cell r="B12" t="str">
            <v>USDA</v>
          </cell>
          <cell r="C12" t="str">
            <v>Wetlands Reserve Program</v>
          </cell>
        </row>
        <row r="13">
          <cell r="A13">
            <v>10.074</v>
          </cell>
          <cell r="B13" t="str">
            <v>USDA</v>
          </cell>
          <cell r="C13" t="str">
            <v>Commodity Credit Corporation Audit of Financial Statements</v>
          </cell>
        </row>
        <row r="14">
          <cell r="A14">
            <v>10.087</v>
          </cell>
          <cell r="B14" t="str">
            <v>USDA</v>
          </cell>
          <cell r="C14" t="str">
            <v>Biomass Crop Assistance Program</v>
          </cell>
        </row>
        <row r="15">
          <cell r="A15">
            <v>10.09</v>
          </cell>
          <cell r="B15" t="str">
            <v>USDA</v>
          </cell>
          <cell r="C15" t="str">
            <v>Supplemental Revenue Assistance Program</v>
          </cell>
        </row>
        <row r="16">
          <cell r="A16">
            <v>10.093</v>
          </cell>
          <cell r="B16" t="str">
            <v>USDA</v>
          </cell>
          <cell r="C16" t="str">
            <v>Voluntary Public Access and Habitat Incentive Program</v>
          </cell>
        </row>
        <row r="17">
          <cell r="A17">
            <v>10.098000000000001</v>
          </cell>
          <cell r="B17" t="str">
            <v>USDA</v>
          </cell>
          <cell r="C17" t="str">
            <v>Reimbursement Transportation Cost Payment Program for Geographically Disadvantaged Farmers and Ranchers</v>
          </cell>
        </row>
        <row r="18">
          <cell r="A18">
            <v>10.099</v>
          </cell>
          <cell r="B18" t="str">
            <v>USDA</v>
          </cell>
          <cell r="C18" t="str">
            <v xml:space="preserve">Conservation Loans </v>
          </cell>
        </row>
        <row r="19">
          <cell r="A19">
            <v>10.102</v>
          </cell>
          <cell r="B19" t="str">
            <v>USDA</v>
          </cell>
          <cell r="C19" t="str">
            <v xml:space="preserve">Emergency Forest Restoration Program </v>
          </cell>
        </row>
        <row r="20">
          <cell r="A20">
            <v>10.105</v>
          </cell>
          <cell r="B20" t="str">
            <v>USDA</v>
          </cell>
          <cell r="C20" t="str">
            <v>Disaster Relief Appropriations Act, Emergency Conservation Program</v>
          </cell>
        </row>
        <row r="21">
          <cell r="A21">
            <v>10.106</v>
          </cell>
          <cell r="B21" t="str">
            <v>USDA</v>
          </cell>
          <cell r="C21" t="str">
            <v>Disaster Relief Appropriations Act, Emergency Forest Restoration Program</v>
          </cell>
        </row>
        <row r="22">
          <cell r="A22">
            <v>10.108000000000001</v>
          </cell>
          <cell r="B22" t="str">
            <v>USDA</v>
          </cell>
          <cell r="C22" t="str">
            <v>Livestock Indemnity Program-2014 Farm Bill</v>
          </cell>
        </row>
        <row r="23">
          <cell r="A23">
            <v>10.109</v>
          </cell>
          <cell r="B23" t="str">
            <v>USDA</v>
          </cell>
          <cell r="C23" t="str">
            <v>Livestock Forage Program-2014 Farm Bill</v>
          </cell>
        </row>
        <row r="24">
          <cell r="A24">
            <v>10.11</v>
          </cell>
          <cell r="B24" t="str">
            <v>USDA</v>
          </cell>
          <cell r="C24" t="str">
            <v>Emergency Assistance for Livestock, Honeybees and Farm-Raised Fish Program-2014 Farm Bill</v>
          </cell>
        </row>
        <row r="25">
          <cell r="A25">
            <v>10.111000000000001</v>
          </cell>
          <cell r="B25" t="str">
            <v>USDA</v>
          </cell>
          <cell r="C25" t="str">
            <v>Tree Assistance Program-2014 Farm Bill</v>
          </cell>
        </row>
        <row r="26">
          <cell r="A26">
            <v>10.112</v>
          </cell>
          <cell r="B26" t="str">
            <v>USDA</v>
          </cell>
          <cell r="C26" t="str">
            <v>Price Loss Coverage</v>
          </cell>
        </row>
        <row r="27">
          <cell r="A27">
            <v>10.113</v>
          </cell>
          <cell r="B27" t="str">
            <v>USDA</v>
          </cell>
          <cell r="C27" t="str">
            <v>Agriculture Risk Coverage Program</v>
          </cell>
        </row>
        <row r="28">
          <cell r="A28">
            <v>10.114000000000001</v>
          </cell>
          <cell r="B28" t="str">
            <v>USDA</v>
          </cell>
          <cell r="C28" t="str">
            <v>Cotton Transition Assistance Program</v>
          </cell>
        </row>
        <row r="29">
          <cell r="A29">
            <v>10.116</v>
          </cell>
          <cell r="B29" t="str">
            <v>USDA</v>
          </cell>
          <cell r="C29" t="str">
            <v>The Margin Protection Program</v>
          </cell>
        </row>
        <row r="30">
          <cell r="A30">
            <v>10.117000000000001</v>
          </cell>
          <cell r="B30" t="str">
            <v>USDA</v>
          </cell>
          <cell r="C30" t="str">
            <v>Biofuel Infrastructure Partnership</v>
          </cell>
        </row>
        <row r="31">
          <cell r="A31">
            <v>10.118</v>
          </cell>
          <cell r="B31" t="str">
            <v>USDA</v>
          </cell>
          <cell r="C31" t="str">
            <v>Cotton Ginning Cost Share Program</v>
          </cell>
        </row>
        <row r="32">
          <cell r="A32">
            <v>10.119</v>
          </cell>
          <cell r="B32" t="str">
            <v>USDA</v>
          </cell>
          <cell r="C32" t="str">
            <v>Dairy Assistance Program for Puerto Rico</v>
          </cell>
        </row>
        <row r="33">
          <cell r="A33">
            <v>10.119999999999999</v>
          </cell>
          <cell r="B33" t="str">
            <v>USDA</v>
          </cell>
          <cell r="C33" t="str">
            <v>2017 Wildfires and Hurricanes Indemnity Program</v>
          </cell>
        </row>
        <row r="34">
          <cell r="A34">
            <v>10.122</v>
          </cell>
          <cell r="B34" t="str">
            <v>USDA</v>
          </cell>
          <cell r="C34" t="str">
            <v>Conservation Reserve Program Forest Inventory Analysis Pilot Program</v>
          </cell>
        </row>
        <row r="35">
          <cell r="A35">
            <v>10.122999999999999</v>
          </cell>
          <cell r="B35" t="str">
            <v>USDA</v>
          </cell>
          <cell r="C35" t="str">
            <v>Market Facilitation Program</v>
          </cell>
        </row>
        <row r="36">
          <cell r="A36">
            <v>10.124000000000001</v>
          </cell>
          <cell r="B36" t="str">
            <v>USDA</v>
          </cell>
          <cell r="C36" t="str">
            <v>Bio-Based Fuel Program</v>
          </cell>
        </row>
        <row r="37">
          <cell r="A37">
            <v>10.125</v>
          </cell>
          <cell r="B37" t="str">
            <v>USDA</v>
          </cell>
          <cell r="C37" t="str">
            <v>Hazardous Waste Management</v>
          </cell>
        </row>
        <row r="38">
          <cell r="A38">
            <v>10.153</v>
          </cell>
          <cell r="B38" t="str">
            <v>USDA</v>
          </cell>
          <cell r="C38" t="str">
            <v>Market News</v>
          </cell>
        </row>
        <row r="39">
          <cell r="A39">
            <v>10.154999999999999</v>
          </cell>
          <cell r="B39" t="str">
            <v>USDA</v>
          </cell>
          <cell r="C39" t="str">
            <v>Marketing Agreements and Orders</v>
          </cell>
        </row>
        <row r="40">
          <cell r="A40">
            <v>10.156000000000001</v>
          </cell>
          <cell r="B40" t="str">
            <v>USDA</v>
          </cell>
          <cell r="C40" t="str">
            <v>Federal-State Marketing Improvement Program</v>
          </cell>
        </row>
        <row r="41">
          <cell r="A41">
            <v>10.162000000000001</v>
          </cell>
          <cell r="B41" t="str">
            <v>USDA</v>
          </cell>
          <cell r="C41" t="str">
            <v>Inspection Grading and Standardization</v>
          </cell>
        </row>
        <row r="42">
          <cell r="A42">
            <v>10.163</v>
          </cell>
          <cell r="B42" t="str">
            <v>USDA</v>
          </cell>
          <cell r="C42" t="str">
            <v>Market Protection and Promotion</v>
          </cell>
        </row>
        <row r="43">
          <cell r="A43">
            <v>10.164</v>
          </cell>
          <cell r="B43" t="str">
            <v>USDA</v>
          </cell>
          <cell r="C43" t="str">
            <v>Wholesale Farmers and Alternative Market Development</v>
          </cell>
        </row>
        <row r="44">
          <cell r="A44">
            <v>10.164999999999999</v>
          </cell>
          <cell r="B44" t="str">
            <v>USDA</v>
          </cell>
          <cell r="C44" t="str">
            <v>Perishable Agricultural Commodities Act</v>
          </cell>
        </row>
        <row r="45">
          <cell r="A45">
            <v>10.167</v>
          </cell>
          <cell r="B45" t="str">
            <v>USDA</v>
          </cell>
          <cell r="C45" t="str">
            <v>Transportation Services</v>
          </cell>
        </row>
        <row r="46">
          <cell r="A46">
            <v>10.167999999999999</v>
          </cell>
          <cell r="B46" t="str">
            <v>USDA</v>
          </cell>
          <cell r="C46" t="str">
            <v>Farmers Market Promotion Program</v>
          </cell>
        </row>
        <row r="47">
          <cell r="A47">
            <v>10.17</v>
          </cell>
          <cell r="B47" t="str">
            <v>USDA</v>
          </cell>
          <cell r="C47" t="str">
            <v>Specialty Crop Block Grant Program - Farm Bill</v>
          </cell>
        </row>
        <row r="48">
          <cell r="A48">
            <v>10.170999999999999</v>
          </cell>
          <cell r="B48" t="str">
            <v>USDA</v>
          </cell>
          <cell r="C48" t="str">
            <v>Organic Certification Cost Share Programs</v>
          </cell>
        </row>
        <row r="49">
          <cell r="A49">
            <v>10.172000000000001</v>
          </cell>
          <cell r="B49" t="str">
            <v>USDA</v>
          </cell>
          <cell r="C49" t="str">
            <v>Local Food Promotion Program</v>
          </cell>
        </row>
        <row r="50">
          <cell r="A50">
            <v>10.173</v>
          </cell>
          <cell r="B50" t="str">
            <v>USDA</v>
          </cell>
          <cell r="C50" t="str">
            <v>Sheep Production and Marketing Grant Program</v>
          </cell>
        </row>
        <row r="51">
          <cell r="A51">
            <v>10.173999999999999</v>
          </cell>
          <cell r="B51" t="str">
            <v>USDA</v>
          </cell>
          <cell r="C51" t="str">
            <v>Acer Access Development Program</v>
          </cell>
        </row>
        <row r="52">
          <cell r="A52">
            <v>10.175000000000001</v>
          </cell>
          <cell r="B52" t="str">
            <v>USDA</v>
          </cell>
          <cell r="C52" t="str">
            <v>Farmers Market and Local Food Promotion Program</v>
          </cell>
        </row>
        <row r="53">
          <cell r="A53">
            <v>10.176</v>
          </cell>
          <cell r="B53" t="str">
            <v>USDA</v>
          </cell>
          <cell r="C53" t="str">
            <v>Dairy Business Innovation Initiatives</v>
          </cell>
        </row>
        <row r="54">
          <cell r="A54">
            <v>10.177</v>
          </cell>
          <cell r="B54" t="str">
            <v>USDA</v>
          </cell>
          <cell r="C54" t="str">
            <v>Regional Food System Partnerships</v>
          </cell>
        </row>
        <row r="55">
          <cell r="A55">
            <v>10.178000000000001</v>
          </cell>
          <cell r="B55" t="str">
            <v>USDA</v>
          </cell>
          <cell r="C55" t="str">
            <v>Trade Mitigation Program Eligible Recipient Agency Operational Funds</v>
          </cell>
        </row>
        <row r="56">
          <cell r="A56">
            <v>10.199999999999999</v>
          </cell>
          <cell r="B56" t="str">
            <v>USDA</v>
          </cell>
          <cell r="C56" t="str">
            <v>Grants for Agricultural Research, Special Research Grants</v>
          </cell>
        </row>
        <row r="57">
          <cell r="A57">
            <v>10.202</v>
          </cell>
          <cell r="B57" t="str">
            <v>USDA</v>
          </cell>
          <cell r="C57" t="str">
            <v>Cooperative Forestry Research</v>
          </cell>
        </row>
        <row r="58">
          <cell r="A58">
            <v>10.202999999999999</v>
          </cell>
          <cell r="B58" t="str">
            <v>USDA</v>
          </cell>
          <cell r="C58" t="str">
            <v>Payments to Agricultural Experiment Stations Under the Hatch Act</v>
          </cell>
        </row>
        <row r="59">
          <cell r="A59">
            <v>10.205</v>
          </cell>
          <cell r="B59" t="str">
            <v>USDA</v>
          </cell>
          <cell r="C59" t="str">
            <v>Payments to 1890 Land-Grant Colleges and Tuskegee University</v>
          </cell>
        </row>
        <row r="60">
          <cell r="A60">
            <v>10.206</v>
          </cell>
          <cell r="B60" t="str">
            <v>USDA</v>
          </cell>
          <cell r="C60" t="str">
            <v>Grants for Agricultural Research_Competitive Research Grants</v>
          </cell>
        </row>
        <row r="61">
          <cell r="A61">
            <v>10.207000000000001</v>
          </cell>
          <cell r="B61" t="str">
            <v>USDA</v>
          </cell>
          <cell r="C61" t="str">
            <v>Animal Health and Disease Research</v>
          </cell>
        </row>
        <row r="62">
          <cell r="A62">
            <v>10.210000000000001</v>
          </cell>
          <cell r="B62" t="str">
            <v>USDA</v>
          </cell>
          <cell r="C62" t="str">
            <v>Higher Education – Graduate Fellowships Grant Program</v>
          </cell>
        </row>
        <row r="63">
          <cell r="A63">
            <v>10.212</v>
          </cell>
          <cell r="B63" t="str">
            <v>USDA</v>
          </cell>
          <cell r="C63" t="str">
            <v>Small Business Innovation Research</v>
          </cell>
        </row>
        <row r="64">
          <cell r="A64">
            <v>10.215</v>
          </cell>
          <cell r="B64" t="str">
            <v>USDA</v>
          </cell>
          <cell r="C64" t="str">
            <v>Sustainable Agriculture Research and Education</v>
          </cell>
        </row>
        <row r="65">
          <cell r="A65">
            <v>10.215999999999999</v>
          </cell>
          <cell r="B65" t="str">
            <v>USDA</v>
          </cell>
          <cell r="C65" t="str">
            <v>1890 Institution Capacity Building Grants</v>
          </cell>
        </row>
        <row r="66">
          <cell r="A66">
            <v>10.217000000000001</v>
          </cell>
          <cell r="B66" t="str">
            <v>USDA</v>
          </cell>
          <cell r="C66" t="str">
            <v>Higher Education - Institution Challenge Grants Program</v>
          </cell>
        </row>
        <row r="67">
          <cell r="A67">
            <v>10.218999999999999</v>
          </cell>
          <cell r="B67" t="str">
            <v>USDA</v>
          </cell>
          <cell r="C67" t="str">
            <v>Biotechnology Risk Assessment Research</v>
          </cell>
        </row>
        <row r="68">
          <cell r="A68">
            <v>10.220000000000001</v>
          </cell>
          <cell r="B68" t="str">
            <v>USDA</v>
          </cell>
          <cell r="C68" t="str">
            <v>Higher Education - Multicultural Scholars Grant Program</v>
          </cell>
        </row>
        <row r="69">
          <cell r="A69">
            <v>10.221</v>
          </cell>
          <cell r="B69" t="str">
            <v>USDA</v>
          </cell>
          <cell r="C69" t="str">
            <v>Tribal Colleges Education Equity Grants</v>
          </cell>
        </row>
        <row r="70">
          <cell r="A70">
            <v>10.222</v>
          </cell>
          <cell r="B70" t="str">
            <v>USDA</v>
          </cell>
          <cell r="C70" t="str">
            <v>Tribal Colleges Endowment Program</v>
          </cell>
        </row>
        <row r="71">
          <cell r="A71">
            <v>10.223000000000001</v>
          </cell>
          <cell r="B71" t="str">
            <v>USDA</v>
          </cell>
          <cell r="C71" t="str">
            <v>Hispanic Serving Institutions Education Grants</v>
          </cell>
        </row>
        <row r="72">
          <cell r="A72">
            <v>10.225</v>
          </cell>
          <cell r="B72" t="str">
            <v>USDA</v>
          </cell>
          <cell r="C72" t="str">
            <v>Community Food Projects</v>
          </cell>
        </row>
        <row r="73">
          <cell r="A73">
            <v>10.226000000000001</v>
          </cell>
          <cell r="B73" t="str">
            <v>USDA</v>
          </cell>
          <cell r="C73" t="str">
            <v>Secondary and Two-Year Postsecondary Agriculture Education Challenge Grants</v>
          </cell>
        </row>
        <row r="74">
          <cell r="A74">
            <v>10.227</v>
          </cell>
          <cell r="B74" t="str">
            <v>USDA</v>
          </cell>
          <cell r="C74" t="str">
            <v>1994 Institutions Research Program</v>
          </cell>
        </row>
        <row r="75">
          <cell r="A75">
            <v>10.228</v>
          </cell>
          <cell r="B75" t="str">
            <v>USDA</v>
          </cell>
          <cell r="C75" t="str">
            <v>Alaska Native Serving and Native Hawaiian Serving Institutions Education Grants</v>
          </cell>
        </row>
        <row r="76">
          <cell r="A76">
            <v>10.25</v>
          </cell>
          <cell r="B76" t="str">
            <v>USDA</v>
          </cell>
          <cell r="C76" t="str">
            <v>Agricultural and Rural Economic Research, Cooperative Agreements and Collaborations</v>
          </cell>
        </row>
        <row r="77">
          <cell r="A77">
            <v>10.253</v>
          </cell>
          <cell r="B77" t="str">
            <v>USDA</v>
          </cell>
          <cell r="C77" t="str">
            <v>Consumer Data and Nutrition Research</v>
          </cell>
        </row>
        <row r="78">
          <cell r="A78">
            <v>10.255000000000001</v>
          </cell>
          <cell r="B78" t="str">
            <v>USDA</v>
          </cell>
          <cell r="C78" t="str">
            <v>Research Innovation and Development Grants in Economic (RIDGE)</v>
          </cell>
        </row>
        <row r="79">
          <cell r="A79">
            <v>10.29</v>
          </cell>
          <cell r="B79" t="str">
            <v>USDA</v>
          </cell>
          <cell r="C79" t="str">
            <v>Agricultural Market and Economic Research</v>
          </cell>
        </row>
        <row r="80">
          <cell r="A80">
            <v>10.291</v>
          </cell>
          <cell r="B80" t="str">
            <v>USDA</v>
          </cell>
          <cell r="C80" t="str">
            <v>Agricultural and Food Policy Research Centers</v>
          </cell>
        </row>
        <row r="81">
          <cell r="A81">
            <v>10.303000000000001</v>
          </cell>
          <cell r="B81" t="str">
            <v>USDA</v>
          </cell>
          <cell r="C81" t="str">
            <v>Integrated Programs</v>
          </cell>
        </row>
        <row r="82">
          <cell r="A82">
            <v>10.304</v>
          </cell>
          <cell r="B82" t="str">
            <v>USDA</v>
          </cell>
          <cell r="C82" t="str">
            <v>Homeland Security Agricultural</v>
          </cell>
        </row>
        <row r="83">
          <cell r="A83">
            <v>10.305999999999999</v>
          </cell>
          <cell r="B83" t="str">
            <v>USDA</v>
          </cell>
          <cell r="C83" t="str">
            <v>Biodiesel</v>
          </cell>
        </row>
        <row r="84">
          <cell r="A84">
            <v>10.307</v>
          </cell>
          <cell r="B84" t="str">
            <v>USDA</v>
          </cell>
          <cell r="C84" t="str">
            <v>Organic Agriculture Research and Extension Initiative</v>
          </cell>
        </row>
        <row r="85">
          <cell r="A85">
            <v>10.308</v>
          </cell>
          <cell r="B85" t="str">
            <v>USDA</v>
          </cell>
          <cell r="C85" t="str">
            <v>Resident Instruction Grants for Insular Area Activities</v>
          </cell>
        </row>
        <row r="86">
          <cell r="A86">
            <v>10.308999999999999</v>
          </cell>
          <cell r="B86" t="str">
            <v>USDA</v>
          </cell>
          <cell r="C86" t="str">
            <v>Specialty Crop Research Initiative</v>
          </cell>
        </row>
        <row r="87">
          <cell r="A87">
            <v>10.31</v>
          </cell>
          <cell r="B87" t="str">
            <v>USDA</v>
          </cell>
          <cell r="C87" t="str">
            <v xml:space="preserve">Agriculture and Food Research Initiative (AFRI) </v>
          </cell>
        </row>
        <row r="88">
          <cell r="A88">
            <v>10.311</v>
          </cell>
          <cell r="B88" t="str">
            <v>USDA</v>
          </cell>
          <cell r="C88" t="str">
            <v>Beginning Farmer and Rancher Development Program</v>
          </cell>
        </row>
        <row r="89">
          <cell r="A89">
            <v>10.311999999999999</v>
          </cell>
          <cell r="B89" t="str">
            <v>USDA</v>
          </cell>
          <cell r="C89" t="str">
            <v>Biomass Research and Development Initiative Competitive Grants Program (BRDI)</v>
          </cell>
        </row>
        <row r="90">
          <cell r="A90">
            <v>10.313000000000001</v>
          </cell>
          <cell r="B90" t="str">
            <v>USDA</v>
          </cell>
          <cell r="C90" t="str">
            <v xml:space="preserve">Veterinary Medicine Loan Repayment Program </v>
          </cell>
        </row>
        <row r="91">
          <cell r="A91">
            <v>10.318</v>
          </cell>
          <cell r="B91" t="str">
            <v>USDA</v>
          </cell>
          <cell r="C91" t="str">
            <v>Women and Minorities in Science, Technology, Engineering, and Mathematics Fields</v>
          </cell>
        </row>
        <row r="92">
          <cell r="A92">
            <v>10.319000000000001</v>
          </cell>
          <cell r="B92" t="str">
            <v>USDA</v>
          </cell>
          <cell r="C92" t="str">
            <v>Farm Business Management and Benchmarking Competitive Grants Program</v>
          </cell>
        </row>
        <row r="93">
          <cell r="A93">
            <v>10.32</v>
          </cell>
          <cell r="B93" t="str">
            <v>USDA</v>
          </cell>
          <cell r="C93" t="str">
            <v>Sun Grant Program</v>
          </cell>
        </row>
        <row r="94">
          <cell r="A94">
            <v>10.321999999999999</v>
          </cell>
          <cell r="B94" t="str">
            <v>USDA</v>
          </cell>
          <cell r="C94" t="str">
            <v>Distance Education Grants for Institutions of Higher Education in Insular Areas</v>
          </cell>
        </row>
        <row r="95">
          <cell r="A95">
            <v>10.326000000000001</v>
          </cell>
          <cell r="B95" t="str">
            <v>USDA</v>
          </cell>
          <cell r="C95" t="str">
            <v>Capacity Building for Non-Land Grant Colleges of Agriculture (NLGCA)</v>
          </cell>
        </row>
        <row r="96">
          <cell r="A96">
            <v>10.327999999999999</v>
          </cell>
          <cell r="B96" t="str">
            <v>USDA</v>
          </cell>
          <cell r="C96" t="str">
            <v xml:space="preserve">National Food Safety Training, Education, Extension, Outreach, and Technical Assistance Competitive Grants Program </v>
          </cell>
        </row>
        <row r="97">
          <cell r="A97">
            <v>10.329000000000001</v>
          </cell>
          <cell r="B97" t="str">
            <v>USDA</v>
          </cell>
          <cell r="C97" t="str">
            <v>Crop Protection and Pest Management Competitive Grants Program</v>
          </cell>
        </row>
        <row r="98">
          <cell r="A98">
            <v>10.33</v>
          </cell>
          <cell r="B98" t="str">
            <v>USDA</v>
          </cell>
          <cell r="C98" t="str">
            <v>Alfalfa and Forage Research Program</v>
          </cell>
        </row>
        <row r="99">
          <cell r="A99">
            <v>10.331</v>
          </cell>
          <cell r="B99" t="str">
            <v>USDA</v>
          </cell>
          <cell r="C99" t="str">
            <v xml:space="preserve">Food Insecurity Nutrition Incentive Grants Program </v>
          </cell>
        </row>
        <row r="100">
          <cell r="A100">
            <v>10.334</v>
          </cell>
          <cell r="B100" t="str">
            <v>USDA</v>
          </cell>
          <cell r="C100" t="str">
            <v>Enhancing Agricultural Opportunities for Military Veterans Competitive Grants Program</v>
          </cell>
        </row>
        <row r="101">
          <cell r="A101">
            <v>10.336</v>
          </cell>
          <cell r="B101" t="str">
            <v>USDA</v>
          </cell>
          <cell r="C101" t="str">
            <v>Veterinary Services Grant Program</v>
          </cell>
        </row>
        <row r="102">
          <cell r="A102">
            <v>10.35</v>
          </cell>
          <cell r="B102" t="str">
            <v>USDA</v>
          </cell>
          <cell r="C102" t="str">
            <v>Technical Assistance to Cooperatives</v>
          </cell>
        </row>
        <row r="103">
          <cell r="A103">
            <v>10.351000000000001</v>
          </cell>
          <cell r="B103" t="str">
            <v>USDA</v>
          </cell>
          <cell r="C103" t="str">
            <v>Rural Business Development Grant</v>
          </cell>
        </row>
        <row r="104">
          <cell r="A104">
            <v>10.352</v>
          </cell>
          <cell r="B104" t="str">
            <v>USDA</v>
          </cell>
          <cell r="C104" t="str">
            <v>Value-Added Producer Grants</v>
          </cell>
        </row>
        <row r="105">
          <cell r="A105">
            <v>10.404</v>
          </cell>
          <cell r="B105" t="str">
            <v>USDA</v>
          </cell>
          <cell r="C105" t="str">
            <v>Emergency Loans</v>
          </cell>
        </row>
        <row r="106">
          <cell r="A106">
            <v>10.404999999999999</v>
          </cell>
          <cell r="B106" t="str">
            <v>USDA</v>
          </cell>
          <cell r="C106" t="str">
            <v>Farm Labor Housing Loans and Grants</v>
          </cell>
        </row>
        <row r="107">
          <cell r="A107">
            <v>10.406000000000001</v>
          </cell>
          <cell r="B107" t="str">
            <v>USDA</v>
          </cell>
          <cell r="C107" t="str">
            <v>Farm Operating Loans</v>
          </cell>
        </row>
        <row r="108">
          <cell r="A108">
            <v>10.407</v>
          </cell>
          <cell r="B108" t="str">
            <v>USDA</v>
          </cell>
          <cell r="C108" t="str">
            <v>Farm Ownership Loans</v>
          </cell>
        </row>
        <row r="109">
          <cell r="A109">
            <v>10.41</v>
          </cell>
          <cell r="B109" t="str">
            <v>USDA</v>
          </cell>
          <cell r="C109" t="str">
            <v>Very Low to Moderate Income Housing Loans</v>
          </cell>
        </row>
        <row r="110">
          <cell r="A110">
            <v>10.411</v>
          </cell>
          <cell r="B110" t="str">
            <v>USDA</v>
          </cell>
          <cell r="C110" t="str">
            <v>Rural Housing Site Loans and Self Help Housing Land Development Loans</v>
          </cell>
        </row>
        <row r="111">
          <cell r="A111">
            <v>10.414999999999999</v>
          </cell>
          <cell r="B111" t="str">
            <v>USDA</v>
          </cell>
          <cell r="C111" t="str">
            <v>Rural Rental Housing Loans</v>
          </cell>
        </row>
        <row r="112">
          <cell r="A112">
            <v>10.417</v>
          </cell>
          <cell r="B112" t="str">
            <v>USDA</v>
          </cell>
          <cell r="C112" t="str">
            <v>Very Low-Income Housing Repair Loans and Grants</v>
          </cell>
        </row>
        <row r="113">
          <cell r="A113">
            <v>10.42</v>
          </cell>
          <cell r="B113" t="str">
            <v>USDA</v>
          </cell>
          <cell r="C113" t="str">
            <v>Rural Self-Help Housing Technical Assistance</v>
          </cell>
        </row>
        <row r="114">
          <cell r="A114">
            <v>10.420999999999999</v>
          </cell>
          <cell r="B114" t="str">
            <v>USDA</v>
          </cell>
          <cell r="C114" t="str">
            <v>Indian Tribes and Tribal Corporation Loans</v>
          </cell>
        </row>
        <row r="115">
          <cell r="A115">
            <v>10.427</v>
          </cell>
          <cell r="B115" t="str">
            <v>USDA</v>
          </cell>
          <cell r="C115" t="str">
            <v>Rural Rental Assistance Payments</v>
          </cell>
        </row>
        <row r="116">
          <cell r="A116">
            <v>10.433</v>
          </cell>
          <cell r="B116" t="str">
            <v>USDA</v>
          </cell>
          <cell r="C116" t="str">
            <v>Rural Housing Preservation Grants</v>
          </cell>
        </row>
        <row r="117">
          <cell r="A117">
            <v>10.435</v>
          </cell>
          <cell r="B117" t="str">
            <v>USDA</v>
          </cell>
          <cell r="C117" t="str">
            <v>State Mediation Grants</v>
          </cell>
        </row>
        <row r="118">
          <cell r="A118">
            <v>10.438000000000001</v>
          </cell>
          <cell r="B118" t="str">
            <v>USDA</v>
          </cell>
          <cell r="C118" t="str">
            <v>Section 538 Rural Rental Housing Guaranteed Loans</v>
          </cell>
        </row>
        <row r="119">
          <cell r="A119">
            <v>10.443</v>
          </cell>
          <cell r="B119" t="str">
            <v>USDA</v>
          </cell>
          <cell r="C119" t="str">
            <v>Outreach and Assistance for Socially Disadvantaged and Veteran Farmers and Ranchers</v>
          </cell>
        </row>
        <row r="120">
          <cell r="A120">
            <v>10.446</v>
          </cell>
          <cell r="B120" t="str">
            <v>USDA</v>
          </cell>
          <cell r="C120" t="str">
            <v>Rural Community Development Initiative</v>
          </cell>
        </row>
        <row r="121">
          <cell r="A121">
            <v>10.446999999999999</v>
          </cell>
          <cell r="B121" t="str">
            <v>USDA</v>
          </cell>
          <cell r="C121" t="str">
            <v>The Rural Development (RD) Multi-Family Housing  Revitalization Demonstration Program  (MPR)</v>
          </cell>
        </row>
        <row r="122">
          <cell r="A122">
            <v>10.448</v>
          </cell>
          <cell r="B122" t="str">
            <v>USDA</v>
          </cell>
          <cell r="C122" t="str">
            <v>Rural Development Multi-Family Housing Rural Housing Voucher Demonstration Program</v>
          </cell>
        </row>
        <row r="123">
          <cell r="A123">
            <v>10.449</v>
          </cell>
          <cell r="B123" t="str">
            <v>USDA</v>
          </cell>
          <cell r="C123" t="str">
            <v>Boll Weevil Eradication Loan Program</v>
          </cell>
        </row>
        <row r="124">
          <cell r="A124">
            <v>10.45</v>
          </cell>
          <cell r="B124" t="str">
            <v>USDA</v>
          </cell>
          <cell r="C124" t="str">
            <v>Crop Insurance</v>
          </cell>
        </row>
        <row r="125">
          <cell r="A125">
            <v>10.451000000000001</v>
          </cell>
          <cell r="B125" t="str">
            <v>USDA</v>
          </cell>
          <cell r="C125" t="str">
            <v>Noninsured Assistance</v>
          </cell>
        </row>
        <row r="126">
          <cell r="A126">
            <v>10.458</v>
          </cell>
          <cell r="B126" t="str">
            <v>USDA</v>
          </cell>
          <cell r="C126" t="str">
            <v>Crop Insurance Education in Targeted States</v>
          </cell>
        </row>
        <row r="127">
          <cell r="A127">
            <v>10.46</v>
          </cell>
          <cell r="B127" t="str">
            <v>USDA</v>
          </cell>
          <cell r="C127" t="str">
            <v>Risk Management Education Partnerships</v>
          </cell>
        </row>
        <row r="128">
          <cell r="A128">
            <v>10.464</v>
          </cell>
          <cell r="B128" t="str">
            <v>USDA</v>
          </cell>
          <cell r="C128" t="str">
            <v>Socially Disadvantaged Farmers and Ranchers Policy Research Center</v>
          </cell>
        </row>
        <row r="129">
          <cell r="A129">
            <v>10.475</v>
          </cell>
          <cell r="B129" t="str">
            <v>USDA</v>
          </cell>
          <cell r="C129" t="str">
            <v>Cooperative Agreements with States for Intrastate Meat and Poultry Inspection</v>
          </cell>
        </row>
        <row r="130">
          <cell r="A130">
            <v>10.477</v>
          </cell>
          <cell r="B130" t="str">
            <v>USDA</v>
          </cell>
          <cell r="C130" t="str">
            <v>Meat, Poultry, and Egg Products Inspection</v>
          </cell>
        </row>
        <row r="131">
          <cell r="A131">
            <v>10.478999999999999</v>
          </cell>
          <cell r="B131" t="str">
            <v>USDA</v>
          </cell>
          <cell r="C131" t="str">
            <v>Food Safety Cooperative Agreements</v>
          </cell>
        </row>
        <row r="132">
          <cell r="A132">
            <v>10.5</v>
          </cell>
          <cell r="B132" t="str">
            <v>USDA</v>
          </cell>
          <cell r="C132" t="str">
            <v>Cooperative Extension Service</v>
          </cell>
        </row>
        <row r="133">
          <cell r="A133">
            <v>10.510999999999999</v>
          </cell>
          <cell r="B133" t="str">
            <v>USDA</v>
          </cell>
          <cell r="C133" t="str">
            <v xml:space="preserve">Smith-Lever Funding (Various Programs) </v>
          </cell>
        </row>
        <row r="134">
          <cell r="A134">
            <v>10.512</v>
          </cell>
          <cell r="B134" t="str">
            <v>USDA</v>
          </cell>
          <cell r="C134" t="str">
            <v xml:space="preserve">Agriculture Extension at 1890 Land-grant Institutions </v>
          </cell>
        </row>
        <row r="135">
          <cell r="A135">
            <v>10.513</v>
          </cell>
          <cell r="B135" t="str">
            <v>USDA</v>
          </cell>
          <cell r="C135" t="str">
            <v xml:space="preserve">1890 Facilities Grants Program   </v>
          </cell>
        </row>
        <row r="136">
          <cell r="A136">
            <v>10.513999999999999</v>
          </cell>
          <cell r="B136" t="str">
            <v>USDA</v>
          </cell>
          <cell r="C136" t="str">
            <v>Expanded Food and Nutrition Education Program</v>
          </cell>
        </row>
        <row r="137">
          <cell r="A137">
            <v>10.515000000000001</v>
          </cell>
          <cell r="B137" t="str">
            <v>USDA</v>
          </cell>
          <cell r="C137" t="str">
            <v>Renewable Resources Extension Act and National Focus Fund Projects</v>
          </cell>
        </row>
        <row r="138">
          <cell r="A138">
            <v>10.516</v>
          </cell>
          <cell r="B138" t="str">
            <v>USDA</v>
          </cell>
          <cell r="C138" t="str">
            <v>Rural Health and Safety Education Competitive Grants Program</v>
          </cell>
        </row>
        <row r="139">
          <cell r="A139">
            <v>10.516999999999999</v>
          </cell>
          <cell r="B139" t="str">
            <v>USDA</v>
          </cell>
          <cell r="C139" t="str">
            <v>Tribal Colleges Extension Programs</v>
          </cell>
        </row>
        <row r="140">
          <cell r="A140">
            <v>10.518000000000001</v>
          </cell>
          <cell r="B140" t="str">
            <v>USDA</v>
          </cell>
          <cell r="C140" t="str">
            <v>Food Animal Residue Avoidance Databank</v>
          </cell>
        </row>
        <row r="141">
          <cell r="A141">
            <v>10.52</v>
          </cell>
          <cell r="B141" t="str">
            <v>USDA</v>
          </cell>
          <cell r="C141" t="str">
            <v xml:space="preserve">Agriculture Risk Management Education Partnerships Competitive Grants Program  </v>
          </cell>
        </row>
        <row r="142">
          <cell r="A142">
            <v>10.521000000000001</v>
          </cell>
          <cell r="B142" t="str">
            <v>USDA</v>
          </cell>
          <cell r="C142" t="str">
            <v>Children, Youth and Families At-Risk</v>
          </cell>
        </row>
        <row r="143">
          <cell r="A143">
            <v>10.522</v>
          </cell>
          <cell r="B143" t="str">
            <v>USDA</v>
          </cell>
          <cell r="C143" t="str">
            <v xml:space="preserve">Food and Agriculture Service Learning Program </v>
          </cell>
        </row>
        <row r="144">
          <cell r="A144">
            <v>10.528</v>
          </cell>
          <cell r="B144" t="str">
            <v>USDA</v>
          </cell>
          <cell r="C144" t="str">
            <v>USDA WIC Telehealth Evaluation Collaborative</v>
          </cell>
        </row>
        <row r="145">
          <cell r="A145">
            <v>10.531000000000001</v>
          </cell>
          <cell r="B145" t="str">
            <v>USDA</v>
          </cell>
          <cell r="C145" t="str">
            <v>State Agency: Farm to School Program Training and Curricula</v>
          </cell>
        </row>
        <row r="146">
          <cell r="A146">
            <v>10.532</v>
          </cell>
          <cell r="B146" t="str">
            <v>USDA</v>
          </cell>
          <cell r="C146" t="str">
            <v>School Nutrition Training Grant for Allied Professional Organizations</v>
          </cell>
        </row>
        <row r="147">
          <cell r="A147">
            <v>10.532999999999999</v>
          </cell>
          <cell r="B147" t="str">
            <v>USDA</v>
          </cell>
          <cell r="C147" t="str">
            <v>SNAP-Ed Toolkit</v>
          </cell>
        </row>
        <row r="148">
          <cell r="A148">
            <v>10.534000000000001</v>
          </cell>
          <cell r="B148" t="str">
            <v>USDA</v>
          </cell>
          <cell r="C148" t="str">
            <v>CACFP Meal Service Training Grants</v>
          </cell>
        </row>
        <row r="149">
          <cell r="A149">
            <v>10.535</v>
          </cell>
          <cell r="B149" t="str">
            <v>USDA</v>
          </cell>
          <cell r="C149" t="str">
            <v>SNAP Fraud Framework Implementation Grant</v>
          </cell>
        </row>
        <row r="150">
          <cell r="A150">
            <v>10.536</v>
          </cell>
          <cell r="B150" t="str">
            <v>USDA</v>
          </cell>
          <cell r="C150" t="str">
            <v>CACFP Training Grants</v>
          </cell>
        </row>
        <row r="151">
          <cell r="A151">
            <v>10.537000000000001</v>
          </cell>
          <cell r="B151" t="str">
            <v>USDA</v>
          </cell>
          <cell r="C151" t="str">
            <v>Supplemental Nutrition Assistance Program (SNAP) Employment and Training (E&amp;T) Data and Technical Assistance Grants</v>
          </cell>
        </row>
        <row r="152">
          <cell r="A152">
            <v>10.539</v>
          </cell>
          <cell r="B152" t="str">
            <v>USDA</v>
          </cell>
          <cell r="C152" t="str">
            <v>CNMI Nutrition Assistance</v>
          </cell>
        </row>
        <row r="153">
          <cell r="A153">
            <v>10.54</v>
          </cell>
          <cell r="B153" t="str">
            <v>USDA</v>
          </cell>
          <cell r="C153" t="str">
            <v>Participant Research Innovation Laboratory for Enhancing WIC Services</v>
          </cell>
        </row>
        <row r="154">
          <cell r="A154">
            <v>10.541</v>
          </cell>
          <cell r="B154" t="str">
            <v>USDA</v>
          </cell>
          <cell r="C154" t="str">
            <v>Child Nutrition-Technology Innovation Grant</v>
          </cell>
        </row>
        <row r="155">
          <cell r="A155">
            <v>10.542999999999999</v>
          </cell>
          <cell r="B155" t="str">
            <v>USDA</v>
          </cell>
          <cell r="C155" t="str">
            <v>Healthier US School Challenge: Smarter Lunchrooms</v>
          </cell>
        </row>
        <row r="156">
          <cell r="A156">
            <v>10.544</v>
          </cell>
          <cell r="B156" t="str">
            <v>USDA</v>
          </cell>
          <cell r="C156" t="str">
            <v>Healthy Body Healthy Spirit</v>
          </cell>
        </row>
        <row r="157">
          <cell r="A157">
            <v>10.547000000000001</v>
          </cell>
          <cell r="B157" t="str">
            <v>USDA</v>
          </cell>
          <cell r="C157" t="str">
            <v>Professional Standards for School Nutrition Employees</v>
          </cell>
        </row>
        <row r="158">
          <cell r="A158">
            <v>10.548999999999999</v>
          </cell>
          <cell r="B158" t="str">
            <v>USDA</v>
          </cell>
          <cell r="C158" t="str">
            <v>Rural Child Poverty Nutrition Center</v>
          </cell>
        </row>
        <row r="159">
          <cell r="A159">
            <v>10.551</v>
          </cell>
          <cell r="B159" t="str">
            <v>USDA</v>
          </cell>
          <cell r="C159" t="str">
            <v>Supplemental Nutrition Assistance Program</v>
          </cell>
        </row>
        <row r="160">
          <cell r="A160">
            <v>10.553000000000001</v>
          </cell>
          <cell r="B160" t="str">
            <v>USDA</v>
          </cell>
          <cell r="C160" t="str">
            <v>School Breakfast Program</v>
          </cell>
        </row>
        <row r="161">
          <cell r="A161">
            <v>10.555</v>
          </cell>
          <cell r="B161" t="str">
            <v>USDA</v>
          </cell>
          <cell r="C161" t="str">
            <v>National School Lunch Program</v>
          </cell>
        </row>
        <row r="162">
          <cell r="A162">
            <v>10.555999999999999</v>
          </cell>
          <cell r="B162" t="str">
            <v>USDA</v>
          </cell>
          <cell r="C162" t="str">
            <v>Special Milk Program for Children</v>
          </cell>
        </row>
        <row r="163">
          <cell r="A163">
            <v>10.557</v>
          </cell>
          <cell r="B163" t="str">
            <v>USDA</v>
          </cell>
          <cell r="C163" t="str">
            <v xml:space="preserve">WIC Special Supplemental Nutrition Program for Women, Infants, and Children </v>
          </cell>
        </row>
        <row r="164">
          <cell r="A164">
            <v>10.558</v>
          </cell>
          <cell r="B164" t="str">
            <v>USDA</v>
          </cell>
          <cell r="C164" t="str">
            <v>Child and Adult Care Food Program</v>
          </cell>
        </row>
        <row r="165">
          <cell r="A165">
            <v>10.558999999999999</v>
          </cell>
          <cell r="B165" t="str">
            <v>USDA</v>
          </cell>
          <cell r="C165" t="str">
            <v>Summer Food Service Program for Children</v>
          </cell>
        </row>
        <row r="166">
          <cell r="A166">
            <v>10.56</v>
          </cell>
          <cell r="B166" t="str">
            <v>USDA</v>
          </cell>
          <cell r="C166" t="str">
            <v>State Administrative Expenses for Child Nutrition</v>
          </cell>
        </row>
        <row r="167">
          <cell r="A167">
            <v>10.561</v>
          </cell>
          <cell r="B167" t="str">
            <v>USDA</v>
          </cell>
          <cell r="C167" t="str">
            <v>State Administrative Matching Grants for the Supplemental Nutrition Assistance Program</v>
          </cell>
        </row>
        <row r="168">
          <cell r="A168">
            <v>10.565</v>
          </cell>
          <cell r="B168" t="str">
            <v>USDA</v>
          </cell>
          <cell r="C168" t="str">
            <v>Commodity Supplemental Food Program</v>
          </cell>
        </row>
        <row r="169">
          <cell r="A169">
            <v>10.566000000000001</v>
          </cell>
          <cell r="B169" t="str">
            <v>USDA</v>
          </cell>
          <cell r="C169" t="str">
            <v>Nutrition Assistance For Puerto Rico</v>
          </cell>
        </row>
        <row r="170">
          <cell r="A170">
            <v>10.567</v>
          </cell>
          <cell r="B170" t="str">
            <v>USDA</v>
          </cell>
          <cell r="C170" t="str">
            <v>Food Distribution Program on Indian Reservations</v>
          </cell>
        </row>
        <row r="171">
          <cell r="A171">
            <v>10.568</v>
          </cell>
          <cell r="B171" t="str">
            <v>USDA</v>
          </cell>
          <cell r="C171" t="str">
            <v>Emergency Food Assistance Program (Administrative Costs)</v>
          </cell>
        </row>
        <row r="172">
          <cell r="A172">
            <v>10.569000000000001</v>
          </cell>
          <cell r="B172" t="str">
            <v>USDA</v>
          </cell>
          <cell r="C172" t="str">
            <v>Emergency Food Assistance Program (Food Commodities)</v>
          </cell>
        </row>
        <row r="173">
          <cell r="A173">
            <v>10.571999999999999</v>
          </cell>
          <cell r="B173" t="str">
            <v>USDA</v>
          </cell>
          <cell r="C173" t="str">
            <v>WIC Farmers' Market Nutrition Program (FMNP)</v>
          </cell>
        </row>
        <row r="174">
          <cell r="A174">
            <v>10.574</v>
          </cell>
          <cell r="B174" t="str">
            <v>USDA</v>
          </cell>
          <cell r="C174" t="str">
            <v>Team Nutrition Grants</v>
          </cell>
        </row>
        <row r="175">
          <cell r="A175">
            <v>10.574999999999999</v>
          </cell>
          <cell r="B175" t="str">
            <v>USDA</v>
          </cell>
          <cell r="C175" t="str">
            <v>Farm to School Grant Program</v>
          </cell>
        </row>
        <row r="176">
          <cell r="A176">
            <v>10.576000000000001</v>
          </cell>
          <cell r="B176" t="str">
            <v>USDA</v>
          </cell>
          <cell r="C176" t="str">
            <v>Senior Farmers Market Nutrition Program</v>
          </cell>
        </row>
        <row r="177">
          <cell r="A177">
            <v>10.577999999999999</v>
          </cell>
          <cell r="B177" t="str">
            <v>USDA</v>
          </cell>
          <cell r="C177" t="str">
            <v xml:space="preserve">WIC Grants To States (WGS) </v>
          </cell>
        </row>
        <row r="178">
          <cell r="A178">
            <v>10.579000000000001</v>
          </cell>
          <cell r="B178" t="str">
            <v>USDA</v>
          </cell>
          <cell r="C178" t="str">
            <v>Child Nutrition Discretionary Grants Limited Availability</v>
          </cell>
        </row>
        <row r="179">
          <cell r="A179">
            <v>10.58</v>
          </cell>
          <cell r="B179" t="str">
            <v>USDA</v>
          </cell>
          <cell r="C179" t="str">
            <v>Supplemental Nutrition Assistance Program, Process and Technology Improvement Grants</v>
          </cell>
        </row>
        <row r="180">
          <cell r="A180">
            <v>10.582000000000001</v>
          </cell>
          <cell r="B180" t="str">
            <v>USDA</v>
          </cell>
          <cell r="C180" t="str">
            <v xml:space="preserve">Fresh Fruit and Vegetable Program </v>
          </cell>
        </row>
        <row r="181">
          <cell r="A181">
            <v>10.585000000000001</v>
          </cell>
          <cell r="B181" t="str">
            <v>USDA</v>
          </cell>
          <cell r="C181" t="str">
            <v>FNS Food Safety Grants</v>
          </cell>
        </row>
        <row r="182">
          <cell r="A182">
            <v>10.587</v>
          </cell>
          <cell r="B182" t="str">
            <v>USDA</v>
          </cell>
          <cell r="C182" t="str">
            <v>National Food Service Management Institute Administration and Staffing Grant</v>
          </cell>
        </row>
        <row r="183">
          <cell r="A183">
            <v>10.592000000000001</v>
          </cell>
          <cell r="B183" t="str">
            <v>USDA</v>
          </cell>
          <cell r="C183" t="str">
            <v>Healthy, Hunger-Free Kids Act of 2010 Childhood Hunger Research and Demonstration Projects</v>
          </cell>
        </row>
        <row r="184">
          <cell r="A184">
            <v>10.593</v>
          </cell>
          <cell r="B184" t="str">
            <v>USDA</v>
          </cell>
          <cell r="C184" t="str">
            <v>Bill Emerson National Hunger Fellows and Mickey Leland International Hunger Fellows Programs</v>
          </cell>
        </row>
        <row r="185">
          <cell r="A185">
            <v>10.593999999999999</v>
          </cell>
          <cell r="B185" t="str">
            <v>USDA</v>
          </cell>
          <cell r="C185" t="str">
            <v xml:space="preserve">Food Distribution Program on Indian Reservations Nutrition Education Grants </v>
          </cell>
        </row>
        <row r="186">
          <cell r="A186">
            <v>10.596</v>
          </cell>
          <cell r="B186" t="str">
            <v>USDA</v>
          </cell>
          <cell r="C186" t="str">
            <v>Pilot Projects to Reduce Dependency and Increase Work Requirements and Work Effort under SNAP</v>
          </cell>
        </row>
        <row r="187">
          <cell r="A187">
            <v>10.597</v>
          </cell>
          <cell r="B187" t="str">
            <v>USDA</v>
          </cell>
          <cell r="C187" t="str">
            <v>School Wellness Policy Cooperative Agreement</v>
          </cell>
        </row>
        <row r="188">
          <cell r="A188">
            <v>10.6</v>
          </cell>
          <cell r="B188" t="str">
            <v>USDA</v>
          </cell>
          <cell r="C188" t="str">
            <v>Foreign Market Development Cooperator Program</v>
          </cell>
        </row>
        <row r="189">
          <cell r="A189">
            <v>10.601000000000001</v>
          </cell>
          <cell r="B189" t="str">
            <v>USDA</v>
          </cell>
          <cell r="C189" t="str">
            <v>Market Access Program</v>
          </cell>
        </row>
        <row r="190">
          <cell r="A190">
            <v>10.603</v>
          </cell>
          <cell r="B190" t="str">
            <v>USDA</v>
          </cell>
          <cell r="C190" t="str">
            <v>Emerging Markets Program</v>
          </cell>
        </row>
        <row r="191">
          <cell r="A191">
            <v>10.603999999999999</v>
          </cell>
          <cell r="B191" t="str">
            <v>USDA</v>
          </cell>
          <cell r="C191" t="str">
            <v>Technical Assistance for Specialty Crops Program</v>
          </cell>
        </row>
        <row r="192">
          <cell r="A192">
            <v>10.605</v>
          </cell>
          <cell r="B192" t="str">
            <v>USDA</v>
          </cell>
          <cell r="C192" t="str">
            <v xml:space="preserve">Quality Samples Program </v>
          </cell>
        </row>
        <row r="193">
          <cell r="A193">
            <v>10.606</v>
          </cell>
          <cell r="B193" t="str">
            <v>USDA</v>
          </cell>
          <cell r="C193" t="str">
            <v>Food for Progress</v>
          </cell>
        </row>
        <row r="194">
          <cell r="A194">
            <v>10.608000000000001</v>
          </cell>
          <cell r="B194" t="str">
            <v>USDA</v>
          </cell>
          <cell r="C194" t="str">
            <v>Food for Education</v>
          </cell>
        </row>
        <row r="195">
          <cell r="A195">
            <v>10.61</v>
          </cell>
          <cell r="B195" t="str">
            <v>USDA</v>
          </cell>
          <cell r="C195" t="str">
            <v xml:space="preserve">Export Guarantee Program </v>
          </cell>
        </row>
        <row r="196">
          <cell r="A196">
            <v>10.612</v>
          </cell>
          <cell r="B196" t="str">
            <v>USDA</v>
          </cell>
          <cell r="C196" t="str">
            <v>USDA Local and Regional Food Aid Procurement Program</v>
          </cell>
        </row>
        <row r="197">
          <cell r="A197">
            <v>10.613</v>
          </cell>
          <cell r="B197" t="str">
            <v>USDA</v>
          </cell>
          <cell r="C197" t="str">
            <v>Faculty Exchange Program</v>
          </cell>
        </row>
        <row r="198">
          <cell r="A198">
            <v>10.614000000000001</v>
          </cell>
          <cell r="B198" t="str">
            <v>USDA</v>
          </cell>
          <cell r="C198" t="str">
            <v>Scientific Cooperation Exchange Program with China</v>
          </cell>
        </row>
        <row r="199">
          <cell r="A199">
            <v>10.615</v>
          </cell>
          <cell r="B199" t="str">
            <v>USDA</v>
          </cell>
          <cell r="C199" t="str">
            <v>Pima Agriculture Cotton Trust Fund</v>
          </cell>
        </row>
        <row r="200">
          <cell r="A200">
            <v>10.616</v>
          </cell>
          <cell r="B200" t="str">
            <v>USDA</v>
          </cell>
          <cell r="C200" t="str">
            <v xml:space="preserve">Agriculture Wool Apparel Manufacturers Trust Fund </v>
          </cell>
        </row>
        <row r="201">
          <cell r="A201">
            <v>10.617000000000001</v>
          </cell>
          <cell r="B201" t="str">
            <v>USDA</v>
          </cell>
          <cell r="C201" t="str">
            <v>PL-480 Market Development and Technical Assistance</v>
          </cell>
        </row>
        <row r="202">
          <cell r="A202">
            <v>10.618</v>
          </cell>
          <cell r="B202" t="str">
            <v>USDA</v>
          </cell>
          <cell r="C202" t="str">
            <v>Agricultural Trade Promotion Program</v>
          </cell>
        </row>
        <row r="203">
          <cell r="A203">
            <v>10.651999999999999</v>
          </cell>
          <cell r="B203" t="str">
            <v>USDA</v>
          </cell>
          <cell r="C203" t="str">
            <v>Forestry Research</v>
          </cell>
        </row>
        <row r="204">
          <cell r="A204">
            <v>10.664</v>
          </cell>
          <cell r="B204" t="str">
            <v>USDA</v>
          </cell>
          <cell r="C204" t="str">
            <v>Cooperative Forestry Assistance</v>
          </cell>
        </row>
        <row r="205">
          <cell r="A205">
            <v>10.664999999999999</v>
          </cell>
          <cell r="B205" t="str">
            <v>USDA</v>
          </cell>
          <cell r="C205" t="str">
            <v>Schools and Roads - Grants to States</v>
          </cell>
        </row>
        <row r="206">
          <cell r="A206">
            <v>10.666</v>
          </cell>
          <cell r="B206" t="str">
            <v>USDA</v>
          </cell>
          <cell r="C206" t="str">
            <v>Schools and Roads - Grants to Counties</v>
          </cell>
        </row>
        <row r="207">
          <cell r="A207">
            <v>10.672000000000001</v>
          </cell>
          <cell r="B207" t="str">
            <v>USDA</v>
          </cell>
          <cell r="C207" t="str">
            <v>Rural Development, Forestry, and Communities</v>
          </cell>
        </row>
        <row r="208">
          <cell r="A208">
            <v>10.673999999999999</v>
          </cell>
          <cell r="B208" t="str">
            <v>USDA</v>
          </cell>
          <cell r="C208" t="str">
            <v>Wood Utilization Assistance</v>
          </cell>
        </row>
        <row r="209">
          <cell r="A209">
            <v>10.675000000000001</v>
          </cell>
          <cell r="B209" t="str">
            <v>USDA</v>
          </cell>
          <cell r="C209" t="str">
            <v>Urban and Community Forestry Program</v>
          </cell>
        </row>
        <row r="210">
          <cell r="A210">
            <v>10.676</v>
          </cell>
          <cell r="B210" t="str">
            <v>USDA</v>
          </cell>
          <cell r="C210" t="str">
            <v>Forest Legacy Program</v>
          </cell>
        </row>
        <row r="211">
          <cell r="A211">
            <v>10.678000000000001</v>
          </cell>
          <cell r="B211" t="str">
            <v>USDA</v>
          </cell>
          <cell r="C211" t="str">
            <v>Forest Stewardship Program</v>
          </cell>
        </row>
        <row r="212">
          <cell r="A212">
            <v>10.679</v>
          </cell>
          <cell r="B212" t="str">
            <v>USDA</v>
          </cell>
          <cell r="C212" t="str">
            <v>Collaborative Forest Restoration</v>
          </cell>
        </row>
        <row r="213">
          <cell r="A213">
            <v>10.68</v>
          </cell>
          <cell r="B213" t="str">
            <v>USDA</v>
          </cell>
          <cell r="C213" t="str">
            <v>Forest Health Protection</v>
          </cell>
        </row>
        <row r="214">
          <cell r="A214">
            <v>10.680999999999999</v>
          </cell>
          <cell r="B214" t="str">
            <v>USDA</v>
          </cell>
          <cell r="C214" t="str">
            <v>Wood  Education and Resource  Center (WERC)</v>
          </cell>
        </row>
        <row r="215">
          <cell r="A215">
            <v>10.682</v>
          </cell>
          <cell r="B215" t="str">
            <v>USDA</v>
          </cell>
          <cell r="C215" t="str">
            <v>National Forest Foundation</v>
          </cell>
        </row>
        <row r="216">
          <cell r="A216">
            <v>10.683</v>
          </cell>
          <cell r="B216" t="str">
            <v>USDA</v>
          </cell>
          <cell r="C216" t="str">
            <v>National Fish and Wildlife Foundation</v>
          </cell>
        </row>
        <row r="217">
          <cell r="A217">
            <v>10.683999999999999</v>
          </cell>
          <cell r="B217" t="str">
            <v>USDA</v>
          </cell>
          <cell r="C217" t="str">
            <v>International Forestry Programs</v>
          </cell>
        </row>
        <row r="218">
          <cell r="A218">
            <v>10.689</v>
          </cell>
          <cell r="B218" t="str">
            <v>USDA</v>
          </cell>
          <cell r="C218" t="str">
            <v>Community Forest and Open Space Conservation Program (CFP)</v>
          </cell>
        </row>
        <row r="219">
          <cell r="A219">
            <v>10.69</v>
          </cell>
          <cell r="B219" t="str">
            <v>USDA</v>
          </cell>
          <cell r="C219" t="str">
            <v>Lake Tahoe Erosion Control Grant Program</v>
          </cell>
        </row>
        <row r="220">
          <cell r="A220">
            <v>10.691000000000001</v>
          </cell>
          <cell r="B220" t="str">
            <v>USDA</v>
          </cell>
          <cell r="C220" t="str">
            <v xml:space="preserve">Good Neighbor Authority </v>
          </cell>
        </row>
        <row r="221">
          <cell r="A221">
            <v>10.693</v>
          </cell>
          <cell r="B221" t="str">
            <v>USDA</v>
          </cell>
          <cell r="C221" t="str">
            <v>Watershed Restoration and Enhancement Agreement Authority</v>
          </cell>
        </row>
        <row r="222">
          <cell r="A222">
            <v>10.694000000000001</v>
          </cell>
          <cell r="B222" t="str">
            <v>USDA</v>
          </cell>
          <cell r="C222" t="str">
            <v>Southwest Forest Health and Wildfire Prevention</v>
          </cell>
        </row>
        <row r="223">
          <cell r="A223">
            <v>10.696999999999999</v>
          </cell>
          <cell r="B223" t="str">
            <v>USDA</v>
          </cell>
          <cell r="C223" t="str">
            <v>State &amp; Private Forestry Hazardous Fuel Reduction Program</v>
          </cell>
        </row>
        <row r="224">
          <cell r="A224">
            <v>10.698</v>
          </cell>
          <cell r="B224" t="str">
            <v>USDA</v>
          </cell>
          <cell r="C224" t="str">
            <v>State &amp; Private Forestry Cooperative Fire Assistance</v>
          </cell>
        </row>
        <row r="225">
          <cell r="A225">
            <v>10.699</v>
          </cell>
          <cell r="B225" t="str">
            <v>USDA</v>
          </cell>
          <cell r="C225" t="str">
            <v>Partnership Agreements</v>
          </cell>
        </row>
        <row r="226">
          <cell r="A226">
            <v>10.7</v>
          </cell>
          <cell r="B226" t="str">
            <v>USDA</v>
          </cell>
          <cell r="C226" t="str">
            <v>National Agricultural Library</v>
          </cell>
        </row>
        <row r="227">
          <cell r="A227">
            <v>10.701000000000001</v>
          </cell>
          <cell r="B227" t="str">
            <v>USDA</v>
          </cell>
          <cell r="C227" t="str">
            <v>Stewardship Agreements</v>
          </cell>
        </row>
        <row r="228">
          <cell r="A228">
            <v>10.702</v>
          </cell>
          <cell r="B228" t="str">
            <v>USDA</v>
          </cell>
          <cell r="C228" t="str">
            <v>Alaska National Interest Lands Conservation Act (ANILCA) Agreements</v>
          </cell>
        </row>
        <row r="229">
          <cell r="A229">
            <v>10.702999999999999</v>
          </cell>
          <cell r="B229" t="str">
            <v>USDA</v>
          </cell>
          <cell r="C229" t="str">
            <v>Cooperative Fire Protection Agreement</v>
          </cell>
        </row>
        <row r="230">
          <cell r="A230">
            <v>10.704000000000001</v>
          </cell>
          <cell r="B230" t="str">
            <v>USDA</v>
          </cell>
          <cell r="C230" t="str">
            <v>Law Enforcement Agreements</v>
          </cell>
        </row>
        <row r="231">
          <cell r="A231">
            <v>10.705</v>
          </cell>
          <cell r="B231" t="str">
            <v>USDA</v>
          </cell>
          <cell r="C231" t="str">
            <v>Cooperative Forest Road Agreements</v>
          </cell>
        </row>
        <row r="232">
          <cell r="A232">
            <v>10.707000000000001</v>
          </cell>
          <cell r="B232" t="str">
            <v>USDA</v>
          </cell>
          <cell r="C232" t="str">
            <v>Research Joint Venture and Cost Reimbursable Agreements</v>
          </cell>
        </row>
        <row r="233">
          <cell r="A233">
            <v>10.750999999999999</v>
          </cell>
          <cell r="B233" t="str">
            <v>USDA</v>
          </cell>
          <cell r="C233" t="str">
            <v>Rural Energy Savings Program (RESP)</v>
          </cell>
        </row>
        <row r="234">
          <cell r="A234">
            <v>10.752000000000001</v>
          </cell>
          <cell r="B234" t="str">
            <v>USDA</v>
          </cell>
          <cell r="C234" t="str">
            <v>Rural eConnectivity Pilot Program</v>
          </cell>
        </row>
        <row r="235">
          <cell r="A235">
            <v>10.759</v>
          </cell>
          <cell r="B235" t="str">
            <v>USDA</v>
          </cell>
          <cell r="C235" t="str">
            <v>Part 1774 Special Evaluation Assistance for Rural Communities and Households (SEARCH)</v>
          </cell>
        </row>
        <row r="236">
          <cell r="A236">
            <v>10.76</v>
          </cell>
          <cell r="B236" t="str">
            <v>USDA</v>
          </cell>
          <cell r="C236" t="str">
            <v>Water and Waste Disposal Systems for Rural Communities</v>
          </cell>
        </row>
        <row r="237">
          <cell r="A237">
            <v>10.760999999999999</v>
          </cell>
          <cell r="B237" t="str">
            <v>USDA</v>
          </cell>
          <cell r="C237" t="str">
            <v>Technical Assistance and Training Grants</v>
          </cell>
        </row>
        <row r="238">
          <cell r="A238">
            <v>10.762</v>
          </cell>
          <cell r="B238" t="str">
            <v>USDA</v>
          </cell>
          <cell r="C238" t="str">
            <v>Solid Waste Management Grants</v>
          </cell>
        </row>
        <row r="239">
          <cell r="A239">
            <v>10.763</v>
          </cell>
          <cell r="B239" t="str">
            <v>USDA</v>
          </cell>
          <cell r="C239" t="str">
            <v>Emergency Community Water Assistance Grants</v>
          </cell>
        </row>
        <row r="240">
          <cell r="A240">
            <v>10.766</v>
          </cell>
          <cell r="B240" t="str">
            <v>USDA</v>
          </cell>
          <cell r="C240" t="str">
            <v>Community Facilities Loans and Grants</v>
          </cell>
        </row>
        <row r="241">
          <cell r="A241">
            <v>10.766999999999999</v>
          </cell>
          <cell r="B241" t="str">
            <v>USDA</v>
          </cell>
          <cell r="C241" t="str">
            <v>Intermediary Relending Program</v>
          </cell>
        </row>
        <row r="242">
          <cell r="A242">
            <v>10.768000000000001</v>
          </cell>
          <cell r="B242" t="str">
            <v>USDA</v>
          </cell>
          <cell r="C242" t="str">
            <v>Business and Industry Loans</v>
          </cell>
        </row>
        <row r="243">
          <cell r="A243">
            <v>10.77</v>
          </cell>
          <cell r="B243" t="str">
            <v>USDA</v>
          </cell>
          <cell r="C243" t="str">
            <v>Water and Waste Disposal Loans and Grants (Section 306C)</v>
          </cell>
        </row>
        <row r="244">
          <cell r="A244">
            <v>10.771000000000001</v>
          </cell>
          <cell r="B244" t="str">
            <v>USDA</v>
          </cell>
          <cell r="C244" t="str">
            <v>Rural Cooperative Development Grants</v>
          </cell>
        </row>
        <row r="245">
          <cell r="A245">
            <v>10.773</v>
          </cell>
          <cell r="B245" t="str">
            <v>USDA</v>
          </cell>
          <cell r="C245" t="str">
            <v>Rural Business Opportunity Grants</v>
          </cell>
        </row>
        <row r="246">
          <cell r="A246">
            <v>10.776999999999999</v>
          </cell>
          <cell r="B246" t="str">
            <v>USDA</v>
          </cell>
          <cell r="C246" t="str">
            <v>Norman E. Borlaug International Agricultural Science and Technology Fellowship</v>
          </cell>
        </row>
        <row r="247">
          <cell r="A247">
            <v>10.782</v>
          </cell>
          <cell r="B247" t="str">
            <v>USDA</v>
          </cell>
          <cell r="C247" t="str">
            <v>Appropriate Technology Transfer for Rural Areas</v>
          </cell>
        </row>
        <row r="248">
          <cell r="A248">
            <v>10.85</v>
          </cell>
          <cell r="B248" t="str">
            <v>USDA</v>
          </cell>
          <cell r="C248" t="str">
            <v>Rural Electrification Loans and Loan Guarantees</v>
          </cell>
        </row>
        <row r="249">
          <cell r="A249">
            <v>10.851000000000001</v>
          </cell>
          <cell r="B249" t="str">
            <v>USDA</v>
          </cell>
          <cell r="C249" t="str">
            <v>Rural Telephone Loans and Loan Guarantees</v>
          </cell>
        </row>
        <row r="250">
          <cell r="A250">
            <v>10.853999999999999</v>
          </cell>
          <cell r="B250" t="str">
            <v>USDA</v>
          </cell>
          <cell r="C250" t="str">
            <v>Rural Economic Development Loans and Grants</v>
          </cell>
        </row>
        <row r="251">
          <cell r="A251">
            <v>10.855</v>
          </cell>
          <cell r="B251" t="str">
            <v>USDA</v>
          </cell>
          <cell r="C251" t="str">
            <v>Distance Learning and Telemedicine Loans and Grants</v>
          </cell>
        </row>
        <row r="252">
          <cell r="A252">
            <v>10.856999999999999</v>
          </cell>
          <cell r="B252" t="str">
            <v>USDA</v>
          </cell>
          <cell r="C252" t="str">
            <v>State Bulk Fuel Revolving Fund Grants</v>
          </cell>
        </row>
        <row r="253">
          <cell r="A253">
            <v>10.858000000000001</v>
          </cell>
          <cell r="B253" t="str">
            <v>USDA</v>
          </cell>
          <cell r="C253" t="str">
            <v xml:space="preserve">Denali Commission Grants and Loans </v>
          </cell>
        </row>
        <row r="254">
          <cell r="A254">
            <v>10.859</v>
          </cell>
          <cell r="B254" t="str">
            <v>USDA</v>
          </cell>
          <cell r="C254" t="str">
            <v>Assistance to High Energy Cost Rural Communities</v>
          </cell>
        </row>
        <row r="255">
          <cell r="A255">
            <v>10.862</v>
          </cell>
          <cell r="B255" t="str">
            <v>USDA</v>
          </cell>
          <cell r="C255" t="str">
            <v>Household Water Well System Grant Program</v>
          </cell>
        </row>
        <row r="256">
          <cell r="A256">
            <v>10.863</v>
          </cell>
          <cell r="B256" t="str">
            <v>USDA</v>
          </cell>
          <cell r="C256" t="str">
            <v>Community Connect Grant Program</v>
          </cell>
        </row>
        <row r="257">
          <cell r="A257">
            <v>10.864000000000001</v>
          </cell>
          <cell r="B257" t="str">
            <v>USDA</v>
          </cell>
          <cell r="C257" t="str">
            <v>Grant Program to Establish a Fund for Financing Water and Wastewater Projects</v>
          </cell>
        </row>
        <row r="258">
          <cell r="A258">
            <v>10.865</v>
          </cell>
          <cell r="B258" t="str">
            <v>USDA</v>
          </cell>
          <cell r="C258" t="str">
            <v>Biorefinery Assistance</v>
          </cell>
        </row>
        <row r="259">
          <cell r="A259">
            <v>10.866</v>
          </cell>
          <cell r="B259" t="str">
            <v>USDA</v>
          </cell>
          <cell r="C259" t="str">
            <v xml:space="preserve">Repowering Assistance </v>
          </cell>
        </row>
        <row r="260">
          <cell r="A260">
            <v>10.867000000000001</v>
          </cell>
          <cell r="B260" t="str">
            <v>USDA</v>
          </cell>
          <cell r="C260" t="str">
            <v>Bioenergy Program for Advanced Biofuels</v>
          </cell>
        </row>
        <row r="261">
          <cell r="A261">
            <v>10.868</v>
          </cell>
          <cell r="B261" t="str">
            <v>USDA</v>
          </cell>
          <cell r="C261" t="str">
            <v>Rural Energy for America Program</v>
          </cell>
        </row>
        <row r="262">
          <cell r="A262">
            <v>10.87</v>
          </cell>
          <cell r="B262" t="str">
            <v>USDA</v>
          </cell>
          <cell r="C262" t="str">
            <v>Rural Microentrepreneur Assistance Program</v>
          </cell>
        </row>
        <row r="263">
          <cell r="A263">
            <v>10.871</v>
          </cell>
          <cell r="B263" t="str">
            <v>USDA</v>
          </cell>
          <cell r="C263" t="str">
            <v>Socially-Disadvantaged Groups Grant</v>
          </cell>
        </row>
        <row r="264">
          <cell r="A264">
            <v>10.874000000000001</v>
          </cell>
          <cell r="B264" t="str">
            <v>USDA</v>
          </cell>
          <cell r="C264" t="str">
            <v>Delta Health Care Services Grant Program</v>
          </cell>
        </row>
        <row r="265">
          <cell r="A265">
            <v>10.885999999999999</v>
          </cell>
          <cell r="B265" t="str">
            <v>USDA</v>
          </cell>
          <cell r="C265" t="str">
            <v>Rural Broadband Access Loans and Loan Guarantees</v>
          </cell>
        </row>
        <row r="266">
          <cell r="A266">
            <v>10.89</v>
          </cell>
          <cell r="B266" t="str">
            <v>USDA</v>
          </cell>
          <cell r="C266" t="str">
            <v>Rural Development Cooperative Agreement Program</v>
          </cell>
        </row>
        <row r="267">
          <cell r="A267">
            <v>10.901999999999999</v>
          </cell>
          <cell r="B267" t="str">
            <v>USDA</v>
          </cell>
          <cell r="C267" t="str">
            <v>Soil and Water Conservation</v>
          </cell>
        </row>
        <row r="268">
          <cell r="A268">
            <v>10.903</v>
          </cell>
          <cell r="B268" t="str">
            <v>USDA</v>
          </cell>
          <cell r="C268" t="str">
            <v>Soil Survey</v>
          </cell>
        </row>
        <row r="269">
          <cell r="A269">
            <v>10.904</v>
          </cell>
          <cell r="B269" t="str">
            <v>USDA</v>
          </cell>
          <cell r="C269" t="str">
            <v>Watershed Protection and Flood Prevention</v>
          </cell>
        </row>
        <row r="270">
          <cell r="A270">
            <v>10.904999999999999</v>
          </cell>
          <cell r="B270" t="str">
            <v>USDA</v>
          </cell>
          <cell r="C270" t="str">
            <v>Plant Materials for Conservation</v>
          </cell>
        </row>
        <row r="271">
          <cell r="A271">
            <v>10.907</v>
          </cell>
          <cell r="B271" t="str">
            <v>USDA</v>
          </cell>
          <cell r="C271" t="str">
            <v>Snow Survey and Water Supply Forecasting</v>
          </cell>
        </row>
        <row r="272">
          <cell r="A272">
            <v>10.912000000000001</v>
          </cell>
          <cell r="B272" t="str">
            <v>USDA</v>
          </cell>
          <cell r="C272" t="str">
            <v>Environmental Quality Incentives Program</v>
          </cell>
        </row>
        <row r="273">
          <cell r="A273">
            <v>10.913</v>
          </cell>
          <cell r="B273" t="str">
            <v>USDA</v>
          </cell>
          <cell r="C273" t="str">
            <v>Farm and Ranch Lands Protection Program</v>
          </cell>
        </row>
        <row r="274">
          <cell r="A274">
            <v>10.914</v>
          </cell>
          <cell r="B274" t="str">
            <v>USDA</v>
          </cell>
          <cell r="C274" t="str">
            <v>Wildlife Habitat Incentive Program</v>
          </cell>
        </row>
        <row r="275">
          <cell r="A275">
            <v>10.916</v>
          </cell>
          <cell r="B275" t="str">
            <v>USDA</v>
          </cell>
          <cell r="C275" t="str">
            <v>Watershed Rehabilitation Program</v>
          </cell>
        </row>
        <row r="276">
          <cell r="A276">
            <v>10.917</v>
          </cell>
          <cell r="B276" t="str">
            <v>USDA</v>
          </cell>
          <cell r="C276" t="str">
            <v>Agricultural Management Assistance</v>
          </cell>
        </row>
        <row r="277">
          <cell r="A277">
            <v>10.92</v>
          </cell>
          <cell r="B277" t="str">
            <v>USDA</v>
          </cell>
          <cell r="C277" t="str">
            <v>Grassland Reserve Program</v>
          </cell>
        </row>
        <row r="278">
          <cell r="A278">
            <v>10.920999999999999</v>
          </cell>
          <cell r="B278" t="str">
            <v>USDA</v>
          </cell>
          <cell r="C278" t="str">
            <v xml:space="preserve">Conservation Security Program </v>
          </cell>
        </row>
        <row r="279">
          <cell r="A279">
            <v>10.922000000000001</v>
          </cell>
          <cell r="B279" t="str">
            <v>USDA</v>
          </cell>
          <cell r="C279" t="str">
            <v>Healthy Forests Reserve Program (HFRP)</v>
          </cell>
        </row>
        <row r="280">
          <cell r="A280">
            <v>10.923</v>
          </cell>
          <cell r="B280" t="str">
            <v>USDA</v>
          </cell>
          <cell r="C280" t="str">
            <v>Emergency Watershed Protection Program</v>
          </cell>
        </row>
        <row r="281">
          <cell r="A281">
            <v>10.923999999999999</v>
          </cell>
          <cell r="B281" t="str">
            <v>USDA</v>
          </cell>
          <cell r="C281" t="str">
            <v>Conservation Stewardship Program</v>
          </cell>
        </row>
        <row r="282">
          <cell r="A282">
            <v>10.925000000000001</v>
          </cell>
          <cell r="B282" t="str">
            <v>USDA</v>
          </cell>
          <cell r="C282" t="str">
            <v>Agricultural Water Enhancement Program</v>
          </cell>
        </row>
        <row r="283">
          <cell r="A283">
            <v>10.926</v>
          </cell>
          <cell r="B283" t="str">
            <v>USDA</v>
          </cell>
          <cell r="C283" t="str">
            <v>Chesapeake Bay Watershed Program</v>
          </cell>
        </row>
        <row r="284">
          <cell r="A284">
            <v>10.927</v>
          </cell>
          <cell r="B284" t="str">
            <v>USDA</v>
          </cell>
          <cell r="C284" t="str">
            <v>Emergency Watershed Protection Program - Disaster Relief Appropriations Act</v>
          </cell>
        </row>
        <row r="285">
          <cell r="A285">
            <v>10.928000000000001</v>
          </cell>
          <cell r="B285" t="str">
            <v>USDA</v>
          </cell>
          <cell r="C285" t="str">
            <v xml:space="preserve">Emergency Watershed Protection Program - Floodplain Easements – Disaster Relief Appropriations Act </v>
          </cell>
        </row>
        <row r="286">
          <cell r="A286">
            <v>10.929</v>
          </cell>
          <cell r="B286" t="str">
            <v>USDA</v>
          </cell>
          <cell r="C286" t="str">
            <v>Water Bank Program</v>
          </cell>
        </row>
        <row r="287">
          <cell r="A287">
            <v>10.930999999999999</v>
          </cell>
          <cell r="B287" t="str">
            <v>USDA</v>
          </cell>
          <cell r="C287" t="str">
            <v xml:space="preserve"> Agricultural Conservation Easement Program </v>
          </cell>
        </row>
        <row r="288">
          <cell r="A288">
            <v>10.932</v>
          </cell>
          <cell r="B288" t="str">
            <v>USDA</v>
          </cell>
          <cell r="C288" t="str">
            <v>Regional Conservation Partnership Program</v>
          </cell>
        </row>
        <row r="289">
          <cell r="A289">
            <v>10.933</v>
          </cell>
          <cell r="B289" t="str">
            <v>USDA</v>
          </cell>
          <cell r="C289" t="str">
            <v>Wetlands Mitigation Banking Program</v>
          </cell>
        </row>
        <row r="290">
          <cell r="A290">
            <v>10.933999999999999</v>
          </cell>
          <cell r="B290" t="str">
            <v>USDA</v>
          </cell>
          <cell r="C290" t="str">
            <v>Feral Swine Eradication and Control Pilot Program</v>
          </cell>
        </row>
        <row r="291">
          <cell r="A291">
            <v>10.95</v>
          </cell>
          <cell r="B291" t="str">
            <v>USDA</v>
          </cell>
          <cell r="C291" t="str">
            <v>Agricultural Statistics Reports</v>
          </cell>
        </row>
        <row r="292">
          <cell r="A292">
            <v>10.96</v>
          </cell>
          <cell r="B292" t="str">
            <v>USDA</v>
          </cell>
          <cell r="C292" t="str">
            <v>Technical Agricultural Assistance</v>
          </cell>
        </row>
        <row r="293">
          <cell r="A293">
            <v>10.961</v>
          </cell>
          <cell r="B293" t="str">
            <v>USDA</v>
          </cell>
          <cell r="C293" t="str">
            <v>Scientific Cooperation and Research</v>
          </cell>
        </row>
        <row r="294">
          <cell r="A294">
            <v>10.962</v>
          </cell>
          <cell r="B294" t="str">
            <v>USDA</v>
          </cell>
          <cell r="C294" t="str">
            <v>Cochran Fellowship Program-International Training-Foreign Participant</v>
          </cell>
        </row>
        <row r="295">
          <cell r="A295">
            <v>11.007999999999999</v>
          </cell>
          <cell r="B295" t="str">
            <v>DOC</v>
          </cell>
          <cell r="C295" t="str">
            <v>NOAA Mission-Related Education Awards</v>
          </cell>
        </row>
        <row r="296">
          <cell r="A296">
            <v>11.010999999999999</v>
          </cell>
          <cell r="B296" t="str">
            <v>DOC</v>
          </cell>
          <cell r="C296" t="str">
            <v>Ocean Exploration</v>
          </cell>
        </row>
        <row r="297">
          <cell r="A297">
            <v>11.012</v>
          </cell>
          <cell r="B297" t="str">
            <v>DOC</v>
          </cell>
          <cell r="C297" t="str">
            <v>Integrated Ocean Observing System (IOOS)</v>
          </cell>
        </row>
        <row r="298">
          <cell r="A298">
            <v>11.013</v>
          </cell>
          <cell r="B298" t="str">
            <v>DOC</v>
          </cell>
          <cell r="C298" t="str">
            <v>Education Quality Award Ambassadorship</v>
          </cell>
        </row>
        <row r="299">
          <cell r="A299">
            <v>11.013999999999999</v>
          </cell>
          <cell r="B299" t="str">
            <v>DOC</v>
          </cell>
          <cell r="C299" t="str">
            <v xml:space="preserve">Band 14 Incumbent Spectrum Relocation </v>
          </cell>
        </row>
        <row r="300">
          <cell r="A300">
            <v>11.015000000000001</v>
          </cell>
          <cell r="B300" t="str">
            <v>DOC</v>
          </cell>
          <cell r="C300" t="str">
            <v>Broad Agency Announcement</v>
          </cell>
        </row>
        <row r="301">
          <cell r="A301">
            <v>11.016</v>
          </cell>
          <cell r="B301" t="str">
            <v>DOC</v>
          </cell>
          <cell r="C301" t="str">
            <v>Statistical, Research, and Methodology  Assistance</v>
          </cell>
        </row>
        <row r="302">
          <cell r="A302">
            <v>11.016999999999999</v>
          </cell>
          <cell r="B302" t="str">
            <v>DOC</v>
          </cell>
          <cell r="C302" t="str">
            <v>Ocean Acidification Program (OAP)</v>
          </cell>
        </row>
        <row r="303">
          <cell r="A303">
            <v>11.02</v>
          </cell>
          <cell r="B303" t="str">
            <v>DOC</v>
          </cell>
          <cell r="C303" t="str">
            <v>Cluster Grants</v>
          </cell>
        </row>
        <row r="304">
          <cell r="A304">
            <v>11.021000000000001</v>
          </cell>
          <cell r="B304" t="str">
            <v>DOC</v>
          </cell>
          <cell r="C304" t="str">
            <v>NOAA Small Business Innovation Research (SBIR) Program</v>
          </cell>
        </row>
        <row r="305">
          <cell r="A305">
            <v>11.022</v>
          </cell>
          <cell r="B305" t="str">
            <v>DOC</v>
          </cell>
          <cell r="C305" t="str">
            <v>Bipartisan Budget Act of 2018</v>
          </cell>
        </row>
        <row r="306">
          <cell r="A306">
            <v>11.112</v>
          </cell>
          <cell r="B306" t="str">
            <v>DOC</v>
          </cell>
          <cell r="C306" t="str">
            <v>Market Development Cooperator Program</v>
          </cell>
        </row>
        <row r="307">
          <cell r="A307">
            <v>11.15</v>
          </cell>
          <cell r="B307" t="str">
            <v>DOC</v>
          </cell>
          <cell r="C307" t="str">
            <v>Export Licensing Service and Information</v>
          </cell>
        </row>
        <row r="308">
          <cell r="A308">
            <v>11.3</v>
          </cell>
          <cell r="B308" t="str">
            <v>DOC</v>
          </cell>
          <cell r="C308" t="str">
            <v>Investments for Public Works and Economic Development Facilities</v>
          </cell>
        </row>
        <row r="309">
          <cell r="A309">
            <v>11.302</v>
          </cell>
          <cell r="B309" t="str">
            <v>DOC</v>
          </cell>
          <cell r="C309" t="str">
            <v>Economic Development Support for Planning Organizations</v>
          </cell>
        </row>
        <row r="310">
          <cell r="A310">
            <v>11.303000000000001</v>
          </cell>
          <cell r="B310" t="str">
            <v>DOC</v>
          </cell>
          <cell r="C310" t="str">
            <v>Economic Development Technical Assistance</v>
          </cell>
        </row>
        <row r="311">
          <cell r="A311">
            <v>11.307</v>
          </cell>
          <cell r="B311" t="str">
            <v>DOC</v>
          </cell>
          <cell r="C311" t="str">
            <v>Economic Adjustment Assistance</v>
          </cell>
        </row>
        <row r="312">
          <cell r="A312">
            <v>11.311999999999999</v>
          </cell>
          <cell r="B312" t="str">
            <v>DOC</v>
          </cell>
          <cell r="C312" t="str">
            <v>Research and Evaluation Program</v>
          </cell>
        </row>
        <row r="313">
          <cell r="A313">
            <v>11.313000000000001</v>
          </cell>
          <cell r="B313" t="str">
            <v>DOC</v>
          </cell>
          <cell r="C313" t="str">
            <v>Trade Adjustment Assistance for Firms</v>
          </cell>
        </row>
        <row r="314">
          <cell r="A314">
            <v>11.4</v>
          </cell>
          <cell r="B314" t="str">
            <v>DOC</v>
          </cell>
          <cell r="C314" t="str">
            <v>Geodetic Surveys and Services (Geodesy and Applications of the National Geodetic Reference System)</v>
          </cell>
        </row>
        <row r="315">
          <cell r="A315">
            <v>11.407</v>
          </cell>
          <cell r="B315" t="str">
            <v>DOC</v>
          </cell>
          <cell r="C315" t="str">
            <v>Interjurisdictional Fisheries Act of 1986</v>
          </cell>
        </row>
        <row r="316">
          <cell r="A316">
            <v>11.407999999999999</v>
          </cell>
          <cell r="B316" t="str">
            <v>DOC</v>
          </cell>
          <cell r="C316" t="str">
            <v>Fishermen's Contingency Fund</v>
          </cell>
        </row>
        <row r="317">
          <cell r="A317">
            <v>11.413</v>
          </cell>
          <cell r="B317" t="str">
            <v>DOC</v>
          </cell>
          <cell r="C317" t="str">
            <v>Fishery Products Inspection and Certification</v>
          </cell>
        </row>
        <row r="318">
          <cell r="A318">
            <v>11.414999999999999</v>
          </cell>
          <cell r="B318" t="str">
            <v>DOC</v>
          </cell>
          <cell r="C318" t="str">
            <v>Fisheries Finance Program</v>
          </cell>
        </row>
        <row r="319">
          <cell r="A319">
            <v>11.417</v>
          </cell>
          <cell r="B319" t="str">
            <v>DOC</v>
          </cell>
          <cell r="C319" t="str">
            <v>Sea Grant Support</v>
          </cell>
        </row>
        <row r="320">
          <cell r="A320">
            <v>11.419</v>
          </cell>
          <cell r="B320" t="str">
            <v>DOC</v>
          </cell>
          <cell r="C320" t="str">
            <v>Coastal Zone Management Administration Awards</v>
          </cell>
        </row>
        <row r="321">
          <cell r="A321">
            <v>11.42</v>
          </cell>
          <cell r="B321" t="str">
            <v>DOC</v>
          </cell>
          <cell r="C321" t="str">
            <v>Coastal Zone Management Estuarine Research Reserves</v>
          </cell>
        </row>
        <row r="322">
          <cell r="A322">
            <v>11.426</v>
          </cell>
          <cell r="B322" t="str">
            <v>DOC</v>
          </cell>
          <cell r="C322" t="str">
            <v>Financial Assistance for National Centers for Coastal Ocean Science</v>
          </cell>
        </row>
        <row r="323">
          <cell r="A323">
            <v>11.427</v>
          </cell>
          <cell r="B323" t="str">
            <v>DOC</v>
          </cell>
          <cell r="C323" t="str">
            <v>Fisheries Development and Utilization Research and Development Grants and Cooperative Agreements Program</v>
          </cell>
        </row>
        <row r="324">
          <cell r="A324">
            <v>11.429</v>
          </cell>
          <cell r="B324" t="str">
            <v>DOC</v>
          </cell>
          <cell r="C324" t="str">
            <v>Marine Sanctuary Program</v>
          </cell>
        </row>
        <row r="325">
          <cell r="A325">
            <v>11.430999999999999</v>
          </cell>
          <cell r="B325" t="str">
            <v>DOC</v>
          </cell>
          <cell r="C325" t="str">
            <v>Climate and Atmospheric Research</v>
          </cell>
        </row>
        <row r="326">
          <cell r="A326">
            <v>11.432</v>
          </cell>
          <cell r="B326" t="str">
            <v>DOC</v>
          </cell>
          <cell r="C326" t="str">
            <v>National Oceanic and Atmospheric Administration (NOAA) Cooperative Institutes</v>
          </cell>
        </row>
        <row r="327">
          <cell r="A327">
            <v>11.433</v>
          </cell>
          <cell r="B327" t="str">
            <v>DOC</v>
          </cell>
          <cell r="C327" t="str">
            <v>Marine Fisheries Initiative</v>
          </cell>
        </row>
        <row r="328">
          <cell r="A328">
            <v>11.433999999999999</v>
          </cell>
          <cell r="B328" t="str">
            <v>DOC</v>
          </cell>
          <cell r="C328" t="str">
            <v>Cooperative Fishery Statistics</v>
          </cell>
        </row>
        <row r="329">
          <cell r="A329">
            <v>11.435</v>
          </cell>
          <cell r="B329" t="str">
            <v>DOC</v>
          </cell>
          <cell r="C329" t="str">
            <v>Southeast Area Monitoring and Assessment Program</v>
          </cell>
        </row>
        <row r="330">
          <cell r="A330">
            <v>11.436</v>
          </cell>
          <cell r="B330" t="str">
            <v>DOC</v>
          </cell>
          <cell r="C330" t="str">
            <v>Columbia River Fisheries Development Program</v>
          </cell>
        </row>
        <row r="331">
          <cell r="A331">
            <v>11.436999999999999</v>
          </cell>
          <cell r="B331" t="str">
            <v>DOC</v>
          </cell>
          <cell r="C331" t="str">
            <v>Pacific Fisheries Data Program</v>
          </cell>
        </row>
        <row r="332">
          <cell r="A332">
            <v>11.438000000000001</v>
          </cell>
          <cell r="B332" t="str">
            <v>DOC</v>
          </cell>
          <cell r="C332" t="str">
            <v>Pacific Coast Salmon Recovery Pacific Salmon Treaty Program</v>
          </cell>
        </row>
        <row r="333">
          <cell r="A333">
            <v>11.439</v>
          </cell>
          <cell r="B333" t="str">
            <v>DOC</v>
          </cell>
          <cell r="C333" t="str">
            <v>Marine Mammal Data Program</v>
          </cell>
        </row>
        <row r="334">
          <cell r="A334">
            <v>11.44</v>
          </cell>
          <cell r="B334" t="str">
            <v>DOC</v>
          </cell>
          <cell r="C334" t="str">
            <v>Environmental Sciences, Applications, Data, and Education</v>
          </cell>
        </row>
        <row r="335">
          <cell r="A335">
            <v>11.441000000000001</v>
          </cell>
          <cell r="B335" t="str">
            <v>DOC</v>
          </cell>
          <cell r="C335" t="str">
            <v>Regional Fishery Management Councils</v>
          </cell>
        </row>
        <row r="336">
          <cell r="A336">
            <v>11.451000000000001</v>
          </cell>
          <cell r="B336" t="str">
            <v>DOC</v>
          </cell>
          <cell r="C336" t="str">
            <v xml:space="preserve">Gulf Coast Ecosystem Restoration Science, Observation, Monitoring, and Technology </v>
          </cell>
        </row>
        <row r="337">
          <cell r="A337">
            <v>11.452</v>
          </cell>
          <cell r="B337" t="str">
            <v>DOC</v>
          </cell>
          <cell r="C337" t="str">
            <v>Unallied Industry Projects</v>
          </cell>
        </row>
        <row r="338">
          <cell r="A338">
            <v>11.454000000000001</v>
          </cell>
          <cell r="B338" t="str">
            <v>DOC</v>
          </cell>
          <cell r="C338" t="str">
            <v>Unallied Management Projects</v>
          </cell>
        </row>
        <row r="339">
          <cell r="A339">
            <v>11.455</v>
          </cell>
          <cell r="B339" t="str">
            <v>DOC</v>
          </cell>
          <cell r="C339" t="str">
            <v>Cooperative Science and Education Program</v>
          </cell>
        </row>
        <row r="340">
          <cell r="A340">
            <v>11.457000000000001</v>
          </cell>
          <cell r="B340" t="str">
            <v>DOC</v>
          </cell>
          <cell r="C340" t="str">
            <v>Chesapeake Bay Studies</v>
          </cell>
        </row>
        <row r="341">
          <cell r="A341">
            <v>11.459</v>
          </cell>
          <cell r="B341" t="str">
            <v>DOC</v>
          </cell>
          <cell r="C341" t="str">
            <v>Weather and Air Quality Research</v>
          </cell>
        </row>
        <row r="342">
          <cell r="A342">
            <v>11.46</v>
          </cell>
          <cell r="B342" t="str">
            <v>DOC</v>
          </cell>
          <cell r="C342" t="str">
            <v>Special Oceanic and Atmospheric Projects</v>
          </cell>
        </row>
        <row r="343">
          <cell r="A343">
            <v>11.462</v>
          </cell>
          <cell r="B343" t="str">
            <v>DOC</v>
          </cell>
          <cell r="C343" t="str">
            <v>Hydrologic Research</v>
          </cell>
        </row>
        <row r="344">
          <cell r="A344">
            <v>11.462999999999999</v>
          </cell>
          <cell r="B344" t="str">
            <v>DOC</v>
          </cell>
          <cell r="C344" t="str">
            <v>Habitat Conservation</v>
          </cell>
        </row>
        <row r="345">
          <cell r="A345">
            <v>11.467000000000001</v>
          </cell>
          <cell r="B345" t="str">
            <v>DOC</v>
          </cell>
          <cell r="C345" t="str">
            <v>Meteorologic and Hydrologic Modernization Development</v>
          </cell>
        </row>
        <row r="346">
          <cell r="A346">
            <v>11.468</v>
          </cell>
          <cell r="B346" t="str">
            <v>DOC</v>
          </cell>
          <cell r="C346" t="str">
            <v>Applied Meteorological Research</v>
          </cell>
        </row>
        <row r="347">
          <cell r="A347">
            <v>11.468999999999999</v>
          </cell>
          <cell r="B347" t="str">
            <v>DOC</v>
          </cell>
          <cell r="C347" t="str">
            <v>Congressionally Identified Awards and  Projects</v>
          </cell>
        </row>
        <row r="348">
          <cell r="A348">
            <v>11.472</v>
          </cell>
          <cell r="B348" t="str">
            <v>DOC</v>
          </cell>
          <cell r="C348" t="str">
            <v>Unallied Science Program</v>
          </cell>
        </row>
        <row r="349">
          <cell r="A349">
            <v>11.473000000000001</v>
          </cell>
          <cell r="B349" t="str">
            <v>DOC</v>
          </cell>
          <cell r="C349" t="str">
            <v>Office for Coastal Management</v>
          </cell>
        </row>
        <row r="350">
          <cell r="A350">
            <v>11.474</v>
          </cell>
          <cell r="B350" t="str">
            <v>DOC</v>
          </cell>
          <cell r="C350" t="str">
            <v>Atlantic Coastal Fisheries Cooperative Management Act</v>
          </cell>
        </row>
        <row r="351">
          <cell r="A351">
            <v>11.477</v>
          </cell>
          <cell r="B351" t="str">
            <v>DOC</v>
          </cell>
          <cell r="C351" t="str">
            <v>Fisheries Disaster Relief</v>
          </cell>
        </row>
        <row r="352">
          <cell r="A352">
            <v>11.478</v>
          </cell>
          <cell r="B352" t="str">
            <v>DOC</v>
          </cell>
          <cell r="C352" t="str">
            <v>Center for Sponsored Coastal Ocean Research Coastal Ocean Program</v>
          </cell>
        </row>
        <row r="353">
          <cell r="A353">
            <v>11.48</v>
          </cell>
          <cell r="B353" t="str">
            <v>DOC</v>
          </cell>
          <cell r="C353" t="str">
            <v>National Ocean Service Intern Program</v>
          </cell>
        </row>
        <row r="354">
          <cell r="A354">
            <v>11.481</v>
          </cell>
          <cell r="B354" t="str">
            <v>DOC</v>
          </cell>
          <cell r="C354" t="str">
            <v>Educational Partnership Program</v>
          </cell>
        </row>
        <row r="355">
          <cell r="A355">
            <v>11.481999999999999</v>
          </cell>
          <cell r="B355" t="str">
            <v>DOC</v>
          </cell>
          <cell r="C355" t="str">
            <v>Coral Reef Conservation Program</v>
          </cell>
        </row>
        <row r="356">
          <cell r="A356">
            <v>11.483000000000001</v>
          </cell>
          <cell r="B356" t="str">
            <v>DOC</v>
          </cell>
          <cell r="C356" t="str">
            <v>NOAA Programs for Disaster Relief Appropriations Act - Non-construction and Construction</v>
          </cell>
        </row>
        <row r="357">
          <cell r="A357">
            <v>11.548999999999999</v>
          </cell>
          <cell r="B357" t="str">
            <v>DOC</v>
          </cell>
          <cell r="C357" t="str">
            <v>State and Local Implementation Grant Program</v>
          </cell>
        </row>
        <row r="358">
          <cell r="A358">
            <v>11.55</v>
          </cell>
          <cell r="B358" t="str">
            <v>DOC</v>
          </cell>
          <cell r="C358" t="str">
            <v>Public Telecommunications Facilities Planning and Construction</v>
          </cell>
        </row>
        <row r="359">
          <cell r="A359">
            <v>11.553000000000001</v>
          </cell>
          <cell r="B359" t="str">
            <v>DOC</v>
          </cell>
          <cell r="C359" t="str">
            <v>Special Projects</v>
          </cell>
        </row>
        <row r="360">
          <cell r="A360">
            <v>11.557</v>
          </cell>
          <cell r="B360" t="str">
            <v>DOC</v>
          </cell>
          <cell r="C360" t="str">
            <v>Broadband Technology Opportunities Program (BTOP)</v>
          </cell>
        </row>
        <row r="361">
          <cell r="A361">
            <v>11.601000000000001</v>
          </cell>
          <cell r="B361" t="str">
            <v>DOC</v>
          </cell>
          <cell r="C361" t="str">
            <v>Calibration Program</v>
          </cell>
        </row>
        <row r="362">
          <cell r="A362">
            <v>11.603</v>
          </cell>
          <cell r="B362" t="str">
            <v>DOC</v>
          </cell>
          <cell r="C362" t="str">
            <v>National Standard Reference Data System</v>
          </cell>
        </row>
        <row r="363">
          <cell r="A363">
            <v>11.603999999999999</v>
          </cell>
          <cell r="B363" t="str">
            <v>DOC</v>
          </cell>
          <cell r="C363" t="str">
            <v>Standard Reference Materials</v>
          </cell>
        </row>
        <row r="364">
          <cell r="A364">
            <v>11.606</v>
          </cell>
          <cell r="B364" t="str">
            <v>DOC</v>
          </cell>
          <cell r="C364" t="str">
            <v>Weights and Measures Service</v>
          </cell>
        </row>
        <row r="365">
          <cell r="A365">
            <v>11.609</v>
          </cell>
          <cell r="B365" t="str">
            <v>DOC</v>
          </cell>
          <cell r="C365" t="str">
            <v>Measurement and Engineering Research and Standards</v>
          </cell>
        </row>
        <row r="366">
          <cell r="A366">
            <v>11.61</v>
          </cell>
          <cell r="B366" t="str">
            <v>DOC</v>
          </cell>
          <cell r="C366" t="str">
            <v xml:space="preserve">Standards Information Center </v>
          </cell>
        </row>
        <row r="367">
          <cell r="A367">
            <v>11.611000000000001</v>
          </cell>
          <cell r="B367" t="str">
            <v>DOC</v>
          </cell>
          <cell r="C367" t="str">
            <v>Manufacturing Extension Partnership</v>
          </cell>
        </row>
        <row r="368">
          <cell r="A368">
            <v>11.612</v>
          </cell>
          <cell r="B368" t="str">
            <v>DOC</v>
          </cell>
          <cell r="C368" t="str">
            <v>Advanced Technology Program</v>
          </cell>
        </row>
        <row r="369">
          <cell r="A369">
            <v>11.616</v>
          </cell>
          <cell r="B369" t="str">
            <v>DOC</v>
          </cell>
          <cell r="C369" t="str">
            <v xml:space="preserve">Technology Innovation Program (TIP) </v>
          </cell>
        </row>
        <row r="370">
          <cell r="A370">
            <v>11.619</v>
          </cell>
          <cell r="B370" t="str">
            <v>DOC</v>
          </cell>
          <cell r="C370" t="str">
            <v>Arrangements for Interdisciplinary Research Infrastructure</v>
          </cell>
        </row>
        <row r="371">
          <cell r="A371">
            <v>11.62</v>
          </cell>
          <cell r="B371" t="str">
            <v>DOC</v>
          </cell>
          <cell r="C371" t="str">
            <v>Science, Technology, Business and/or Education Outreach</v>
          </cell>
        </row>
        <row r="372">
          <cell r="A372">
            <v>11.802</v>
          </cell>
          <cell r="B372" t="str">
            <v>DOC</v>
          </cell>
          <cell r="C372" t="str">
            <v>Minority Business Resource Development</v>
          </cell>
        </row>
        <row r="373">
          <cell r="A373">
            <v>11.804</v>
          </cell>
          <cell r="B373" t="str">
            <v>DOC</v>
          </cell>
          <cell r="C373" t="str">
            <v>MBDA Business Center - American Indian and Alaska Native</v>
          </cell>
        </row>
        <row r="374">
          <cell r="A374">
            <v>11.805</v>
          </cell>
          <cell r="B374" t="str">
            <v>DOC</v>
          </cell>
          <cell r="C374" t="str">
            <v>MBDA Business Center</v>
          </cell>
        </row>
        <row r="375">
          <cell r="A375">
            <v>11.999000000000001</v>
          </cell>
          <cell r="B375" t="str">
            <v>DOC</v>
          </cell>
          <cell r="C375" t="str">
            <v>Marine Debris Program</v>
          </cell>
        </row>
        <row r="376">
          <cell r="A376">
            <v>12.002000000000001</v>
          </cell>
          <cell r="B376" t="str">
            <v>DOD</v>
          </cell>
          <cell r="C376" t="str">
            <v>Procurement Technical Assistance For Business Firms</v>
          </cell>
        </row>
        <row r="377">
          <cell r="A377">
            <v>12.004</v>
          </cell>
          <cell r="B377" t="str">
            <v>DOD</v>
          </cell>
          <cell r="C377" t="str">
            <v>Fort Huachuca Sentinel Landscapes for Military Training</v>
          </cell>
        </row>
        <row r="378">
          <cell r="A378">
            <v>12.005000000000001</v>
          </cell>
          <cell r="B378" t="str">
            <v>DOD</v>
          </cell>
          <cell r="C378" t="str">
            <v>Conservation and Rehabilitation of Natural Resources on Military Installations</v>
          </cell>
        </row>
        <row r="379">
          <cell r="A379">
            <v>12.01</v>
          </cell>
          <cell r="B379" t="str">
            <v>DOD</v>
          </cell>
          <cell r="C379" t="str">
            <v>Youth Conservation Services</v>
          </cell>
        </row>
        <row r="380">
          <cell r="A380">
            <v>12.1</v>
          </cell>
          <cell r="B380" t="str">
            <v>DOD</v>
          </cell>
          <cell r="C380" t="str">
            <v>Aquatic Plant Control</v>
          </cell>
        </row>
        <row r="381">
          <cell r="A381">
            <v>12.101000000000001</v>
          </cell>
          <cell r="B381" t="str">
            <v>DOD</v>
          </cell>
          <cell r="C381" t="str">
            <v>Beach Erosion Control Projects</v>
          </cell>
        </row>
        <row r="382">
          <cell r="A382">
            <v>12.102</v>
          </cell>
          <cell r="B382" t="str">
            <v>DOD</v>
          </cell>
          <cell r="C382" t="str">
            <v>Emergency Rehabilitation of Flood Control Works or Federally Authorized Coastal Protection Works</v>
          </cell>
        </row>
        <row r="383">
          <cell r="A383">
            <v>12.103</v>
          </cell>
          <cell r="B383" t="str">
            <v>DOD</v>
          </cell>
          <cell r="C383" t="str">
            <v>Emergency Operations Flood Response and Post Flood Response</v>
          </cell>
        </row>
        <row r="384">
          <cell r="A384">
            <v>12.103999999999999</v>
          </cell>
          <cell r="B384" t="str">
            <v>DOD</v>
          </cell>
          <cell r="C384" t="str">
            <v>Flood Plain Management Services</v>
          </cell>
        </row>
        <row r="385">
          <cell r="A385">
            <v>12.105</v>
          </cell>
          <cell r="B385" t="str">
            <v>DOD</v>
          </cell>
          <cell r="C385" t="str">
            <v>Protection of Essential Highways, Highway Bridge Approaches, and Public Works</v>
          </cell>
        </row>
        <row r="386">
          <cell r="A386">
            <v>12.106</v>
          </cell>
          <cell r="B386" t="str">
            <v>DOD</v>
          </cell>
          <cell r="C386" t="str">
            <v>Flood Control Projects</v>
          </cell>
        </row>
        <row r="387">
          <cell r="A387">
            <v>12.106999999999999</v>
          </cell>
          <cell r="B387" t="str">
            <v>DOD</v>
          </cell>
          <cell r="C387" t="str">
            <v>Navigation Projects</v>
          </cell>
        </row>
        <row r="388">
          <cell r="A388">
            <v>12.108000000000001</v>
          </cell>
          <cell r="B388" t="str">
            <v>DOD</v>
          </cell>
          <cell r="C388" t="str">
            <v>Snagging and Clearing for Flood Control</v>
          </cell>
        </row>
        <row r="389">
          <cell r="A389">
            <v>12.109</v>
          </cell>
          <cell r="B389" t="str">
            <v>DOD</v>
          </cell>
          <cell r="C389" t="str">
            <v>Protection, Clearing and Straightening Channels</v>
          </cell>
        </row>
        <row r="390">
          <cell r="A390">
            <v>12.11</v>
          </cell>
          <cell r="B390" t="str">
            <v>DOD</v>
          </cell>
          <cell r="C390" t="str">
            <v>Planning Assistance to States</v>
          </cell>
        </row>
        <row r="391">
          <cell r="A391">
            <v>12.111000000000001</v>
          </cell>
          <cell r="B391" t="str">
            <v>DOD</v>
          </cell>
          <cell r="C391" t="str">
            <v>Emergency Advance Measures for Flood Prevention</v>
          </cell>
        </row>
        <row r="392">
          <cell r="A392">
            <v>12.112</v>
          </cell>
          <cell r="B392" t="str">
            <v>DOD</v>
          </cell>
          <cell r="C392" t="str">
            <v>Payments to States in Lieu of Real Estate Taxes</v>
          </cell>
        </row>
        <row r="393">
          <cell r="A393">
            <v>12.113</v>
          </cell>
          <cell r="B393" t="str">
            <v>DOD</v>
          </cell>
          <cell r="C393" t="str">
            <v>State Memorandum of Agreement Program for the Reimbursement of Technical Services</v>
          </cell>
        </row>
        <row r="394">
          <cell r="A394">
            <v>12.114000000000001</v>
          </cell>
          <cell r="B394" t="str">
            <v>DOD</v>
          </cell>
          <cell r="C394" t="str">
            <v>Collaborative Research and Development</v>
          </cell>
        </row>
        <row r="395">
          <cell r="A395">
            <v>12.116</v>
          </cell>
          <cell r="B395" t="str">
            <v>DOD</v>
          </cell>
          <cell r="C395" t="str">
            <v>Department of Defense Appropriation Act of 2003</v>
          </cell>
        </row>
        <row r="396">
          <cell r="A396">
            <v>12.129</v>
          </cell>
          <cell r="B396" t="str">
            <v>DOD</v>
          </cell>
          <cell r="C396" t="str">
            <v>Title VI - Cheyenne River Sioux Tribe, Lower Brule Sioux Tribe, and Terrestrial Wildlife Habitat Restoration, South Dakota</v>
          </cell>
        </row>
        <row r="397">
          <cell r="A397">
            <v>12.13</v>
          </cell>
          <cell r="B397" t="str">
            <v>DOD</v>
          </cell>
          <cell r="C397" t="str">
            <v>Estuary Habitat Restoration Program</v>
          </cell>
        </row>
        <row r="398">
          <cell r="A398">
            <v>12.218999999999999</v>
          </cell>
          <cell r="B398" t="str">
            <v>DOD</v>
          </cell>
          <cell r="C398" t="str">
            <v>EASE 2.0</v>
          </cell>
        </row>
        <row r="399">
          <cell r="A399">
            <v>12.225</v>
          </cell>
          <cell r="B399" t="str">
            <v>DOD</v>
          </cell>
          <cell r="C399" t="str">
            <v>Commercial Technologies for Maintenance Activities Program</v>
          </cell>
        </row>
        <row r="400">
          <cell r="A400">
            <v>12.3</v>
          </cell>
          <cell r="B400" t="str">
            <v>DOD</v>
          </cell>
          <cell r="C400" t="str">
            <v>Basic and Applied Scientific Research</v>
          </cell>
        </row>
        <row r="401">
          <cell r="A401">
            <v>12.33</v>
          </cell>
          <cell r="B401" t="str">
            <v>DOD</v>
          </cell>
          <cell r="C401" t="str">
            <v>Science, Technology, Engineering &amp; Mathematics (STEM) Education, Outreach and Workforce Program</v>
          </cell>
        </row>
        <row r="402">
          <cell r="A402">
            <v>12.335000000000001</v>
          </cell>
          <cell r="B402" t="str">
            <v>DOD</v>
          </cell>
          <cell r="C402" t="str">
            <v xml:space="preserve">Navy  Command, Control, Communications, Computers, Intelligence, Surveillance, and Reconnaissance </v>
          </cell>
        </row>
        <row r="403">
          <cell r="A403">
            <v>12.34</v>
          </cell>
          <cell r="B403" t="str">
            <v>DOD</v>
          </cell>
          <cell r="C403" t="str">
            <v>Naval Medical Research and Development</v>
          </cell>
        </row>
        <row r="404">
          <cell r="A404">
            <v>12.35</v>
          </cell>
          <cell r="B404" t="str">
            <v>DOD</v>
          </cell>
          <cell r="C404" t="str">
            <v>Department of Defense HIV/AIDS Prevention Program</v>
          </cell>
        </row>
        <row r="405">
          <cell r="A405">
            <v>12.351000000000001</v>
          </cell>
          <cell r="B405" t="str">
            <v>DOD</v>
          </cell>
          <cell r="C405" t="str">
            <v>Scientific Research - Combating Weapons of Mass Destruction</v>
          </cell>
        </row>
        <row r="406">
          <cell r="A406">
            <v>12.355</v>
          </cell>
          <cell r="B406" t="str">
            <v>DOD</v>
          </cell>
          <cell r="C406" t="str">
            <v>Pest Management and Vector Control Research</v>
          </cell>
        </row>
        <row r="407">
          <cell r="A407">
            <v>12.356999999999999</v>
          </cell>
          <cell r="B407" t="str">
            <v>DOD</v>
          </cell>
          <cell r="C407" t="str">
            <v>ROTC Language and Culture Training Grants</v>
          </cell>
        </row>
        <row r="408">
          <cell r="A408">
            <v>12.36</v>
          </cell>
          <cell r="B408" t="str">
            <v>DOD</v>
          </cell>
          <cell r="C408" t="str">
            <v>Research on Chemical and Biological Defense</v>
          </cell>
        </row>
        <row r="409">
          <cell r="A409">
            <v>12.369</v>
          </cell>
          <cell r="B409" t="str">
            <v>DOD</v>
          </cell>
          <cell r="C409" t="str">
            <v>Marine Corps Systems Command Federal Assistance Program</v>
          </cell>
        </row>
        <row r="410">
          <cell r="A410">
            <v>12.4</v>
          </cell>
          <cell r="B410" t="str">
            <v>DOD</v>
          </cell>
          <cell r="C410" t="str">
            <v>Military Construction, National Guard</v>
          </cell>
        </row>
        <row r="411">
          <cell r="A411">
            <v>12.401</v>
          </cell>
          <cell r="B411" t="str">
            <v>DOD</v>
          </cell>
          <cell r="C411" t="str">
            <v>National Guard Military Operations and Maintenance (O&amp;M) Projects</v>
          </cell>
        </row>
        <row r="412">
          <cell r="A412">
            <v>12.404</v>
          </cell>
          <cell r="B412" t="str">
            <v>DOD</v>
          </cell>
          <cell r="C412" t="str">
            <v>National Guard ChalleNGe Program</v>
          </cell>
        </row>
        <row r="413">
          <cell r="A413">
            <v>12.42</v>
          </cell>
          <cell r="B413" t="str">
            <v>DOD</v>
          </cell>
          <cell r="C413" t="str">
            <v>Military Medical Research and Development</v>
          </cell>
        </row>
        <row r="414">
          <cell r="A414">
            <v>12.430999999999999</v>
          </cell>
          <cell r="B414" t="str">
            <v>DOD</v>
          </cell>
          <cell r="C414" t="str">
            <v>Basic Scientific Research</v>
          </cell>
        </row>
        <row r="415">
          <cell r="A415">
            <v>12.432</v>
          </cell>
          <cell r="B415" t="str">
            <v>DOD</v>
          </cell>
          <cell r="C415" t="str">
            <v>U.S. Military Academy Athletic Programs at West Point</v>
          </cell>
        </row>
        <row r="416">
          <cell r="A416">
            <v>12.44</v>
          </cell>
          <cell r="B416" t="str">
            <v>DOD</v>
          </cell>
          <cell r="C416" t="str">
            <v>Dissertation Year Fellowship</v>
          </cell>
        </row>
        <row r="417">
          <cell r="A417">
            <v>12.45</v>
          </cell>
          <cell r="B417" t="str">
            <v>DOD</v>
          </cell>
          <cell r="C417" t="str">
            <v xml:space="preserve">Fort Huachuca Environmental Training </v>
          </cell>
        </row>
        <row r="418">
          <cell r="A418">
            <v>12.46</v>
          </cell>
          <cell r="B418" t="str">
            <v>DOD</v>
          </cell>
          <cell r="C418" t="str">
            <v>Fisher House Foundation</v>
          </cell>
        </row>
        <row r="419">
          <cell r="A419">
            <v>12.500999999999999</v>
          </cell>
          <cell r="B419" t="str">
            <v>DOD</v>
          </cell>
          <cell r="C419" t="str">
            <v>Training and Support – Combating Weapons of Mass Destruction</v>
          </cell>
        </row>
        <row r="420">
          <cell r="A420">
            <v>12.55</v>
          </cell>
          <cell r="B420" t="str">
            <v>DOD</v>
          </cell>
          <cell r="C420" t="str">
            <v>The Language Flagship Grants to Institutions of Higher Education</v>
          </cell>
        </row>
        <row r="421">
          <cell r="A421">
            <v>12.551</v>
          </cell>
          <cell r="B421" t="str">
            <v>DOD</v>
          </cell>
          <cell r="C421" t="str">
            <v>National Security Education Program David L. Boren Scholarships</v>
          </cell>
        </row>
        <row r="422">
          <cell r="A422">
            <v>12.552</v>
          </cell>
          <cell r="B422" t="str">
            <v>DOD</v>
          </cell>
          <cell r="C422" t="str">
            <v>National Security Education Program David L. Boren Fellowships</v>
          </cell>
        </row>
        <row r="423">
          <cell r="A423">
            <v>12.554</v>
          </cell>
          <cell r="B423" t="str">
            <v>DOD</v>
          </cell>
          <cell r="C423" t="str">
            <v>English for Heritage Language Speakers Grants to U.S. Institutions of Higher Education</v>
          </cell>
        </row>
        <row r="424">
          <cell r="A424">
            <v>12.555</v>
          </cell>
          <cell r="B424" t="str">
            <v>DOD</v>
          </cell>
          <cell r="C424" t="str">
            <v>English for Heritage Language Speakers Scholarships</v>
          </cell>
        </row>
        <row r="425">
          <cell r="A425">
            <v>12.555999999999999</v>
          </cell>
          <cell r="B425" t="str">
            <v>DOD</v>
          </cell>
          <cell r="C425" t="str">
            <v>Competitive Grants: Promoting K-12 Student Achievement at Military-Connected Schools</v>
          </cell>
        </row>
        <row r="426">
          <cell r="A426">
            <v>12.557</v>
          </cell>
          <cell r="B426" t="str">
            <v>DOD</v>
          </cell>
          <cell r="C426" t="str">
            <v>Invitational Grants for Military-Connected Schools</v>
          </cell>
        </row>
        <row r="427">
          <cell r="A427">
            <v>12.558</v>
          </cell>
          <cell r="B427" t="str">
            <v>DOD</v>
          </cell>
          <cell r="C427" t="str">
            <v>Department of Defense Impact Aid (Supplement, CWSD, BRAC)</v>
          </cell>
        </row>
        <row r="428">
          <cell r="A428">
            <v>12.56</v>
          </cell>
          <cell r="B428" t="str">
            <v>DOD</v>
          </cell>
          <cell r="C428" t="str">
            <v>DOD, NDEP, DOTC-STEM Education Outreach Implementation</v>
          </cell>
        </row>
        <row r="429">
          <cell r="A429">
            <v>12.561</v>
          </cell>
          <cell r="B429" t="str">
            <v>DOD</v>
          </cell>
          <cell r="C429" t="str">
            <v>Community Partners in Suicide Prevention</v>
          </cell>
        </row>
        <row r="430">
          <cell r="A430">
            <v>12.579000000000001</v>
          </cell>
          <cell r="B430" t="str">
            <v>DOD</v>
          </cell>
          <cell r="C430" t="str">
            <v>Language Training Center</v>
          </cell>
        </row>
        <row r="431">
          <cell r="A431">
            <v>12.582000000000001</v>
          </cell>
          <cell r="B431" t="str">
            <v>DOD</v>
          </cell>
          <cell r="C431" t="str">
            <v>Office for Reintegration Programs</v>
          </cell>
        </row>
        <row r="432">
          <cell r="A432">
            <v>12.598000000000001</v>
          </cell>
          <cell r="B432" t="str">
            <v>DOD</v>
          </cell>
          <cell r="C432" t="str">
            <v>Centers for Academic Excellence</v>
          </cell>
        </row>
        <row r="433">
          <cell r="A433">
            <v>12.599</v>
          </cell>
          <cell r="B433" t="str">
            <v>DOD</v>
          </cell>
          <cell r="C433" t="str">
            <v>Congressionally Directed Assistance</v>
          </cell>
        </row>
        <row r="434">
          <cell r="A434">
            <v>12.6</v>
          </cell>
          <cell r="B434" t="str">
            <v>DOD</v>
          </cell>
          <cell r="C434" t="str">
            <v>Community Investment</v>
          </cell>
        </row>
        <row r="435">
          <cell r="A435">
            <v>12.603999999999999</v>
          </cell>
          <cell r="B435" t="str">
            <v>DOD</v>
          </cell>
          <cell r="C435" t="str">
            <v>Community Economic Adjustment Assistance for Reductions in Defense Spending</v>
          </cell>
        </row>
        <row r="436">
          <cell r="A436">
            <v>12.606999999999999</v>
          </cell>
          <cell r="B436" t="str">
            <v>DOD</v>
          </cell>
          <cell r="C436" t="str">
            <v>Community Economic Adjustment Assistance for Realignment or Closure of a Military Installation</v>
          </cell>
        </row>
        <row r="437">
          <cell r="A437">
            <v>12.61</v>
          </cell>
          <cell r="B437" t="str">
            <v>DOD</v>
          </cell>
          <cell r="C437" t="str">
            <v>Community Economic Adjustment Assistance for Compatible Use and Joint Land Use Studies</v>
          </cell>
        </row>
        <row r="438">
          <cell r="A438">
            <v>12.611000000000001</v>
          </cell>
          <cell r="B438" t="str">
            <v>DOD</v>
          </cell>
          <cell r="C438" t="str">
            <v>Community Economic Adjustment Assistance for Reductions in Defense Industry Employment</v>
          </cell>
        </row>
        <row r="439">
          <cell r="A439">
            <v>12.614000000000001</v>
          </cell>
          <cell r="B439" t="str">
            <v>DOD</v>
          </cell>
          <cell r="C439" t="str">
            <v>Community Economic Adjustment Assistance for Advance Planning and Economic Diversification</v>
          </cell>
        </row>
        <row r="440">
          <cell r="A440">
            <v>12.615</v>
          </cell>
          <cell r="B440" t="str">
            <v>DOD</v>
          </cell>
          <cell r="C440" t="str">
            <v>Research and Technical Assistance</v>
          </cell>
        </row>
        <row r="441">
          <cell r="A441">
            <v>12.617000000000001</v>
          </cell>
          <cell r="B441" t="str">
            <v>DOD</v>
          </cell>
          <cell r="C441" t="str">
            <v>Economic Adjustment Assistance for State Governments</v>
          </cell>
        </row>
        <row r="442">
          <cell r="A442">
            <v>12.618</v>
          </cell>
          <cell r="B442" t="str">
            <v>DOD</v>
          </cell>
          <cell r="C442" t="str">
            <v>Community Economic Adjustment Assistance for Establishment or Expansion of a Military Installation</v>
          </cell>
        </row>
        <row r="443">
          <cell r="A443">
            <v>12.62</v>
          </cell>
          <cell r="B443" t="str">
            <v>DOD</v>
          </cell>
          <cell r="C443" t="str">
            <v>Troops to Teachers Grant Program</v>
          </cell>
        </row>
        <row r="444">
          <cell r="A444">
            <v>12.63</v>
          </cell>
          <cell r="B444" t="str">
            <v>DOD</v>
          </cell>
          <cell r="C444" t="str">
            <v>Basic, Applied, and Advanced Research in Science and Engineering</v>
          </cell>
        </row>
        <row r="445">
          <cell r="A445">
            <v>12.631</v>
          </cell>
          <cell r="B445" t="str">
            <v>DOD</v>
          </cell>
          <cell r="C445" t="str">
            <v>Science, Technology, Engineering and Mathematics (STEM) Educational Program: Science, Mathematics And Research for Transformation (SMART)</v>
          </cell>
        </row>
        <row r="446">
          <cell r="A446">
            <v>12.632</v>
          </cell>
          <cell r="B446" t="str">
            <v>DOD</v>
          </cell>
          <cell r="C446" t="str">
            <v>Legacy Resource Management Program</v>
          </cell>
        </row>
        <row r="447">
          <cell r="A447">
            <v>12.7</v>
          </cell>
          <cell r="B447" t="str">
            <v>DOD</v>
          </cell>
          <cell r="C447" t="str">
            <v>Donations/Loans of Obsolete DOD Property</v>
          </cell>
        </row>
        <row r="448">
          <cell r="A448">
            <v>12.74</v>
          </cell>
          <cell r="B448" t="str">
            <v>DOD</v>
          </cell>
          <cell r="C448" t="str">
            <v>Past Conflict Accounting</v>
          </cell>
        </row>
        <row r="449">
          <cell r="A449">
            <v>12.75</v>
          </cell>
          <cell r="B449" t="str">
            <v>DOD</v>
          </cell>
          <cell r="C449" t="str">
            <v>Uniformed Services University Medical Research Projects</v>
          </cell>
        </row>
        <row r="450">
          <cell r="A450">
            <v>12.776999999999999</v>
          </cell>
          <cell r="B450" t="str">
            <v>DOD</v>
          </cell>
          <cell r="C450" t="str">
            <v>Defense Production Act Title III (DPA Title III)</v>
          </cell>
        </row>
        <row r="451">
          <cell r="A451">
            <v>12.8</v>
          </cell>
          <cell r="B451" t="str">
            <v>DOD</v>
          </cell>
          <cell r="C451" t="str">
            <v>Air Force Defense Research Sciences Program</v>
          </cell>
        </row>
        <row r="452">
          <cell r="A452">
            <v>12.801</v>
          </cell>
          <cell r="B452" t="str">
            <v>DOD</v>
          </cell>
          <cell r="C452" t="str">
            <v>Air Force Academy Athletic Programs</v>
          </cell>
        </row>
        <row r="453">
          <cell r="A453">
            <v>12.81</v>
          </cell>
          <cell r="B453" t="str">
            <v>DOD</v>
          </cell>
          <cell r="C453" t="str">
            <v>Air Force Medical Research and Development</v>
          </cell>
        </row>
        <row r="454">
          <cell r="A454">
            <v>12.84</v>
          </cell>
          <cell r="B454" t="str">
            <v>DOD</v>
          </cell>
          <cell r="C454" t="str">
            <v>Civil Air Patrol Program</v>
          </cell>
        </row>
        <row r="455">
          <cell r="A455">
            <v>12.888</v>
          </cell>
          <cell r="B455" t="str">
            <v>DOD</v>
          </cell>
          <cell r="C455" t="str">
            <v>OPA Research Fellowship Program</v>
          </cell>
        </row>
        <row r="456">
          <cell r="A456">
            <v>12.9</v>
          </cell>
          <cell r="B456" t="str">
            <v>DOD</v>
          </cell>
          <cell r="C456" t="str">
            <v>Language Grant Program</v>
          </cell>
        </row>
        <row r="457">
          <cell r="A457">
            <v>12.901</v>
          </cell>
          <cell r="B457" t="str">
            <v>DOD</v>
          </cell>
          <cell r="C457" t="str">
            <v>Mathematical Sciences Grants</v>
          </cell>
        </row>
        <row r="458">
          <cell r="A458">
            <v>12.901999999999999</v>
          </cell>
          <cell r="B458" t="str">
            <v>DOD</v>
          </cell>
          <cell r="C458" t="str">
            <v>Information Security Grants</v>
          </cell>
        </row>
        <row r="459">
          <cell r="A459">
            <v>12.903</v>
          </cell>
          <cell r="B459" t="str">
            <v>DOD</v>
          </cell>
          <cell r="C459" t="str">
            <v>GenCyber Grants Program</v>
          </cell>
        </row>
        <row r="460">
          <cell r="A460">
            <v>12.904999999999999</v>
          </cell>
          <cell r="B460" t="str">
            <v>DOD</v>
          </cell>
          <cell r="C460" t="str">
            <v>CyberSecurity Core Curriculum</v>
          </cell>
        </row>
        <row r="461">
          <cell r="A461">
            <v>12.91</v>
          </cell>
          <cell r="B461" t="str">
            <v>DOD</v>
          </cell>
          <cell r="C461" t="str">
            <v>Research and Technology Development</v>
          </cell>
        </row>
        <row r="462">
          <cell r="A462">
            <v>12.987</v>
          </cell>
          <cell r="B462" t="str">
            <v>DOD</v>
          </cell>
          <cell r="C462" t="str">
            <v>Upper San Pedro Partnership Support</v>
          </cell>
        </row>
        <row r="463">
          <cell r="A463">
            <v>14.007999999999999</v>
          </cell>
          <cell r="B463" t="str">
            <v>HUD</v>
          </cell>
          <cell r="C463" t="str">
            <v>Transformation Initiative: Choice Neighborhoods Demonstration Small Research Grant Program</v>
          </cell>
        </row>
        <row r="464">
          <cell r="A464">
            <v>14.012</v>
          </cell>
          <cell r="B464" t="str">
            <v>HUD</v>
          </cell>
          <cell r="C464" t="str">
            <v>Rural Housing and Economic Development</v>
          </cell>
        </row>
        <row r="465">
          <cell r="A465">
            <v>14.016999999999999</v>
          </cell>
          <cell r="B465" t="str">
            <v>HUD</v>
          </cell>
          <cell r="C465" t="str">
            <v>Specialized Housing and Services for Victims of Human Trafficking</v>
          </cell>
        </row>
        <row r="466">
          <cell r="A466">
            <v>14.103</v>
          </cell>
          <cell r="B466" t="str">
            <v>HUD</v>
          </cell>
          <cell r="C466" t="str">
            <v>Interest Reduction Payments Rental and Cooperative Housing for Lower Income Families</v>
          </cell>
        </row>
        <row r="467">
          <cell r="A467">
            <v>14.108000000000001</v>
          </cell>
          <cell r="B467" t="str">
            <v>HUD</v>
          </cell>
          <cell r="C467" t="str">
            <v>Rehabilitation Mortgage Insurance</v>
          </cell>
        </row>
        <row r="468">
          <cell r="A468">
            <v>14.11</v>
          </cell>
          <cell r="B468" t="str">
            <v>HUD</v>
          </cell>
          <cell r="C468" t="str">
            <v>Manufactured Home Loan Insurance Financing Purchase of Manufactured Homes as Principal Residences of Borrowers</v>
          </cell>
        </row>
        <row r="469">
          <cell r="A469">
            <v>14.117000000000001</v>
          </cell>
          <cell r="B469" t="str">
            <v>HUD</v>
          </cell>
          <cell r="C469" t="str">
            <v>Mortgage Insurance Homes</v>
          </cell>
        </row>
        <row r="470">
          <cell r="A470">
            <v>14.119</v>
          </cell>
          <cell r="B470" t="str">
            <v>HUD</v>
          </cell>
          <cell r="C470" t="str">
            <v>Mortgage Insurance Homes for Disaster Victims</v>
          </cell>
        </row>
        <row r="471">
          <cell r="A471">
            <v>14.122</v>
          </cell>
          <cell r="B471" t="str">
            <v>HUD</v>
          </cell>
          <cell r="C471" t="str">
            <v>Mortgage Insurance Homes in Urban Renewal Areas</v>
          </cell>
        </row>
        <row r="472">
          <cell r="A472">
            <v>14.122999999999999</v>
          </cell>
          <cell r="B472" t="str">
            <v>HUD</v>
          </cell>
          <cell r="C472" t="str">
            <v>Mortgage Insurance Housing in Older, Declining Areas</v>
          </cell>
        </row>
        <row r="473">
          <cell r="A473">
            <v>14.125999999999999</v>
          </cell>
          <cell r="B473" t="str">
            <v>HUD</v>
          </cell>
          <cell r="C473" t="str">
            <v>Mortgage Insurance Cooperative Projects</v>
          </cell>
        </row>
        <row r="474">
          <cell r="A474">
            <v>14.128</v>
          </cell>
          <cell r="B474" t="str">
            <v>HUD</v>
          </cell>
          <cell r="C474" t="str">
            <v>Mortgage Insurance Hospitals</v>
          </cell>
        </row>
        <row r="475">
          <cell r="A475">
            <v>14.129</v>
          </cell>
          <cell r="B475" t="str">
            <v>HUD</v>
          </cell>
          <cell r="C475" t="str">
            <v>Mortgage Insurance Nursing Homes, Intermediate Care Facilities, Board and Care Homes and Assisted Living Facilities</v>
          </cell>
        </row>
        <row r="476">
          <cell r="A476">
            <v>14.132999999999999</v>
          </cell>
          <cell r="B476" t="str">
            <v>HUD</v>
          </cell>
          <cell r="C476" t="str">
            <v>Mortgage Insurance Purchase of Units in Condominiums</v>
          </cell>
        </row>
        <row r="477">
          <cell r="A477">
            <v>14.134</v>
          </cell>
          <cell r="B477" t="str">
            <v>HUD</v>
          </cell>
          <cell r="C477" t="str">
            <v>Mortgage Insurance Rental Housing</v>
          </cell>
        </row>
        <row r="478">
          <cell r="A478">
            <v>14.135</v>
          </cell>
          <cell r="B478" t="str">
            <v>HUD</v>
          </cell>
          <cell r="C478" t="str">
            <v>Mortgage Insurance Rental and Cooperative Housing for Moderate Income Families and Elderly, Market Interest Rate</v>
          </cell>
        </row>
        <row r="479">
          <cell r="A479">
            <v>14.138</v>
          </cell>
          <cell r="B479" t="str">
            <v>HUD</v>
          </cell>
          <cell r="C479" t="str">
            <v>Mortgage Insurance Rental Housing for the Elderly</v>
          </cell>
        </row>
        <row r="480">
          <cell r="A480">
            <v>14.138999999999999</v>
          </cell>
          <cell r="B480" t="str">
            <v>HUD</v>
          </cell>
          <cell r="C480" t="str">
            <v>Mortgage Insurance Rental Housing in Urban Renewal Areas</v>
          </cell>
        </row>
        <row r="481">
          <cell r="A481">
            <v>14.141999999999999</v>
          </cell>
          <cell r="B481" t="str">
            <v>HUD</v>
          </cell>
          <cell r="C481" t="str">
            <v>Property Improvement Loan Insurance for Improving All Existing Structures and Building of New Nonresidential Structures</v>
          </cell>
        </row>
        <row r="482">
          <cell r="A482">
            <v>14.148999999999999</v>
          </cell>
          <cell r="B482" t="str">
            <v>HUD</v>
          </cell>
          <cell r="C482" t="str">
            <v>Rent Supplements Rental Housing for Lower Income Families</v>
          </cell>
        </row>
        <row r="483">
          <cell r="A483">
            <v>14.151</v>
          </cell>
          <cell r="B483" t="str">
            <v>HUD</v>
          </cell>
          <cell r="C483" t="str">
            <v>Supplemental Loan Insurance Multifamily Rental Housing</v>
          </cell>
        </row>
        <row r="484">
          <cell r="A484">
            <v>14.154999999999999</v>
          </cell>
          <cell r="B484" t="str">
            <v>HUD</v>
          </cell>
          <cell r="C484" t="str">
            <v>Mortgage Insurance for the Purchase or Refinancing of Existing Multifamily Housing Projects</v>
          </cell>
        </row>
        <row r="485">
          <cell r="A485">
            <v>14.157</v>
          </cell>
          <cell r="B485" t="str">
            <v>HUD</v>
          </cell>
          <cell r="C485" t="str">
            <v>Supportive Housing for the Elderly</v>
          </cell>
        </row>
        <row r="486">
          <cell r="A486">
            <v>14.162000000000001</v>
          </cell>
          <cell r="B486" t="str">
            <v>HUD</v>
          </cell>
          <cell r="C486" t="str">
            <v>Mortgage Insurance Combination and Manufactured Home Lot Loans</v>
          </cell>
        </row>
        <row r="487">
          <cell r="A487">
            <v>14.169</v>
          </cell>
          <cell r="B487" t="str">
            <v>HUD</v>
          </cell>
          <cell r="C487" t="str">
            <v>Housing Counseling Assistance Program</v>
          </cell>
        </row>
        <row r="488">
          <cell r="A488">
            <v>14.170999999999999</v>
          </cell>
          <cell r="B488" t="str">
            <v>HUD</v>
          </cell>
          <cell r="C488" t="str">
            <v>Manufactured Home Dispute Resolution</v>
          </cell>
        </row>
        <row r="489">
          <cell r="A489">
            <v>14.175000000000001</v>
          </cell>
          <cell r="B489" t="str">
            <v>HUD</v>
          </cell>
          <cell r="C489" t="str">
            <v>Adjustable Rate Mortgages</v>
          </cell>
        </row>
        <row r="490">
          <cell r="A490">
            <v>14.180999999999999</v>
          </cell>
          <cell r="B490" t="str">
            <v>HUD</v>
          </cell>
          <cell r="C490" t="str">
            <v>Supportive Housing for Persons with Disabilities</v>
          </cell>
        </row>
        <row r="491">
          <cell r="A491">
            <v>14.183</v>
          </cell>
          <cell r="B491" t="str">
            <v>HUD</v>
          </cell>
          <cell r="C491" t="str">
            <v>Home Equity Conversion Mortgages</v>
          </cell>
        </row>
        <row r="492">
          <cell r="A492">
            <v>14.183999999999999</v>
          </cell>
          <cell r="B492" t="str">
            <v>HUD</v>
          </cell>
          <cell r="C492" t="str">
            <v>Mortgages Insurance for Single Room Occupancy (SRO) Projects</v>
          </cell>
        </row>
        <row r="493">
          <cell r="A493">
            <v>14.188000000000001</v>
          </cell>
          <cell r="B493" t="str">
            <v>HUD</v>
          </cell>
          <cell r="C493" t="str">
            <v>Housing Finance Agencies (HFA) Risk Sharing</v>
          </cell>
        </row>
        <row r="494">
          <cell r="A494">
            <v>14.189</v>
          </cell>
          <cell r="B494" t="str">
            <v>HUD</v>
          </cell>
          <cell r="C494" t="str">
            <v>Qualified Participating Entities (QPE) Risk Sharing</v>
          </cell>
        </row>
        <row r="495">
          <cell r="A495">
            <v>14.191000000000001</v>
          </cell>
          <cell r="B495" t="str">
            <v>HUD</v>
          </cell>
          <cell r="C495" t="str">
            <v>Multifamily Housing Service Coordinators</v>
          </cell>
        </row>
        <row r="496">
          <cell r="A496">
            <v>14.195</v>
          </cell>
          <cell r="B496" t="str">
            <v>HUD</v>
          </cell>
          <cell r="C496" t="str">
            <v>Section 8 Housing Assistance Payments Program</v>
          </cell>
        </row>
        <row r="497">
          <cell r="A497">
            <v>14.198</v>
          </cell>
          <cell r="B497" t="str">
            <v>HUD</v>
          </cell>
          <cell r="C497" t="str">
            <v>Good Neighbor Next Door Sales Program</v>
          </cell>
        </row>
        <row r="498">
          <cell r="A498">
            <v>14.218</v>
          </cell>
          <cell r="B498" t="str">
            <v>HUD</v>
          </cell>
          <cell r="C498" t="str">
            <v>Community Development Block Grants/Entitlement Grants</v>
          </cell>
        </row>
        <row r="499">
          <cell r="A499">
            <v>14.225</v>
          </cell>
          <cell r="B499" t="str">
            <v>HUD</v>
          </cell>
          <cell r="C499" t="str">
            <v>Community Development Block Grants/Special Purpose Grants/Insular Areas</v>
          </cell>
        </row>
        <row r="500">
          <cell r="A500">
            <v>14.228</v>
          </cell>
          <cell r="B500" t="str">
            <v>HUD</v>
          </cell>
          <cell r="C500" t="str">
            <v>Community Development Block Grants/State's program and Non-Entitlement Grants in Hawaii</v>
          </cell>
        </row>
        <row r="501">
          <cell r="A501">
            <v>14.231</v>
          </cell>
          <cell r="B501" t="str">
            <v>HUD</v>
          </cell>
          <cell r="C501" t="str">
            <v>Emergency Solutions Grant Program</v>
          </cell>
        </row>
        <row r="502">
          <cell r="A502">
            <v>14.234999999999999</v>
          </cell>
          <cell r="B502" t="str">
            <v>HUD</v>
          </cell>
          <cell r="C502" t="str">
            <v>Supportive Housing Program</v>
          </cell>
        </row>
        <row r="503">
          <cell r="A503">
            <v>14.238</v>
          </cell>
          <cell r="B503" t="str">
            <v>HUD</v>
          </cell>
          <cell r="C503" t="str">
            <v>Shelter Plus Care</v>
          </cell>
        </row>
        <row r="504">
          <cell r="A504">
            <v>14.239000000000001</v>
          </cell>
          <cell r="B504" t="str">
            <v>HUD</v>
          </cell>
          <cell r="C504" t="str">
            <v>Home Investment Partnerships Program</v>
          </cell>
        </row>
        <row r="505">
          <cell r="A505">
            <v>14.241</v>
          </cell>
          <cell r="B505" t="str">
            <v>HUD</v>
          </cell>
          <cell r="C505" t="str">
            <v>Housing Opportunities for Persons with AIDS</v>
          </cell>
        </row>
        <row r="506">
          <cell r="A506">
            <v>14.247</v>
          </cell>
          <cell r="B506" t="str">
            <v>HUD</v>
          </cell>
          <cell r="C506" t="str">
            <v>Self-Help Homeownership Opportunity Program</v>
          </cell>
        </row>
        <row r="507">
          <cell r="A507">
            <v>14.247999999999999</v>
          </cell>
          <cell r="B507" t="str">
            <v>HUD</v>
          </cell>
          <cell r="C507" t="str">
            <v>Community Development Block Grants Section 108 Loan Guarantees</v>
          </cell>
        </row>
        <row r="508">
          <cell r="A508">
            <v>14.249000000000001</v>
          </cell>
          <cell r="B508" t="str">
            <v>HUD</v>
          </cell>
          <cell r="C508" t="str">
            <v>Section 8 Moderate Rehabilitation Single Room Occupancy</v>
          </cell>
        </row>
        <row r="509">
          <cell r="A509">
            <v>14.25</v>
          </cell>
          <cell r="B509" t="str">
            <v>HUD</v>
          </cell>
          <cell r="C509" t="str">
            <v>Rural Housing and Economic Development</v>
          </cell>
        </row>
        <row r="510">
          <cell r="A510">
            <v>14.252000000000001</v>
          </cell>
          <cell r="B510" t="str">
            <v>HUD</v>
          </cell>
          <cell r="C510" t="str">
            <v>Section 4 Capacity Building for Community Development and Affordable Housing</v>
          </cell>
        </row>
        <row r="511">
          <cell r="A511">
            <v>14.259</v>
          </cell>
          <cell r="B511" t="str">
            <v>HUD</v>
          </cell>
          <cell r="C511" t="str">
            <v>Community Compass Technical Assistance and Capacity Building</v>
          </cell>
        </row>
        <row r="512">
          <cell r="A512">
            <v>14.260999999999999</v>
          </cell>
          <cell r="B512" t="str">
            <v>HUD</v>
          </cell>
          <cell r="C512" t="str">
            <v xml:space="preserve">Homeless Management Information Systems Technical Assistance </v>
          </cell>
        </row>
        <row r="513">
          <cell r="A513">
            <v>14.265000000000001</v>
          </cell>
          <cell r="B513" t="str">
            <v>HUD</v>
          </cell>
          <cell r="C513" t="str">
            <v>Rural Capacity Building for Community Development and Affordable Housing Grants</v>
          </cell>
        </row>
        <row r="514">
          <cell r="A514">
            <v>14.266</v>
          </cell>
          <cell r="B514" t="str">
            <v>HUD</v>
          </cell>
          <cell r="C514" t="str">
            <v>Border Community Capital Initiative</v>
          </cell>
        </row>
        <row r="515">
          <cell r="A515">
            <v>14.266999999999999</v>
          </cell>
          <cell r="B515" t="str">
            <v>HUD</v>
          </cell>
          <cell r="C515" t="str">
            <v xml:space="preserve">Continuum of Care Program </v>
          </cell>
        </row>
        <row r="516">
          <cell r="A516">
            <v>14.268000000000001</v>
          </cell>
          <cell r="B516" t="str">
            <v>HUD</v>
          </cell>
          <cell r="C516" t="str">
            <v xml:space="preserve">Rural Housing Stability Assistance Program </v>
          </cell>
        </row>
        <row r="517">
          <cell r="A517">
            <v>14.269</v>
          </cell>
          <cell r="B517" t="str">
            <v>HUD</v>
          </cell>
          <cell r="C517" t="str">
            <v>Hurricane Sandy Community Development Block Grant Disaster Recovery Grants (CDBG-DR)</v>
          </cell>
        </row>
        <row r="518">
          <cell r="A518">
            <v>14.27</v>
          </cell>
          <cell r="B518" t="str">
            <v>HUD</v>
          </cell>
          <cell r="C518" t="str">
            <v>Appalachia Economic Development Initiative</v>
          </cell>
        </row>
        <row r="519">
          <cell r="A519">
            <v>14.271000000000001</v>
          </cell>
          <cell r="B519" t="str">
            <v>HUD</v>
          </cell>
          <cell r="C519" t="str">
            <v>Delta Community Capital Initiative</v>
          </cell>
        </row>
        <row r="520">
          <cell r="A520">
            <v>14.272</v>
          </cell>
          <cell r="B520" t="str">
            <v>HUD</v>
          </cell>
          <cell r="C520" t="str">
            <v>National Disaster Resilience Competition</v>
          </cell>
        </row>
        <row r="521">
          <cell r="A521">
            <v>14.273</v>
          </cell>
          <cell r="B521" t="str">
            <v>HUD</v>
          </cell>
          <cell r="C521" t="str">
            <v>Pay for Success Permanent Supportive Housing Demonstration</v>
          </cell>
        </row>
        <row r="522">
          <cell r="A522">
            <v>14.275</v>
          </cell>
          <cell r="B522" t="str">
            <v>HUD</v>
          </cell>
          <cell r="C522" t="str">
            <v>Housing Trust Fund</v>
          </cell>
        </row>
        <row r="523">
          <cell r="A523">
            <v>14.276</v>
          </cell>
          <cell r="B523" t="str">
            <v>HUD</v>
          </cell>
          <cell r="C523" t="str">
            <v>Youth Homelessness Demonstration Program</v>
          </cell>
        </row>
        <row r="524">
          <cell r="A524">
            <v>14.278</v>
          </cell>
          <cell r="B524" t="str">
            <v>HUD</v>
          </cell>
          <cell r="C524" t="str">
            <v>Veterans Housing Rehabilitation and Modification Program</v>
          </cell>
        </row>
        <row r="525">
          <cell r="A525">
            <v>14.311</v>
          </cell>
          <cell r="B525" t="str">
            <v>HUD</v>
          </cell>
          <cell r="C525" t="str">
            <v>Single Family Property Disposition</v>
          </cell>
        </row>
        <row r="526">
          <cell r="A526">
            <v>14.313000000000001</v>
          </cell>
          <cell r="B526" t="str">
            <v>HUD</v>
          </cell>
          <cell r="C526" t="str">
            <v>Dollar Home Sales</v>
          </cell>
        </row>
        <row r="527">
          <cell r="A527">
            <v>14.314</v>
          </cell>
          <cell r="B527" t="str">
            <v>HUD</v>
          </cell>
          <cell r="C527" t="str">
            <v>Assisted Living Conversion for Eligible Multifamily Housing Projects</v>
          </cell>
        </row>
        <row r="528">
          <cell r="A528">
            <v>14.316000000000001</v>
          </cell>
          <cell r="B528" t="str">
            <v>HUD</v>
          </cell>
          <cell r="C528" t="str">
            <v>Housing Counseling Training Program</v>
          </cell>
        </row>
        <row r="529">
          <cell r="A529">
            <v>14.319000000000001</v>
          </cell>
          <cell r="B529" t="str">
            <v>HUD</v>
          </cell>
          <cell r="C529" t="str">
            <v>Multifamily Energy Innovation Fund</v>
          </cell>
        </row>
        <row r="530">
          <cell r="A530">
            <v>14.321999999999999</v>
          </cell>
          <cell r="B530" t="str">
            <v>HUD</v>
          </cell>
          <cell r="C530" t="str">
            <v>Tenant Resource Network Program</v>
          </cell>
        </row>
        <row r="531">
          <cell r="A531">
            <v>14.326000000000001</v>
          </cell>
          <cell r="B531" t="str">
            <v>HUD</v>
          </cell>
          <cell r="C531" t="str">
            <v>Project Rental Assistance Demonstration (PRA Demo) Program of Section 811 Supportive Housing for Persons with Disabilities</v>
          </cell>
        </row>
        <row r="532">
          <cell r="A532">
            <v>14.327</v>
          </cell>
          <cell r="B532" t="str">
            <v>HUD</v>
          </cell>
          <cell r="C532" t="str">
            <v>Performance Based Contract Administrator Program</v>
          </cell>
        </row>
        <row r="533">
          <cell r="A533">
            <v>14.329000000000001</v>
          </cell>
          <cell r="B533" t="str">
            <v>HUD</v>
          </cell>
          <cell r="C533" t="str">
            <v>HUD Multifamily PFS pilot</v>
          </cell>
        </row>
        <row r="534">
          <cell r="A534">
            <v>14.4</v>
          </cell>
          <cell r="B534" t="str">
            <v>HUD</v>
          </cell>
          <cell r="C534" t="str">
            <v>Equal Opportunity in Housing</v>
          </cell>
        </row>
        <row r="535">
          <cell r="A535">
            <v>14.401</v>
          </cell>
          <cell r="B535" t="str">
            <v>HUD</v>
          </cell>
          <cell r="C535" t="str">
            <v>Fair Housing Assistance Program State and Local</v>
          </cell>
        </row>
        <row r="536">
          <cell r="A536">
            <v>14.407999999999999</v>
          </cell>
          <cell r="B536" t="str">
            <v>HUD</v>
          </cell>
          <cell r="C536" t="str">
            <v>Fair Housing Initiatives Program</v>
          </cell>
        </row>
        <row r="537">
          <cell r="A537">
            <v>14.416</v>
          </cell>
          <cell r="B537" t="str">
            <v>HUD</v>
          </cell>
          <cell r="C537" t="str">
            <v>Education and Outreach Initiatives</v>
          </cell>
        </row>
        <row r="538">
          <cell r="A538">
            <v>14.417</v>
          </cell>
          <cell r="B538" t="str">
            <v>HUD</v>
          </cell>
          <cell r="C538" t="str">
            <v>Fair Housing Organization Initiatives</v>
          </cell>
        </row>
        <row r="539">
          <cell r="A539">
            <v>14.417999999999999</v>
          </cell>
          <cell r="B539" t="str">
            <v>HUD</v>
          </cell>
          <cell r="C539" t="str">
            <v xml:space="preserve">Private Enforcement Initiatives </v>
          </cell>
        </row>
        <row r="540">
          <cell r="A540">
            <v>14.506</v>
          </cell>
          <cell r="B540" t="str">
            <v>HUD</v>
          </cell>
          <cell r="C540" t="str">
            <v>General Research and Technology Activity</v>
          </cell>
        </row>
        <row r="541">
          <cell r="A541">
            <v>14.52</v>
          </cell>
          <cell r="B541" t="str">
            <v>HUD</v>
          </cell>
          <cell r="C541" t="str">
            <v>Historically Black Colleges and Universities Program</v>
          </cell>
        </row>
        <row r="542">
          <cell r="A542">
            <v>14.523</v>
          </cell>
          <cell r="B542" t="str">
            <v>HUD</v>
          </cell>
          <cell r="C542" t="str">
            <v>Transformation Initiative Research Grants: Sustainable Community Research Grant Program</v>
          </cell>
        </row>
        <row r="543">
          <cell r="A543">
            <v>14.523999999999999</v>
          </cell>
          <cell r="B543" t="str">
            <v>HUD</v>
          </cell>
          <cell r="C543" t="str">
            <v>Transformation Initiative Research Grants: Natural Experiments</v>
          </cell>
        </row>
        <row r="544">
          <cell r="A544">
            <v>14.525</v>
          </cell>
          <cell r="B544" t="str">
            <v>HUD</v>
          </cell>
          <cell r="C544" t="str">
            <v>Transformation Initiative Research Grants: Demonstration and Related Small Grants</v>
          </cell>
        </row>
        <row r="545">
          <cell r="A545">
            <v>14.536</v>
          </cell>
          <cell r="B545" t="str">
            <v>HUD</v>
          </cell>
          <cell r="C545" t="str">
            <v>Research and Evaluations, Demonstrations, and Data Analysis and Utilization</v>
          </cell>
        </row>
        <row r="546">
          <cell r="A546">
            <v>14.85</v>
          </cell>
          <cell r="B546" t="str">
            <v>HUD</v>
          </cell>
          <cell r="C546" t="str">
            <v>Public and Indian Housing</v>
          </cell>
        </row>
        <row r="547">
          <cell r="A547">
            <v>14.856</v>
          </cell>
          <cell r="B547" t="str">
            <v>HUD</v>
          </cell>
          <cell r="C547" t="str">
            <v>Lower Income Housing Assistance Program Section 8 Moderate Rehabilitation</v>
          </cell>
        </row>
        <row r="548">
          <cell r="A548">
            <v>14.862</v>
          </cell>
          <cell r="B548" t="str">
            <v>HUD</v>
          </cell>
          <cell r="C548" t="str">
            <v>Indian Community Development Block Grant Program</v>
          </cell>
        </row>
        <row r="549">
          <cell r="A549">
            <v>14.865</v>
          </cell>
          <cell r="B549" t="str">
            <v>HUD</v>
          </cell>
          <cell r="C549" t="str">
            <v>Public and Indian Housing Indian Loan Guarantee Program</v>
          </cell>
        </row>
        <row r="550">
          <cell r="A550">
            <v>14.866</v>
          </cell>
          <cell r="B550" t="str">
            <v>HUD</v>
          </cell>
          <cell r="C550" t="str">
            <v>Demolition and Revitalization of Severely Distressed Public Housing</v>
          </cell>
        </row>
        <row r="551">
          <cell r="A551">
            <v>14.867000000000001</v>
          </cell>
          <cell r="B551" t="str">
            <v>HUD</v>
          </cell>
          <cell r="C551" t="str">
            <v>Indian Housing Block Grants</v>
          </cell>
        </row>
        <row r="552">
          <cell r="A552">
            <v>14.869</v>
          </cell>
          <cell r="B552" t="str">
            <v>HUD</v>
          </cell>
          <cell r="C552" t="str">
            <v>Title VI Federal Guarantees for Financing Tribal Housing Activities</v>
          </cell>
        </row>
        <row r="553">
          <cell r="A553">
            <v>14.87</v>
          </cell>
          <cell r="B553" t="str">
            <v>HUD</v>
          </cell>
          <cell r="C553" t="str">
            <v>Resident Opportunity and Supportive Services - Service Coordinators</v>
          </cell>
        </row>
        <row r="554">
          <cell r="A554">
            <v>14.871</v>
          </cell>
          <cell r="B554" t="str">
            <v>HUD</v>
          </cell>
          <cell r="C554" t="str">
            <v>Section 8 Housing Choice Vouchers</v>
          </cell>
        </row>
        <row r="555">
          <cell r="A555">
            <v>14.872</v>
          </cell>
          <cell r="B555" t="str">
            <v>HUD</v>
          </cell>
          <cell r="C555" t="str">
            <v>Public Housing Capital Fund</v>
          </cell>
        </row>
        <row r="556">
          <cell r="A556">
            <v>14.872999999999999</v>
          </cell>
          <cell r="B556" t="str">
            <v>HUD</v>
          </cell>
          <cell r="C556" t="str">
            <v>Native Hawaiian Housing Block Grants</v>
          </cell>
        </row>
        <row r="557">
          <cell r="A557">
            <v>14.874000000000001</v>
          </cell>
          <cell r="B557" t="str">
            <v>HUD</v>
          </cell>
          <cell r="C557" t="str">
            <v xml:space="preserve">Loan Guarantees for Native Hawaiian Housing </v>
          </cell>
        </row>
        <row r="558">
          <cell r="A558">
            <v>14.877000000000001</v>
          </cell>
          <cell r="B558" t="str">
            <v>HUD</v>
          </cell>
          <cell r="C558" t="str">
            <v>Public Housing Family Self-Sufficiency under Resident Opportunity and Supportive Services</v>
          </cell>
        </row>
        <row r="559">
          <cell r="A559">
            <v>14.878</v>
          </cell>
          <cell r="B559" t="str">
            <v>HUD</v>
          </cell>
          <cell r="C559" t="str">
            <v>Affordable Housing Development in Main Street Rejuvenation Projects</v>
          </cell>
        </row>
        <row r="560">
          <cell r="A560">
            <v>14.879</v>
          </cell>
          <cell r="B560" t="str">
            <v>HUD</v>
          </cell>
          <cell r="C560" t="str">
            <v>Mainstream Vouchers</v>
          </cell>
        </row>
        <row r="561">
          <cell r="A561">
            <v>14.88</v>
          </cell>
          <cell r="B561" t="str">
            <v>HUD</v>
          </cell>
          <cell r="C561" t="str">
            <v>Family Unification Program (FUP)</v>
          </cell>
        </row>
        <row r="562">
          <cell r="A562">
            <v>14.881</v>
          </cell>
          <cell r="B562" t="str">
            <v>HUD</v>
          </cell>
          <cell r="C562" t="str">
            <v>Moving to Work Demonstration Program</v>
          </cell>
        </row>
        <row r="563">
          <cell r="A563">
            <v>14.888</v>
          </cell>
          <cell r="B563" t="str">
            <v>HUD</v>
          </cell>
          <cell r="C563" t="str">
            <v>Lead-Based Paint Capital Fund Program</v>
          </cell>
        </row>
        <row r="564">
          <cell r="A564">
            <v>14.888999999999999</v>
          </cell>
          <cell r="B564" t="str">
            <v>HUD</v>
          </cell>
          <cell r="C564" t="str">
            <v>Choice Neighborhoods Implementation Grants</v>
          </cell>
        </row>
        <row r="565">
          <cell r="A565">
            <v>14.891</v>
          </cell>
          <cell r="B565" t="str">
            <v>HUD</v>
          </cell>
          <cell r="C565" t="str">
            <v>Public and Indian Housing Transformation Initiative (TI) Technical Assistance (TA)</v>
          </cell>
        </row>
        <row r="566">
          <cell r="A566">
            <v>14.891999999999999</v>
          </cell>
          <cell r="B566" t="str">
            <v>HUD</v>
          </cell>
          <cell r="C566" t="str">
            <v xml:space="preserve">Choice Neighborhoods Planning Grants </v>
          </cell>
        </row>
        <row r="567">
          <cell r="A567">
            <v>14.893000000000001</v>
          </cell>
          <cell r="B567" t="str">
            <v>HUD</v>
          </cell>
          <cell r="C567" t="str">
            <v>Office of Native American Programs Training and Technical Assistance for Indian Housing Block Grant Program</v>
          </cell>
        </row>
        <row r="568">
          <cell r="A568">
            <v>14.894</v>
          </cell>
          <cell r="B568" t="str">
            <v>HUD</v>
          </cell>
          <cell r="C568" t="str">
            <v>Office of Native American Programs Training and Technical Assistance for Native Hawaiian Housing Block Grant Program</v>
          </cell>
        </row>
        <row r="569">
          <cell r="A569">
            <v>14.895</v>
          </cell>
          <cell r="B569" t="str">
            <v>HUD</v>
          </cell>
          <cell r="C569" t="str">
            <v>Jobs-Plus Pilot Initiative</v>
          </cell>
        </row>
        <row r="570">
          <cell r="A570">
            <v>14.896000000000001</v>
          </cell>
          <cell r="B570" t="str">
            <v>HUD</v>
          </cell>
          <cell r="C570" t="str">
            <v>Family Self-Sufficiency Program</v>
          </cell>
        </row>
        <row r="571">
          <cell r="A571">
            <v>14.897</v>
          </cell>
          <cell r="B571" t="str">
            <v>HUD</v>
          </cell>
          <cell r="C571" t="str">
            <v>Juvenile Reentry Assistance Program Juvenile Reentry Assistance Program (JRAP)</v>
          </cell>
        </row>
        <row r="572">
          <cell r="A572">
            <v>14.898</v>
          </cell>
          <cell r="B572" t="str">
            <v>HUD</v>
          </cell>
          <cell r="C572" t="str">
            <v>ROSS Supportive Services Programs</v>
          </cell>
        </row>
        <row r="573">
          <cell r="A573">
            <v>14.898999999999999</v>
          </cell>
          <cell r="B573" t="str">
            <v>HUD</v>
          </cell>
          <cell r="C573" t="str">
            <v>Tribal HUD-VA Supportive Housing Program</v>
          </cell>
        </row>
        <row r="574">
          <cell r="A574">
            <v>14.9</v>
          </cell>
          <cell r="B574" t="str">
            <v>HUD</v>
          </cell>
          <cell r="C574" t="str">
            <v>Lead-Based Paint Hazard Control in Privately-Owned Housing</v>
          </cell>
        </row>
        <row r="575">
          <cell r="A575">
            <v>14.901999999999999</v>
          </cell>
          <cell r="B575" t="str">
            <v>HUD</v>
          </cell>
          <cell r="C575" t="str">
            <v>Lead Technical Studies Grants</v>
          </cell>
        </row>
        <row r="576">
          <cell r="A576">
            <v>14.904999999999999</v>
          </cell>
          <cell r="B576" t="str">
            <v>HUD</v>
          </cell>
          <cell r="C576" t="str">
            <v>Lead Hazard Reduction Demonstration Grant Program</v>
          </cell>
        </row>
        <row r="577">
          <cell r="A577">
            <v>14.906000000000001</v>
          </cell>
          <cell r="B577" t="str">
            <v>HUD</v>
          </cell>
          <cell r="C577" t="str">
            <v>Healthy Homes Technical Studies Grants</v>
          </cell>
        </row>
        <row r="578">
          <cell r="A578">
            <v>14.913</v>
          </cell>
          <cell r="B578" t="str">
            <v>HUD</v>
          </cell>
          <cell r="C578" t="str">
            <v>Healthy Homes Production Program</v>
          </cell>
        </row>
        <row r="579">
          <cell r="A579">
            <v>14.914</v>
          </cell>
          <cell r="B579" t="str">
            <v>HUD</v>
          </cell>
          <cell r="C579" t="str">
            <v>Asthma Interventions in Public and Assisted Multifamily Housing</v>
          </cell>
        </row>
        <row r="580">
          <cell r="A580">
            <v>14.92</v>
          </cell>
          <cell r="B580" t="str">
            <v>HUD</v>
          </cell>
          <cell r="C580" t="str">
            <v>Lead Hazard Control for High Risk Areas</v>
          </cell>
        </row>
        <row r="581">
          <cell r="A581">
            <v>15.010999999999999</v>
          </cell>
          <cell r="B581" t="str">
            <v>DOI</v>
          </cell>
          <cell r="C581" t="str">
            <v>Experienced Workers Support Services Activities</v>
          </cell>
        </row>
        <row r="582">
          <cell r="A582">
            <v>15.012</v>
          </cell>
          <cell r="B582" t="str">
            <v>DOI</v>
          </cell>
          <cell r="C582" t="str">
            <v>Residential Environmental Learning Centers</v>
          </cell>
        </row>
        <row r="583">
          <cell r="A583">
            <v>15.02</v>
          </cell>
          <cell r="B583" t="str">
            <v>DOI</v>
          </cell>
          <cell r="C583" t="str">
            <v>Aid To Tribal Governments</v>
          </cell>
        </row>
        <row r="584">
          <cell r="A584">
            <v>15.021000000000001</v>
          </cell>
          <cell r="B584" t="str">
            <v>DOI</v>
          </cell>
          <cell r="C584" t="str">
            <v xml:space="preserve">Consolidated Tribal Government </v>
          </cell>
        </row>
        <row r="585">
          <cell r="A585">
            <v>15.022</v>
          </cell>
          <cell r="B585" t="str">
            <v>DOI</v>
          </cell>
          <cell r="C585" t="str">
            <v>Tribal Self-Governance</v>
          </cell>
        </row>
        <row r="586">
          <cell r="A586">
            <v>15.023999999999999</v>
          </cell>
          <cell r="B586" t="str">
            <v>DOI</v>
          </cell>
          <cell r="C586" t="str">
            <v>Indian Self-Determination Contract Support</v>
          </cell>
        </row>
        <row r="587">
          <cell r="A587">
            <v>15.025</v>
          </cell>
          <cell r="B587" t="str">
            <v>DOI</v>
          </cell>
          <cell r="C587" t="str">
            <v>Services to Indian Children, Elderly and Families</v>
          </cell>
        </row>
        <row r="588">
          <cell r="A588">
            <v>15.026</v>
          </cell>
          <cell r="B588" t="str">
            <v>DOI</v>
          </cell>
          <cell r="C588" t="str">
            <v>Indian Adult Education</v>
          </cell>
        </row>
        <row r="589">
          <cell r="A589">
            <v>15.026999999999999</v>
          </cell>
          <cell r="B589" t="str">
            <v>DOI</v>
          </cell>
          <cell r="C589" t="str">
            <v>Assistance to Tribally Controlled Community Colleges and Universities</v>
          </cell>
        </row>
        <row r="590">
          <cell r="A590">
            <v>15.028</v>
          </cell>
          <cell r="B590" t="str">
            <v>DOI</v>
          </cell>
          <cell r="C590" t="str">
            <v>Tribally Controlled Community College Endowments</v>
          </cell>
        </row>
        <row r="591">
          <cell r="A591">
            <v>15.029</v>
          </cell>
          <cell r="B591" t="str">
            <v>DOI</v>
          </cell>
          <cell r="C591" t="str">
            <v>Tribal Courts</v>
          </cell>
        </row>
        <row r="592">
          <cell r="A592">
            <v>15.03</v>
          </cell>
          <cell r="B592" t="str">
            <v>DOI</v>
          </cell>
          <cell r="C592" t="str">
            <v>Indian Law Enforcement</v>
          </cell>
        </row>
        <row r="593">
          <cell r="A593">
            <v>15.031000000000001</v>
          </cell>
          <cell r="B593" t="str">
            <v>DOI</v>
          </cell>
          <cell r="C593" t="str">
            <v>Indian Community Fire Protection</v>
          </cell>
        </row>
        <row r="594">
          <cell r="A594">
            <v>15.032</v>
          </cell>
          <cell r="B594" t="str">
            <v>DOI</v>
          </cell>
          <cell r="C594" t="str">
            <v>Indian Economic Development</v>
          </cell>
        </row>
        <row r="595">
          <cell r="A595">
            <v>15.032999999999999</v>
          </cell>
          <cell r="B595" t="str">
            <v>DOI</v>
          </cell>
          <cell r="C595" t="str">
            <v>Road Maintenance Indian Roads</v>
          </cell>
        </row>
        <row r="596">
          <cell r="A596">
            <v>15.034000000000001</v>
          </cell>
          <cell r="B596" t="str">
            <v>DOI</v>
          </cell>
          <cell r="C596" t="str">
            <v>Agriculture on Indian Lands</v>
          </cell>
        </row>
        <row r="597">
          <cell r="A597">
            <v>15.035</v>
          </cell>
          <cell r="B597" t="str">
            <v>DOI</v>
          </cell>
          <cell r="C597" t="str">
            <v>Forestry on Indian Lands</v>
          </cell>
        </row>
        <row r="598">
          <cell r="A598">
            <v>15.036</v>
          </cell>
          <cell r="B598" t="str">
            <v>DOI</v>
          </cell>
          <cell r="C598" t="str">
            <v>Indian Rights Protection</v>
          </cell>
        </row>
        <row r="599">
          <cell r="A599">
            <v>15.037000000000001</v>
          </cell>
          <cell r="B599" t="str">
            <v>DOI</v>
          </cell>
          <cell r="C599" t="str">
            <v>Water Resources on Indian Lands</v>
          </cell>
        </row>
        <row r="600">
          <cell r="A600">
            <v>15.038</v>
          </cell>
          <cell r="B600" t="str">
            <v>DOI</v>
          </cell>
          <cell r="C600" t="str">
            <v>Minerals and Mining on Indian Lands</v>
          </cell>
        </row>
        <row r="601">
          <cell r="A601">
            <v>15.04</v>
          </cell>
          <cell r="B601" t="str">
            <v>DOI</v>
          </cell>
          <cell r="C601" t="str">
            <v>Real Estate Programs Indian Lands</v>
          </cell>
        </row>
        <row r="602">
          <cell r="A602">
            <v>15.041</v>
          </cell>
          <cell r="B602" t="str">
            <v>DOI</v>
          </cell>
          <cell r="C602" t="str">
            <v xml:space="preserve">Environmental Management Indian </v>
          </cell>
        </row>
        <row r="603">
          <cell r="A603">
            <v>15.042</v>
          </cell>
          <cell r="B603" t="str">
            <v>DOI</v>
          </cell>
          <cell r="C603" t="str">
            <v xml:space="preserve">Indian School Equalization </v>
          </cell>
        </row>
        <row r="604">
          <cell r="A604">
            <v>15.042999999999999</v>
          </cell>
          <cell r="B604" t="str">
            <v>DOI</v>
          </cell>
          <cell r="C604" t="str">
            <v>Indian Child and Family Education</v>
          </cell>
        </row>
        <row r="605">
          <cell r="A605">
            <v>15.044</v>
          </cell>
          <cell r="B605" t="str">
            <v>DOI</v>
          </cell>
          <cell r="C605" t="str">
            <v>Indian Schools Student Transportation</v>
          </cell>
        </row>
        <row r="606">
          <cell r="A606">
            <v>15.045999999999999</v>
          </cell>
          <cell r="B606" t="str">
            <v>DOI</v>
          </cell>
          <cell r="C606" t="str">
            <v>Administrative Cost Grants for Indian Schools</v>
          </cell>
        </row>
        <row r="607">
          <cell r="A607">
            <v>15.047000000000001</v>
          </cell>
          <cell r="B607" t="str">
            <v>DOI</v>
          </cell>
          <cell r="C607" t="str">
            <v>Indian Education Facilities, Operations, and Maintenance</v>
          </cell>
        </row>
        <row r="608">
          <cell r="A608">
            <v>15.048</v>
          </cell>
          <cell r="B608" t="str">
            <v>DOI</v>
          </cell>
          <cell r="C608" t="str">
            <v>Bureau of Indian Affairs Facilities Operations and Maintenance</v>
          </cell>
        </row>
        <row r="609">
          <cell r="A609">
            <v>15.051</v>
          </cell>
          <cell r="B609" t="str">
            <v>DOI</v>
          </cell>
          <cell r="C609" t="str">
            <v>Endangered Species on Indian Lands</v>
          </cell>
        </row>
        <row r="610">
          <cell r="A610">
            <v>15.052</v>
          </cell>
          <cell r="B610" t="str">
            <v>DOI</v>
          </cell>
          <cell r="C610" t="str">
            <v>Litigation Support for Indian Rights</v>
          </cell>
        </row>
        <row r="611">
          <cell r="A611">
            <v>15.053000000000001</v>
          </cell>
          <cell r="B611" t="str">
            <v>DOI</v>
          </cell>
          <cell r="C611" t="str">
            <v>Attorney Fees Indian Rights</v>
          </cell>
        </row>
        <row r="612">
          <cell r="A612">
            <v>15.057</v>
          </cell>
          <cell r="B612" t="str">
            <v>DOI</v>
          </cell>
          <cell r="C612" t="str">
            <v xml:space="preserve">Navajo-Hopi Indian Settlement </v>
          </cell>
        </row>
        <row r="613">
          <cell r="A613">
            <v>15.058</v>
          </cell>
          <cell r="B613" t="str">
            <v>DOI</v>
          </cell>
          <cell r="C613" t="str">
            <v>Indian Post Secondary Schools</v>
          </cell>
        </row>
        <row r="614">
          <cell r="A614">
            <v>15.058999999999999</v>
          </cell>
          <cell r="B614" t="str">
            <v>DOI</v>
          </cell>
          <cell r="C614" t="str">
            <v>Indian Graduate Student Scholarships</v>
          </cell>
        </row>
        <row r="615">
          <cell r="A615">
            <v>15.06</v>
          </cell>
          <cell r="B615" t="str">
            <v>DOI</v>
          </cell>
          <cell r="C615" t="str">
            <v>Indian Vocational Training United Tribes Technical College</v>
          </cell>
        </row>
        <row r="616">
          <cell r="A616">
            <v>15.061</v>
          </cell>
          <cell r="B616" t="str">
            <v>DOI</v>
          </cell>
          <cell r="C616" t="str">
            <v>Indian Job Placement United Sioux Tribes Development Corporation</v>
          </cell>
        </row>
        <row r="617">
          <cell r="A617">
            <v>15.061999999999999</v>
          </cell>
          <cell r="B617" t="str">
            <v>DOI</v>
          </cell>
          <cell r="C617" t="str">
            <v>Replacement and Repair of Indian Schools</v>
          </cell>
        </row>
        <row r="618">
          <cell r="A618">
            <v>15.063000000000001</v>
          </cell>
          <cell r="B618" t="str">
            <v>DOI</v>
          </cell>
          <cell r="C618" t="str">
            <v>Improvement and Repair of Indian Detention Facilities</v>
          </cell>
        </row>
        <row r="619">
          <cell r="A619">
            <v>15.065</v>
          </cell>
          <cell r="B619" t="str">
            <v>DOI</v>
          </cell>
          <cell r="C619" t="str">
            <v>Safety of Dams on Indian Lands</v>
          </cell>
        </row>
        <row r="620">
          <cell r="A620">
            <v>15.066000000000001</v>
          </cell>
          <cell r="B620" t="str">
            <v>DOI</v>
          </cell>
          <cell r="C620" t="str">
            <v>Tribal Great Lakes Restoration Initiative</v>
          </cell>
        </row>
        <row r="621">
          <cell r="A621">
            <v>15.067</v>
          </cell>
          <cell r="B621" t="str">
            <v>DOI</v>
          </cell>
          <cell r="C621" t="str">
            <v xml:space="preserve">Strengthening Tribal Nations  </v>
          </cell>
        </row>
        <row r="622">
          <cell r="A622">
            <v>15.108000000000001</v>
          </cell>
          <cell r="B622" t="str">
            <v>DOI</v>
          </cell>
          <cell r="C622" t="str">
            <v>Indian Employment Assistance</v>
          </cell>
        </row>
        <row r="623">
          <cell r="A623">
            <v>15.113</v>
          </cell>
          <cell r="B623" t="str">
            <v>DOI</v>
          </cell>
          <cell r="C623" t="str">
            <v>Indian Social Services Welfare Assistance</v>
          </cell>
        </row>
        <row r="624">
          <cell r="A624">
            <v>15.114000000000001</v>
          </cell>
          <cell r="B624" t="str">
            <v>DOI</v>
          </cell>
          <cell r="C624" t="str">
            <v xml:space="preserve">Indian Education Higher Education Grant </v>
          </cell>
        </row>
        <row r="625">
          <cell r="A625">
            <v>15.124000000000001</v>
          </cell>
          <cell r="B625" t="str">
            <v>DOI</v>
          </cell>
          <cell r="C625" t="str">
            <v>Indian Loans Economic Development</v>
          </cell>
        </row>
        <row r="626">
          <cell r="A626">
            <v>15.13</v>
          </cell>
          <cell r="B626" t="str">
            <v>DOI</v>
          </cell>
          <cell r="C626" t="str">
            <v>Indian Education Assistance to Schools</v>
          </cell>
        </row>
        <row r="627">
          <cell r="A627">
            <v>15.132999999999999</v>
          </cell>
          <cell r="B627" t="str">
            <v>DOI</v>
          </cell>
          <cell r="C627" t="str">
            <v>Native American Business Development Institute</v>
          </cell>
        </row>
        <row r="628">
          <cell r="A628">
            <v>15.141</v>
          </cell>
          <cell r="B628" t="str">
            <v>DOI</v>
          </cell>
          <cell r="C628" t="str">
            <v>Indian Housing Assistance</v>
          </cell>
        </row>
        <row r="629">
          <cell r="A629">
            <v>15.144</v>
          </cell>
          <cell r="B629" t="str">
            <v>DOI</v>
          </cell>
          <cell r="C629" t="str">
            <v>Indian Child Welfare Act Title II Grants</v>
          </cell>
        </row>
        <row r="630">
          <cell r="A630">
            <v>15.146000000000001</v>
          </cell>
          <cell r="B630" t="str">
            <v>DOI</v>
          </cell>
          <cell r="C630" t="str">
            <v>Ironworker Training</v>
          </cell>
        </row>
        <row r="631">
          <cell r="A631">
            <v>15.147</v>
          </cell>
          <cell r="B631" t="str">
            <v>DOI</v>
          </cell>
          <cell r="C631" t="str">
            <v>Tribal Courts Trust Reform Initiative</v>
          </cell>
        </row>
        <row r="632">
          <cell r="A632">
            <v>15.148</v>
          </cell>
          <cell r="B632" t="str">
            <v>DOI</v>
          </cell>
          <cell r="C632" t="str">
            <v>Tribal Energy Development Capacity Grants</v>
          </cell>
        </row>
        <row r="633">
          <cell r="A633">
            <v>15.148999999999999</v>
          </cell>
          <cell r="B633" t="str">
            <v>DOI</v>
          </cell>
          <cell r="C633" t="str">
            <v xml:space="preserve">FOCUS on Student Achievement </v>
          </cell>
        </row>
        <row r="634">
          <cell r="A634">
            <v>15.15</v>
          </cell>
          <cell r="B634" t="str">
            <v>DOI</v>
          </cell>
          <cell r="C634" t="str">
            <v xml:space="preserve">Juvenile Detention Education </v>
          </cell>
        </row>
        <row r="635">
          <cell r="A635">
            <v>15.151</v>
          </cell>
          <cell r="B635" t="str">
            <v>DOI</v>
          </cell>
          <cell r="C635" t="str">
            <v xml:space="preserve">Education Enhancements </v>
          </cell>
        </row>
        <row r="636">
          <cell r="A636">
            <v>15.151999999999999</v>
          </cell>
          <cell r="B636" t="str">
            <v>DOI</v>
          </cell>
          <cell r="C636" t="str">
            <v>Land Buy-Back For Tribal Nations</v>
          </cell>
        </row>
        <row r="637">
          <cell r="A637">
            <v>15.153</v>
          </cell>
          <cell r="B637" t="str">
            <v>DOI</v>
          </cell>
          <cell r="C637" t="str">
            <v xml:space="preserve">Hurricane Sandy Disaster Relief – Coastal Resiliency Grants. </v>
          </cell>
        </row>
        <row r="638">
          <cell r="A638">
            <v>15.154</v>
          </cell>
          <cell r="B638" t="str">
            <v>DOI</v>
          </cell>
          <cell r="C638" t="str">
            <v xml:space="preserve">21st Century Conservation Service Corps </v>
          </cell>
        </row>
        <row r="639">
          <cell r="A639">
            <v>15.154999999999999</v>
          </cell>
          <cell r="B639" t="str">
            <v>DOI</v>
          </cell>
          <cell r="C639" t="str">
            <v>Office of the Special Trustee for American Indians, Field Operations</v>
          </cell>
        </row>
        <row r="640">
          <cell r="A640">
            <v>15.156000000000001</v>
          </cell>
          <cell r="B640" t="str">
            <v>DOI</v>
          </cell>
          <cell r="C640" t="str">
            <v xml:space="preserve">Tribal Climate Resilience </v>
          </cell>
        </row>
        <row r="641">
          <cell r="A641">
            <v>15.157999999999999</v>
          </cell>
          <cell r="B641" t="str">
            <v>DOI</v>
          </cell>
          <cell r="C641" t="str">
            <v xml:space="preserve">DOI National Fire Plan </v>
          </cell>
        </row>
        <row r="642">
          <cell r="A642">
            <v>15.159000000000001</v>
          </cell>
          <cell r="B642" t="str">
            <v>DOI</v>
          </cell>
          <cell r="C642" t="str">
            <v>Cultural Resources Management</v>
          </cell>
        </row>
        <row r="643">
          <cell r="A643">
            <v>15.16</v>
          </cell>
          <cell r="B643" t="str">
            <v>DOI</v>
          </cell>
          <cell r="C643" t="str">
            <v>BIA Wildland Urban Interface Community Fire Assistance</v>
          </cell>
        </row>
        <row r="644">
          <cell r="A644">
            <v>15.161</v>
          </cell>
          <cell r="B644" t="str">
            <v>DOI</v>
          </cell>
          <cell r="C644" t="str">
            <v>Native Language Immersion Grant</v>
          </cell>
        </row>
        <row r="645">
          <cell r="A645">
            <v>15.162000000000001</v>
          </cell>
          <cell r="B645" t="str">
            <v>DOI</v>
          </cell>
          <cell r="C645" t="str">
            <v>Tiwahe Housing</v>
          </cell>
        </row>
        <row r="646">
          <cell r="A646">
            <v>15.163</v>
          </cell>
          <cell r="B646" t="str">
            <v>DOI</v>
          </cell>
          <cell r="C646" t="str">
            <v>Tribal Education Departments</v>
          </cell>
        </row>
        <row r="647">
          <cell r="A647">
            <v>15.214</v>
          </cell>
          <cell r="B647" t="str">
            <v>DOI</v>
          </cell>
          <cell r="C647" t="str">
            <v>Non-Sale Disposals of Mineral Material</v>
          </cell>
        </row>
        <row r="648">
          <cell r="A648">
            <v>15.222</v>
          </cell>
          <cell r="B648" t="str">
            <v>DOI</v>
          </cell>
          <cell r="C648" t="str">
            <v>Cooperative Inspection Agreements with States and Tribes</v>
          </cell>
        </row>
        <row r="649">
          <cell r="A649">
            <v>15.224</v>
          </cell>
          <cell r="B649" t="str">
            <v>DOI</v>
          </cell>
          <cell r="C649" t="str">
            <v>Cultural and Paleontological Resources Management</v>
          </cell>
        </row>
        <row r="650">
          <cell r="A650">
            <v>15.225</v>
          </cell>
          <cell r="B650" t="str">
            <v>DOI</v>
          </cell>
          <cell r="C650" t="str">
            <v>Recreation and Visitor Services</v>
          </cell>
        </row>
        <row r="651">
          <cell r="A651">
            <v>15.226000000000001</v>
          </cell>
          <cell r="B651" t="str">
            <v>DOI</v>
          </cell>
          <cell r="C651" t="str">
            <v>Payments in Lieu of Taxes</v>
          </cell>
        </row>
        <row r="652">
          <cell r="A652">
            <v>15.228</v>
          </cell>
          <cell r="B652" t="str">
            <v>DOI</v>
          </cell>
          <cell r="C652" t="str">
            <v>BLM Wildland Urban Interface Community Fire Assistance</v>
          </cell>
        </row>
        <row r="653">
          <cell r="A653">
            <v>15.228999999999999</v>
          </cell>
          <cell r="B653" t="str">
            <v>DOI</v>
          </cell>
          <cell r="C653" t="str">
            <v>Wild Horse and Burro Resource Management</v>
          </cell>
        </row>
        <row r="654">
          <cell r="A654">
            <v>15.23</v>
          </cell>
          <cell r="B654" t="str">
            <v>DOI</v>
          </cell>
          <cell r="C654" t="str">
            <v>Invasive and Noxious Plant Management</v>
          </cell>
        </row>
        <row r="655">
          <cell r="A655">
            <v>15.231</v>
          </cell>
          <cell r="B655" t="str">
            <v>DOI</v>
          </cell>
          <cell r="C655" t="str">
            <v>Fish, Wildlife and Plant Conservation Resource Management</v>
          </cell>
        </row>
        <row r="656">
          <cell r="A656">
            <v>15.231999999999999</v>
          </cell>
          <cell r="B656" t="str">
            <v>DOI</v>
          </cell>
          <cell r="C656" t="str">
            <v xml:space="preserve">Wildland Fire Research and Studies </v>
          </cell>
        </row>
        <row r="657">
          <cell r="A657">
            <v>15.233000000000001</v>
          </cell>
          <cell r="B657" t="str">
            <v>DOI</v>
          </cell>
          <cell r="C657" t="str">
            <v>Forests and Woodlands Resource Management</v>
          </cell>
        </row>
        <row r="658">
          <cell r="A658">
            <v>15.234</v>
          </cell>
          <cell r="B658" t="str">
            <v>DOI</v>
          </cell>
          <cell r="C658" t="str">
            <v>Secure Rural Schools and Community Self-Determination</v>
          </cell>
        </row>
        <row r="659">
          <cell r="A659">
            <v>15.234999999999999</v>
          </cell>
          <cell r="B659" t="str">
            <v>DOI</v>
          </cell>
          <cell r="C659" t="str">
            <v>Southern Nevada Public Land Management</v>
          </cell>
        </row>
        <row r="660">
          <cell r="A660">
            <v>15.236000000000001</v>
          </cell>
          <cell r="B660" t="str">
            <v>DOI</v>
          </cell>
          <cell r="C660" t="str">
            <v>Environmental Quality and Protection</v>
          </cell>
        </row>
        <row r="661">
          <cell r="A661">
            <v>15.237</v>
          </cell>
          <cell r="B661" t="str">
            <v>DOI</v>
          </cell>
          <cell r="C661" t="str">
            <v>Rangeland Resource Management</v>
          </cell>
        </row>
        <row r="662">
          <cell r="A662">
            <v>15.238</v>
          </cell>
          <cell r="B662" t="str">
            <v>DOI</v>
          </cell>
          <cell r="C662" t="str">
            <v>Challenge Cost Share</v>
          </cell>
        </row>
        <row r="663">
          <cell r="A663">
            <v>15.239000000000001</v>
          </cell>
          <cell r="B663" t="str">
            <v>DOI</v>
          </cell>
          <cell r="C663" t="str">
            <v>Management Initiatives</v>
          </cell>
        </row>
        <row r="664">
          <cell r="A664">
            <v>15.241</v>
          </cell>
          <cell r="B664" t="str">
            <v>DOI</v>
          </cell>
          <cell r="C664" t="str">
            <v>Indian Self-Determination Act Contracts, Grants and Cooperative Agreements</v>
          </cell>
        </row>
        <row r="665">
          <cell r="A665">
            <v>15.242000000000001</v>
          </cell>
          <cell r="B665" t="str">
            <v>DOI</v>
          </cell>
          <cell r="C665" t="str">
            <v>BLM Rural Fire Assistance</v>
          </cell>
        </row>
        <row r="666">
          <cell r="A666">
            <v>15.243</v>
          </cell>
          <cell r="B666" t="str">
            <v>DOI</v>
          </cell>
          <cell r="C666" t="str">
            <v>Youth Conservation Opportunities on Public Lands</v>
          </cell>
        </row>
        <row r="667">
          <cell r="A667">
            <v>15.244</v>
          </cell>
          <cell r="B667" t="str">
            <v>DOI</v>
          </cell>
          <cell r="C667" t="str">
            <v>Fisheries and Aquatic Resources Management</v>
          </cell>
        </row>
        <row r="668">
          <cell r="A668">
            <v>15.244999999999999</v>
          </cell>
          <cell r="B668" t="str">
            <v>DOI</v>
          </cell>
          <cell r="C668" t="str">
            <v>Plant Conservation and Restoration Management</v>
          </cell>
        </row>
        <row r="669">
          <cell r="A669">
            <v>15.246</v>
          </cell>
          <cell r="B669" t="str">
            <v>DOI</v>
          </cell>
          <cell r="C669" t="str">
            <v>Threatened and Endangered Species</v>
          </cell>
        </row>
        <row r="670">
          <cell r="A670">
            <v>15.247</v>
          </cell>
          <cell r="B670" t="str">
            <v>DOI</v>
          </cell>
          <cell r="C670" t="str">
            <v>Wildlife Resource Management</v>
          </cell>
        </row>
        <row r="671">
          <cell r="A671">
            <v>15.25</v>
          </cell>
          <cell r="B671" t="str">
            <v>DOI</v>
          </cell>
          <cell r="C671" t="str">
            <v>Regulation of Surface Coal Mining and Surface Effects of Underground Coal Mining</v>
          </cell>
        </row>
        <row r="672">
          <cell r="A672">
            <v>15.252000000000001</v>
          </cell>
          <cell r="B672" t="str">
            <v>DOI</v>
          </cell>
          <cell r="C672" t="str">
            <v>Abandoned Mine Land Reclamation (AMLR)</v>
          </cell>
        </row>
        <row r="673">
          <cell r="A673">
            <v>15.253</v>
          </cell>
          <cell r="B673" t="str">
            <v>DOI</v>
          </cell>
          <cell r="C673" t="str">
            <v>Not-for-Profit AMD Reclamation</v>
          </cell>
        </row>
        <row r="674">
          <cell r="A674">
            <v>15.254</v>
          </cell>
          <cell r="B674" t="str">
            <v>DOI</v>
          </cell>
          <cell r="C674" t="str">
            <v xml:space="preserve">OSM/VISTA AmeriCorps </v>
          </cell>
        </row>
        <row r="675">
          <cell r="A675">
            <v>15.255000000000001</v>
          </cell>
          <cell r="B675" t="str">
            <v>DOI</v>
          </cell>
          <cell r="C675" t="str">
            <v>Science and Technology Projects Related to Coal Mining and Reclamation</v>
          </cell>
        </row>
        <row r="676">
          <cell r="A676">
            <v>15.406000000000001</v>
          </cell>
          <cell r="B676" t="str">
            <v>DOI</v>
          </cell>
          <cell r="C676" t="str">
            <v>National Park Service Centennial Challenge</v>
          </cell>
        </row>
        <row r="677">
          <cell r="A677">
            <v>15.407</v>
          </cell>
          <cell r="B677" t="str">
            <v>DOI</v>
          </cell>
          <cell r="C677" t="str">
            <v>Keweenaw National Historical Park (NHP) Preservation Grants</v>
          </cell>
        </row>
        <row r="678">
          <cell r="A678">
            <v>15.407999999999999</v>
          </cell>
          <cell r="B678" t="str">
            <v>DOI</v>
          </cell>
          <cell r="C678" t="str">
            <v xml:space="preserve">Bureau of Ocean Energy Management Renewable Energy </v>
          </cell>
        </row>
        <row r="679">
          <cell r="A679">
            <v>15.420999999999999</v>
          </cell>
          <cell r="B679" t="str">
            <v>DOI</v>
          </cell>
          <cell r="C679" t="str">
            <v>Alaska Coastal Marine Institute</v>
          </cell>
        </row>
        <row r="680">
          <cell r="A680">
            <v>15.422000000000001</v>
          </cell>
          <cell r="B680" t="str">
            <v>DOI</v>
          </cell>
          <cell r="C680" t="str">
            <v>Louisiana State University (LSU) Coastal Marine Institute  (CMI)</v>
          </cell>
        </row>
        <row r="681">
          <cell r="A681">
            <v>15.423</v>
          </cell>
          <cell r="B681" t="str">
            <v>DOI</v>
          </cell>
          <cell r="C681" t="str">
            <v>Bureau of Ocean Energy Management (BOEM) Environmental Studies (ES)</v>
          </cell>
        </row>
        <row r="682">
          <cell r="A682">
            <v>15.423999999999999</v>
          </cell>
          <cell r="B682" t="str">
            <v>DOI</v>
          </cell>
          <cell r="C682" t="str">
            <v>Marine Minerals Activities</v>
          </cell>
        </row>
        <row r="683">
          <cell r="A683">
            <v>15.427</v>
          </cell>
          <cell r="B683" t="str">
            <v>DOI</v>
          </cell>
          <cell r="C683" t="str">
            <v>Federal Oil and Gas Royalty Management State and Tribal Coordination</v>
          </cell>
        </row>
        <row r="684">
          <cell r="A684">
            <v>15.428000000000001</v>
          </cell>
          <cell r="B684" t="str">
            <v>DOI</v>
          </cell>
          <cell r="C684" t="str">
            <v>Marine Gas Hydrate Research Activities</v>
          </cell>
        </row>
        <row r="685">
          <cell r="A685">
            <v>15.429</v>
          </cell>
          <cell r="B685" t="str">
            <v>DOI</v>
          </cell>
          <cell r="C685" t="str">
            <v>State Select</v>
          </cell>
        </row>
        <row r="686">
          <cell r="A686">
            <v>15.43</v>
          </cell>
          <cell r="B686" t="str">
            <v>DOI</v>
          </cell>
          <cell r="C686" t="str">
            <v>8(g) State Coastal Zone</v>
          </cell>
        </row>
        <row r="687">
          <cell r="A687">
            <v>15.430999999999999</v>
          </cell>
          <cell r="B687" t="str">
            <v>DOI</v>
          </cell>
          <cell r="C687" t="str">
            <v>Alaska Settlement Agreement</v>
          </cell>
        </row>
        <row r="688">
          <cell r="A688">
            <v>15.432</v>
          </cell>
          <cell r="B688" t="str">
            <v>DOI</v>
          </cell>
          <cell r="C688" t="str">
            <v>California Refuge Account</v>
          </cell>
        </row>
        <row r="689">
          <cell r="A689">
            <v>15.433</v>
          </cell>
          <cell r="B689" t="str">
            <v>DOI</v>
          </cell>
          <cell r="C689" t="str">
            <v>Flood Control Act Lands</v>
          </cell>
        </row>
        <row r="690">
          <cell r="A690">
            <v>15.433999999999999</v>
          </cell>
          <cell r="B690" t="str">
            <v>DOI</v>
          </cell>
          <cell r="C690" t="str">
            <v>Geothermal Resources</v>
          </cell>
        </row>
        <row r="691">
          <cell r="A691">
            <v>15.435</v>
          </cell>
          <cell r="B691" t="str">
            <v>DOI</v>
          </cell>
          <cell r="C691" t="str">
            <v>GoMESA</v>
          </cell>
        </row>
        <row r="692">
          <cell r="A692">
            <v>15.436</v>
          </cell>
          <cell r="B692" t="str">
            <v>DOI</v>
          </cell>
          <cell r="C692" t="str">
            <v>Late Disbursement Interest</v>
          </cell>
        </row>
        <row r="693">
          <cell r="A693">
            <v>15.436999999999999</v>
          </cell>
          <cell r="B693" t="str">
            <v>DOI</v>
          </cell>
          <cell r="C693" t="str">
            <v>Minerals Leasing Act</v>
          </cell>
        </row>
        <row r="694">
          <cell r="A694">
            <v>15.438000000000001</v>
          </cell>
          <cell r="B694" t="str">
            <v>DOI</v>
          </cell>
          <cell r="C694" t="str">
            <v>National Forest Acquired Lands</v>
          </cell>
        </row>
        <row r="695">
          <cell r="A695">
            <v>15.439</v>
          </cell>
          <cell r="B695" t="str">
            <v>DOI</v>
          </cell>
          <cell r="C695" t="str">
            <v>National Petroleum Reserve - Alaska</v>
          </cell>
        </row>
        <row r="696">
          <cell r="A696">
            <v>15.44</v>
          </cell>
          <cell r="B696" t="str">
            <v>DOI</v>
          </cell>
          <cell r="C696" t="str">
            <v>South Half of the Red River</v>
          </cell>
        </row>
        <row r="697">
          <cell r="A697">
            <v>15.441000000000001</v>
          </cell>
          <cell r="B697" t="str">
            <v>DOI</v>
          </cell>
          <cell r="C697" t="str">
            <v>Safety and Environmental Enforcement Research and Data Collection for Offshore Energy and Mineral Activities</v>
          </cell>
        </row>
        <row r="698">
          <cell r="A698">
            <v>15.442</v>
          </cell>
          <cell r="B698" t="str">
            <v>DOI</v>
          </cell>
          <cell r="C698" t="str">
            <v>Alaska Native Science and Engineering</v>
          </cell>
        </row>
        <row r="699">
          <cell r="A699">
            <v>15.443</v>
          </cell>
          <cell r="B699" t="str">
            <v>DOI</v>
          </cell>
          <cell r="C699" t="str">
            <v>Not For Profit</v>
          </cell>
        </row>
        <row r="700">
          <cell r="A700">
            <v>15.444000000000001</v>
          </cell>
          <cell r="B700" t="str">
            <v>DOI</v>
          </cell>
          <cell r="C700" t="str">
            <v>Take Pride</v>
          </cell>
        </row>
        <row r="701">
          <cell r="A701">
            <v>15.504</v>
          </cell>
          <cell r="B701" t="str">
            <v>DOI</v>
          </cell>
          <cell r="C701" t="str">
            <v xml:space="preserve">Title XVI Water Reclamation and Reuse </v>
          </cell>
        </row>
        <row r="702">
          <cell r="A702">
            <v>15.506</v>
          </cell>
          <cell r="B702" t="str">
            <v>DOI</v>
          </cell>
          <cell r="C702" t="str">
            <v xml:space="preserve">Water Desalination Research and Development </v>
          </cell>
        </row>
        <row r="703">
          <cell r="A703">
            <v>15.507</v>
          </cell>
          <cell r="B703" t="str">
            <v>DOI</v>
          </cell>
          <cell r="C703" t="str">
            <v>Water SMART (Sustaining and Manage America's Resources for Tomorrow)</v>
          </cell>
        </row>
        <row r="704">
          <cell r="A704">
            <v>15.507999999999999</v>
          </cell>
          <cell r="B704" t="str">
            <v>DOI</v>
          </cell>
          <cell r="C704" t="str">
            <v>Providing Water to At-Risk Natural Desert Terminal Lakes</v>
          </cell>
        </row>
        <row r="705">
          <cell r="A705">
            <v>15.509</v>
          </cell>
          <cell r="B705" t="str">
            <v>DOI</v>
          </cell>
          <cell r="C705" t="str">
            <v xml:space="preserve">Title II, Colorado River Basin Salinity Control </v>
          </cell>
        </row>
        <row r="706">
          <cell r="A706">
            <v>15.51</v>
          </cell>
          <cell r="B706" t="str">
            <v>DOI</v>
          </cell>
          <cell r="C706" t="str">
            <v>Colorado Ute Indian Water Rights Settlement Act</v>
          </cell>
        </row>
        <row r="707">
          <cell r="A707">
            <v>15.510999999999999</v>
          </cell>
          <cell r="B707" t="str">
            <v>DOI</v>
          </cell>
          <cell r="C707" t="str">
            <v>Cultural Resources Management</v>
          </cell>
        </row>
        <row r="708">
          <cell r="A708">
            <v>15.512</v>
          </cell>
          <cell r="B708" t="str">
            <v>DOI</v>
          </cell>
          <cell r="C708" t="str">
            <v>Central Valley Improvement Act, Title XXXIV</v>
          </cell>
        </row>
        <row r="709">
          <cell r="A709">
            <v>15.513999999999999</v>
          </cell>
          <cell r="B709" t="str">
            <v>DOI</v>
          </cell>
          <cell r="C709" t="str">
            <v>Reclamation States Emergency Drought Relief</v>
          </cell>
        </row>
        <row r="710">
          <cell r="A710">
            <v>15.516</v>
          </cell>
          <cell r="B710" t="str">
            <v>DOI</v>
          </cell>
          <cell r="C710" t="str">
            <v xml:space="preserve">Fort Peck Reservation Rural Water System </v>
          </cell>
        </row>
        <row r="711">
          <cell r="A711">
            <v>15.516999999999999</v>
          </cell>
          <cell r="B711" t="str">
            <v>DOI</v>
          </cell>
          <cell r="C711" t="str">
            <v>Fish and Wildlife Coordination Act</v>
          </cell>
        </row>
        <row r="712">
          <cell r="A712">
            <v>15.518000000000001</v>
          </cell>
          <cell r="B712" t="str">
            <v>DOI</v>
          </cell>
          <cell r="C712" t="str">
            <v>Garrison Diversion Unit</v>
          </cell>
        </row>
        <row r="713">
          <cell r="A713">
            <v>15.519</v>
          </cell>
          <cell r="B713" t="str">
            <v>DOI</v>
          </cell>
          <cell r="C713" t="str">
            <v>Indian Tribal Water Resources Development, Management, and Protection</v>
          </cell>
        </row>
        <row r="714">
          <cell r="A714">
            <v>15.52</v>
          </cell>
          <cell r="B714" t="str">
            <v>DOI</v>
          </cell>
          <cell r="C714" t="str">
            <v xml:space="preserve">Lewis and Clark Rural Water System </v>
          </cell>
        </row>
        <row r="715">
          <cell r="A715">
            <v>15.521000000000001</v>
          </cell>
          <cell r="B715" t="str">
            <v>DOI</v>
          </cell>
          <cell r="C715" t="str">
            <v>Lower Rio Grande Valley Water Resources Conservation and Improvement</v>
          </cell>
        </row>
        <row r="716">
          <cell r="A716">
            <v>15.522</v>
          </cell>
          <cell r="B716" t="str">
            <v>DOI</v>
          </cell>
          <cell r="C716" t="str">
            <v>Mni Wiconi Rural Water Supply Project</v>
          </cell>
        </row>
        <row r="717">
          <cell r="A717">
            <v>15.523999999999999</v>
          </cell>
          <cell r="B717" t="str">
            <v>DOI</v>
          </cell>
          <cell r="C717" t="str">
            <v>Recreation Resources Management</v>
          </cell>
        </row>
        <row r="718">
          <cell r="A718">
            <v>15.525</v>
          </cell>
          <cell r="B718" t="str">
            <v>DOI</v>
          </cell>
          <cell r="C718" t="str">
            <v>Rocky Boy's/North Central Montana Regional Water System</v>
          </cell>
        </row>
        <row r="719">
          <cell r="A719">
            <v>15.526</v>
          </cell>
          <cell r="B719" t="str">
            <v>DOI</v>
          </cell>
          <cell r="C719" t="str">
            <v xml:space="preserve">San Gabriel Basin Restoration </v>
          </cell>
        </row>
        <row r="720">
          <cell r="A720">
            <v>15.526999999999999</v>
          </cell>
          <cell r="B720" t="str">
            <v>DOI</v>
          </cell>
          <cell r="C720" t="str">
            <v xml:space="preserve">San Luis Unit, Central Valley </v>
          </cell>
        </row>
        <row r="721">
          <cell r="A721">
            <v>15.529</v>
          </cell>
          <cell r="B721" t="str">
            <v>DOI</v>
          </cell>
          <cell r="C721" t="str">
            <v xml:space="preserve">Upper Colorado and San Juan River Basins Endangered Fish Recovery </v>
          </cell>
        </row>
        <row r="722">
          <cell r="A722">
            <v>15.53</v>
          </cell>
          <cell r="B722" t="str">
            <v>DOI</v>
          </cell>
          <cell r="C722" t="str">
            <v xml:space="preserve">Water Conservation Field Services (WCFS) </v>
          </cell>
        </row>
        <row r="723">
          <cell r="A723">
            <v>15.531000000000001</v>
          </cell>
          <cell r="B723" t="str">
            <v>DOI</v>
          </cell>
          <cell r="C723" t="str">
            <v xml:space="preserve">Yakima River Basin Water Enhancement (YRBWE) </v>
          </cell>
        </row>
        <row r="724">
          <cell r="A724">
            <v>15.532</v>
          </cell>
          <cell r="B724" t="str">
            <v>DOI</v>
          </cell>
          <cell r="C724" t="str">
            <v>Central Valley,  Trinity River Division, Trinity River Fish and Wildlife Management</v>
          </cell>
        </row>
        <row r="725">
          <cell r="A725">
            <v>15.532999999999999</v>
          </cell>
          <cell r="B725" t="str">
            <v>DOI</v>
          </cell>
          <cell r="C725" t="str">
            <v>California Water Security and Environmental Enhancement</v>
          </cell>
        </row>
        <row r="726">
          <cell r="A726">
            <v>15.535</v>
          </cell>
          <cell r="B726" t="str">
            <v>DOI</v>
          </cell>
          <cell r="C726" t="str">
            <v xml:space="preserve">Upper Colorado River Basin Fish and Wildlife Mitigation </v>
          </cell>
        </row>
        <row r="727">
          <cell r="A727">
            <v>15.537000000000001</v>
          </cell>
          <cell r="B727" t="str">
            <v>DOI</v>
          </cell>
          <cell r="C727" t="str">
            <v xml:space="preserve">Middle Rio Grande Endangered Species Collaborative </v>
          </cell>
        </row>
        <row r="728">
          <cell r="A728">
            <v>15.538</v>
          </cell>
          <cell r="B728" t="str">
            <v>DOI</v>
          </cell>
          <cell r="C728" t="str">
            <v xml:space="preserve">Lower Colorado River Multi-Species Conservation </v>
          </cell>
        </row>
        <row r="729">
          <cell r="A729">
            <v>15.539</v>
          </cell>
          <cell r="B729" t="str">
            <v>DOI</v>
          </cell>
          <cell r="C729" t="str">
            <v xml:space="preserve">Equus Beds Division Acquifer Storage Recharge </v>
          </cell>
        </row>
        <row r="730">
          <cell r="A730">
            <v>15.54</v>
          </cell>
          <cell r="B730" t="str">
            <v>DOI</v>
          </cell>
          <cell r="C730" t="str">
            <v xml:space="preserve">Lake Mead/Las Vegas Wash </v>
          </cell>
        </row>
        <row r="731">
          <cell r="A731">
            <v>15.541</v>
          </cell>
          <cell r="B731" t="str">
            <v>DOI</v>
          </cell>
          <cell r="C731" t="str">
            <v>Colorado River Basin Act of 1968</v>
          </cell>
        </row>
        <row r="732">
          <cell r="A732">
            <v>15.542</v>
          </cell>
          <cell r="B732" t="str">
            <v>DOI</v>
          </cell>
          <cell r="C732" t="str">
            <v>Arizona Water Settlement Act of 2004</v>
          </cell>
        </row>
        <row r="733">
          <cell r="A733">
            <v>15.542999999999999</v>
          </cell>
          <cell r="B733" t="str">
            <v>DOI</v>
          </cell>
          <cell r="C733" t="str">
            <v xml:space="preserve">Lake Tahoe Regional Wetlands Development </v>
          </cell>
        </row>
        <row r="734">
          <cell r="A734">
            <v>15.544</v>
          </cell>
          <cell r="B734" t="str">
            <v>DOI</v>
          </cell>
          <cell r="C734" t="str">
            <v xml:space="preserve">Platte River Recovery Implementation </v>
          </cell>
        </row>
        <row r="735">
          <cell r="A735">
            <v>15.545</v>
          </cell>
          <cell r="B735" t="str">
            <v>DOI</v>
          </cell>
          <cell r="C735" t="str">
            <v xml:space="preserve">Bunker Hill Groundwater Basin, Riverside-Corona Feeder </v>
          </cell>
        </row>
        <row r="736">
          <cell r="A736">
            <v>15.545999999999999</v>
          </cell>
          <cell r="B736" t="str">
            <v>DOI</v>
          </cell>
          <cell r="C736" t="str">
            <v xml:space="preserve">Youth Conservation </v>
          </cell>
        </row>
        <row r="737">
          <cell r="A737">
            <v>15.548</v>
          </cell>
          <cell r="B737" t="str">
            <v>DOI</v>
          </cell>
          <cell r="C737" t="str">
            <v xml:space="preserve">Reclamation Rural Water Supply </v>
          </cell>
        </row>
        <row r="738">
          <cell r="A738">
            <v>15.55</v>
          </cell>
          <cell r="B738" t="str">
            <v>DOI</v>
          </cell>
          <cell r="C738" t="str">
            <v>Fishing Events for Disadvantaged Children</v>
          </cell>
        </row>
        <row r="739">
          <cell r="A739">
            <v>15.552</v>
          </cell>
          <cell r="B739" t="str">
            <v>DOI</v>
          </cell>
          <cell r="C739" t="str">
            <v xml:space="preserve">Navajo-Gallup Water Supply </v>
          </cell>
        </row>
        <row r="740">
          <cell r="A740">
            <v>15.553000000000001</v>
          </cell>
          <cell r="B740" t="str">
            <v>DOI</v>
          </cell>
          <cell r="C740" t="str">
            <v xml:space="preserve">Eastern New Mexico Rural Water System </v>
          </cell>
        </row>
        <row r="741">
          <cell r="A741">
            <v>15.554</v>
          </cell>
          <cell r="B741" t="str">
            <v>DOI</v>
          </cell>
          <cell r="C741" t="str">
            <v xml:space="preserve">Cooperative Watershed Management </v>
          </cell>
        </row>
        <row r="742">
          <cell r="A742">
            <v>15.555</v>
          </cell>
          <cell r="B742" t="str">
            <v>DOI</v>
          </cell>
          <cell r="C742" t="str">
            <v xml:space="preserve">San Joaquin River Restoration </v>
          </cell>
        </row>
        <row r="743">
          <cell r="A743">
            <v>15.555999999999999</v>
          </cell>
          <cell r="B743" t="str">
            <v>DOI</v>
          </cell>
          <cell r="C743" t="str">
            <v>Crow Tribe Water Rights Settlement</v>
          </cell>
        </row>
        <row r="744">
          <cell r="A744">
            <v>15.557</v>
          </cell>
          <cell r="B744" t="str">
            <v>DOI</v>
          </cell>
          <cell r="C744" t="str">
            <v>Applied Science Grants</v>
          </cell>
        </row>
        <row r="745">
          <cell r="A745">
            <v>15.558</v>
          </cell>
          <cell r="B745" t="str">
            <v>DOI</v>
          </cell>
          <cell r="C745" t="str">
            <v xml:space="preserve">White Mountain Apache Tribe Rural Water System </v>
          </cell>
        </row>
        <row r="746">
          <cell r="A746">
            <v>15.558999999999999</v>
          </cell>
          <cell r="B746" t="str">
            <v>DOI</v>
          </cell>
          <cell r="C746" t="str">
            <v xml:space="preserve">New Mexico Rio Grande Basin Pueblos Irrigation Infrastructure </v>
          </cell>
        </row>
        <row r="747">
          <cell r="A747">
            <v>15.56</v>
          </cell>
          <cell r="B747" t="str">
            <v>DOI</v>
          </cell>
          <cell r="C747" t="str">
            <v>SECURE Water Act – Research Agreements</v>
          </cell>
        </row>
        <row r="748">
          <cell r="A748">
            <v>15.563000000000001</v>
          </cell>
          <cell r="B748" t="str">
            <v>DOI</v>
          </cell>
          <cell r="C748" t="str">
            <v>Suisun Marsh Preservation Agreement</v>
          </cell>
        </row>
        <row r="749">
          <cell r="A749">
            <v>15.564</v>
          </cell>
          <cell r="B749" t="str">
            <v>DOI</v>
          </cell>
          <cell r="C749" t="str">
            <v xml:space="preserve">Central Valley Project Conservation </v>
          </cell>
        </row>
        <row r="750">
          <cell r="A750">
            <v>15.565</v>
          </cell>
          <cell r="B750" t="str">
            <v>DOI</v>
          </cell>
          <cell r="C750" t="str">
            <v>Implementation of the Taos Pueblo Indian water rights settlement</v>
          </cell>
        </row>
        <row r="751">
          <cell r="A751">
            <v>15.566000000000001</v>
          </cell>
          <cell r="B751" t="str">
            <v>DOI</v>
          </cell>
          <cell r="C751" t="str">
            <v>Upper Klamath Basin Hydrolic Analyses</v>
          </cell>
        </row>
        <row r="752">
          <cell r="A752">
            <v>15.567</v>
          </cell>
          <cell r="B752" t="str">
            <v>DOI</v>
          </cell>
          <cell r="C752" t="str">
            <v>Colorado River Conservation System (Pilot))</v>
          </cell>
        </row>
        <row r="753">
          <cell r="A753">
            <v>15.568</v>
          </cell>
          <cell r="B753" t="str">
            <v>DOI</v>
          </cell>
          <cell r="C753" t="str">
            <v>Colorado River Pilot System Conservation</v>
          </cell>
        </row>
        <row r="754">
          <cell r="A754">
            <v>15.605</v>
          </cell>
          <cell r="B754" t="str">
            <v>DOI</v>
          </cell>
          <cell r="C754" t="str">
            <v xml:space="preserve">Sport Fish Restoration </v>
          </cell>
        </row>
        <row r="755">
          <cell r="A755">
            <v>15.608000000000001</v>
          </cell>
          <cell r="B755" t="str">
            <v>DOI</v>
          </cell>
          <cell r="C755" t="str">
            <v>Fish and Wildlife Management Assistance</v>
          </cell>
        </row>
        <row r="756">
          <cell r="A756">
            <v>15.611000000000001</v>
          </cell>
          <cell r="B756" t="str">
            <v>DOI</v>
          </cell>
          <cell r="C756" t="str">
            <v>Wildlife Restoration and Basic Hunter Education</v>
          </cell>
        </row>
        <row r="757">
          <cell r="A757">
            <v>15.614000000000001</v>
          </cell>
          <cell r="B757" t="str">
            <v>DOI</v>
          </cell>
          <cell r="C757" t="str">
            <v xml:space="preserve">Coastal Wetlands Planning, Protection and Restoration </v>
          </cell>
        </row>
        <row r="758">
          <cell r="A758">
            <v>15.615</v>
          </cell>
          <cell r="B758" t="str">
            <v>DOI</v>
          </cell>
          <cell r="C758" t="str">
            <v>Cooperative Endangered Species Conservation Fund</v>
          </cell>
        </row>
        <row r="759">
          <cell r="A759">
            <v>15.616</v>
          </cell>
          <cell r="B759" t="str">
            <v>DOI</v>
          </cell>
          <cell r="C759" t="str">
            <v xml:space="preserve">Clean Vessel Act </v>
          </cell>
        </row>
        <row r="760">
          <cell r="A760">
            <v>15.619</v>
          </cell>
          <cell r="B760" t="str">
            <v>DOI</v>
          </cell>
          <cell r="C760" t="str">
            <v>Rhinoceros and Tiger Conservation Fund</v>
          </cell>
        </row>
        <row r="761">
          <cell r="A761">
            <v>15.62</v>
          </cell>
          <cell r="B761" t="str">
            <v>DOI</v>
          </cell>
          <cell r="C761" t="str">
            <v>African Elephant Conservation Fund</v>
          </cell>
        </row>
        <row r="762">
          <cell r="A762">
            <v>15.621</v>
          </cell>
          <cell r="B762" t="str">
            <v>DOI</v>
          </cell>
          <cell r="C762" t="str">
            <v>Asian Elephant Conservation Fund</v>
          </cell>
        </row>
        <row r="763">
          <cell r="A763">
            <v>15.622</v>
          </cell>
          <cell r="B763" t="str">
            <v>DOI</v>
          </cell>
          <cell r="C763" t="str">
            <v>Sportfishing and Boating Safety Act</v>
          </cell>
        </row>
        <row r="764">
          <cell r="A764">
            <v>15.622999999999999</v>
          </cell>
          <cell r="B764" t="str">
            <v>DOI</v>
          </cell>
          <cell r="C764" t="str">
            <v>North American Wetlands Conservation Fund</v>
          </cell>
        </row>
        <row r="765">
          <cell r="A765">
            <v>15.625999999999999</v>
          </cell>
          <cell r="B765" t="str">
            <v>DOI</v>
          </cell>
          <cell r="C765" t="str">
            <v xml:space="preserve">Enhanced Hunter Education and Safety </v>
          </cell>
        </row>
        <row r="766">
          <cell r="A766">
            <v>15.628</v>
          </cell>
          <cell r="B766" t="str">
            <v>DOI</v>
          </cell>
          <cell r="C766" t="str">
            <v xml:space="preserve">Multistate Conservation Grant </v>
          </cell>
        </row>
        <row r="767">
          <cell r="A767">
            <v>15.629</v>
          </cell>
          <cell r="B767" t="str">
            <v>DOI</v>
          </cell>
          <cell r="C767" t="str">
            <v>Great Apes Conservation Fund</v>
          </cell>
        </row>
        <row r="768">
          <cell r="A768">
            <v>15.63</v>
          </cell>
          <cell r="B768" t="str">
            <v>DOI</v>
          </cell>
          <cell r="C768" t="str">
            <v>Coastal</v>
          </cell>
        </row>
        <row r="769">
          <cell r="A769">
            <v>15.631</v>
          </cell>
          <cell r="B769" t="str">
            <v>DOI</v>
          </cell>
          <cell r="C769" t="str">
            <v>Partners for Fish and Wildlife</v>
          </cell>
        </row>
        <row r="770">
          <cell r="A770">
            <v>15.632999999999999</v>
          </cell>
          <cell r="B770" t="str">
            <v>DOI</v>
          </cell>
          <cell r="C770" t="str">
            <v xml:space="preserve">Landowner Incentive </v>
          </cell>
        </row>
        <row r="771">
          <cell r="A771">
            <v>15.634</v>
          </cell>
          <cell r="B771" t="str">
            <v>DOI</v>
          </cell>
          <cell r="C771" t="str">
            <v>State Wildlife Grants</v>
          </cell>
        </row>
        <row r="772">
          <cell r="A772">
            <v>15.635</v>
          </cell>
          <cell r="B772" t="str">
            <v>DOI</v>
          </cell>
          <cell r="C772" t="str">
            <v xml:space="preserve">Neotropical Migratory Bird Conservation </v>
          </cell>
        </row>
        <row r="773">
          <cell r="A773">
            <v>15.635999999999999</v>
          </cell>
          <cell r="B773" t="str">
            <v>DOI</v>
          </cell>
          <cell r="C773" t="str">
            <v>Alaska Subsistence Management</v>
          </cell>
        </row>
        <row r="774">
          <cell r="A774">
            <v>15.637</v>
          </cell>
          <cell r="B774" t="str">
            <v>DOI</v>
          </cell>
          <cell r="C774" t="str">
            <v>Migratory Bird Joint Ventures</v>
          </cell>
        </row>
        <row r="775">
          <cell r="A775">
            <v>15.638999999999999</v>
          </cell>
          <cell r="B775" t="str">
            <v>DOI</v>
          </cell>
          <cell r="C775" t="str">
            <v xml:space="preserve">Tribal Wildlife Grants </v>
          </cell>
        </row>
        <row r="776">
          <cell r="A776">
            <v>15.64</v>
          </cell>
          <cell r="B776" t="str">
            <v>DOI</v>
          </cell>
          <cell r="C776" t="str">
            <v>Latin America and Caribbean Regional</v>
          </cell>
        </row>
        <row r="777">
          <cell r="A777">
            <v>15.641</v>
          </cell>
          <cell r="B777" t="str">
            <v>DOI</v>
          </cell>
          <cell r="C777" t="str">
            <v xml:space="preserve">Wildlife Without Borders-Mexico </v>
          </cell>
        </row>
        <row r="778">
          <cell r="A778">
            <v>15.641999999999999</v>
          </cell>
          <cell r="B778" t="str">
            <v>DOI</v>
          </cell>
          <cell r="C778" t="str">
            <v>Challenge Cost Share</v>
          </cell>
        </row>
        <row r="779">
          <cell r="A779">
            <v>15.643000000000001</v>
          </cell>
          <cell r="B779" t="str">
            <v>DOI</v>
          </cell>
          <cell r="C779" t="str">
            <v>Alaska Migratory Bird Co-Management Council</v>
          </cell>
        </row>
        <row r="780">
          <cell r="A780">
            <v>15.644</v>
          </cell>
          <cell r="B780" t="str">
            <v>DOI</v>
          </cell>
          <cell r="C780" t="str">
            <v xml:space="preserve">Federal Junior Duck Stamp Conservation and Design </v>
          </cell>
        </row>
        <row r="781">
          <cell r="A781">
            <v>15.645</v>
          </cell>
          <cell r="B781" t="str">
            <v>DOI</v>
          </cell>
          <cell r="C781" t="str">
            <v>Marine Turtle Conservation Fund</v>
          </cell>
        </row>
        <row r="782">
          <cell r="A782">
            <v>15.647</v>
          </cell>
          <cell r="B782" t="str">
            <v>DOI</v>
          </cell>
          <cell r="C782" t="str">
            <v>Migratory Bird Conservation</v>
          </cell>
        </row>
        <row r="783">
          <cell r="A783">
            <v>15.648</v>
          </cell>
          <cell r="B783" t="str">
            <v>DOI</v>
          </cell>
          <cell r="C783" t="str">
            <v>Central Valley Project Improvement Act (CVPIA)</v>
          </cell>
        </row>
        <row r="784">
          <cell r="A784">
            <v>15.648999999999999</v>
          </cell>
          <cell r="B784" t="str">
            <v>DOI</v>
          </cell>
          <cell r="C784" t="str">
            <v>Service Training and Technical Assistance (Generic Training)</v>
          </cell>
        </row>
        <row r="785">
          <cell r="A785">
            <v>15.65</v>
          </cell>
          <cell r="B785" t="str">
            <v>DOI</v>
          </cell>
          <cell r="C785" t="str">
            <v>Research Grants (Generic)</v>
          </cell>
        </row>
        <row r="786">
          <cell r="A786">
            <v>15.651</v>
          </cell>
          <cell r="B786" t="str">
            <v>DOI</v>
          </cell>
          <cell r="C786" t="str">
            <v>Central Africa Regional</v>
          </cell>
        </row>
        <row r="787">
          <cell r="A787">
            <v>15.651999999999999</v>
          </cell>
          <cell r="B787" t="str">
            <v>DOI</v>
          </cell>
          <cell r="C787" t="str">
            <v>Invasive Species</v>
          </cell>
        </row>
        <row r="788">
          <cell r="A788">
            <v>15.653</v>
          </cell>
          <cell r="B788" t="str">
            <v>DOI</v>
          </cell>
          <cell r="C788" t="str">
            <v xml:space="preserve">National Outreach and Communication </v>
          </cell>
        </row>
        <row r="789">
          <cell r="A789">
            <v>15.654</v>
          </cell>
          <cell r="B789" t="str">
            <v>DOI</v>
          </cell>
          <cell r="C789" t="str">
            <v>National Wildlife Refuge System Enhancements</v>
          </cell>
        </row>
        <row r="790">
          <cell r="A790">
            <v>15.654999999999999</v>
          </cell>
          <cell r="B790" t="str">
            <v>DOI</v>
          </cell>
          <cell r="C790" t="str">
            <v>Migratory Bird Monitoring, Assessment and Conservation</v>
          </cell>
        </row>
        <row r="791">
          <cell r="A791">
            <v>15.656000000000001</v>
          </cell>
          <cell r="B791" t="str">
            <v>DOI</v>
          </cell>
          <cell r="C791" t="str">
            <v>Recovery Act Funds - Habitat Enhancement, Restoration and Improvement.</v>
          </cell>
        </row>
        <row r="792">
          <cell r="A792">
            <v>15.657</v>
          </cell>
          <cell r="B792" t="str">
            <v>DOI</v>
          </cell>
          <cell r="C792" t="str">
            <v>Endangered Species Conservation – Recovery Implementation Funds</v>
          </cell>
        </row>
        <row r="793">
          <cell r="A793">
            <v>15.657999999999999</v>
          </cell>
          <cell r="B793" t="str">
            <v>DOI</v>
          </cell>
          <cell r="C793" t="str">
            <v>Natural Resource Damage Assessment and Restoration</v>
          </cell>
        </row>
        <row r="794">
          <cell r="A794">
            <v>15.659000000000001</v>
          </cell>
          <cell r="B794" t="str">
            <v>DOI</v>
          </cell>
          <cell r="C794" t="str">
            <v>National Wildlife Refuge Fund</v>
          </cell>
        </row>
        <row r="795">
          <cell r="A795">
            <v>15.66</v>
          </cell>
          <cell r="B795" t="str">
            <v>DOI</v>
          </cell>
          <cell r="C795" t="str">
            <v>Endangered Species - Candidate Conservation Action Funds</v>
          </cell>
        </row>
        <row r="796">
          <cell r="A796">
            <v>15.661</v>
          </cell>
          <cell r="B796" t="str">
            <v>DOI</v>
          </cell>
          <cell r="C796" t="str">
            <v>Lower Snake River Compensation Plan</v>
          </cell>
        </row>
        <row r="797">
          <cell r="A797">
            <v>15.662000000000001</v>
          </cell>
          <cell r="B797" t="str">
            <v>DOI</v>
          </cell>
          <cell r="C797" t="str">
            <v>Great Lakes Restoration</v>
          </cell>
        </row>
        <row r="798">
          <cell r="A798">
            <v>15.663</v>
          </cell>
          <cell r="B798" t="str">
            <v>DOI</v>
          </cell>
          <cell r="C798" t="str">
            <v>NFWF-USFWS Conservation Partnership</v>
          </cell>
        </row>
        <row r="799">
          <cell r="A799">
            <v>15.664</v>
          </cell>
          <cell r="B799" t="str">
            <v>DOI</v>
          </cell>
          <cell r="C799" t="str">
            <v xml:space="preserve">Fish and Wildlife Coordination and Assistance </v>
          </cell>
        </row>
        <row r="800">
          <cell r="A800">
            <v>15.664999999999999</v>
          </cell>
          <cell r="B800" t="str">
            <v>DOI</v>
          </cell>
          <cell r="C800" t="str">
            <v>National Wetlands Inventory</v>
          </cell>
        </row>
        <row r="801">
          <cell r="A801">
            <v>15.666</v>
          </cell>
          <cell r="B801" t="str">
            <v>DOI</v>
          </cell>
          <cell r="C801" t="str">
            <v>Endangered Species Conservation-Wolf Livestock Loss Compensation and Prevention</v>
          </cell>
        </row>
        <row r="802">
          <cell r="A802">
            <v>15.667</v>
          </cell>
          <cell r="B802" t="str">
            <v>DOI</v>
          </cell>
          <cell r="C802" t="str">
            <v xml:space="preserve">Highlands Conservation </v>
          </cell>
        </row>
        <row r="803">
          <cell r="A803">
            <v>15.667999999999999</v>
          </cell>
          <cell r="B803" t="str">
            <v>DOI</v>
          </cell>
          <cell r="C803" t="str">
            <v xml:space="preserve">Coastal Impact Assistance </v>
          </cell>
        </row>
        <row r="804">
          <cell r="A804">
            <v>15.669</v>
          </cell>
          <cell r="B804" t="str">
            <v>DOI</v>
          </cell>
          <cell r="C804" t="str">
            <v>Cooperative Landscape Conservation</v>
          </cell>
        </row>
        <row r="805">
          <cell r="A805">
            <v>15.67</v>
          </cell>
          <cell r="B805" t="str">
            <v>DOI</v>
          </cell>
          <cell r="C805" t="str">
            <v>Adaptive Science</v>
          </cell>
        </row>
        <row r="806">
          <cell r="A806">
            <v>15.670999999999999</v>
          </cell>
          <cell r="B806" t="str">
            <v>DOI</v>
          </cell>
          <cell r="C806" t="str">
            <v>Yukon River Salmon Research and Management Assistance</v>
          </cell>
        </row>
        <row r="807">
          <cell r="A807">
            <v>15.672000000000001</v>
          </cell>
          <cell r="B807" t="str">
            <v>DOI</v>
          </cell>
          <cell r="C807" t="str">
            <v>Wildlife Without Borders – Amphibians in Decline</v>
          </cell>
        </row>
        <row r="808">
          <cell r="A808">
            <v>15.673</v>
          </cell>
          <cell r="B808" t="str">
            <v>DOI</v>
          </cell>
          <cell r="C808" t="str">
            <v>Wildlife Without Borders – Critically Endangered Animal Conservation Fund</v>
          </cell>
        </row>
        <row r="809">
          <cell r="A809">
            <v>15.673999999999999</v>
          </cell>
          <cell r="B809" t="str">
            <v>DOI</v>
          </cell>
          <cell r="C809" t="str">
            <v>National Fire Plan-Wildland Urban Interface Community Fire Assistance</v>
          </cell>
        </row>
        <row r="810">
          <cell r="A810">
            <v>15.676</v>
          </cell>
          <cell r="B810" t="str">
            <v>DOI</v>
          </cell>
          <cell r="C810" t="str">
            <v xml:space="preserve">Youth Engagement, Education, and Employment </v>
          </cell>
        </row>
        <row r="811">
          <cell r="A811">
            <v>15.677</v>
          </cell>
          <cell r="B811" t="str">
            <v>DOI</v>
          </cell>
          <cell r="C811" t="str">
            <v>Hurricane Sandy Disaster Relief Activities-FWS</v>
          </cell>
        </row>
        <row r="812">
          <cell r="A812">
            <v>15.678000000000001</v>
          </cell>
          <cell r="B812" t="str">
            <v>DOI</v>
          </cell>
          <cell r="C812" t="str">
            <v>Cooperative Ecosystem Studies Units</v>
          </cell>
        </row>
        <row r="813">
          <cell r="A813">
            <v>15.679</v>
          </cell>
          <cell r="B813" t="str">
            <v>DOI</v>
          </cell>
          <cell r="C813" t="str">
            <v>Combating Wildlife Trafficking</v>
          </cell>
        </row>
        <row r="814">
          <cell r="A814">
            <v>15.68</v>
          </cell>
          <cell r="B814" t="str">
            <v>DOI</v>
          </cell>
          <cell r="C814" t="str">
            <v xml:space="preserve">Mexican Wolf Recovery </v>
          </cell>
        </row>
        <row r="815">
          <cell r="A815">
            <v>15.680999999999999</v>
          </cell>
          <cell r="B815" t="str">
            <v>DOI</v>
          </cell>
          <cell r="C815" t="str">
            <v xml:space="preserve">Cooperative Agriculture </v>
          </cell>
        </row>
        <row r="816">
          <cell r="A816">
            <v>15.682</v>
          </cell>
          <cell r="B816" t="str">
            <v>DOI</v>
          </cell>
          <cell r="C816" t="str">
            <v>Experienced Services</v>
          </cell>
        </row>
        <row r="817">
          <cell r="A817">
            <v>15.683</v>
          </cell>
          <cell r="B817" t="str">
            <v>DOI</v>
          </cell>
          <cell r="C817" t="str">
            <v>Prescott Marine Mammal Rescue Assistance</v>
          </cell>
        </row>
        <row r="818">
          <cell r="A818">
            <v>15.805</v>
          </cell>
          <cell r="B818" t="str">
            <v>DOI</v>
          </cell>
          <cell r="C818" t="str">
            <v>Assistance to State Water Resources Research Institutes</v>
          </cell>
        </row>
        <row r="819">
          <cell r="A819">
            <v>15.807</v>
          </cell>
          <cell r="B819" t="str">
            <v>DOI</v>
          </cell>
          <cell r="C819" t="str">
            <v>Earthquake Hazards Program Assistance</v>
          </cell>
        </row>
        <row r="820">
          <cell r="A820">
            <v>15.808</v>
          </cell>
          <cell r="B820" t="str">
            <v>DOI</v>
          </cell>
          <cell r="C820" t="str">
            <v>U.S. Geological Survey Research and Data Collection</v>
          </cell>
        </row>
        <row r="821">
          <cell r="A821">
            <v>15.81</v>
          </cell>
          <cell r="B821" t="str">
            <v>DOI</v>
          </cell>
          <cell r="C821" t="str">
            <v xml:space="preserve">National Cooperative Geologic Mapping </v>
          </cell>
        </row>
        <row r="822">
          <cell r="A822">
            <v>15.811</v>
          </cell>
          <cell r="B822" t="str">
            <v>DOI</v>
          </cell>
          <cell r="C822" t="str">
            <v xml:space="preserve">Gap Analysis </v>
          </cell>
        </row>
        <row r="823">
          <cell r="A823">
            <v>15.811999999999999</v>
          </cell>
          <cell r="B823" t="str">
            <v>DOI</v>
          </cell>
          <cell r="C823" t="str">
            <v xml:space="preserve">Cooperative Research Units </v>
          </cell>
        </row>
        <row r="824">
          <cell r="A824">
            <v>15.814</v>
          </cell>
          <cell r="B824" t="str">
            <v>DOI</v>
          </cell>
          <cell r="C824" t="str">
            <v xml:space="preserve">National Geological and Geophysical Data Preservation </v>
          </cell>
        </row>
        <row r="825">
          <cell r="A825">
            <v>15.815</v>
          </cell>
          <cell r="B825" t="str">
            <v>DOI</v>
          </cell>
          <cell r="C825" t="str">
            <v>National Land Remote Sensing Education Outreach and Research</v>
          </cell>
        </row>
        <row r="826">
          <cell r="A826">
            <v>15.817</v>
          </cell>
          <cell r="B826" t="str">
            <v>DOI</v>
          </cell>
          <cell r="C826" t="str">
            <v xml:space="preserve">National Geospatial Program: Building The National Map </v>
          </cell>
        </row>
        <row r="827">
          <cell r="A827">
            <v>15.818</v>
          </cell>
          <cell r="B827" t="str">
            <v>DOI</v>
          </cell>
          <cell r="C827" t="str">
            <v>Volcano Hazards Program Research and Monitoring</v>
          </cell>
        </row>
        <row r="828">
          <cell r="A828">
            <v>15.819000000000001</v>
          </cell>
          <cell r="B828" t="str">
            <v>DOI</v>
          </cell>
          <cell r="C828" t="str">
            <v>Energy Cooperatives to Support the National Energy Resources Data System</v>
          </cell>
        </row>
        <row r="829">
          <cell r="A829">
            <v>15.82</v>
          </cell>
          <cell r="B829" t="str">
            <v>DOI</v>
          </cell>
          <cell r="C829" t="str">
            <v>National and Regional Climate Adaptation Science Centers</v>
          </cell>
        </row>
        <row r="830">
          <cell r="A830">
            <v>15.875</v>
          </cell>
          <cell r="B830" t="str">
            <v>DOI</v>
          </cell>
          <cell r="C830" t="str">
            <v>Economic, Social, and Political Development of the Territories</v>
          </cell>
        </row>
        <row r="831">
          <cell r="A831">
            <v>15.904</v>
          </cell>
          <cell r="B831" t="str">
            <v>DOI</v>
          </cell>
          <cell r="C831" t="str">
            <v>Historic Preservation Fund Grants-In-Aid</v>
          </cell>
        </row>
        <row r="832">
          <cell r="A832">
            <v>15.912000000000001</v>
          </cell>
          <cell r="B832" t="str">
            <v>DOI</v>
          </cell>
          <cell r="C832" t="str">
            <v>National Historic Landmark</v>
          </cell>
        </row>
        <row r="833">
          <cell r="A833">
            <v>15.914</v>
          </cell>
          <cell r="B833" t="str">
            <v>DOI</v>
          </cell>
          <cell r="C833" t="str">
            <v>National Register of Historic Places</v>
          </cell>
        </row>
        <row r="834">
          <cell r="A834">
            <v>15.914999999999999</v>
          </cell>
          <cell r="B834" t="str">
            <v>DOI</v>
          </cell>
          <cell r="C834" t="str">
            <v>Technical Preservation Services</v>
          </cell>
        </row>
        <row r="835">
          <cell r="A835">
            <v>15.916</v>
          </cell>
          <cell r="B835" t="str">
            <v>DOI</v>
          </cell>
          <cell r="C835" t="str">
            <v>Outdoor Recreation Acquisition, Development and Planning</v>
          </cell>
        </row>
        <row r="836">
          <cell r="A836">
            <v>15.917999999999999</v>
          </cell>
          <cell r="B836" t="str">
            <v>DOI</v>
          </cell>
          <cell r="C836" t="str">
            <v>Disposal of Federal Surplus Real Property for Parks, Recreation, and Historic Monuments</v>
          </cell>
        </row>
        <row r="837">
          <cell r="A837">
            <v>15.920999999999999</v>
          </cell>
          <cell r="B837" t="str">
            <v>DOI</v>
          </cell>
          <cell r="C837" t="str">
            <v>Rivers, Trails and Conservation Assistance</v>
          </cell>
        </row>
        <row r="838">
          <cell r="A838">
            <v>15.922000000000001</v>
          </cell>
          <cell r="B838" t="str">
            <v>DOI</v>
          </cell>
          <cell r="C838" t="str">
            <v>Native American Graves Protection and Repatriation Act</v>
          </cell>
        </row>
        <row r="839">
          <cell r="A839">
            <v>15.923</v>
          </cell>
          <cell r="B839" t="str">
            <v>DOI</v>
          </cell>
          <cell r="C839" t="str">
            <v>National Center for Preservation Technology and Training</v>
          </cell>
        </row>
        <row r="840">
          <cell r="A840">
            <v>15.925000000000001</v>
          </cell>
          <cell r="B840" t="str">
            <v>DOI</v>
          </cell>
          <cell r="C840" t="str">
            <v xml:space="preserve">National Maritime Heritage Grants </v>
          </cell>
        </row>
        <row r="841">
          <cell r="A841">
            <v>15.926</v>
          </cell>
          <cell r="B841" t="str">
            <v>DOI</v>
          </cell>
          <cell r="C841" t="str">
            <v>American Battlefield Protection</v>
          </cell>
        </row>
        <row r="842">
          <cell r="A842">
            <v>15.927</v>
          </cell>
          <cell r="B842" t="str">
            <v>DOI</v>
          </cell>
          <cell r="C842" t="str">
            <v>Hydropower Recreation Assistance</v>
          </cell>
        </row>
        <row r="843">
          <cell r="A843">
            <v>15.928000000000001</v>
          </cell>
          <cell r="B843" t="str">
            <v>DOI</v>
          </cell>
          <cell r="C843" t="str">
            <v>Battlefield Land Acquisition Grants</v>
          </cell>
        </row>
        <row r="844">
          <cell r="A844">
            <v>15.929</v>
          </cell>
          <cell r="B844" t="str">
            <v>DOI</v>
          </cell>
          <cell r="C844" t="str">
            <v>Save America's Treasures</v>
          </cell>
        </row>
        <row r="845">
          <cell r="A845">
            <v>15.93</v>
          </cell>
          <cell r="B845" t="str">
            <v>DOI</v>
          </cell>
          <cell r="C845" t="str">
            <v>Chesapeake Bay Gateways Network</v>
          </cell>
        </row>
        <row r="846">
          <cell r="A846">
            <v>15.930999999999999</v>
          </cell>
          <cell r="B846" t="str">
            <v>DOI</v>
          </cell>
          <cell r="C846" t="str">
            <v>Conservation Activities by Youth Service Organizations</v>
          </cell>
        </row>
        <row r="847">
          <cell r="A847">
            <v>15.933</v>
          </cell>
          <cell r="B847" t="str">
            <v>DOI</v>
          </cell>
          <cell r="C847" t="str">
            <v>Preservation of Japanese American Confinement Sites</v>
          </cell>
        </row>
        <row r="848">
          <cell r="A848">
            <v>15.935</v>
          </cell>
          <cell r="B848" t="str">
            <v>DOI</v>
          </cell>
          <cell r="C848" t="str">
            <v>National Trails System Projects</v>
          </cell>
        </row>
        <row r="849">
          <cell r="A849">
            <v>15.936999999999999</v>
          </cell>
          <cell r="B849" t="str">
            <v>DOI</v>
          </cell>
          <cell r="C849" t="str">
            <v>Redwood National Park Cooperative Management with the State of California</v>
          </cell>
        </row>
        <row r="850">
          <cell r="A850">
            <v>15.938000000000001</v>
          </cell>
          <cell r="B850" t="str">
            <v>DOI</v>
          </cell>
          <cell r="C850" t="str">
            <v>Boston African-American National Historic Site</v>
          </cell>
        </row>
        <row r="851">
          <cell r="A851">
            <v>15.939</v>
          </cell>
          <cell r="B851" t="str">
            <v>DOI</v>
          </cell>
          <cell r="C851" t="str">
            <v>National Heritage Area Federal Financial Assistance</v>
          </cell>
        </row>
        <row r="852">
          <cell r="A852">
            <v>15.94</v>
          </cell>
          <cell r="B852" t="str">
            <v>DOI</v>
          </cell>
          <cell r="C852" t="str">
            <v>New Bedford Whaling National Historic Park Cooperative Management</v>
          </cell>
        </row>
        <row r="853">
          <cell r="A853">
            <v>15.941000000000001</v>
          </cell>
          <cell r="B853" t="str">
            <v>DOI</v>
          </cell>
          <cell r="C853" t="str">
            <v>Mississippi National River and Recreation Area State and Local Assistance</v>
          </cell>
        </row>
        <row r="854">
          <cell r="A854">
            <v>15.942</v>
          </cell>
          <cell r="B854" t="str">
            <v>DOI</v>
          </cell>
          <cell r="C854" t="str">
            <v>Environmental Education and Conservation - North Cascades</v>
          </cell>
        </row>
        <row r="855">
          <cell r="A855">
            <v>15.943</v>
          </cell>
          <cell r="B855" t="str">
            <v>DOI</v>
          </cell>
          <cell r="C855" t="str">
            <v>Challenge Cost Share</v>
          </cell>
        </row>
        <row r="856">
          <cell r="A856">
            <v>15.944000000000001</v>
          </cell>
          <cell r="B856" t="str">
            <v>DOI</v>
          </cell>
          <cell r="C856" t="str">
            <v>Natural Resource Stewardship</v>
          </cell>
        </row>
        <row r="857">
          <cell r="A857">
            <v>15.945</v>
          </cell>
          <cell r="B857" t="str">
            <v>DOI</v>
          </cell>
          <cell r="C857" t="str">
            <v>Cooperative Research and Training Programs – Resources of the National Park System</v>
          </cell>
        </row>
        <row r="858">
          <cell r="A858">
            <v>15.946</v>
          </cell>
          <cell r="B858" t="str">
            <v>DOI</v>
          </cell>
          <cell r="C858" t="str">
            <v>Cultural Resources Management</v>
          </cell>
        </row>
        <row r="859">
          <cell r="A859">
            <v>15.946999999999999</v>
          </cell>
          <cell r="B859" t="str">
            <v>DOI</v>
          </cell>
          <cell r="C859" t="str">
            <v>Boston Harbor Islands Partnership</v>
          </cell>
        </row>
        <row r="860">
          <cell r="A860">
            <v>15.948</v>
          </cell>
          <cell r="B860" t="str">
            <v>DOI</v>
          </cell>
          <cell r="C860" t="str">
            <v>National Fire Plan-Wildland Urban Interface Community Fire Assistance</v>
          </cell>
        </row>
        <row r="861">
          <cell r="A861">
            <v>15.954000000000001</v>
          </cell>
          <cell r="B861" t="str">
            <v>DOI</v>
          </cell>
          <cell r="C861" t="str">
            <v>National Park Service Conservation, Protection, Outreach, and Education</v>
          </cell>
        </row>
        <row r="862">
          <cell r="A862">
            <v>15.955</v>
          </cell>
          <cell r="B862" t="str">
            <v>DOI</v>
          </cell>
          <cell r="C862" t="str">
            <v>Martin Luther King Junior National Historic Site and Preservation District</v>
          </cell>
        </row>
        <row r="863">
          <cell r="A863">
            <v>15.956</v>
          </cell>
          <cell r="B863" t="str">
            <v>DOI</v>
          </cell>
          <cell r="C863" t="str">
            <v>Ebey’s Landing National Historical Reserve Trust Board</v>
          </cell>
        </row>
        <row r="864">
          <cell r="A864">
            <v>15.957000000000001</v>
          </cell>
          <cell r="B864" t="str">
            <v>DOI</v>
          </cell>
          <cell r="C864" t="str">
            <v>Emergency Supplemental Historic Preservation Fund</v>
          </cell>
        </row>
        <row r="865">
          <cell r="A865">
            <v>15.958</v>
          </cell>
          <cell r="B865" t="str">
            <v>DOI</v>
          </cell>
          <cell r="C865" t="str">
            <v xml:space="preserve">Route 66 Corridor Preservation </v>
          </cell>
        </row>
        <row r="866">
          <cell r="A866">
            <v>15.959</v>
          </cell>
          <cell r="B866" t="str">
            <v>DOI</v>
          </cell>
          <cell r="C866" t="str">
            <v>Education Program Management</v>
          </cell>
        </row>
        <row r="867">
          <cell r="A867">
            <v>15.96</v>
          </cell>
          <cell r="B867" t="str">
            <v>DOI</v>
          </cell>
          <cell r="C867" t="str">
            <v xml:space="preserve">Tribal Technical  Colleges </v>
          </cell>
        </row>
        <row r="868">
          <cell r="A868">
            <v>15.961</v>
          </cell>
          <cell r="B868" t="str">
            <v>DOI</v>
          </cell>
          <cell r="C868" t="str">
            <v>Federal Historic Preservation Tax Incentive</v>
          </cell>
        </row>
        <row r="869">
          <cell r="A869">
            <v>15.962</v>
          </cell>
          <cell r="B869" t="str">
            <v>DOI</v>
          </cell>
          <cell r="C869" t="str">
            <v xml:space="preserve">National Wild and Scenic Rivers System </v>
          </cell>
        </row>
        <row r="870">
          <cell r="A870">
            <v>15.978</v>
          </cell>
          <cell r="B870" t="str">
            <v>DOI</v>
          </cell>
          <cell r="C870" t="str">
            <v>Upper Mississippi River Restoration Long Term Resource Monitoring</v>
          </cell>
        </row>
        <row r="871">
          <cell r="A871">
            <v>15.978999999999999</v>
          </cell>
          <cell r="B871" t="str">
            <v>DOI</v>
          </cell>
          <cell r="C871" t="str">
            <v>Hurricane Sandy</v>
          </cell>
        </row>
        <row r="872">
          <cell r="A872">
            <v>15.98</v>
          </cell>
          <cell r="B872" t="str">
            <v>DOI</v>
          </cell>
          <cell r="C872" t="str">
            <v>National Ground-Water Monitoring Network</v>
          </cell>
        </row>
        <row r="873">
          <cell r="A873">
            <v>15.981</v>
          </cell>
          <cell r="B873" t="str">
            <v>DOI</v>
          </cell>
          <cell r="C873" t="str">
            <v>Water Use and Data Research</v>
          </cell>
        </row>
        <row r="874">
          <cell r="A874">
            <v>16.001000000000001</v>
          </cell>
          <cell r="B874" t="str">
            <v>DOJ</v>
          </cell>
          <cell r="C874" t="str">
            <v>Law Enforcement Assistance Narcotics and Dangerous Drugs Laboratory Analysis</v>
          </cell>
        </row>
        <row r="875">
          <cell r="A875">
            <v>16.003</v>
          </cell>
          <cell r="B875" t="str">
            <v>DOJ</v>
          </cell>
          <cell r="C875" t="str">
            <v>Law Enforcement Assistance Narcotics and Dangerous Drugs Technical Laboratory Publications</v>
          </cell>
        </row>
        <row r="876">
          <cell r="A876">
            <v>16.004000000000001</v>
          </cell>
          <cell r="B876" t="str">
            <v>DOJ</v>
          </cell>
          <cell r="C876" t="str">
            <v>Law Enforcement Assistance Narcotics and Dangerous Drugs Training</v>
          </cell>
        </row>
        <row r="877">
          <cell r="A877">
            <v>16.015000000000001</v>
          </cell>
          <cell r="B877" t="str">
            <v>DOJ</v>
          </cell>
          <cell r="C877" t="str">
            <v>Missing Alzheimer's Disease Patient Assistance Program</v>
          </cell>
        </row>
        <row r="878">
          <cell r="A878">
            <v>16.015999999999998</v>
          </cell>
          <cell r="B878" t="str">
            <v>DOJ</v>
          </cell>
          <cell r="C878" t="str">
            <v>Culturally and Linguistically Specific Services Program</v>
          </cell>
        </row>
        <row r="879">
          <cell r="A879">
            <v>16.016999999999999</v>
          </cell>
          <cell r="B879" t="str">
            <v>DOJ</v>
          </cell>
          <cell r="C879" t="str">
            <v xml:space="preserve">Sexual Assault Services Formula Program </v>
          </cell>
        </row>
        <row r="880">
          <cell r="A880">
            <v>16.018999999999998</v>
          </cell>
          <cell r="B880" t="str">
            <v>DOJ</v>
          </cell>
          <cell r="C880" t="str">
            <v>Tribal Registry</v>
          </cell>
        </row>
        <row r="881">
          <cell r="A881">
            <v>16.021000000000001</v>
          </cell>
          <cell r="B881" t="str">
            <v>DOJ</v>
          </cell>
          <cell r="C881" t="str">
            <v>Justice Systems Response to Families</v>
          </cell>
        </row>
        <row r="882">
          <cell r="A882">
            <v>16.023</v>
          </cell>
          <cell r="B882" t="str">
            <v>DOJ</v>
          </cell>
          <cell r="C882" t="str">
            <v>Sexual Assault Services Culturally Specific Program</v>
          </cell>
        </row>
        <row r="883">
          <cell r="A883">
            <v>16.024000000000001</v>
          </cell>
          <cell r="B883" t="str">
            <v>DOJ</v>
          </cell>
          <cell r="C883" t="str">
            <v>Tribal Sexual Assault Services Program</v>
          </cell>
        </row>
        <row r="884">
          <cell r="A884">
            <v>16.024999999999999</v>
          </cell>
          <cell r="B884" t="str">
            <v>DOJ</v>
          </cell>
          <cell r="C884" t="str">
            <v>Special Domestic Violence Criminal Jurisdiction Implementation</v>
          </cell>
        </row>
        <row r="885">
          <cell r="A885">
            <v>16.026</v>
          </cell>
          <cell r="B885" t="str">
            <v>DOJ</v>
          </cell>
          <cell r="C885" t="str">
            <v>OVW Research and Evaluation Program</v>
          </cell>
        </row>
        <row r="886">
          <cell r="A886">
            <v>16.027000000000001</v>
          </cell>
          <cell r="B886" t="str">
            <v>DOJ</v>
          </cell>
          <cell r="C886" t="str">
            <v>National Clearinghouse on Sexual Assault of American Indian and Alaska Native Women</v>
          </cell>
        </row>
        <row r="887">
          <cell r="A887">
            <v>16.027999999999999</v>
          </cell>
          <cell r="B887" t="str">
            <v>DOJ</v>
          </cell>
          <cell r="C887" t="str">
            <v>Resource Center on Workplace Response to Domestic Violence, Dating Violence, Sexual Assault, and Stalking</v>
          </cell>
        </row>
        <row r="888">
          <cell r="A888">
            <v>16.029</v>
          </cell>
          <cell r="B888" t="str">
            <v>DOJ</v>
          </cell>
          <cell r="C888" t="str">
            <v>Office on Violence Against Women Special Projects</v>
          </cell>
        </row>
        <row r="889">
          <cell r="A889">
            <v>16.123000000000001</v>
          </cell>
          <cell r="B889" t="str">
            <v>DOJ</v>
          </cell>
          <cell r="C889" t="str">
            <v>Community-Based Violence Prevention Program</v>
          </cell>
        </row>
        <row r="890">
          <cell r="A890">
            <v>16.202999999999999</v>
          </cell>
          <cell r="B890" t="str">
            <v>DOJ</v>
          </cell>
          <cell r="C890" t="str">
            <v>Promoting Evidence Integration in Sex Offender Management Discretionary Grant Program</v>
          </cell>
        </row>
        <row r="891">
          <cell r="A891">
            <v>16.3</v>
          </cell>
          <cell r="B891" t="str">
            <v>DOJ</v>
          </cell>
          <cell r="C891" t="str">
            <v>Law Enforcement Assistance FBI Advanced Police Training</v>
          </cell>
        </row>
        <row r="892">
          <cell r="A892">
            <v>16.300999999999998</v>
          </cell>
          <cell r="B892" t="str">
            <v>DOJ</v>
          </cell>
          <cell r="C892" t="str">
            <v>Law Enforcement Assistance FBI Crime Laboratory Support</v>
          </cell>
        </row>
        <row r="893">
          <cell r="A893">
            <v>16.302</v>
          </cell>
          <cell r="B893" t="str">
            <v>DOJ</v>
          </cell>
          <cell r="C893" t="str">
            <v>Law Enforcement Assistance FBI Field Police Training</v>
          </cell>
        </row>
        <row r="894">
          <cell r="A894">
            <v>16.303000000000001</v>
          </cell>
          <cell r="B894" t="str">
            <v>DOJ</v>
          </cell>
          <cell r="C894" t="str">
            <v>Law Enforcement Assistance FBI Fingerprint Identification</v>
          </cell>
        </row>
        <row r="895">
          <cell r="A895">
            <v>16.303999999999998</v>
          </cell>
          <cell r="B895" t="str">
            <v>DOJ</v>
          </cell>
          <cell r="C895" t="str">
            <v>Law Enforcement Assistance National Crime Information Center</v>
          </cell>
        </row>
        <row r="896">
          <cell r="A896">
            <v>16.305</v>
          </cell>
          <cell r="B896" t="str">
            <v>DOJ</v>
          </cell>
          <cell r="C896" t="str">
            <v>Law Enforcement Assistance Uniform Crime Reports</v>
          </cell>
        </row>
        <row r="897">
          <cell r="A897">
            <v>16.306999999999999</v>
          </cell>
          <cell r="B897" t="str">
            <v>DOJ</v>
          </cell>
          <cell r="C897" t="str">
            <v>Combined DNA Index System</v>
          </cell>
        </row>
        <row r="898">
          <cell r="A898">
            <v>16.308</v>
          </cell>
          <cell r="B898" t="str">
            <v>DOJ</v>
          </cell>
          <cell r="C898" t="str">
            <v>Indian Country Investigations</v>
          </cell>
        </row>
        <row r="899">
          <cell r="A899">
            <v>16.309000000000001</v>
          </cell>
          <cell r="B899" t="str">
            <v>DOJ</v>
          </cell>
          <cell r="C899" t="str">
            <v>Law Enforcement Assistance National Instant Criminal Background Check System</v>
          </cell>
        </row>
        <row r="900">
          <cell r="A900">
            <v>16.32</v>
          </cell>
          <cell r="B900" t="str">
            <v>DOJ</v>
          </cell>
          <cell r="C900" t="str">
            <v>Services for Trafficking Victims</v>
          </cell>
        </row>
        <row r="901">
          <cell r="A901">
            <v>16.321000000000002</v>
          </cell>
          <cell r="B901" t="str">
            <v>DOJ</v>
          </cell>
          <cell r="C901" t="str">
            <v>Antiterrorism Emergency Reserve</v>
          </cell>
        </row>
        <row r="902">
          <cell r="A902">
            <v>16.524000000000001</v>
          </cell>
          <cell r="B902" t="str">
            <v>DOJ</v>
          </cell>
          <cell r="C902" t="str">
            <v>Legal Assistance for Victims</v>
          </cell>
        </row>
        <row r="903">
          <cell r="A903">
            <v>16.524999999999999</v>
          </cell>
          <cell r="B903" t="str">
            <v>DOJ</v>
          </cell>
          <cell r="C903" t="str">
            <v>Grants to Reduce Domestic Violence, Dating Violence, Sexual Assault, and Stalking on Campus</v>
          </cell>
        </row>
        <row r="904">
          <cell r="A904">
            <v>16.526</v>
          </cell>
          <cell r="B904" t="str">
            <v>DOJ</v>
          </cell>
          <cell r="C904" t="str">
            <v>OVW Technical Assistance Initiative</v>
          </cell>
        </row>
        <row r="905">
          <cell r="A905">
            <v>16.527999999999999</v>
          </cell>
          <cell r="B905" t="str">
            <v>DOJ</v>
          </cell>
          <cell r="C905" t="str">
            <v>Enhanced Training and Services to End Violence and Abuse of Women Later in Life</v>
          </cell>
        </row>
        <row r="906">
          <cell r="A906">
            <v>16.529</v>
          </cell>
          <cell r="B906" t="str">
            <v>DOJ</v>
          </cell>
          <cell r="C906" t="str">
            <v xml:space="preserve">Education, Training, and Enhanced Services to End Violence Against and Abuse of Women with Disabilities </v>
          </cell>
        </row>
        <row r="907">
          <cell r="A907">
            <v>16.54</v>
          </cell>
          <cell r="B907" t="str">
            <v>DOJ</v>
          </cell>
          <cell r="C907" t="str">
            <v>Juvenile Justice and Delinquency Prevention</v>
          </cell>
        </row>
        <row r="908">
          <cell r="A908">
            <v>16.542999999999999</v>
          </cell>
          <cell r="B908" t="str">
            <v>DOJ</v>
          </cell>
          <cell r="C908" t="str">
            <v>Missing Children's Assistance</v>
          </cell>
        </row>
        <row r="909">
          <cell r="A909">
            <v>16.544</v>
          </cell>
          <cell r="B909" t="str">
            <v>DOJ</v>
          </cell>
          <cell r="C909" t="str">
            <v>Youth Gang Prevention</v>
          </cell>
        </row>
        <row r="910">
          <cell r="A910">
            <v>16.547999999999998</v>
          </cell>
          <cell r="B910" t="str">
            <v>DOJ</v>
          </cell>
          <cell r="C910" t="str">
            <v>Title V Delinquency Prevention Program</v>
          </cell>
        </row>
        <row r="911">
          <cell r="A911">
            <v>16.55</v>
          </cell>
          <cell r="B911" t="str">
            <v>DOJ</v>
          </cell>
          <cell r="C911" t="str">
            <v>State Justice Statistics Program for Statistical Analysis Centers</v>
          </cell>
        </row>
        <row r="912">
          <cell r="A912">
            <v>16.553999999999998</v>
          </cell>
          <cell r="B912" t="str">
            <v>DOJ</v>
          </cell>
          <cell r="C912" t="str">
            <v>National Criminal History Improvement Program (NCHIP)</v>
          </cell>
        </row>
        <row r="913">
          <cell r="A913">
            <v>16.556000000000001</v>
          </cell>
          <cell r="B913" t="str">
            <v>DOJ</v>
          </cell>
          <cell r="C913" t="str">
            <v>State Domestic Violence and Sexual Assault Coalitions</v>
          </cell>
        </row>
        <row r="914">
          <cell r="A914">
            <v>16.556999999999999</v>
          </cell>
          <cell r="B914" t="str">
            <v>DOJ</v>
          </cell>
          <cell r="C914" t="str">
            <v>Tribal Domestic Violence and Sexual Assault Coalitions Grant Program</v>
          </cell>
        </row>
        <row r="915">
          <cell r="A915">
            <v>16.559999999999999</v>
          </cell>
          <cell r="B915" t="str">
            <v>DOJ</v>
          </cell>
          <cell r="C915" t="str">
            <v>National Institute of Justice Research, Evaluation, and Development Project Grants</v>
          </cell>
        </row>
        <row r="916">
          <cell r="A916">
            <v>16.562000000000001</v>
          </cell>
          <cell r="B916" t="str">
            <v>DOJ</v>
          </cell>
          <cell r="C916" t="str">
            <v>Criminal Justice Research and Development Graduate Research Fellowships</v>
          </cell>
        </row>
        <row r="917">
          <cell r="A917">
            <v>16.565999999999999</v>
          </cell>
          <cell r="B917" t="str">
            <v>DOJ</v>
          </cell>
          <cell r="C917" t="str">
            <v>National Institute of Justice W.E.B. DuBois Fellowship Program</v>
          </cell>
        </row>
        <row r="918">
          <cell r="A918">
            <v>16.571000000000002</v>
          </cell>
          <cell r="B918" t="str">
            <v>DOJ</v>
          </cell>
          <cell r="C918" t="str">
            <v>Public Safety Officers' Benefits Program</v>
          </cell>
        </row>
        <row r="919">
          <cell r="A919">
            <v>16.574999999999999</v>
          </cell>
          <cell r="B919" t="str">
            <v>DOJ</v>
          </cell>
          <cell r="C919" t="str">
            <v>Crime Victim Assistance</v>
          </cell>
        </row>
        <row r="920">
          <cell r="A920">
            <v>16.576000000000001</v>
          </cell>
          <cell r="B920" t="str">
            <v>DOJ</v>
          </cell>
          <cell r="C920" t="str">
            <v>Crime Victim Compensation</v>
          </cell>
        </row>
        <row r="921">
          <cell r="A921">
            <v>16.577999999999999</v>
          </cell>
          <cell r="B921" t="str">
            <v>DOJ</v>
          </cell>
          <cell r="C921" t="str">
            <v>Federal Surplus Property Transfer Program</v>
          </cell>
        </row>
        <row r="922">
          <cell r="A922">
            <v>16.582000000000001</v>
          </cell>
          <cell r="B922" t="str">
            <v>DOJ</v>
          </cell>
          <cell r="C922" t="str">
            <v>Crime Victim Assistance/Discretionary Grants</v>
          </cell>
        </row>
        <row r="923">
          <cell r="A923">
            <v>16.582999999999998</v>
          </cell>
          <cell r="B923" t="str">
            <v>DOJ</v>
          </cell>
          <cell r="C923" t="str">
            <v>Children's Justice Act Partnerships for Indian Communities</v>
          </cell>
        </row>
        <row r="924">
          <cell r="A924">
            <v>16.585000000000001</v>
          </cell>
          <cell r="B924" t="str">
            <v>DOJ</v>
          </cell>
          <cell r="C924" t="str">
            <v>Drug Court Discretionary Grant Program</v>
          </cell>
        </row>
        <row r="925">
          <cell r="A925">
            <v>16.587</v>
          </cell>
          <cell r="B925" t="str">
            <v>DOJ</v>
          </cell>
          <cell r="C925" t="str">
            <v>Violence Against Women Discretionary Grants for Indian Tribal Governments</v>
          </cell>
        </row>
        <row r="926">
          <cell r="A926">
            <v>16.588000000000001</v>
          </cell>
          <cell r="B926" t="str">
            <v>DOJ</v>
          </cell>
          <cell r="C926" t="str">
            <v>Violence Against Women Formula Grants</v>
          </cell>
        </row>
        <row r="927">
          <cell r="A927">
            <v>16.588999999999999</v>
          </cell>
          <cell r="B927" t="str">
            <v>DOJ</v>
          </cell>
          <cell r="C927" t="str">
            <v>Rural Domestic Violence, Dating Violence, Sexual Assault, and Stalking Assistance Program</v>
          </cell>
        </row>
        <row r="928">
          <cell r="A928">
            <v>16.59</v>
          </cell>
          <cell r="B928" t="str">
            <v>DOJ</v>
          </cell>
          <cell r="C928" t="str">
            <v>Grants to Encourage Arrest Policies and Enforcement of Protection Orders Program</v>
          </cell>
        </row>
        <row r="929">
          <cell r="A929">
            <v>16.593</v>
          </cell>
          <cell r="B929" t="str">
            <v>DOJ</v>
          </cell>
          <cell r="C929" t="str">
            <v>Residential Substance Abuse Treatment for State Prisoners</v>
          </cell>
        </row>
        <row r="930">
          <cell r="A930">
            <v>16.596</v>
          </cell>
          <cell r="B930" t="str">
            <v>DOJ</v>
          </cell>
          <cell r="C930" t="str">
            <v>Justice System Infrastructure Program for Indian Tribes</v>
          </cell>
        </row>
        <row r="931">
          <cell r="A931">
            <v>16.600999999999999</v>
          </cell>
          <cell r="B931" t="str">
            <v>DOJ</v>
          </cell>
          <cell r="C931" t="str">
            <v>Corrections Training and Staff Development</v>
          </cell>
        </row>
        <row r="932">
          <cell r="A932">
            <v>16.602</v>
          </cell>
          <cell r="B932" t="str">
            <v>DOJ</v>
          </cell>
          <cell r="C932" t="str">
            <v>Corrections Research and Evaluation and Policy Formulation</v>
          </cell>
        </row>
        <row r="933">
          <cell r="A933">
            <v>16.603000000000002</v>
          </cell>
          <cell r="B933" t="str">
            <v>DOJ</v>
          </cell>
          <cell r="C933" t="str">
            <v>Corrections Technical Assistance/Clearinghouse</v>
          </cell>
        </row>
        <row r="934">
          <cell r="A934">
            <v>16.606000000000002</v>
          </cell>
          <cell r="B934" t="str">
            <v>DOJ</v>
          </cell>
          <cell r="C934" t="str">
            <v>State Criminal Alien Assistance Program</v>
          </cell>
        </row>
        <row r="935">
          <cell r="A935">
            <v>16.606999999999999</v>
          </cell>
          <cell r="B935" t="str">
            <v>DOJ</v>
          </cell>
          <cell r="C935" t="str">
            <v>Bulletproof Vest Partnership Program</v>
          </cell>
        </row>
        <row r="936">
          <cell r="A936">
            <v>16.608000000000001</v>
          </cell>
          <cell r="B936" t="str">
            <v>DOJ</v>
          </cell>
          <cell r="C936" t="str">
            <v>Tribal Justice Systems and Alcohol and Substance Abuse</v>
          </cell>
        </row>
        <row r="937">
          <cell r="A937">
            <v>16.609000000000002</v>
          </cell>
          <cell r="B937" t="str">
            <v>DOJ</v>
          </cell>
          <cell r="C937" t="str">
            <v>Project Safe Neighborhoods</v>
          </cell>
        </row>
        <row r="938">
          <cell r="A938">
            <v>16.61</v>
          </cell>
          <cell r="B938" t="str">
            <v>DOJ</v>
          </cell>
          <cell r="C938" t="str">
            <v>Regional Information Sharing Systems</v>
          </cell>
        </row>
        <row r="939">
          <cell r="A939">
            <v>16.614000000000001</v>
          </cell>
          <cell r="B939" t="str">
            <v>DOJ</v>
          </cell>
          <cell r="C939" t="str">
            <v>State and Local Anti-Terrorism Training</v>
          </cell>
        </row>
        <row r="940">
          <cell r="A940">
            <v>16.614999999999998</v>
          </cell>
          <cell r="B940" t="str">
            <v>DOJ</v>
          </cell>
          <cell r="C940" t="str">
            <v>Public Safety Officers' Educational Assistance</v>
          </cell>
        </row>
        <row r="941">
          <cell r="A941">
            <v>16.616</v>
          </cell>
          <cell r="B941" t="str">
            <v>DOJ</v>
          </cell>
          <cell r="C941" t="str">
            <v>Indian Country Alcohol and Drug Prevention</v>
          </cell>
        </row>
        <row r="942">
          <cell r="A942">
            <v>16.71</v>
          </cell>
          <cell r="B942" t="str">
            <v>DOJ</v>
          </cell>
          <cell r="C942" t="str">
            <v>Public Safety Partnership and Community Policing Grants</v>
          </cell>
        </row>
        <row r="943">
          <cell r="A943">
            <v>16.725999999999999</v>
          </cell>
          <cell r="B943" t="str">
            <v>DOJ</v>
          </cell>
          <cell r="C943" t="str">
            <v>Juvenile Mentoring Program</v>
          </cell>
        </row>
        <row r="944">
          <cell r="A944">
            <v>16.731000000000002</v>
          </cell>
          <cell r="B944" t="str">
            <v>DOJ</v>
          </cell>
          <cell r="C944" t="str">
            <v>Tribal Youth Program</v>
          </cell>
        </row>
        <row r="945">
          <cell r="A945">
            <v>16.734000000000002</v>
          </cell>
          <cell r="B945" t="str">
            <v>DOJ</v>
          </cell>
          <cell r="C945" t="str">
            <v>Special Data Collections and Statistical Studies</v>
          </cell>
        </row>
        <row r="946">
          <cell r="A946">
            <v>16.734999999999999</v>
          </cell>
          <cell r="B946" t="str">
            <v>DOJ</v>
          </cell>
          <cell r="C946" t="str">
            <v xml:space="preserve">PREA Program: Strategic Support for PREA Implementation </v>
          </cell>
        </row>
        <row r="947">
          <cell r="A947">
            <v>16.736000000000001</v>
          </cell>
          <cell r="B947" t="str">
            <v>DOJ</v>
          </cell>
          <cell r="C947" t="str">
            <v xml:space="preserve">Transitional Housing Assistance for Victims of Domestic Violence, Dating Violence, Stalking, or Sexual Assault </v>
          </cell>
        </row>
        <row r="948">
          <cell r="A948">
            <v>16.738</v>
          </cell>
          <cell r="B948" t="str">
            <v>DOJ</v>
          </cell>
          <cell r="C948" t="str">
            <v>Edward Byrne Memorial Justice Assistance Grant Program</v>
          </cell>
        </row>
        <row r="949">
          <cell r="A949">
            <v>16.739000000000001</v>
          </cell>
          <cell r="B949" t="str">
            <v>DOJ</v>
          </cell>
          <cell r="C949" t="str">
            <v xml:space="preserve">National Prison Rape Statistics Program </v>
          </cell>
        </row>
        <row r="950">
          <cell r="A950">
            <v>16.741</v>
          </cell>
          <cell r="B950" t="str">
            <v>DOJ</v>
          </cell>
          <cell r="C950" t="str">
            <v>DNA Backlog Reduction Program</v>
          </cell>
        </row>
        <row r="951">
          <cell r="A951">
            <v>16.742000000000001</v>
          </cell>
          <cell r="B951" t="str">
            <v>DOJ</v>
          </cell>
          <cell r="C951" t="str">
            <v>Paul Coverdell Forensic Sciences Improvement Grant Program</v>
          </cell>
        </row>
        <row r="952">
          <cell r="A952">
            <v>16.745000000000001</v>
          </cell>
          <cell r="B952" t="str">
            <v>DOJ</v>
          </cell>
          <cell r="C952" t="str">
            <v>Criminal and Juvenile Justice and Mental Health Collaboration Program</v>
          </cell>
        </row>
        <row r="953">
          <cell r="A953">
            <v>16.745999999999999</v>
          </cell>
          <cell r="B953" t="str">
            <v>DOJ</v>
          </cell>
          <cell r="C953" t="str">
            <v>Capital Case Litigation Initiative</v>
          </cell>
        </row>
        <row r="954">
          <cell r="A954">
            <v>16.75</v>
          </cell>
          <cell r="B954" t="str">
            <v>DOJ</v>
          </cell>
          <cell r="C954" t="str">
            <v>Support for Adam Walsh Act Implementation Grant Program</v>
          </cell>
        </row>
        <row r="955">
          <cell r="A955">
            <v>16.751000000000001</v>
          </cell>
          <cell r="B955" t="str">
            <v>DOJ</v>
          </cell>
          <cell r="C955" t="str">
            <v>Edward Byrne Memorial Competitive Grant Program</v>
          </cell>
        </row>
        <row r="956">
          <cell r="A956">
            <v>16.751999999999999</v>
          </cell>
          <cell r="B956" t="str">
            <v>DOJ</v>
          </cell>
          <cell r="C956" t="str">
            <v>Economic, High-Tech, and Cyber Crime Prevention</v>
          </cell>
        </row>
        <row r="957">
          <cell r="A957">
            <v>16.754000000000001</v>
          </cell>
          <cell r="B957" t="str">
            <v>DOJ</v>
          </cell>
          <cell r="C957" t="str">
            <v>Harold Rogers Prescription Drug Monitoring Program</v>
          </cell>
        </row>
        <row r="958">
          <cell r="A958">
            <v>16.756</v>
          </cell>
          <cell r="B958" t="str">
            <v>DOJ</v>
          </cell>
          <cell r="C958" t="str">
            <v>Court Appointed Special Advocates</v>
          </cell>
        </row>
        <row r="959">
          <cell r="A959">
            <v>16.757000000000001</v>
          </cell>
          <cell r="B959" t="str">
            <v>DOJ</v>
          </cell>
          <cell r="C959" t="str">
            <v>Judicial Training on Child Maltreatment for Court Personnel Juvenile Justice Programs</v>
          </cell>
        </row>
        <row r="960">
          <cell r="A960">
            <v>16.757999999999999</v>
          </cell>
          <cell r="B960" t="str">
            <v>DOJ</v>
          </cell>
          <cell r="C960" t="str">
            <v>Improving the Investigation and Prosecution of Child Abuse and the Regional and Local Children's Advocacy Centers</v>
          </cell>
        </row>
        <row r="961">
          <cell r="A961">
            <v>16.812000000000001</v>
          </cell>
          <cell r="B961" t="str">
            <v>DOJ</v>
          </cell>
          <cell r="C961" t="str">
            <v>Second Chance Act Reentry Initiative</v>
          </cell>
        </row>
        <row r="962">
          <cell r="A962">
            <v>16.812999999999999</v>
          </cell>
          <cell r="B962" t="str">
            <v>DOJ</v>
          </cell>
          <cell r="C962" t="str">
            <v>NICS Act Record Improvement Program</v>
          </cell>
        </row>
        <row r="963">
          <cell r="A963">
            <v>16.815000000000001</v>
          </cell>
          <cell r="B963" t="str">
            <v>DOJ</v>
          </cell>
          <cell r="C963" t="str">
            <v>Tribal Civil and Criminal Legal Assistance Grants, Training and Technical Assistance</v>
          </cell>
        </row>
        <row r="964">
          <cell r="A964">
            <v>16.815999999999999</v>
          </cell>
          <cell r="B964" t="str">
            <v>DOJ</v>
          </cell>
          <cell r="C964" t="str">
            <v>John R.  Justice Prosecutors and Defenders Incentive Act</v>
          </cell>
        </row>
        <row r="965">
          <cell r="A965">
            <v>16.817</v>
          </cell>
          <cell r="B965" t="str">
            <v>DOJ</v>
          </cell>
          <cell r="C965" t="str">
            <v>Innovations in Community-Based Crime Reduction</v>
          </cell>
        </row>
        <row r="966">
          <cell r="A966">
            <v>16.818000000000001</v>
          </cell>
          <cell r="B966" t="str">
            <v>DOJ</v>
          </cell>
          <cell r="C966" t="str">
            <v>Children Exposed to Violence</v>
          </cell>
        </row>
        <row r="967">
          <cell r="A967">
            <v>16.818999999999999</v>
          </cell>
          <cell r="B967" t="str">
            <v>DOJ</v>
          </cell>
          <cell r="C967" t="str">
            <v>National Forum on Youth Violence Prevention</v>
          </cell>
        </row>
        <row r="968">
          <cell r="A968">
            <v>16.82</v>
          </cell>
          <cell r="B968" t="str">
            <v>DOJ</v>
          </cell>
          <cell r="C968" t="str">
            <v>Postconviction Testing of DNA Evidence</v>
          </cell>
        </row>
        <row r="969">
          <cell r="A969">
            <v>16.821999999999999</v>
          </cell>
          <cell r="B969" t="str">
            <v>DOJ</v>
          </cell>
          <cell r="C969" t="str">
            <v>National Center for Campus Public Safety</v>
          </cell>
        </row>
        <row r="970">
          <cell r="A970">
            <v>16.823</v>
          </cell>
          <cell r="B970" t="str">
            <v>DOJ</v>
          </cell>
          <cell r="C970" t="str">
            <v>Emergency Planning for Juvenile Justice Facilities</v>
          </cell>
        </row>
        <row r="971">
          <cell r="A971">
            <v>16.824000000000002</v>
          </cell>
          <cell r="B971" t="str">
            <v>DOJ</v>
          </cell>
          <cell r="C971" t="str">
            <v>Emergency Law Enforcement Assistance Grant</v>
          </cell>
        </row>
        <row r="972">
          <cell r="A972">
            <v>16.824999999999999</v>
          </cell>
          <cell r="B972" t="str">
            <v>DOJ</v>
          </cell>
          <cell r="C972" t="str">
            <v>Smart Prosecution Initiative</v>
          </cell>
        </row>
        <row r="973">
          <cell r="A973">
            <v>16.827000000000002</v>
          </cell>
          <cell r="B973" t="str">
            <v>DOJ</v>
          </cell>
          <cell r="C973" t="str">
            <v>Justice Reinvestment Initiative</v>
          </cell>
        </row>
        <row r="974">
          <cell r="A974">
            <v>16.827999999999999</v>
          </cell>
          <cell r="B974" t="str">
            <v>DOJ</v>
          </cell>
          <cell r="C974" t="str">
            <v>Innovative Responses to Behavior in the Community: Swift, Certain, and Fair Supervision Program</v>
          </cell>
        </row>
        <row r="975">
          <cell r="A975">
            <v>16.829999999999998</v>
          </cell>
          <cell r="B975" t="str">
            <v>DOJ</v>
          </cell>
          <cell r="C975" t="str">
            <v xml:space="preserve">Girls in the Juvenile Justice System </v>
          </cell>
        </row>
        <row r="976">
          <cell r="A976">
            <v>16.831</v>
          </cell>
          <cell r="B976" t="str">
            <v>DOJ</v>
          </cell>
          <cell r="C976" t="str">
            <v xml:space="preserve">Children of Incarcerated Parents </v>
          </cell>
        </row>
        <row r="977">
          <cell r="A977">
            <v>16.832000000000001</v>
          </cell>
          <cell r="B977" t="str">
            <v>DOJ</v>
          </cell>
          <cell r="C977" t="str">
            <v xml:space="preserve">Children of Incarcerated Parents Web Portal </v>
          </cell>
        </row>
        <row r="978">
          <cell r="A978">
            <v>16.832999999999998</v>
          </cell>
          <cell r="B978" t="str">
            <v>DOJ</v>
          </cell>
          <cell r="C978" t="str">
            <v>National Sexual Assault Kit Initiative</v>
          </cell>
        </row>
        <row r="979">
          <cell r="A979">
            <v>16.834</v>
          </cell>
          <cell r="B979" t="str">
            <v>DOJ</v>
          </cell>
          <cell r="C979" t="str">
            <v xml:space="preserve">Domestic Trafficking Victim Program </v>
          </cell>
        </row>
        <row r="980">
          <cell r="A980">
            <v>16.835000000000001</v>
          </cell>
          <cell r="B980" t="str">
            <v>DOJ</v>
          </cell>
          <cell r="C980" t="str">
            <v>Body Worn Camera Policy and Implementation</v>
          </cell>
        </row>
        <row r="981">
          <cell r="A981">
            <v>16.835999999999999</v>
          </cell>
          <cell r="B981" t="str">
            <v>DOJ</v>
          </cell>
          <cell r="C981" t="str">
            <v>Indigent Defense</v>
          </cell>
        </row>
        <row r="982">
          <cell r="A982">
            <v>16.838000000000001</v>
          </cell>
          <cell r="B982" t="str">
            <v>DOJ</v>
          </cell>
          <cell r="C982" t="str">
            <v>Comprehensive Opioid Abuse Site-Based Program</v>
          </cell>
        </row>
        <row r="983">
          <cell r="A983">
            <v>16.838999999999999</v>
          </cell>
          <cell r="B983" t="str">
            <v>DOJ</v>
          </cell>
          <cell r="C983" t="str">
            <v>STOP School Violence</v>
          </cell>
        </row>
        <row r="984">
          <cell r="A984">
            <v>16.84</v>
          </cell>
          <cell r="B984" t="str">
            <v>DOJ</v>
          </cell>
          <cell r="C984" t="str">
            <v>Keep Young Athletes Safe</v>
          </cell>
        </row>
        <row r="985">
          <cell r="A985">
            <v>16.841000000000001</v>
          </cell>
          <cell r="B985" t="str">
            <v>DOJ</v>
          </cell>
          <cell r="C985" t="str">
            <v>VOCA Tribal Victim Services Set-Aside Program</v>
          </cell>
        </row>
        <row r="986">
          <cell r="A986">
            <v>16.841999999999999</v>
          </cell>
          <cell r="B986" t="str">
            <v>DOJ</v>
          </cell>
          <cell r="C986" t="str">
            <v>Opioid Affected Youth Initiative</v>
          </cell>
        </row>
        <row r="987">
          <cell r="A987">
            <v>16.843</v>
          </cell>
          <cell r="B987" t="str">
            <v>DOJ</v>
          </cell>
          <cell r="C987" t="str">
            <v>Gulf States Regional Law Enforcement Technology Training and Technical Assistance Initiative</v>
          </cell>
        </row>
        <row r="988">
          <cell r="A988">
            <v>16.844000000000001</v>
          </cell>
          <cell r="B988" t="str">
            <v>DOJ</v>
          </cell>
          <cell r="C988" t="str">
            <v>Combatting Contraband Cell Phone Use in Prisons</v>
          </cell>
        </row>
        <row r="989">
          <cell r="A989">
            <v>16.888000000000002</v>
          </cell>
          <cell r="B989" t="str">
            <v>DOJ</v>
          </cell>
          <cell r="C989" t="str">
            <v xml:space="preserve">Consolidated And Technical Assistance Grant Program to Address Children and Youth Experiencing Domestic and Sexual Violence and Engage Men and Boys as Allies </v>
          </cell>
        </row>
        <row r="990">
          <cell r="A990">
            <v>16.888999999999999</v>
          </cell>
          <cell r="B990" t="str">
            <v>DOJ</v>
          </cell>
          <cell r="C990" t="str">
            <v>Grants for Outreach and Services to Underserved Populations</v>
          </cell>
        </row>
        <row r="991">
          <cell r="A991">
            <v>16.922000000000001</v>
          </cell>
          <cell r="B991" t="str">
            <v>DOJ</v>
          </cell>
          <cell r="C991" t="str">
            <v>Equitable Sharing Program</v>
          </cell>
        </row>
        <row r="992">
          <cell r="A992">
            <v>17.001999999999999</v>
          </cell>
          <cell r="B992" t="str">
            <v>DOL</v>
          </cell>
          <cell r="C992" t="str">
            <v>Labor Force Statistics</v>
          </cell>
        </row>
        <row r="993">
          <cell r="A993">
            <v>17.003</v>
          </cell>
          <cell r="B993" t="str">
            <v>DOL</v>
          </cell>
          <cell r="C993" t="str">
            <v>Prices and Cost of Living Data</v>
          </cell>
        </row>
        <row r="994">
          <cell r="A994">
            <v>17.004000000000001</v>
          </cell>
          <cell r="B994" t="str">
            <v>DOL</v>
          </cell>
          <cell r="C994" t="str">
            <v>Productivity and Technology Data</v>
          </cell>
        </row>
        <row r="995">
          <cell r="A995">
            <v>17.004999999999999</v>
          </cell>
          <cell r="B995" t="str">
            <v>DOL</v>
          </cell>
          <cell r="C995" t="str">
            <v>Compensation and Working Conditions</v>
          </cell>
        </row>
        <row r="996">
          <cell r="A996">
            <v>17.007000000000001</v>
          </cell>
          <cell r="B996" t="str">
            <v>DOL</v>
          </cell>
          <cell r="C996" t="str">
            <v>International Labor Programs</v>
          </cell>
        </row>
        <row r="997">
          <cell r="A997">
            <v>17.149999999999999</v>
          </cell>
          <cell r="B997" t="str">
            <v>DOL</v>
          </cell>
          <cell r="C997" t="str">
            <v>Employee Benefits Security Administration</v>
          </cell>
        </row>
        <row r="998">
          <cell r="A998">
            <v>17.201000000000001</v>
          </cell>
          <cell r="B998" t="str">
            <v>DOL</v>
          </cell>
          <cell r="C998" t="str">
            <v>Registered Apprenticeship</v>
          </cell>
        </row>
        <row r="999">
          <cell r="A999">
            <v>17.207000000000001</v>
          </cell>
          <cell r="B999" t="str">
            <v>DOL</v>
          </cell>
          <cell r="C999" t="str">
            <v>Employment Service/Wagner-Peyser Funded Activities</v>
          </cell>
        </row>
        <row r="1000">
          <cell r="A1000">
            <v>17.225000000000001</v>
          </cell>
          <cell r="B1000" t="str">
            <v>DOL</v>
          </cell>
          <cell r="C1000" t="str">
            <v>Unemployment Insurance</v>
          </cell>
        </row>
        <row r="1001">
          <cell r="A1001">
            <v>17.234999999999999</v>
          </cell>
          <cell r="B1001" t="str">
            <v>DOL</v>
          </cell>
          <cell r="C1001" t="str">
            <v>Senior Community Service Employment Program</v>
          </cell>
        </row>
        <row r="1002">
          <cell r="A1002">
            <v>17.245000000000001</v>
          </cell>
          <cell r="B1002" t="str">
            <v>DOL</v>
          </cell>
          <cell r="C1002" t="str">
            <v>Trade Adjustment Assistance</v>
          </cell>
        </row>
        <row r="1003">
          <cell r="A1003">
            <v>17.257999999999999</v>
          </cell>
          <cell r="B1003" t="str">
            <v>DOL</v>
          </cell>
          <cell r="C1003" t="str">
            <v>WIOA Adult Program</v>
          </cell>
        </row>
        <row r="1004">
          <cell r="A1004">
            <v>17.259</v>
          </cell>
          <cell r="B1004" t="str">
            <v>DOL</v>
          </cell>
          <cell r="C1004" t="str">
            <v>WIOA Youth Activities</v>
          </cell>
        </row>
        <row r="1005">
          <cell r="A1005">
            <v>17.260999999999999</v>
          </cell>
          <cell r="B1005" t="str">
            <v>DOL</v>
          </cell>
          <cell r="C1005" t="str">
            <v>WIOA Pilots, Demonstrations, and Research Projects</v>
          </cell>
        </row>
        <row r="1006">
          <cell r="A1006">
            <v>17.263999999999999</v>
          </cell>
          <cell r="B1006" t="str">
            <v>DOL</v>
          </cell>
          <cell r="C1006" t="str">
            <v>National Farmworker Jobs Program</v>
          </cell>
        </row>
        <row r="1007">
          <cell r="A1007">
            <v>17.265000000000001</v>
          </cell>
          <cell r="B1007" t="str">
            <v>DOL</v>
          </cell>
          <cell r="C1007" t="str">
            <v>Native American Employment and Training</v>
          </cell>
        </row>
        <row r="1008">
          <cell r="A1008">
            <v>17.266999999999999</v>
          </cell>
          <cell r="B1008" t="str">
            <v>DOL</v>
          </cell>
          <cell r="C1008" t="str">
            <v>Incentive Grants - WIA Section 503</v>
          </cell>
        </row>
        <row r="1009">
          <cell r="A1009">
            <v>17.268000000000001</v>
          </cell>
          <cell r="B1009" t="str">
            <v>DOL</v>
          </cell>
          <cell r="C1009" t="str">
            <v>H-1B Job Training Grants</v>
          </cell>
        </row>
        <row r="1010">
          <cell r="A1010">
            <v>17.27</v>
          </cell>
          <cell r="B1010" t="str">
            <v>DOL</v>
          </cell>
          <cell r="C1010" t="str">
            <v>Reentry Employment Opportunities</v>
          </cell>
        </row>
        <row r="1011">
          <cell r="A1011">
            <v>17.271000000000001</v>
          </cell>
          <cell r="B1011" t="str">
            <v>DOL</v>
          </cell>
          <cell r="C1011" t="str">
            <v xml:space="preserve">Work Opportunity Tax Credit Program (WOTC) </v>
          </cell>
        </row>
        <row r="1012">
          <cell r="A1012">
            <v>17.271999999999998</v>
          </cell>
          <cell r="B1012" t="str">
            <v>DOL</v>
          </cell>
          <cell r="C1012" t="str">
            <v>Permanent Labor Certification for Foreign Workers</v>
          </cell>
        </row>
        <row r="1013">
          <cell r="A1013">
            <v>17.273</v>
          </cell>
          <cell r="B1013" t="str">
            <v>DOL</v>
          </cell>
          <cell r="C1013" t="str">
            <v>Temporary Labor Certification for Foreign Workers</v>
          </cell>
        </row>
        <row r="1014">
          <cell r="A1014">
            <v>17.274000000000001</v>
          </cell>
          <cell r="B1014" t="str">
            <v>DOL</v>
          </cell>
          <cell r="C1014" t="str">
            <v>YouthBuild</v>
          </cell>
        </row>
        <row r="1015">
          <cell r="A1015">
            <v>17.276</v>
          </cell>
          <cell r="B1015" t="str">
            <v>DOL</v>
          </cell>
          <cell r="C1015" t="str">
            <v>Health Care Tax Credit (HCTC) National Emergency Grants (NEGs)</v>
          </cell>
        </row>
        <row r="1016">
          <cell r="A1016">
            <v>17.277000000000001</v>
          </cell>
          <cell r="B1016" t="str">
            <v>DOL</v>
          </cell>
          <cell r="C1016" t="str">
            <v>WIOA National Dislocated Worker Grants / WIA National Emergency Grants</v>
          </cell>
        </row>
        <row r="1017">
          <cell r="A1017">
            <v>17.277999999999999</v>
          </cell>
          <cell r="B1017" t="str">
            <v>DOL</v>
          </cell>
          <cell r="C1017" t="str">
            <v>WIOA Dislocated Worker Formula Grants</v>
          </cell>
        </row>
        <row r="1018">
          <cell r="A1018">
            <v>17.28</v>
          </cell>
          <cell r="B1018" t="str">
            <v>DOL</v>
          </cell>
          <cell r="C1018" t="str">
            <v>WIOA Dislocated Worker National Reserve Demonstration Grants</v>
          </cell>
        </row>
        <row r="1019">
          <cell r="A1019">
            <v>17.280999999999999</v>
          </cell>
          <cell r="B1019" t="str">
            <v>DOL</v>
          </cell>
          <cell r="C1019" t="str">
            <v>WIOA Dislocated Worker National Reserve Technical Assistance and Training</v>
          </cell>
        </row>
        <row r="1020">
          <cell r="A1020">
            <v>17.282</v>
          </cell>
          <cell r="B1020" t="str">
            <v>DOL</v>
          </cell>
          <cell r="C1020" t="str">
            <v>Trade Adjustment Assistance Community College and Career Training (TAACCCT) Grants</v>
          </cell>
        </row>
        <row r="1021">
          <cell r="A1021">
            <v>17.283000000000001</v>
          </cell>
          <cell r="B1021" t="str">
            <v>DOL</v>
          </cell>
          <cell r="C1021" t="str">
            <v>Workforce Innovation Fund</v>
          </cell>
        </row>
        <row r="1022">
          <cell r="A1022">
            <v>17.285</v>
          </cell>
          <cell r="B1022" t="str">
            <v>DOL</v>
          </cell>
          <cell r="C1022" t="str">
            <v>Apprenticeship USA Grants</v>
          </cell>
        </row>
        <row r="1023">
          <cell r="A1023">
            <v>17.286000000000001</v>
          </cell>
          <cell r="B1023" t="str">
            <v>DOL</v>
          </cell>
          <cell r="C1023" t="str">
            <v>Hurricanes and Wildfires of 2017 Supplemental– National Dislocated Worker Grants</v>
          </cell>
        </row>
        <row r="1024">
          <cell r="A1024">
            <v>17.286999999999999</v>
          </cell>
          <cell r="B1024" t="str">
            <v>DOL</v>
          </cell>
          <cell r="C1024" t="str">
            <v>Job Corps Experimental Projects and Technical Assistance</v>
          </cell>
        </row>
        <row r="1025">
          <cell r="A1025">
            <v>17.302</v>
          </cell>
          <cell r="B1025" t="str">
            <v>DOL</v>
          </cell>
          <cell r="C1025" t="str">
            <v>Longshore and Harbor Workers' Compensation</v>
          </cell>
        </row>
        <row r="1026">
          <cell r="A1026">
            <v>17.306999999999999</v>
          </cell>
          <cell r="B1026" t="str">
            <v>DOL</v>
          </cell>
          <cell r="C1026" t="str">
            <v>Coal Mine Workers' Compensation</v>
          </cell>
        </row>
        <row r="1027">
          <cell r="A1027">
            <v>17.309000000000001</v>
          </cell>
          <cell r="B1027" t="str">
            <v>DOL</v>
          </cell>
          <cell r="C1027" t="str">
            <v>Labor Organization Reports</v>
          </cell>
        </row>
        <row r="1028">
          <cell r="A1028">
            <v>17.309999999999999</v>
          </cell>
          <cell r="B1028" t="str">
            <v>DOL</v>
          </cell>
          <cell r="C1028" t="str">
            <v>Energy Employees Occupational Illness Compensation</v>
          </cell>
        </row>
        <row r="1029">
          <cell r="A1029">
            <v>17.401</v>
          </cell>
          <cell r="B1029" t="str">
            <v>DOL</v>
          </cell>
          <cell r="C1029" t="str">
            <v>International Labor Programs</v>
          </cell>
        </row>
        <row r="1030">
          <cell r="A1030">
            <v>17.501999999999999</v>
          </cell>
          <cell r="B1030" t="str">
            <v>DOL</v>
          </cell>
          <cell r="C1030" t="str">
            <v>Occupational Safety and Health Susan Harwood Training Grants</v>
          </cell>
        </row>
        <row r="1031">
          <cell r="A1031">
            <v>17.503</v>
          </cell>
          <cell r="B1031" t="str">
            <v>DOL</v>
          </cell>
          <cell r="C1031" t="str">
            <v>Occupational Safety and Health State Program</v>
          </cell>
        </row>
        <row r="1032">
          <cell r="A1032">
            <v>17.504000000000001</v>
          </cell>
          <cell r="B1032" t="str">
            <v>DOL</v>
          </cell>
          <cell r="C1032" t="str">
            <v>Consultation Agreements</v>
          </cell>
        </row>
        <row r="1033">
          <cell r="A1033">
            <v>17.600000000000001</v>
          </cell>
          <cell r="B1033" t="str">
            <v>DOL</v>
          </cell>
          <cell r="C1033" t="str">
            <v>Mine Health and Safety Grants</v>
          </cell>
        </row>
        <row r="1034">
          <cell r="A1034">
            <v>17.600999999999999</v>
          </cell>
          <cell r="B1034" t="str">
            <v>DOL</v>
          </cell>
          <cell r="C1034" t="str">
            <v>Mine Health and Safety Counseling and Technical Assistance</v>
          </cell>
        </row>
        <row r="1035">
          <cell r="A1035">
            <v>17.602</v>
          </cell>
          <cell r="B1035" t="str">
            <v>DOL</v>
          </cell>
          <cell r="C1035" t="str">
            <v>Mine Health and Safety Education and Training</v>
          </cell>
        </row>
        <row r="1036">
          <cell r="A1036">
            <v>17.603000000000002</v>
          </cell>
          <cell r="B1036" t="str">
            <v>DOL</v>
          </cell>
          <cell r="C1036" t="str">
            <v>Brookwood-Sago Grant</v>
          </cell>
        </row>
        <row r="1037">
          <cell r="A1037">
            <v>17.603999999999999</v>
          </cell>
          <cell r="B1037" t="str">
            <v>DOL</v>
          </cell>
          <cell r="C1037" t="str">
            <v>Safety and Health Grants</v>
          </cell>
        </row>
        <row r="1038">
          <cell r="A1038">
            <v>17.7</v>
          </cell>
          <cell r="B1038" t="str">
            <v>DOL</v>
          </cell>
          <cell r="C1038" t="str">
            <v>Women's Bureau</v>
          </cell>
        </row>
        <row r="1039">
          <cell r="A1039">
            <v>17.701000000000001</v>
          </cell>
          <cell r="B1039" t="str">
            <v>DOL</v>
          </cell>
          <cell r="C1039" t="str">
            <v>Women in Apprenticeship and Nontraditional Occupations (“WANTO”) Technical Assistance Grant Program</v>
          </cell>
        </row>
        <row r="1040">
          <cell r="A1040">
            <v>17.72</v>
          </cell>
          <cell r="B1040" t="str">
            <v>DOL</v>
          </cell>
          <cell r="C1040" t="str">
            <v>Disability Employment Policy Development</v>
          </cell>
        </row>
        <row r="1041">
          <cell r="A1041">
            <v>17.791</v>
          </cell>
          <cell r="B1041" t="str">
            <v>DOL</v>
          </cell>
          <cell r="C1041" t="str">
            <v>Department of Labor Chief Evaluation Office</v>
          </cell>
        </row>
        <row r="1042">
          <cell r="A1042">
            <v>17.800999999999998</v>
          </cell>
          <cell r="B1042" t="str">
            <v>DOL</v>
          </cell>
          <cell r="C1042" t="str">
            <v>Disabled Veterans' Outreach Program (DVOP)</v>
          </cell>
        </row>
        <row r="1043">
          <cell r="A1043">
            <v>17.803000000000001</v>
          </cell>
          <cell r="B1043" t="str">
            <v>DOL</v>
          </cell>
          <cell r="C1043" t="str">
            <v>Uniformed Services Employment and Reemployment Rights</v>
          </cell>
        </row>
        <row r="1044">
          <cell r="A1044">
            <v>17.803999999999998</v>
          </cell>
          <cell r="B1044" t="str">
            <v>DOL</v>
          </cell>
          <cell r="C1044" t="str">
            <v>Local Veterans' Employment Representative Program</v>
          </cell>
        </row>
        <row r="1045">
          <cell r="A1045">
            <v>17.805</v>
          </cell>
          <cell r="B1045" t="str">
            <v>DOL</v>
          </cell>
          <cell r="C1045" t="str">
            <v xml:space="preserve">Homeless Veterans’ Reintegration Program </v>
          </cell>
        </row>
        <row r="1046">
          <cell r="A1046">
            <v>17.806000000000001</v>
          </cell>
          <cell r="B1046" t="str">
            <v>DOL</v>
          </cell>
          <cell r="C1046" t="str">
            <v>Veteran's Preference in Federal Employment</v>
          </cell>
        </row>
        <row r="1047">
          <cell r="A1047">
            <v>17.806999999999999</v>
          </cell>
          <cell r="B1047" t="str">
            <v>DOL</v>
          </cell>
          <cell r="C1047" t="str">
            <v>Transition Assistance Program</v>
          </cell>
        </row>
        <row r="1048">
          <cell r="A1048">
            <v>19.009</v>
          </cell>
          <cell r="B1048" t="str">
            <v>DOS</v>
          </cell>
          <cell r="C1048" t="str">
            <v>Academic Exchange Programs - Undergraduate Programs</v>
          </cell>
        </row>
        <row r="1049">
          <cell r="A1049">
            <v>19.010000000000002</v>
          </cell>
          <cell r="B1049" t="str">
            <v>DOS</v>
          </cell>
          <cell r="C1049" t="str">
            <v>Academic Exchange Programs - Hubert H. Humphrey Fellowship Program</v>
          </cell>
        </row>
        <row r="1050">
          <cell r="A1050">
            <v>19.010999999999999</v>
          </cell>
          <cell r="B1050" t="str">
            <v>DOS</v>
          </cell>
          <cell r="C1050" t="str">
            <v>Academic Exchange Programs - Special Academic Exchange Programs</v>
          </cell>
        </row>
        <row r="1051">
          <cell r="A1051">
            <v>19.012</v>
          </cell>
          <cell r="B1051" t="str">
            <v>DOS</v>
          </cell>
          <cell r="C1051" t="str">
            <v>Professional and Cultural Exchange Programs - Special Professional and Cultural Programs</v>
          </cell>
        </row>
        <row r="1052">
          <cell r="A1052">
            <v>19.013000000000002</v>
          </cell>
          <cell r="B1052" t="str">
            <v>DOS</v>
          </cell>
          <cell r="C1052" t="str">
            <v>Thomas R. Pickering Foreign Affairs Fellowship Program</v>
          </cell>
        </row>
        <row r="1053">
          <cell r="A1053">
            <v>19.015000000000001</v>
          </cell>
          <cell r="B1053" t="str">
            <v>DOS</v>
          </cell>
          <cell r="C1053" t="str">
            <v>Cultural, Technical and Educational Centers</v>
          </cell>
        </row>
        <row r="1054">
          <cell r="A1054">
            <v>19.015999999999998</v>
          </cell>
          <cell r="B1054" t="str">
            <v>DOS</v>
          </cell>
          <cell r="C1054" t="str">
            <v>Iraq Assistance Program</v>
          </cell>
        </row>
        <row r="1055">
          <cell r="A1055">
            <v>19.016999999999999</v>
          </cell>
          <cell r="B1055" t="str">
            <v>DOS</v>
          </cell>
          <cell r="C1055" t="str">
            <v>Environmental and Scientific Partnerships and Programs</v>
          </cell>
        </row>
        <row r="1056">
          <cell r="A1056">
            <v>19.018000000000001</v>
          </cell>
          <cell r="B1056" t="str">
            <v>DOS</v>
          </cell>
          <cell r="C1056" t="str">
            <v>Resettlement Support Centers (RSCs) for U.S. Refugee Resettlement</v>
          </cell>
        </row>
        <row r="1057">
          <cell r="A1057">
            <v>19.018999999999998</v>
          </cell>
          <cell r="B1057" t="str">
            <v>DOS</v>
          </cell>
          <cell r="C1057" t="str">
            <v>International Programs to Combat Human Trafficking</v>
          </cell>
        </row>
        <row r="1058">
          <cell r="A1058">
            <v>19.02</v>
          </cell>
          <cell r="B1058" t="str">
            <v>DOS</v>
          </cell>
          <cell r="C1058" t="str">
            <v>Charles B. Rangel International Affairs Program</v>
          </cell>
        </row>
        <row r="1059">
          <cell r="A1059">
            <v>19.021000000000001</v>
          </cell>
          <cell r="B1059" t="str">
            <v>DOS</v>
          </cell>
          <cell r="C1059" t="str">
            <v>Investing in People in The Middle East and North Africa</v>
          </cell>
        </row>
        <row r="1060">
          <cell r="A1060">
            <v>19.021999999999998</v>
          </cell>
          <cell r="B1060" t="str">
            <v>DOS</v>
          </cell>
          <cell r="C1060" t="str">
            <v>Educational and Cultural Exchange Programs Appropriation Overseas Grants</v>
          </cell>
        </row>
        <row r="1061">
          <cell r="A1061">
            <v>19.023</v>
          </cell>
          <cell r="B1061" t="str">
            <v>DOS</v>
          </cell>
          <cell r="C1061" t="str">
            <v>Overseas Schools Program</v>
          </cell>
        </row>
        <row r="1062">
          <cell r="A1062">
            <v>19.024000000000001</v>
          </cell>
          <cell r="B1062" t="str">
            <v>DOS</v>
          </cell>
          <cell r="C1062" t="str">
            <v>Soft Target Program for Overseas Schools</v>
          </cell>
        </row>
        <row r="1063">
          <cell r="A1063">
            <v>19.024999999999999</v>
          </cell>
          <cell r="B1063" t="str">
            <v>DOS</v>
          </cell>
          <cell r="C1063" t="str">
            <v>U.S. Ambassadors Fund for Cultural Preservation</v>
          </cell>
        </row>
        <row r="1064">
          <cell r="A1064">
            <v>19.026</v>
          </cell>
          <cell r="B1064" t="str">
            <v>DOS</v>
          </cell>
          <cell r="C1064" t="str">
            <v xml:space="preserve">Global Peace Operations Initiative </v>
          </cell>
        </row>
        <row r="1065">
          <cell r="A1065">
            <v>19.027000000000001</v>
          </cell>
          <cell r="B1065" t="str">
            <v>DOS</v>
          </cell>
          <cell r="C1065" t="str">
            <v>Energy Governance and Reform Programs</v>
          </cell>
        </row>
        <row r="1066">
          <cell r="A1066">
            <v>19.029</v>
          </cell>
          <cell r="B1066" t="str">
            <v>DOS</v>
          </cell>
          <cell r="C1066" t="str">
            <v>The U.S. President's Emergency Plan for AIDS Relief Programs</v>
          </cell>
        </row>
        <row r="1067">
          <cell r="A1067">
            <v>19.03</v>
          </cell>
          <cell r="B1067" t="str">
            <v>DOS</v>
          </cell>
          <cell r="C1067" t="str">
            <v>Antiterrorism Assistance – Domestic Training Programs</v>
          </cell>
        </row>
        <row r="1068">
          <cell r="A1068">
            <v>19.030999999999999</v>
          </cell>
          <cell r="B1068" t="str">
            <v>DOS</v>
          </cell>
          <cell r="C1068" t="str">
            <v>Research and Development - Physical Security Programs</v>
          </cell>
        </row>
        <row r="1069">
          <cell r="A1069">
            <v>19.032</v>
          </cell>
          <cell r="B1069" t="str">
            <v>DOS</v>
          </cell>
          <cell r="C1069" t="str">
            <v>Global Engagement</v>
          </cell>
        </row>
        <row r="1070">
          <cell r="A1070">
            <v>19.033000000000001</v>
          </cell>
          <cell r="B1070" t="str">
            <v>DOS</v>
          </cell>
          <cell r="C1070" t="str">
            <v>Global Threat Reduction</v>
          </cell>
        </row>
        <row r="1071">
          <cell r="A1071">
            <v>19.035</v>
          </cell>
          <cell r="B1071" t="str">
            <v>DOS</v>
          </cell>
          <cell r="C1071" t="str">
            <v>Cyber Capacity Building</v>
          </cell>
        </row>
        <row r="1072">
          <cell r="A1072">
            <v>19.04</v>
          </cell>
          <cell r="B1072" t="str">
            <v>DOS</v>
          </cell>
          <cell r="C1072" t="str">
            <v>Public Diplomacy Programs</v>
          </cell>
        </row>
        <row r="1073">
          <cell r="A1073">
            <v>19.087</v>
          </cell>
          <cell r="B1073" t="str">
            <v>DOS</v>
          </cell>
          <cell r="C1073" t="str">
            <v>International Fisheries Commissions</v>
          </cell>
        </row>
        <row r="1074">
          <cell r="A1074">
            <v>19.120999999999999</v>
          </cell>
          <cell r="B1074" t="str">
            <v>DOS</v>
          </cell>
          <cell r="C1074" t="str">
            <v>Conflict and Stabilization Operations</v>
          </cell>
        </row>
        <row r="1075">
          <cell r="A1075">
            <v>19.123000000000001</v>
          </cell>
          <cell r="B1075" t="str">
            <v>DOS</v>
          </cell>
          <cell r="C1075" t="str">
            <v>EUR/ACE Humanitarian Assistance Program</v>
          </cell>
        </row>
        <row r="1076">
          <cell r="A1076">
            <v>19.123999999999999</v>
          </cell>
          <cell r="B1076" t="str">
            <v>DOS</v>
          </cell>
          <cell r="C1076" t="str">
            <v>East Asia and Pacific Grants Program</v>
          </cell>
        </row>
        <row r="1077">
          <cell r="A1077">
            <v>19.204000000000001</v>
          </cell>
          <cell r="B1077" t="str">
            <v>DOS</v>
          </cell>
          <cell r="C1077" t="str">
            <v>Fishermen's Guaranty Fund</v>
          </cell>
        </row>
        <row r="1078">
          <cell r="A1078">
            <v>19.221</v>
          </cell>
          <cell r="B1078" t="str">
            <v>DOS</v>
          </cell>
          <cell r="C1078" t="str">
            <v>Regional Democracy Program</v>
          </cell>
        </row>
        <row r="1079">
          <cell r="A1079">
            <v>19.222000000000001</v>
          </cell>
          <cell r="B1079" t="str">
            <v>DOS</v>
          </cell>
          <cell r="C1079" t="str">
            <v>Trans-Sahara Counterterrorism Partnership (TSCTP)</v>
          </cell>
        </row>
        <row r="1080">
          <cell r="A1080">
            <v>19.224</v>
          </cell>
          <cell r="B1080" t="str">
            <v>DOS</v>
          </cell>
          <cell r="C1080" t="str">
            <v xml:space="preserve">Nonproliferation and Disarmament Fund </v>
          </cell>
        </row>
        <row r="1081">
          <cell r="A1081">
            <v>19.3</v>
          </cell>
          <cell r="B1081" t="str">
            <v>DOS</v>
          </cell>
          <cell r="C1081" t="str">
            <v>Program for Study of Eastern Europe and the Independent States of the Former Soviet Union</v>
          </cell>
        </row>
        <row r="1082">
          <cell r="A1082">
            <v>19.300999999999998</v>
          </cell>
          <cell r="B1082" t="str">
            <v>DOS</v>
          </cell>
          <cell r="C1082" t="str">
            <v>The Secretary's Office of the Global Partnership Initiative (S/GPI) Grant Programs</v>
          </cell>
        </row>
        <row r="1083">
          <cell r="A1083">
            <v>19.321999999999999</v>
          </cell>
          <cell r="B1083" t="str">
            <v>DOS</v>
          </cell>
          <cell r="C1083" t="str">
            <v>Economic Statecraft</v>
          </cell>
        </row>
        <row r="1084">
          <cell r="A1084">
            <v>19.344999999999999</v>
          </cell>
          <cell r="B1084" t="str">
            <v>DOS</v>
          </cell>
          <cell r="C1084" t="str">
            <v>International Programs to Support Democracy, Human Rights and Labor</v>
          </cell>
        </row>
        <row r="1085">
          <cell r="A1085">
            <v>19.399999999999999</v>
          </cell>
          <cell r="B1085" t="str">
            <v>DOS</v>
          </cell>
          <cell r="C1085" t="str">
            <v>Academic Exchange Programs - Graduate Students</v>
          </cell>
        </row>
        <row r="1086">
          <cell r="A1086">
            <v>19.401</v>
          </cell>
          <cell r="B1086" t="str">
            <v>DOS</v>
          </cell>
          <cell r="C1086" t="str">
            <v>Academic Exchange Programs - Scholars</v>
          </cell>
        </row>
        <row r="1087">
          <cell r="A1087">
            <v>19.402000000000001</v>
          </cell>
          <cell r="B1087" t="str">
            <v>DOS</v>
          </cell>
          <cell r="C1087" t="str">
            <v>Professional and Cultural Exchange Programs - International Visitor Leadership Program</v>
          </cell>
        </row>
        <row r="1088">
          <cell r="A1088">
            <v>19.408000000000001</v>
          </cell>
          <cell r="B1088" t="str">
            <v>DOS</v>
          </cell>
          <cell r="C1088" t="str">
            <v>Academic Exchange Programs - Teachers</v>
          </cell>
        </row>
        <row r="1089">
          <cell r="A1089">
            <v>19.414999999999999</v>
          </cell>
          <cell r="B1089" t="str">
            <v>DOS</v>
          </cell>
          <cell r="C1089" t="str">
            <v>Professional and Cultural Exchange Programs - Citizen Exchanges</v>
          </cell>
        </row>
        <row r="1090">
          <cell r="A1090">
            <v>19.420999999999999</v>
          </cell>
          <cell r="B1090" t="str">
            <v>DOS</v>
          </cell>
          <cell r="C1090" t="str">
            <v>Academic Exchange Programs - English Language Programs</v>
          </cell>
        </row>
        <row r="1091">
          <cell r="A1091">
            <v>19.431999999999999</v>
          </cell>
          <cell r="B1091" t="str">
            <v>DOS</v>
          </cell>
          <cell r="C1091" t="str">
            <v>Academic Exchange Programs - Educational Advising and Student Services</v>
          </cell>
        </row>
        <row r="1092">
          <cell r="A1092">
            <v>19.440000000000001</v>
          </cell>
          <cell r="B1092" t="str">
            <v>DOS</v>
          </cell>
          <cell r="C1092" t="str">
            <v>IIP Individual Grants</v>
          </cell>
        </row>
        <row r="1093">
          <cell r="A1093">
            <v>19.440999999999999</v>
          </cell>
          <cell r="B1093" t="str">
            <v>DOS</v>
          </cell>
          <cell r="C1093" t="str">
            <v>IIP - American Spaces</v>
          </cell>
        </row>
        <row r="1094">
          <cell r="A1094">
            <v>19.45</v>
          </cell>
          <cell r="B1094" t="str">
            <v>DOS</v>
          </cell>
          <cell r="C1094" t="str">
            <v>ECA Individual Grants</v>
          </cell>
        </row>
        <row r="1095">
          <cell r="A1095">
            <v>19.451000000000001</v>
          </cell>
          <cell r="B1095" t="str">
            <v>DOS</v>
          </cell>
          <cell r="C1095" t="str">
            <v>Special International Exchange Grant Programs</v>
          </cell>
        </row>
        <row r="1096">
          <cell r="A1096">
            <v>19.452000000000002</v>
          </cell>
          <cell r="B1096" t="str">
            <v>DOS</v>
          </cell>
          <cell r="C1096" t="str">
            <v>International Exchange Alumni Programs</v>
          </cell>
        </row>
        <row r="1097">
          <cell r="A1097">
            <v>19.5</v>
          </cell>
          <cell r="B1097" t="str">
            <v>DOS</v>
          </cell>
          <cell r="C1097" t="str">
            <v>Middle East Partnership Initiative</v>
          </cell>
        </row>
        <row r="1098">
          <cell r="A1098">
            <v>19.501000000000001</v>
          </cell>
          <cell r="B1098" t="str">
            <v>DOS</v>
          </cell>
          <cell r="C1098" t="str">
            <v>Public Diplomacy Programs for Afghanistan and Pakistan</v>
          </cell>
        </row>
        <row r="1099">
          <cell r="A1099">
            <v>19.510000000000002</v>
          </cell>
          <cell r="B1099" t="str">
            <v>DOS</v>
          </cell>
          <cell r="C1099" t="str">
            <v>U.S. Refugee Admissions Program</v>
          </cell>
        </row>
        <row r="1100">
          <cell r="A1100">
            <v>19.510999999999999</v>
          </cell>
          <cell r="B1100" t="str">
            <v>DOS</v>
          </cell>
          <cell r="C1100" t="str">
            <v>Overseas Refugee Assistance Programs for East Asia</v>
          </cell>
        </row>
        <row r="1101">
          <cell r="A1101">
            <v>19.515000000000001</v>
          </cell>
          <cell r="B1101" t="str">
            <v>DOS</v>
          </cell>
          <cell r="C1101" t="str">
            <v>Contributions to International Organizations for Overseas Assistance</v>
          </cell>
        </row>
        <row r="1102">
          <cell r="A1102">
            <v>19.516999999999999</v>
          </cell>
          <cell r="B1102" t="str">
            <v>DOS</v>
          </cell>
          <cell r="C1102" t="str">
            <v>Overseas Refugee Assistance Programs for Africa</v>
          </cell>
        </row>
        <row r="1103">
          <cell r="A1103">
            <v>19.518000000000001</v>
          </cell>
          <cell r="B1103" t="str">
            <v>DOS</v>
          </cell>
          <cell r="C1103" t="str">
            <v>Overseas Refugee Assistance Programs for Western Hemisphere</v>
          </cell>
        </row>
        <row r="1104">
          <cell r="A1104">
            <v>19.518999999999998</v>
          </cell>
          <cell r="B1104" t="str">
            <v>DOS</v>
          </cell>
          <cell r="C1104" t="str">
            <v>Overseas Refugee Assistance Program for Near East</v>
          </cell>
        </row>
        <row r="1105">
          <cell r="A1105">
            <v>19.52</v>
          </cell>
          <cell r="B1105" t="str">
            <v>DOS</v>
          </cell>
          <cell r="C1105" t="str">
            <v>Overseas Refugee Assistance Programs for Europe</v>
          </cell>
        </row>
        <row r="1106">
          <cell r="A1106">
            <v>19.521999999999998</v>
          </cell>
          <cell r="B1106" t="str">
            <v>DOS</v>
          </cell>
          <cell r="C1106" t="str">
            <v>Overseas Refugee Assistance Programs for Strategic Global Priorities</v>
          </cell>
        </row>
        <row r="1107">
          <cell r="A1107">
            <v>19.523</v>
          </cell>
          <cell r="B1107" t="str">
            <v>DOS</v>
          </cell>
          <cell r="C1107" t="str">
            <v>Overseas Refugee Assistance Program for South Asia</v>
          </cell>
        </row>
        <row r="1108">
          <cell r="A1108">
            <v>19.600000000000001</v>
          </cell>
          <cell r="B1108" t="str">
            <v>DOS</v>
          </cell>
          <cell r="C1108" t="str">
            <v>Bureau of Near Eastern Affairs</v>
          </cell>
        </row>
        <row r="1109">
          <cell r="A1109">
            <v>19.600999999999999</v>
          </cell>
          <cell r="B1109" t="str">
            <v>DOS</v>
          </cell>
          <cell r="C1109" t="str">
            <v>Syria Assistance Program</v>
          </cell>
        </row>
        <row r="1110">
          <cell r="A1110">
            <v>19.666</v>
          </cell>
          <cell r="B1110" t="str">
            <v>DOS</v>
          </cell>
          <cell r="C1110" t="str">
            <v>EUR/ACE National Endowment for Democracy Small Grants</v>
          </cell>
        </row>
        <row r="1111">
          <cell r="A1111">
            <v>19.7</v>
          </cell>
          <cell r="B1111" t="str">
            <v>DOS</v>
          </cell>
          <cell r="C1111" t="str">
            <v>General Department of State Assistance</v>
          </cell>
        </row>
        <row r="1112">
          <cell r="A1112">
            <v>19.701000000000001</v>
          </cell>
          <cell r="B1112" t="str">
            <v>DOS</v>
          </cell>
          <cell r="C1112" t="str">
            <v>Global Counterterrorism Programs</v>
          </cell>
        </row>
        <row r="1113">
          <cell r="A1113">
            <v>19.702999999999999</v>
          </cell>
          <cell r="B1113" t="str">
            <v>DOS</v>
          </cell>
          <cell r="C1113" t="str">
            <v>Criminal Justice Systems</v>
          </cell>
        </row>
        <row r="1114">
          <cell r="A1114">
            <v>19.704000000000001</v>
          </cell>
          <cell r="B1114" t="str">
            <v>DOS</v>
          </cell>
          <cell r="C1114" t="str">
            <v>Counter Narcotics</v>
          </cell>
        </row>
        <row r="1115">
          <cell r="A1115">
            <v>19.704999999999998</v>
          </cell>
          <cell r="B1115" t="str">
            <v>DOS</v>
          </cell>
          <cell r="C1115" t="str">
            <v>Trans-National Crime</v>
          </cell>
        </row>
        <row r="1116">
          <cell r="A1116">
            <v>19.75</v>
          </cell>
          <cell r="B1116" t="str">
            <v>DOS</v>
          </cell>
          <cell r="C1116" t="str">
            <v>Bureau of Western Hemisphere Affairs (WHA) Grant Programs (including Energy and Climate Partnership for the Americas)</v>
          </cell>
        </row>
        <row r="1117">
          <cell r="A1117">
            <v>19.8</v>
          </cell>
          <cell r="B1117" t="str">
            <v>DOS</v>
          </cell>
          <cell r="C1117" t="str">
            <v>Weapons Removal and Abatement</v>
          </cell>
        </row>
        <row r="1118">
          <cell r="A1118">
            <v>19.800999999999998</v>
          </cell>
          <cell r="B1118" t="str">
            <v>DOS</v>
          </cell>
          <cell r="C1118" t="str">
            <v>Office of Global Women's Issues</v>
          </cell>
        </row>
        <row r="1119">
          <cell r="A1119">
            <v>19.878</v>
          </cell>
          <cell r="B1119" t="str">
            <v>DOS</v>
          </cell>
          <cell r="C1119" t="str">
            <v>EUR-Other</v>
          </cell>
        </row>
        <row r="1120">
          <cell r="A1120">
            <v>19.899999999999999</v>
          </cell>
          <cell r="B1120" t="str">
            <v>DOS</v>
          </cell>
          <cell r="C1120" t="str">
            <v>AEECA/ESF PD Programs</v>
          </cell>
        </row>
        <row r="1121">
          <cell r="A1121">
            <v>19.901</v>
          </cell>
          <cell r="B1121" t="str">
            <v>DOS</v>
          </cell>
          <cell r="C1121" t="str">
            <v>Export Control and Related Border Security</v>
          </cell>
        </row>
        <row r="1122">
          <cell r="A1122">
            <v>19.948</v>
          </cell>
          <cell r="B1122" t="str">
            <v>DOS</v>
          </cell>
          <cell r="C1122" t="str">
            <v>Organization of American States Programs</v>
          </cell>
        </row>
        <row r="1123">
          <cell r="A1123">
            <v>19.978999999999999</v>
          </cell>
          <cell r="B1123" t="str">
            <v>DOS</v>
          </cell>
          <cell r="C1123" t="str">
            <v>Office of Security Affairs</v>
          </cell>
        </row>
        <row r="1124">
          <cell r="A1124">
            <v>20.106000000000002</v>
          </cell>
          <cell r="B1124" t="str">
            <v>DOT</v>
          </cell>
          <cell r="C1124" t="str">
            <v>Airport Improvement Program</v>
          </cell>
        </row>
        <row r="1125">
          <cell r="A1125">
            <v>20.108000000000001</v>
          </cell>
          <cell r="B1125" t="str">
            <v>DOT</v>
          </cell>
          <cell r="C1125" t="str">
            <v>Aviation Research Grants</v>
          </cell>
        </row>
        <row r="1126">
          <cell r="A1126">
            <v>20.109000000000002</v>
          </cell>
          <cell r="B1126" t="str">
            <v>DOT</v>
          </cell>
          <cell r="C1126" t="str">
            <v>Air Transportation Centers of Excellence</v>
          </cell>
        </row>
        <row r="1127">
          <cell r="A1127">
            <v>20.2</v>
          </cell>
          <cell r="B1127" t="str">
            <v>DOT</v>
          </cell>
          <cell r="C1127" t="str">
            <v>Highway Research and Development Program</v>
          </cell>
        </row>
        <row r="1128">
          <cell r="A1128">
            <v>20.204999999999998</v>
          </cell>
          <cell r="B1128" t="str">
            <v>DOT</v>
          </cell>
          <cell r="C1128" t="str">
            <v>Highway Planning and Construction</v>
          </cell>
        </row>
        <row r="1129">
          <cell r="A1129">
            <v>20.215</v>
          </cell>
          <cell r="B1129" t="str">
            <v>DOT</v>
          </cell>
          <cell r="C1129" t="str">
            <v>Highway Training and Education</v>
          </cell>
        </row>
        <row r="1130">
          <cell r="A1130">
            <v>20.218</v>
          </cell>
          <cell r="B1130" t="str">
            <v>DOT</v>
          </cell>
          <cell r="C1130" t="str">
            <v xml:space="preserve">Motor Carrier Safety Assistance </v>
          </cell>
        </row>
        <row r="1131">
          <cell r="A1131">
            <v>20.219000000000001</v>
          </cell>
          <cell r="B1131" t="str">
            <v>DOT</v>
          </cell>
          <cell r="C1131" t="str">
            <v>Recreational Trails Program</v>
          </cell>
        </row>
        <row r="1132">
          <cell r="A1132">
            <v>20.222999999999999</v>
          </cell>
          <cell r="B1132" t="str">
            <v>DOT</v>
          </cell>
          <cell r="C1132" t="str">
            <v>Transportation Infrastructure Finance and Innovation Act (TIFIA) Program</v>
          </cell>
        </row>
        <row r="1133">
          <cell r="A1133">
            <v>20.224</v>
          </cell>
          <cell r="B1133" t="str">
            <v>DOT</v>
          </cell>
          <cell r="C1133" t="str">
            <v>Federal Lands Access Program</v>
          </cell>
        </row>
        <row r="1134">
          <cell r="A1134">
            <v>20.231000000000002</v>
          </cell>
          <cell r="B1134" t="str">
            <v>DOT</v>
          </cell>
          <cell r="C1134" t="str">
            <v>Performance and Registration Information Systems Management</v>
          </cell>
        </row>
        <row r="1135">
          <cell r="A1135">
            <v>20.231999999999999</v>
          </cell>
          <cell r="B1135" t="str">
            <v>DOT</v>
          </cell>
          <cell r="C1135" t="str">
            <v>Commercial Driver's License Program Implementation Grant</v>
          </cell>
        </row>
        <row r="1136">
          <cell r="A1136">
            <v>20.233000000000001</v>
          </cell>
          <cell r="B1136" t="str">
            <v>DOT</v>
          </cell>
          <cell r="C1136" t="str">
            <v>Border Enforcement Grants</v>
          </cell>
        </row>
        <row r="1137">
          <cell r="A1137">
            <v>20.234000000000002</v>
          </cell>
          <cell r="B1137" t="str">
            <v>DOT</v>
          </cell>
          <cell r="C1137" t="str">
            <v>Safety Data Improvement Program</v>
          </cell>
        </row>
        <row r="1138">
          <cell r="A1138">
            <v>20.234999999999999</v>
          </cell>
          <cell r="B1138" t="str">
            <v>DOT</v>
          </cell>
          <cell r="C1138" t="str">
            <v xml:space="preserve">Commercial Motor Vehicle Operator Safety Training Grants </v>
          </cell>
        </row>
        <row r="1139">
          <cell r="A1139">
            <v>20.236999999999998</v>
          </cell>
          <cell r="B1139" t="str">
            <v>DOT</v>
          </cell>
          <cell r="C1139" t="str">
            <v>Motor Carrier Safety Assistance High Priority Activities Grants and Cooperative Agreements</v>
          </cell>
        </row>
        <row r="1140">
          <cell r="A1140">
            <v>20.239999999999998</v>
          </cell>
          <cell r="B1140" t="str">
            <v>DOT</v>
          </cell>
          <cell r="C1140" t="str">
            <v>Fuel Tax Evasion-Intergovernmental Enforcement Effort</v>
          </cell>
        </row>
        <row r="1141">
          <cell r="A1141">
            <v>20.300999999999998</v>
          </cell>
          <cell r="B1141" t="str">
            <v>DOT</v>
          </cell>
          <cell r="C1141" t="str">
            <v>Railroad Safety</v>
          </cell>
        </row>
        <row r="1142">
          <cell r="A1142">
            <v>20.312999999999999</v>
          </cell>
          <cell r="B1142" t="str">
            <v>DOT</v>
          </cell>
          <cell r="C1142" t="str">
            <v>Railroad Research and Development</v>
          </cell>
        </row>
        <row r="1143">
          <cell r="A1143">
            <v>20.314</v>
          </cell>
          <cell r="B1143" t="str">
            <v>DOT</v>
          </cell>
          <cell r="C1143" t="str">
            <v>Railroad Development</v>
          </cell>
        </row>
        <row r="1144">
          <cell r="A1144">
            <v>20.315000000000001</v>
          </cell>
          <cell r="B1144" t="str">
            <v>DOT</v>
          </cell>
          <cell r="C1144" t="str">
            <v>National Railroad Passenger Corporation Grants</v>
          </cell>
        </row>
        <row r="1145">
          <cell r="A1145">
            <v>20.315999999999999</v>
          </cell>
          <cell r="B1145" t="str">
            <v>DOT</v>
          </cell>
          <cell r="C1145" t="str">
            <v>Railroad Rehabilitation and Improvement Financing Program</v>
          </cell>
        </row>
        <row r="1146">
          <cell r="A1146">
            <v>20.317</v>
          </cell>
          <cell r="B1146" t="str">
            <v>DOT</v>
          </cell>
          <cell r="C1146" t="str">
            <v>Capital Assistance to States - Intercity Passenger Rail Service</v>
          </cell>
        </row>
        <row r="1147">
          <cell r="A1147">
            <v>20.318000000000001</v>
          </cell>
          <cell r="B1147" t="str">
            <v>DOT</v>
          </cell>
          <cell r="C1147" t="str">
            <v>Maglev Project Selection Program - SAFETEA-LU</v>
          </cell>
        </row>
        <row r="1148">
          <cell r="A1148">
            <v>20.318999999999999</v>
          </cell>
          <cell r="B1148" t="str">
            <v>DOT</v>
          </cell>
          <cell r="C1148" t="str">
            <v>High-Speed Rail Corridors and Intercity Passenger Rail Service – Capital Assistance Grants</v>
          </cell>
        </row>
        <row r="1149">
          <cell r="A1149">
            <v>20.32</v>
          </cell>
          <cell r="B1149" t="str">
            <v>DOT</v>
          </cell>
          <cell r="C1149" t="str">
            <v xml:space="preserve">Rail Line Relocation and Improvement </v>
          </cell>
        </row>
        <row r="1150">
          <cell r="A1150">
            <v>20.321000000000002</v>
          </cell>
          <cell r="B1150" t="str">
            <v>DOT</v>
          </cell>
          <cell r="C1150" t="str">
            <v>Railroad Safety Technology Grants</v>
          </cell>
        </row>
        <row r="1151">
          <cell r="A1151">
            <v>20.323</v>
          </cell>
          <cell r="B1151" t="str">
            <v>DOT</v>
          </cell>
          <cell r="C1151" t="str">
            <v>Fiscal Year 2013 Hurricane Sandy Disaster Relief Grants to the National Railroad Passenger Corporation</v>
          </cell>
        </row>
        <row r="1152">
          <cell r="A1152">
            <v>20.324000000000002</v>
          </cell>
          <cell r="B1152" t="str">
            <v>DOT</v>
          </cell>
          <cell r="C1152" t="str">
            <v>Restoration and Enhancement</v>
          </cell>
        </row>
        <row r="1153">
          <cell r="A1153">
            <v>20.324999999999999</v>
          </cell>
          <cell r="B1153" t="str">
            <v>DOT</v>
          </cell>
          <cell r="C1153" t="str">
            <v>Consolidated Rail Infrastructure and Safety Improvements</v>
          </cell>
        </row>
        <row r="1154">
          <cell r="A1154">
            <v>20.326000000000001</v>
          </cell>
          <cell r="B1154" t="str">
            <v>DOT</v>
          </cell>
          <cell r="C1154" t="str">
            <v>Federal-State Partnership for State of Good Repair</v>
          </cell>
        </row>
        <row r="1155">
          <cell r="A1155">
            <v>20.5</v>
          </cell>
          <cell r="B1155" t="str">
            <v>DOT</v>
          </cell>
          <cell r="C1155" t="str">
            <v>Federal Transit Capital Investment Grants</v>
          </cell>
        </row>
        <row r="1156">
          <cell r="A1156">
            <v>20.504999999999999</v>
          </cell>
          <cell r="B1156" t="str">
            <v>DOT</v>
          </cell>
          <cell r="C1156" t="str">
            <v xml:space="preserve">Metropolitan Transportation Planning and State and Non-Metropolitan Planning and Research </v>
          </cell>
        </row>
        <row r="1157">
          <cell r="A1157">
            <v>20.507000000000001</v>
          </cell>
          <cell r="B1157" t="str">
            <v>DOT</v>
          </cell>
          <cell r="C1157" t="str">
            <v>Federal Transit Formula Grants</v>
          </cell>
        </row>
        <row r="1158">
          <cell r="A1158">
            <v>20.509</v>
          </cell>
          <cell r="B1158" t="str">
            <v>DOT</v>
          </cell>
          <cell r="C1158" t="str">
            <v>Formula Grants for Rural Areas and Tribal Transit Program</v>
          </cell>
        </row>
        <row r="1159">
          <cell r="A1159">
            <v>20.513000000000002</v>
          </cell>
          <cell r="B1159" t="str">
            <v>DOT</v>
          </cell>
          <cell r="C1159" t="str">
            <v xml:space="preserve">Enhanced Mobility of Seniors and Individuals with Disabilities </v>
          </cell>
        </row>
        <row r="1160">
          <cell r="A1160">
            <v>20.513999999999999</v>
          </cell>
          <cell r="B1160" t="str">
            <v>DOT</v>
          </cell>
          <cell r="C1160" t="str">
            <v xml:space="preserve">Public Transportation Research, Technical Assistance, and Training </v>
          </cell>
        </row>
        <row r="1161">
          <cell r="A1161">
            <v>20.515999999999998</v>
          </cell>
          <cell r="B1161" t="str">
            <v>DOT</v>
          </cell>
          <cell r="C1161" t="str">
            <v>Job Access and Reverse Commute Program</v>
          </cell>
        </row>
        <row r="1162">
          <cell r="A1162">
            <v>20.518000000000001</v>
          </cell>
          <cell r="B1162" t="str">
            <v>DOT</v>
          </cell>
          <cell r="C1162" t="str">
            <v>Capital and Training Assistance Program for Over-the-Road Bus Accessibility</v>
          </cell>
        </row>
        <row r="1163">
          <cell r="A1163">
            <v>20.518999999999998</v>
          </cell>
          <cell r="B1163" t="str">
            <v>DOT</v>
          </cell>
          <cell r="C1163" t="str">
            <v>Clean Fuels</v>
          </cell>
        </row>
        <row r="1164">
          <cell r="A1164">
            <v>20.52</v>
          </cell>
          <cell r="B1164" t="str">
            <v>DOT</v>
          </cell>
          <cell r="C1164" t="str">
            <v>Paul S. Sarbanes Transit in the Parks</v>
          </cell>
        </row>
        <row r="1165">
          <cell r="A1165">
            <v>20.521000000000001</v>
          </cell>
          <cell r="B1165" t="str">
            <v>DOT</v>
          </cell>
          <cell r="C1165" t="str">
            <v>New Freedom Program</v>
          </cell>
        </row>
        <row r="1166">
          <cell r="A1166">
            <v>20.521999999999998</v>
          </cell>
          <cell r="B1166" t="str">
            <v>DOT</v>
          </cell>
          <cell r="C1166" t="str">
            <v xml:space="preserve">Alternatives Analysis </v>
          </cell>
        </row>
        <row r="1167">
          <cell r="A1167">
            <v>20.523</v>
          </cell>
          <cell r="B1167" t="str">
            <v>DOT</v>
          </cell>
          <cell r="C1167" t="str">
            <v>Capital Assistance Program for Reducing Energy Consumption and Greenhouse Gas Emissions</v>
          </cell>
        </row>
        <row r="1168">
          <cell r="A1168">
            <v>20.524000000000001</v>
          </cell>
          <cell r="B1168" t="str">
            <v>DOT</v>
          </cell>
          <cell r="C1168" t="str">
            <v>Passenger Rail Investment and Improvement (PRIIA)  Projects for Washington Metropolitan Area Transit Authority (WMATA)</v>
          </cell>
        </row>
        <row r="1169">
          <cell r="A1169">
            <v>20.524999999999999</v>
          </cell>
          <cell r="B1169" t="str">
            <v>DOT</v>
          </cell>
          <cell r="C1169" t="str">
            <v>State of Good Repair Grants Program</v>
          </cell>
        </row>
        <row r="1170">
          <cell r="A1170">
            <v>20.526</v>
          </cell>
          <cell r="B1170" t="str">
            <v>DOT</v>
          </cell>
          <cell r="C1170" t="str">
            <v>Buses and Bus Facilities Formula, Competitive, and Low or No Emissions Programs</v>
          </cell>
        </row>
        <row r="1171">
          <cell r="A1171">
            <v>20.527000000000001</v>
          </cell>
          <cell r="B1171" t="str">
            <v>DOT</v>
          </cell>
          <cell r="C1171" t="str">
            <v>Public Transportation Emergency Relief Program</v>
          </cell>
        </row>
        <row r="1172">
          <cell r="A1172">
            <v>20.527999999999999</v>
          </cell>
          <cell r="B1172" t="str">
            <v>DOT</v>
          </cell>
          <cell r="C1172" t="str">
            <v>Rail Fixed Guideway Public Transportation System State Safety Oversight Formula Grant Program</v>
          </cell>
        </row>
        <row r="1173">
          <cell r="A1173">
            <v>20.529</v>
          </cell>
          <cell r="B1173" t="str">
            <v>DOT</v>
          </cell>
          <cell r="C1173" t="str">
            <v>Bus Testing Facility</v>
          </cell>
        </row>
        <row r="1174">
          <cell r="A1174">
            <v>20.53</v>
          </cell>
          <cell r="B1174" t="str">
            <v>DOT</v>
          </cell>
          <cell r="C1174" t="str">
            <v>Public Transportation Innovation</v>
          </cell>
        </row>
        <row r="1175">
          <cell r="A1175">
            <v>20.530999999999999</v>
          </cell>
          <cell r="B1175" t="str">
            <v>DOT</v>
          </cell>
          <cell r="C1175" t="str">
            <v>Technical Assistance and Workforce Development</v>
          </cell>
        </row>
        <row r="1176">
          <cell r="A1176">
            <v>20.6</v>
          </cell>
          <cell r="B1176" t="str">
            <v>DOT</v>
          </cell>
          <cell r="C1176" t="str">
            <v>State and Community Highway Safety</v>
          </cell>
        </row>
        <row r="1177">
          <cell r="A1177">
            <v>20.600999999999999</v>
          </cell>
          <cell r="B1177" t="str">
            <v>DOT</v>
          </cell>
          <cell r="C1177" t="str">
            <v>Alcohol Impaired Driving Countermeasures Incentive Grants I</v>
          </cell>
        </row>
        <row r="1178">
          <cell r="A1178">
            <v>20.602</v>
          </cell>
          <cell r="B1178" t="str">
            <v>DOT</v>
          </cell>
          <cell r="C1178" t="str">
            <v>Occupant Protection Incentive Grants</v>
          </cell>
        </row>
        <row r="1179">
          <cell r="A1179">
            <v>20.606999999999999</v>
          </cell>
          <cell r="B1179" t="str">
            <v>DOT</v>
          </cell>
          <cell r="C1179" t="str">
            <v>Alcohol Open Container Requirements</v>
          </cell>
        </row>
        <row r="1180">
          <cell r="A1180">
            <v>20.608000000000001</v>
          </cell>
          <cell r="B1180" t="str">
            <v>DOT</v>
          </cell>
          <cell r="C1180" t="str">
            <v>Minimum Penalties for Repeat Offenders for Driving While Intoxicated</v>
          </cell>
        </row>
        <row r="1181">
          <cell r="A1181">
            <v>20.609000000000002</v>
          </cell>
          <cell r="B1181" t="str">
            <v>DOT</v>
          </cell>
          <cell r="C1181" t="str">
            <v>Safety Belt Performance Grants</v>
          </cell>
        </row>
        <row r="1182">
          <cell r="A1182">
            <v>20.61</v>
          </cell>
          <cell r="B1182" t="str">
            <v>DOT</v>
          </cell>
          <cell r="C1182" t="str">
            <v>State Traffic Safety Information System Improvement Grants</v>
          </cell>
        </row>
        <row r="1183">
          <cell r="A1183">
            <v>20.611000000000001</v>
          </cell>
          <cell r="B1183" t="str">
            <v>DOT</v>
          </cell>
          <cell r="C1183" t="str">
            <v>Incentive Grant Program to Prohibit Racial Profiling</v>
          </cell>
        </row>
        <row r="1184">
          <cell r="A1184">
            <v>20.611999999999998</v>
          </cell>
          <cell r="B1184" t="str">
            <v>DOT</v>
          </cell>
          <cell r="C1184" t="str">
            <v>Incentive Grant Program to Increase Motorcyclist Safety</v>
          </cell>
        </row>
        <row r="1185">
          <cell r="A1185">
            <v>20.613</v>
          </cell>
          <cell r="B1185" t="str">
            <v>DOT</v>
          </cell>
          <cell r="C1185" t="str">
            <v>Child Safety and Child Booster Seats Incentive Grants</v>
          </cell>
        </row>
        <row r="1186">
          <cell r="A1186">
            <v>20.614000000000001</v>
          </cell>
          <cell r="B1186" t="str">
            <v>DOT</v>
          </cell>
          <cell r="C1186" t="str">
            <v xml:space="preserve">National Highway Traffic Safety Administration (NHTSA) Discretionary Safety Grants and Cooperative Agreements </v>
          </cell>
        </row>
        <row r="1187">
          <cell r="A1187">
            <v>20.614999999999998</v>
          </cell>
          <cell r="B1187" t="str">
            <v>DOT</v>
          </cell>
          <cell r="C1187" t="str">
            <v>E-911 Grant Program</v>
          </cell>
        </row>
        <row r="1188">
          <cell r="A1188">
            <v>20.616</v>
          </cell>
          <cell r="B1188" t="str">
            <v>DOT</v>
          </cell>
          <cell r="C1188" t="str">
            <v>National Priority Safety Programs</v>
          </cell>
        </row>
        <row r="1189">
          <cell r="A1189">
            <v>20.7</v>
          </cell>
          <cell r="B1189" t="str">
            <v>DOT</v>
          </cell>
          <cell r="C1189" t="str">
            <v xml:space="preserve">Pipeline Safety Program State Base Grant </v>
          </cell>
        </row>
        <row r="1190">
          <cell r="A1190">
            <v>20.701000000000001</v>
          </cell>
          <cell r="B1190" t="str">
            <v>DOT</v>
          </cell>
          <cell r="C1190" t="str">
            <v>University Transportation Centers Program</v>
          </cell>
        </row>
        <row r="1191">
          <cell r="A1191">
            <v>20.702999999999999</v>
          </cell>
          <cell r="B1191" t="str">
            <v>DOT</v>
          </cell>
          <cell r="C1191" t="str">
            <v>Interagency Hazardous Materials Public Sector Training and Planning Grants</v>
          </cell>
        </row>
        <row r="1192">
          <cell r="A1192">
            <v>20.71</v>
          </cell>
          <cell r="B1192" t="str">
            <v>DOT</v>
          </cell>
          <cell r="C1192" t="str">
            <v>Technical Assistance Grants</v>
          </cell>
        </row>
        <row r="1193">
          <cell r="A1193">
            <v>20.72</v>
          </cell>
          <cell r="B1193" t="str">
            <v>DOT</v>
          </cell>
          <cell r="C1193" t="str">
            <v>State Damage Prevention Program Grants</v>
          </cell>
        </row>
        <row r="1194">
          <cell r="A1194">
            <v>20.721</v>
          </cell>
          <cell r="B1194" t="str">
            <v>DOT</v>
          </cell>
          <cell r="C1194" t="str">
            <v>PHMSA Pipeline Safety Program One Call Grant</v>
          </cell>
        </row>
        <row r="1195">
          <cell r="A1195">
            <v>20.722999999999999</v>
          </cell>
          <cell r="B1195" t="str">
            <v>DOT</v>
          </cell>
          <cell r="C1195" t="str">
            <v>PHMSA Pipeline Safety Research and Development “Other Transaction Agreements”</v>
          </cell>
        </row>
        <row r="1196">
          <cell r="A1196">
            <v>20.724</v>
          </cell>
          <cell r="B1196" t="str">
            <v>DOT</v>
          </cell>
          <cell r="C1196" t="str">
            <v xml:space="preserve">Pipeline Safety Research Competitive Academic Agreement Program (CAAP) </v>
          </cell>
        </row>
        <row r="1197">
          <cell r="A1197">
            <v>20.725000000000001</v>
          </cell>
          <cell r="B1197" t="str">
            <v>DOT</v>
          </cell>
          <cell r="C1197" t="str">
            <v xml:space="preserve">PHMSA Pipeline Safety Underground Natural Gas Storage Grant </v>
          </cell>
        </row>
        <row r="1198">
          <cell r="A1198">
            <v>20.760999999999999</v>
          </cell>
          <cell r="B1198" t="str">
            <v>DOT</v>
          </cell>
          <cell r="C1198" t="str">
            <v>Biobased Transportation Research</v>
          </cell>
        </row>
        <row r="1199">
          <cell r="A1199">
            <v>20.762</v>
          </cell>
          <cell r="B1199" t="str">
            <v>DOT</v>
          </cell>
          <cell r="C1199" t="str">
            <v>Research Grants</v>
          </cell>
        </row>
        <row r="1200">
          <cell r="A1200">
            <v>20.802</v>
          </cell>
          <cell r="B1200" t="str">
            <v>DOT</v>
          </cell>
          <cell r="C1200" t="str">
            <v>Federal Ship Financing Guarantees</v>
          </cell>
        </row>
        <row r="1201">
          <cell r="A1201">
            <v>20.803000000000001</v>
          </cell>
          <cell r="B1201" t="str">
            <v>DOT</v>
          </cell>
          <cell r="C1201" t="str">
            <v>Maritime War Risk Insurance</v>
          </cell>
        </row>
        <row r="1202">
          <cell r="A1202">
            <v>20.806000000000001</v>
          </cell>
          <cell r="B1202" t="str">
            <v>DOT</v>
          </cell>
          <cell r="C1202" t="str">
            <v>State Maritime Schools</v>
          </cell>
        </row>
        <row r="1203">
          <cell r="A1203">
            <v>20.806999999999999</v>
          </cell>
          <cell r="B1203" t="str">
            <v>DOT</v>
          </cell>
          <cell r="C1203" t="str">
            <v>U.S. Merchant Marine Academy</v>
          </cell>
        </row>
        <row r="1204">
          <cell r="A1204">
            <v>20.808</v>
          </cell>
          <cell r="B1204" t="str">
            <v>DOT</v>
          </cell>
          <cell r="C1204" t="str">
            <v>Capital Construction Fund</v>
          </cell>
        </row>
        <row r="1205">
          <cell r="A1205">
            <v>20.812000000000001</v>
          </cell>
          <cell r="B1205" t="str">
            <v>DOT</v>
          </cell>
          <cell r="C1205" t="str">
            <v>Construction Reserve Fund</v>
          </cell>
        </row>
        <row r="1206">
          <cell r="A1206">
            <v>20.812999999999999</v>
          </cell>
          <cell r="B1206" t="str">
            <v>DOT</v>
          </cell>
          <cell r="C1206" t="str">
            <v>Maritime Security Fleet Program or Ship Operations Cooperation Program</v>
          </cell>
        </row>
        <row r="1207">
          <cell r="A1207">
            <v>20.814</v>
          </cell>
          <cell r="B1207" t="str">
            <v>DOT</v>
          </cell>
          <cell r="C1207" t="str">
            <v>Assistance to Small Shipyards</v>
          </cell>
        </row>
        <row r="1208">
          <cell r="A1208">
            <v>20.815999999999999</v>
          </cell>
          <cell r="B1208" t="str">
            <v>DOT</v>
          </cell>
          <cell r="C1208" t="str">
            <v>America’s Marine Highway Grants</v>
          </cell>
        </row>
        <row r="1209">
          <cell r="A1209">
            <v>20.817</v>
          </cell>
          <cell r="B1209" t="str">
            <v>DOT</v>
          </cell>
          <cell r="C1209" t="str">
            <v>Air Emissions and Energy Initiative</v>
          </cell>
        </row>
        <row r="1210">
          <cell r="A1210">
            <v>20.818000000000001</v>
          </cell>
          <cell r="B1210" t="str">
            <v>DOT</v>
          </cell>
          <cell r="C1210" t="str">
            <v xml:space="preserve">Great Ships Initiative </v>
          </cell>
        </row>
        <row r="1211">
          <cell r="A1211">
            <v>20.818999999999999</v>
          </cell>
          <cell r="B1211" t="str">
            <v>DOT</v>
          </cell>
          <cell r="C1211" t="str">
            <v>Ballast Water Treatment Technologies</v>
          </cell>
        </row>
        <row r="1212">
          <cell r="A1212">
            <v>20.82</v>
          </cell>
          <cell r="B1212" t="str">
            <v>DOT</v>
          </cell>
          <cell r="C1212" t="str">
            <v>Maritime Studies and Innovations</v>
          </cell>
        </row>
        <row r="1213">
          <cell r="A1213">
            <v>20.821000000000002</v>
          </cell>
          <cell r="B1213" t="str">
            <v>DOT</v>
          </cell>
          <cell r="C1213" t="str">
            <v>Women on the Water (WOW)</v>
          </cell>
        </row>
        <row r="1214">
          <cell r="A1214">
            <v>20.821999999999999</v>
          </cell>
          <cell r="B1214" t="str">
            <v>DOT</v>
          </cell>
          <cell r="C1214" t="str">
            <v>Port of Guam Improvement Enterprise Program</v>
          </cell>
        </row>
        <row r="1215">
          <cell r="A1215">
            <v>20.823</v>
          </cell>
          <cell r="B1215" t="str">
            <v>DOT</v>
          </cell>
          <cell r="C1215" t="str">
            <v>Port Infrastructure Development Program</v>
          </cell>
        </row>
        <row r="1216">
          <cell r="A1216">
            <v>20.901</v>
          </cell>
          <cell r="B1216" t="str">
            <v>DOT</v>
          </cell>
          <cell r="C1216" t="str">
            <v>Payments for Essential Air Services</v>
          </cell>
        </row>
        <row r="1217">
          <cell r="A1217">
            <v>20.904</v>
          </cell>
          <cell r="B1217" t="str">
            <v>DOT</v>
          </cell>
          <cell r="C1217" t="str">
            <v>Bonding Assistance Program</v>
          </cell>
        </row>
        <row r="1218">
          <cell r="A1218">
            <v>20.905000000000001</v>
          </cell>
          <cell r="B1218" t="str">
            <v>DOT</v>
          </cell>
          <cell r="C1218" t="str">
            <v>Disadvantaged Business Enterprises Short Term Lending Program</v>
          </cell>
        </row>
        <row r="1219">
          <cell r="A1219">
            <v>20.91</v>
          </cell>
          <cell r="B1219" t="str">
            <v>DOT</v>
          </cell>
          <cell r="C1219" t="str">
            <v>Assistance to Small and Disadvantaged Businesses</v>
          </cell>
        </row>
        <row r="1220">
          <cell r="A1220">
            <v>20.93</v>
          </cell>
          <cell r="B1220" t="str">
            <v>DOT</v>
          </cell>
          <cell r="C1220" t="str">
            <v>Payments for Small Community Air Service Development</v>
          </cell>
        </row>
        <row r="1221">
          <cell r="A1221">
            <v>20.931000000000001</v>
          </cell>
          <cell r="B1221" t="str">
            <v>DOT</v>
          </cell>
          <cell r="C1221" t="str">
            <v>Transportation Planning, Research and Education</v>
          </cell>
        </row>
        <row r="1222">
          <cell r="A1222">
            <v>20.931999999999999</v>
          </cell>
          <cell r="B1222" t="str">
            <v>DOT</v>
          </cell>
          <cell r="C1222" t="str">
            <v>Surface Transportation Discretionary Grants for Capital Investment</v>
          </cell>
        </row>
        <row r="1223">
          <cell r="A1223">
            <v>20.933</v>
          </cell>
          <cell r="B1223" t="str">
            <v>DOT</v>
          </cell>
          <cell r="C1223" t="str">
            <v xml:space="preserve">National Infrastructure Investments </v>
          </cell>
        </row>
        <row r="1224">
          <cell r="A1224">
            <v>20.934000000000001</v>
          </cell>
          <cell r="B1224" t="str">
            <v>DOT</v>
          </cell>
          <cell r="C1224" t="str">
            <v>Nationally Significant Freight and Highway Projects</v>
          </cell>
        </row>
        <row r="1225">
          <cell r="A1225">
            <v>21.004000000000001</v>
          </cell>
          <cell r="B1225" t="str">
            <v>TREAS</v>
          </cell>
          <cell r="C1225" t="str">
            <v>Exchange of Federal Tax Information With State Tax Agencies</v>
          </cell>
        </row>
        <row r="1226">
          <cell r="A1226">
            <v>21.006</v>
          </cell>
          <cell r="B1226" t="str">
            <v>TREAS</v>
          </cell>
          <cell r="C1226" t="str">
            <v>Tax Counseling for the Elderly</v>
          </cell>
        </row>
        <row r="1227">
          <cell r="A1227">
            <v>21.007999999999999</v>
          </cell>
          <cell r="B1227" t="str">
            <v>TREAS</v>
          </cell>
          <cell r="C1227" t="str">
            <v>Low Income Taxpayer Clinics</v>
          </cell>
        </row>
        <row r="1228">
          <cell r="A1228">
            <v>21.009</v>
          </cell>
          <cell r="B1228" t="str">
            <v>TREAS</v>
          </cell>
          <cell r="C1228" t="str">
            <v>Volunteer Income Tax Assistance (VITA) Matching Grant Program</v>
          </cell>
        </row>
        <row r="1229">
          <cell r="A1229">
            <v>21.010999999999999</v>
          </cell>
          <cell r="B1229" t="str">
            <v>TREAS</v>
          </cell>
          <cell r="C1229" t="str">
            <v>Capital Magnet Fund</v>
          </cell>
        </row>
        <row r="1230">
          <cell r="A1230">
            <v>21.012</v>
          </cell>
          <cell r="B1230" t="str">
            <v>TREAS</v>
          </cell>
          <cell r="C1230" t="str">
            <v>Native Initiatives</v>
          </cell>
        </row>
        <row r="1231">
          <cell r="A1231">
            <v>21.013999999999999</v>
          </cell>
          <cell r="B1231" t="str">
            <v>TREAS</v>
          </cell>
          <cell r="C1231" t="str">
            <v>Community Development Financial Institutions Bond Guarantee Program</v>
          </cell>
        </row>
        <row r="1232">
          <cell r="A1232">
            <v>21.015000000000001</v>
          </cell>
          <cell r="B1232" t="str">
            <v>TREAS</v>
          </cell>
          <cell r="C1232" t="str">
            <v>Resources and Ecosystems Sustainability, Tourist Opportunities, and Revived Economies of the Gulf Coast States</v>
          </cell>
        </row>
        <row r="1233">
          <cell r="A1233">
            <v>21.015999999999998</v>
          </cell>
          <cell r="B1233" t="str">
            <v>TREAS</v>
          </cell>
          <cell r="C1233" t="str">
            <v xml:space="preserve">Equitable  Sharing </v>
          </cell>
        </row>
        <row r="1234">
          <cell r="A1234">
            <v>21.016999999999999</v>
          </cell>
          <cell r="B1234" t="str">
            <v>TREAS</v>
          </cell>
          <cell r="C1234" t="str">
            <v>Social Impact Partnerships to Pay for Results Act (SIPPRA)</v>
          </cell>
        </row>
        <row r="1235">
          <cell r="A1235">
            <v>21.02</v>
          </cell>
          <cell r="B1235" t="str">
            <v>TREAS</v>
          </cell>
          <cell r="C1235" t="str">
            <v>Community Development Financial Institutions Program</v>
          </cell>
        </row>
        <row r="1236">
          <cell r="A1236">
            <v>21.021000000000001</v>
          </cell>
          <cell r="B1236" t="str">
            <v>TREAS</v>
          </cell>
          <cell r="C1236" t="str">
            <v>Bank Enterprise Award Program</v>
          </cell>
        </row>
        <row r="1237">
          <cell r="A1237">
            <v>23.001000000000001</v>
          </cell>
          <cell r="B1237" t="str">
            <v>None;</v>
          </cell>
          <cell r="C1237" t="str">
            <v>Appalachian Regional Development (See individual Appalachian Programs)</v>
          </cell>
        </row>
        <row r="1238">
          <cell r="A1238">
            <v>23.001999999999999</v>
          </cell>
          <cell r="B1238" t="str">
            <v>None;</v>
          </cell>
          <cell r="C1238" t="str">
            <v>Appalachian Area Development</v>
          </cell>
        </row>
        <row r="1239">
          <cell r="A1239">
            <v>23.003</v>
          </cell>
          <cell r="B1239" t="str">
            <v>None;</v>
          </cell>
          <cell r="C1239" t="str">
            <v>Appalachian Development Highway System</v>
          </cell>
        </row>
        <row r="1240">
          <cell r="A1240">
            <v>23.009</v>
          </cell>
          <cell r="B1240" t="str">
            <v>None;</v>
          </cell>
          <cell r="C1240" t="str">
            <v>Appalachian Local Development District Assistance</v>
          </cell>
        </row>
        <row r="1241">
          <cell r="A1241">
            <v>23.010999999999999</v>
          </cell>
          <cell r="B1241" t="str">
            <v>None;</v>
          </cell>
          <cell r="C1241" t="str">
            <v>Appalachian Research, Technical Assistance, and Demonstration Projects</v>
          </cell>
        </row>
        <row r="1242">
          <cell r="A1242">
            <v>30.001000000000001</v>
          </cell>
          <cell r="B1242" t="str">
            <v>EEOC</v>
          </cell>
          <cell r="C1242" t="str">
            <v>Employment Discrimination Title VII of the Civil Rights Act of 1964</v>
          </cell>
        </row>
        <row r="1243">
          <cell r="A1243">
            <v>30.004999999999999</v>
          </cell>
          <cell r="B1243" t="str">
            <v>EEOC</v>
          </cell>
          <cell r="C1243" t="str">
            <v>Employment Discrimination Private Bar Program</v>
          </cell>
        </row>
        <row r="1244">
          <cell r="A1244">
            <v>30.007999999999999</v>
          </cell>
          <cell r="B1244" t="str">
            <v>EEOC</v>
          </cell>
          <cell r="C1244" t="str">
            <v>Employment Discrimination Age Discrimination in Employment</v>
          </cell>
        </row>
        <row r="1245">
          <cell r="A1245">
            <v>30.01</v>
          </cell>
          <cell r="B1245" t="str">
            <v>EEOC</v>
          </cell>
          <cell r="C1245" t="str">
            <v>Employment Discrimination Equal Pay Act</v>
          </cell>
        </row>
        <row r="1246">
          <cell r="A1246">
            <v>30.010999999999999</v>
          </cell>
          <cell r="B1246" t="str">
            <v>EEOC</v>
          </cell>
          <cell r="C1246" t="str">
            <v>Employment Discrimination Title I of The Americans with Disabilities Act</v>
          </cell>
        </row>
        <row r="1247">
          <cell r="A1247">
            <v>30.013000000000002</v>
          </cell>
          <cell r="B1247" t="str">
            <v>EEOC</v>
          </cell>
          <cell r="C1247" t="str">
            <v>Employment Discrimination-Title II of the Genetic Information Nondiscrimination Act of 2008</v>
          </cell>
        </row>
        <row r="1248">
          <cell r="A1248">
            <v>31.007000000000001</v>
          </cell>
          <cell r="B1248" t="str">
            <v>EXIM</v>
          </cell>
          <cell r="C1248" t="str">
            <v>Export - Loan Guarantee/Insured Loans</v>
          </cell>
        </row>
        <row r="1249">
          <cell r="A1249">
            <v>34.002000000000002</v>
          </cell>
          <cell r="B1249" t="str">
            <v>FMCS</v>
          </cell>
          <cell r="C1249" t="str">
            <v>Labor Management Cooperation</v>
          </cell>
        </row>
        <row r="1250">
          <cell r="A1250">
            <v>39.002000000000002</v>
          </cell>
          <cell r="B1250" t="str">
            <v>GSA</v>
          </cell>
          <cell r="C1250" t="str">
            <v>Disposal of Federal Surplus Real Property</v>
          </cell>
        </row>
        <row r="1251">
          <cell r="A1251">
            <v>39.003</v>
          </cell>
          <cell r="B1251" t="str">
            <v>GSA</v>
          </cell>
          <cell r="C1251" t="str">
            <v>Donation of Federal Surplus Personal Property</v>
          </cell>
        </row>
        <row r="1252">
          <cell r="A1252">
            <v>39.006999999999998</v>
          </cell>
          <cell r="B1252" t="str">
            <v>GSA</v>
          </cell>
          <cell r="C1252" t="str">
            <v>Sale of Federal Surplus Personal Property</v>
          </cell>
        </row>
        <row r="1253">
          <cell r="A1253">
            <v>43.000999999999998</v>
          </cell>
          <cell r="B1253" t="str">
            <v>NASA</v>
          </cell>
          <cell r="C1253" t="str">
            <v>Science</v>
          </cell>
        </row>
        <row r="1254">
          <cell r="A1254">
            <v>43.002000000000002</v>
          </cell>
          <cell r="B1254" t="str">
            <v>NASA</v>
          </cell>
          <cell r="C1254" t="str">
            <v>Aeronautics</v>
          </cell>
        </row>
        <row r="1255">
          <cell r="A1255">
            <v>43.003</v>
          </cell>
          <cell r="B1255" t="str">
            <v>NASA</v>
          </cell>
          <cell r="C1255" t="str">
            <v>Exploration</v>
          </cell>
        </row>
        <row r="1256">
          <cell r="A1256">
            <v>43.003999999999998</v>
          </cell>
          <cell r="B1256" t="str">
            <v>NASA</v>
          </cell>
          <cell r="C1256" t="str">
            <v>Aeronautics, Recovery Act</v>
          </cell>
        </row>
        <row r="1257">
          <cell r="A1257">
            <v>43.006999999999998</v>
          </cell>
          <cell r="B1257" t="str">
            <v>NASA</v>
          </cell>
          <cell r="C1257" t="str">
            <v>Space Operations</v>
          </cell>
        </row>
        <row r="1258">
          <cell r="A1258">
            <v>43.008000000000003</v>
          </cell>
          <cell r="B1258" t="str">
            <v>NASA</v>
          </cell>
          <cell r="C1258" t="str">
            <v>Education</v>
          </cell>
        </row>
        <row r="1259">
          <cell r="A1259">
            <v>43.009</v>
          </cell>
          <cell r="B1259" t="str">
            <v>NASA</v>
          </cell>
          <cell r="C1259" t="str">
            <v>Cross Agency Support</v>
          </cell>
        </row>
        <row r="1260">
          <cell r="A1260">
            <v>43.01</v>
          </cell>
          <cell r="B1260" t="str">
            <v>NASA</v>
          </cell>
          <cell r="C1260" t="str">
            <v xml:space="preserve">Construction &amp; Environmental Compliance &amp; Remediation </v>
          </cell>
        </row>
        <row r="1261">
          <cell r="A1261">
            <v>43.011000000000003</v>
          </cell>
          <cell r="B1261" t="str">
            <v>NASA</v>
          </cell>
          <cell r="C1261" t="str">
            <v>Office of Inspector General</v>
          </cell>
        </row>
        <row r="1262">
          <cell r="A1262">
            <v>43.012</v>
          </cell>
          <cell r="B1262" t="str">
            <v>NASA</v>
          </cell>
          <cell r="C1262" t="str">
            <v>Space Technology</v>
          </cell>
        </row>
        <row r="1263">
          <cell r="A1263">
            <v>44.002000000000002</v>
          </cell>
          <cell r="B1263" t="str">
            <v>NCUA</v>
          </cell>
          <cell r="C1263" t="str">
            <v>Community Development Revolving Loan Fund Program for Credit Unions</v>
          </cell>
        </row>
        <row r="1264">
          <cell r="A1264">
            <v>45.024000000000001</v>
          </cell>
          <cell r="B1264" t="str">
            <v>NEA</v>
          </cell>
          <cell r="C1264" t="str">
            <v>Promotion of the Arts Grants to Organizations and Individuals</v>
          </cell>
        </row>
        <row r="1265">
          <cell r="A1265">
            <v>45.024999999999999</v>
          </cell>
          <cell r="B1265" t="str">
            <v>NEA</v>
          </cell>
          <cell r="C1265" t="str">
            <v>Promotion of the Arts Partnership Agreements</v>
          </cell>
        </row>
        <row r="1266">
          <cell r="A1266">
            <v>45.128999999999998</v>
          </cell>
          <cell r="B1266" t="str">
            <v>NEH</v>
          </cell>
          <cell r="C1266" t="str">
            <v>Promotion of the Humanities Federal/State Partnership</v>
          </cell>
        </row>
        <row r="1267">
          <cell r="A1267">
            <v>45.13</v>
          </cell>
          <cell r="B1267" t="str">
            <v>NEH</v>
          </cell>
          <cell r="C1267" t="str">
            <v>Promotion of the Humanities Challenge Grants</v>
          </cell>
        </row>
        <row r="1268">
          <cell r="A1268">
            <v>45.149000000000001</v>
          </cell>
          <cell r="B1268" t="str">
            <v>NEH</v>
          </cell>
          <cell r="C1268" t="str">
            <v>Promotion of the Humanities Division of Preservation and Access</v>
          </cell>
        </row>
        <row r="1269">
          <cell r="A1269">
            <v>45.16</v>
          </cell>
          <cell r="B1269" t="str">
            <v>NEH</v>
          </cell>
          <cell r="C1269" t="str">
            <v>Promotion of the Humanities Fellowships and Stipends</v>
          </cell>
        </row>
        <row r="1270">
          <cell r="A1270">
            <v>45.161000000000001</v>
          </cell>
          <cell r="B1270" t="str">
            <v>NEH</v>
          </cell>
          <cell r="C1270" t="str">
            <v>Promotion of the Humanities Research</v>
          </cell>
        </row>
        <row r="1271">
          <cell r="A1271">
            <v>45.161999999999999</v>
          </cell>
          <cell r="B1271" t="str">
            <v>NEH</v>
          </cell>
          <cell r="C1271" t="str">
            <v>Promotion of the Humanities Teaching and Learning Resources and Curriculum Development</v>
          </cell>
        </row>
        <row r="1272">
          <cell r="A1272">
            <v>45.162999999999997</v>
          </cell>
          <cell r="B1272" t="str">
            <v>NEH</v>
          </cell>
          <cell r="C1272" t="str">
            <v>Promotion of the Humanities Professional Development</v>
          </cell>
        </row>
        <row r="1273">
          <cell r="A1273">
            <v>45.164000000000001</v>
          </cell>
          <cell r="B1273" t="str">
            <v>NEH</v>
          </cell>
          <cell r="C1273" t="str">
            <v>Promotion of the Humanities Public Programs</v>
          </cell>
        </row>
        <row r="1274">
          <cell r="A1274">
            <v>45.168999999999997</v>
          </cell>
          <cell r="B1274" t="str">
            <v>NEH</v>
          </cell>
          <cell r="C1274" t="str">
            <v>Promotion of the Humanities Office of Digital Humanities</v>
          </cell>
        </row>
        <row r="1275">
          <cell r="A1275">
            <v>45.201000000000001</v>
          </cell>
          <cell r="B1275" t="str">
            <v>NEA</v>
          </cell>
          <cell r="C1275" t="str">
            <v>Arts and Artifacts Indemnity</v>
          </cell>
        </row>
        <row r="1276">
          <cell r="A1276">
            <v>45.301000000000002</v>
          </cell>
          <cell r="B1276" t="str">
            <v>None;</v>
          </cell>
          <cell r="C1276" t="str">
            <v>Museums for America</v>
          </cell>
        </row>
        <row r="1277">
          <cell r="A1277">
            <v>45.308</v>
          </cell>
          <cell r="B1277" t="str">
            <v>None;</v>
          </cell>
          <cell r="C1277" t="str">
            <v xml:space="preserve">Native American/Native Hawaiian Museum Services Program </v>
          </cell>
        </row>
        <row r="1278">
          <cell r="A1278">
            <v>45.308999999999997</v>
          </cell>
          <cell r="B1278" t="str">
            <v>None;</v>
          </cell>
          <cell r="C1278" t="str">
            <v>Museum Grants for African American History and Culture</v>
          </cell>
        </row>
        <row r="1279">
          <cell r="A1279">
            <v>45.31</v>
          </cell>
          <cell r="B1279" t="str">
            <v>None;</v>
          </cell>
          <cell r="C1279" t="str">
            <v>Grants to States</v>
          </cell>
        </row>
        <row r="1280">
          <cell r="A1280">
            <v>45.311</v>
          </cell>
          <cell r="B1280" t="str">
            <v>None;</v>
          </cell>
          <cell r="C1280" t="str">
            <v>Native American and Native Hawaiian Library Services</v>
          </cell>
        </row>
        <row r="1281">
          <cell r="A1281">
            <v>45.311999999999998</v>
          </cell>
          <cell r="B1281" t="str">
            <v>None;</v>
          </cell>
          <cell r="C1281" t="str">
            <v>National Leadership Grants</v>
          </cell>
        </row>
        <row r="1282">
          <cell r="A1282">
            <v>45.313000000000002</v>
          </cell>
          <cell r="B1282" t="str">
            <v>None;</v>
          </cell>
          <cell r="C1282" t="str">
            <v>Laura Bush 21st Century Librarian Program</v>
          </cell>
        </row>
        <row r="1283">
          <cell r="A1283">
            <v>45.4</v>
          </cell>
          <cell r="B1283" t="str">
            <v>PC</v>
          </cell>
          <cell r="C1283" t="str">
            <v>Peace Corps’ Global Health and PEPFAR Initiative Program</v>
          </cell>
        </row>
        <row r="1284">
          <cell r="A1284">
            <v>47.040999999999997</v>
          </cell>
          <cell r="B1284" t="str">
            <v>NSF</v>
          </cell>
          <cell r="C1284" t="str">
            <v>Engineering Grants</v>
          </cell>
        </row>
        <row r="1285">
          <cell r="A1285">
            <v>47.048999999999999</v>
          </cell>
          <cell r="B1285" t="str">
            <v>NSF</v>
          </cell>
          <cell r="C1285" t="str">
            <v>Mathematical and Physical Sciences</v>
          </cell>
        </row>
        <row r="1286">
          <cell r="A1286">
            <v>47.05</v>
          </cell>
          <cell r="B1286" t="str">
            <v>NSF</v>
          </cell>
          <cell r="C1286" t="str">
            <v>Geosciences</v>
          </cell>
        </row>
        <row r="1287">
          <cell r="A1287">
            <v>47.07</v>
          </cell>
          <cell r="B1287" t="str">
            <v>NSF</v>
          </cell>
          <cell r="C1287" t="str">
            <v>Computer and Information Science and Engineering</v>
          </cell>
        </row>
        <row r="1288">
          <cell r="A1288">
            <v>47.073999999999998</v>
          </cell>
          <cell r="B1288" t="str">
            <v>NSF</v>
          </cell>
          <cell r="C1288" t="str">
            <v>Biological Sciences</v>
          </cell>
        </row>
        <row r="1289">
          <cell r="A1289">
            <v>47.075000000000003</v>
          </cell>
          <cell r="B1289" t="str">
            <v>NSF</v>
          </cell>
          <cell r="C1289" t="str">
            <v>Social, Behavioral, and Economic Sciences</v>
          </cell>
        </row>
        <row r="1290">
          <cell r="A1290">
            <v>47.076000000000001</v>
          </cell>
          <cell r="B1290" t="str">
            <v>NSF</v>
          </cell>
          <cell r="C1290" t="str">
            <v>Education and Human Resources</v>
          </cell>
        </row>
        <row r="1291">
          <cell r="A1291">
            <v>47.078000000000003</v>
          </cell>
          <cell r="B1291" t="str">
            <v>NSF</v>
          </cell>
          <cell r="C1291" t="str">
            <v>Polar Programs</v>
          </cell>
        </row>
        <row r="1292">
          <cell r="A1292">
            <v>47.079000000000001</v>
          </cell>
          <cell r="B1292" t="str">
            <v>NSF</v>
          </cell>
          <cell r="C1292" t="str">
            <v>Office of International Science and Engineering</v>
          </cell>
        </row>
        <row r="1293">
          <cell r="A1293">
            <v>47.08</v>
          </cell>
          <cell r="B1293" t="str">
            <v>NSF</v>
          </cell>
          <cell r="C1293" t="str">
            <v>Office of Cyberinfrastructure</v>
          </cell>
        </row>
        <row r="1294">
          <cell r="A1294">
            <v>47.082000000000001</v>
          </cell>
          <cell r="B1294" t="str">
            <v>NSF</v>
          </cell>
          <cell r="C1294" t="str">
            <v>Trans-NSF Recovery Act Reasearch Support</v>
          </cell>
        </row>
        <row r="1295">
          <cell r="A1295">
            <v>47.082999999999998</v>
          </cell>
          <cell r="B1295" t="str">
            <v>NSF</v>
          </cell>
          <cell r="C1295" t="str">
            <v>Office of Integrative Activities</v>
          </cell>
        </row>
        <row r="1296">
          <cell r="A1296">
            <v>57.000999999999998</v>
          </cell>
          <cell r="B1296" t="str">
            <v>RRB</v>
          </cell>
          <cell r="C1296" t="str">
            <v>Social Insurance for Railroad Workers</v>
          </cell>
        </row>
        <row r="1297">
          <cell r="A1297">
            <v>59.006</v>
          </cell>
          <cell r="B1297" t="str">
            <v>SBA</v>
          </cell>
          <cell r="C1297" t="str">
            <v>8(a) Business Development Program</v>
          </cell>
        </row>
        <row r="1298">
          <cell r="A1298">
            <v>59.006999999999998</v>
          </cell>
          <cell r="B1298" t="str">
            <v>SBA</v>
          </cell>
          <cell r="C1298" t="str">
            <v>7(j) Technical Assistance</v>
          </cell>
        </row>
        <row r="1299">
          <cell r="A1299">
            <v>59.008000000000003</v>
          </cell>
          <cell r="B1299" t="str">
            <v>SBA</v>
          </cell>
          <cell r="C1299" t="str">
            <v>Disaster Assistance Loans</v>
          </cell>
        </row>
        <row r="1300">
          <cell r="A1300">
            <v>59.011000000000003</v>
          </cell>
          <cell r="B1300" t="str">
            <v>SBA</v>
          </cell>
          <cell r="C1300" t="str">
            <v>Small Business Investment Companies</v>
          </cell>
        </row>
        <row r="1301">
          <cell r="A1301">
            <v>59.012</v>
          </cell>
          <cell r="B1301" t="str">
            <v>SBA</v>
          </cell>
          <cell r="C1301" t="str">
            <v>7(a) Loan Guarantees</v>
          </cell>
        </row>
        <row r="1302">
          <cell r="A1302">
            <v>59.015999999999998</v>
          </cell>
          <cell r="B1302" t="str">
            <v>SBA</v>
          </cell>
          <cell r="C1302" t="str">
            <v>Surety Bond Guarantees</v>
          </cell>
        </row>
        <row r="1303">
          <cell r="A1303">
            <v>59.026000000000003</v>
          </cell>
          <cell r="B1303" t="str">
            <v>SBA</v>
          </cell>
          <cell r="C1303" t="str">
            <v>SCORE</v>
          </cell>
        </row>
        <row r="1304">
          <cell r="A1304">
            <v>59.036999999999999</v>
          </cell>
          <cell r="B1304" t="str">
            <v>SBA</v>
          </cell>
          <cell r="C1304" t="str">
            <v>Small Business Development Centers</v>
          </cell>
        </row>
        <row r="1305">
          <cell r="A1305">
            <v>59.040999999999997</v>
          </cell>
          <cell r="B1305" t="str">
            <v>SBA</v>
          </cell>
          <cell r="C1305" t="str">
            <v>504 Certified Development Loans</v>
          </cell>
        </row>
        <row r="1306">
          <cell r="A1306">
            <v>59.042999999999999</v>
          </cell>
          <cell r="B1306" t="str">
            <v>SBA</v>
          </cell>
          <cell r="C1306" t="str">
            <v>Women's Business Ownership Assistance</v>
          </cell>
        </row>
        <row r="1307">
          <cell r="A1307">
            <v>59.043999999999997</v>
          </cell>
          <cell r="B1307" t="str">
            <v>SBA</v>
          </cell>
          <cell r="C1307" t="str">
            <v>Veterans Outreach Program</v>
          </cell>
        </row>
        <row r="1308">
          <cell r="A1308">
            <v>59.045999999999999</v>
          </cell>
          <cell r="B1308" t="str">
            <v>SBA</v>
          </cell>
          <cell r="C1308" t="str">
            <v>Microloan Program</v>
          </cell>
        </row>
        <row r="1309">
          <cell r="A1309">
            <v>59.05</v>
          </cell>
          <cell r="B1309" t="str">
            <v>SBA</v>
          </cell>
          <cell r="C1309" t="str">
            <v>Prime Technical Assistance</v>
          </cell>
        </row>
        <row r="1310">
          <cell r="A1310">
            <v>59.052</v>
          </cell>
          <cell r="B1310" t="str">
            <v>SBA</v>
          </cell>
          <cell r="C1310" t="str">
            <v>Native American Outreach</v>
          </cell>
        </row>
        <row r="1311">
          <cell r="A1311">
            <v>59.052999999999997</v>
          </cell>
          <cell r="B1311" t="str">
            <v>SBA</v>
          </cell>
          <cell r="C1311" t="str">
            <v xml:space="preserve">Ombudsman and Regulatory Fairness Boards </v>
          </cell>
        </row>
        <row r="1312">
          <cell r="A1312">
            <v>59.054000000000002</v>
          </cell>
          <cell r="B1312" t="str">
            <v>SBA</v>
          </cell>
          <cell r="C1312" t="str">
            <v>7(a)Export Loan Guarantees</v>
          </cell>
        </row>
        <row r="1313">
          <cell r="A1313">
            <v>59.055</v>
          </cell>
          <cell r="B1313" t="str">
            <v>SBA</v>
          </cell>
          <cell r="C1313" t="str">
            <v>HUBZone Program</v>
          </cell>
        </row>
        <row r="1314">
          <cell r="A1314">
            <v>59.058</v>
          </cell>
          <cell r="B1314" t="str">
            <v>SBA</v>
          </cell>
          <cell r="C1314" t="str">
            <v>Federal and State Technology Partnership Program</v>
          </cell>
        </row>
        <row r="1315">
          <cell r="A1315">
            <v>59.061</v>
          </cell>
          <cell r="B1315" t="str">
            <v>SBA</v>
          </cell>
          <cell r="C1315" t="str">
            <v>State Trade Expansion</v>
          </cell>
        </row>
        <row r="1316">
          <cell r="A1316">
            <v>59.061999999999998</v>
          </cell>
          <cell r="B1316" t="str">
            <v>SBA</v>
          </cell>
          <cell r="C1316" t="str">
            <v>Intermediary Loan Program</v>
          </cell>
        </row>
        <row r="1317">
          <cell r="A1317">
            <v>59.064</v>
          </cell>
          <cell r="B1317" t="str">
            <v>SBA</v>
          </cell>
          <cell r="C1317" t="str">
            <v>Entrepreneurial Development Disaster Assistance (Disaster Relief Appropriations Act)</v>
          </cell>
        </row>
        <row r="1318">
          <cell r="A1318">
            <v>59.064999999999998</v>
          </cell>
          <cell r="B1318" t="str">
            <v>SBA</v>
          </cell>
          <cell r="C1318" t="str">
            <v>Growth Accelerator Fund Competition</v>
          </cell>
        </row>
        <row r="1319">
          <cell r="A1319">
            <v>59.066000000000003</v>
          </cell>
          <cell r="B1319" t="str">
            <v>SBA</v>
          </cell>
          <cell r="C1319" t="str">
            <v>Transition Assistance – Entrepreneurship Track (Boots to Business)</v>
          </cell>
        </row>
        <row r="1320">
          <cell r="A1320">
            <v>59.067</v>
          </cell>
          <cell r="B1320" t="str">
            <v>SBA</v>
          </cell>
          <cell r="C1320" t="str">
            <v>Regional Innovation Clusters</v>
          </cell>
        </row>
        <row r="1321">
          <cell r="A1321">
            <v>59.069000000000003</v>
          </cell>
          <cell r="B1321" t="str">
            <v>SBA</v>
          </cell>
          <cell r="C1321" t="str">
            <v>SBA Emerging Leaders initiative</v>
          </cell>
        </row>
        <row r="1322">
          <cell r="A1322">
            <v>64.004999999999995</v>
          </cell>
          <cell r="B1322" t="str">
            <v>VA</v>
          </cell>
          <cell r="C1322" t="str">
            <v>Grants to States for Construction of State Home Facilities</v>
          </cell>
        </row>
        <row r="1323">
          <cell r="A1323">
            <v>64.007999999999996</v>
          </cell>
          <cell r="B1323" t="str">
            <v>VA</v>
          </cell>
          <cell r="C1323" t="str">
            <v>Veterans Domiciliary Care</v>
          </cell>
        </row>
        <row r="1324">
          <cell r="A1324">
            <v>64.010999999999996</v>
          </cell>
          <cell r="B1324" t="str">
            <v>VA</v>
          </cell>
          <cell r="C1324" t="str">
            <v>Veterans Dental Care</v>
          </cell>
        </row>
        <row r="1325">
          <cell r="A1325">
            <v>64.012</v>
          </cell>
          <cell r="B1325" t="str">
            <v>VA</v>
          </cell>
          <cell r="C1325" t="str">
            <v>Veterans Prescription Service</v>
          </cell>
        </row>
        <row r="1326">
          <cell r="A1326">
            <v>64.013000000000005</v>
          </cell>
          <cell r="B1326" t="str">
            <v>VA</v>
          </cell>
          <cell r="C1326" t="str">
            <v>Veterans Prosthetic Appliances</v>
          </cell>
        </row>
        <row r="1327">
          <cell r="A1327">
            <v>64.013999999999996</v>
          </cell>
          <cell r="B1327" t="str">
            <v>VA</v>
          </cell>
          <cell r="C1327" t="str">
            <v>Veterans State Domiciliary Care</v>
          </cell>
        </row>
        <row r="1328">
          <cell r="A1328">
            <v>64.015000000000001</v>
          </cell>
          <cell r="B1328" t="str">
            <v>VA</v>
          </cell>
          <cell r="C1328" t="str">
            <v>Veterans State Nursing Home Care</v>
          </cell>
        </row>
        <row r="1329">
          <cell r="A1329">
            <v>64.024000000000001</v>
          </cell>
          <cell r="B1329" t="str">
            <v>VA</v>
          </cell>
          <cell r="C1329" t="str">
            <v>VA Homeless Providers Grant and Per Diem Program</v>
          </cell>
        </row>
        <row r="1330">
          <cell r="A1330">
            <v>64.025999999999996</v>
          </cell>
          <cell r="B1330" t="str">
            <v>VA</v>
          </cell>
          <cell r="C1330" t="str">
            <v>Veterans State Adult Day Health Care</v>
          </cell>
        </row>
        <row r="1331">
          <cell r="A1331">
            <v>64.027000000000001</v>
          </cell>
          <cell r="B1331" t="str">
            <v>VA</v>
          </cell>
          <cell r="C1331" t="str">
            <v>Post-9/11 Veterans Educational Assistance</v>
          </cell>
        </row>
        <row r="1332">
          <cell r="A1332">
            <v>64.028000000000006</v>
          </cell>
          <cell r="B1332" t="str">
            <v>VA</v>
          </cell>
          <cell r="C1332" t="str">
            <v>Post-9/11 Veterans Educational Assistance</v>
          </cell>
        </row>
        <row r="1333">
          <cell r="A1333">
            <v>64.028999999999996</v>
          </cell>
          <cell r="B1333" t="str">
            <v>VA</v>
          </cell>
          <cell r="C1333" t="str">
            <v>Purchase Care Program</v>
          </cell>
        </row>
        <row r="1334">
          <cell r="A1334">
            <v>64.03</v>
          </cell>
          <cell r="B1334" t="str">
            <v>VA</v>
          </cell>
          <cell r="C1334" t="str">
            <v>Life Insurance for Veterans – Face Amount of New Life Insurance Policies Issued</v>
          </cell>
        </row>
        <row r="1335">
          <cell r="A1335">
            <v>64.031000000000006</v>
          </cell>
          <cell r="B1335" t="str">
            <v>VA</v>
          </cell>
          <cell r="C1335" t="str">
            <v>Life Insurance for Veterans - Direct Payments for Insurance</v>
          </cell>
        </row>
        <row r="1336">
          <cell r="A1336">
            <v>64.031999999999996</v>
          </cell>
          <cell r="B1336" t="str">
            <v>VA</v>
          </cell>
          <cell r="C1336" t="str">
            <v>Montgomery GI Bill Selected Reserve; Reserve Educational Assistance Program</v>
          </cell>
        </row>
        <row r="1337">
          <cell r="A1337">
            <v>64.033000000000001</v>
          </cell>
          <cell r="B1337" t="str">
            <v>VA</v>
          </cell>
          <cell r="C1337" t="str">
            <v>VA Supportive Services for Veteran Families Program</v>
          </cell>
        </row>
        <row r="1338">
          <cell r="A1338">
            <v>64.034000000000006</v>
          </cell>
          <cell r="B1338" t="str">
            <v>VA</v>
          </cell>
          <cell r="C1338" t="str">
            <v>VA Grants for Adaptive Sports Programs for Disabled Veterans and Disabled Members of the Armed Forces</v>
          </cell>
        </row>
        <row r="1339">
          <cell r="A1339">
            <v>64.034999999999997</v>
          </cell>
          <cell r="B1339" t="str">
            <v>VA</v>
          </cell>
          <cell r="C1339" t="str">
            <v>Veterans Transportation Program</v>
          </cell>
        </row>
        <row r="1340">
          <cell r="A1340">
            <v>64.037000000000006</v>
          </cell>
          <cell r="B1340" t="str">
            <v>VA</v>
          </cell>
          <cell r="C1340" t="str">
            <v>VA U.S. Paralympics Monthly Assistance Allowance Program</v>
          </cell>
        </row>
        <row r="1341">
          <cell r="A1341">
            <v>64.037999999999997</v>
          </cell>
          <cell r="B1341" t="str">
            <v>VA</v>
          </cell>
          <cell r="C1341" t="str">
            <v>Grants for the Rural Veterans Coordination Pilot</v>
          </cell>
        </row>
        <row r="1342">
          <cell r="A1342">
            <v>64.039000000000001</v>
          </cell>
          <cell r="B1342" t="str">
            <v>VA</v>
          </cell>
          <cell r="C1342" t="str">
            <v>CHAMPVA</v>
          </cell>
        </row>
        <row r="1343">
          <cell r="A1343">
            <v>64.040000000000006</v>
          </cell>
          <cell r="B1343" t="str">
            <v>VA</v>
          </cell>
          <cell r="C1343" t="str">
            <v>VHA Inpatient Medicine</v>
          </cell>
        </row>
        <row r="1344">
          <cell r="A1344">
            <v>64.040999999999997</v>
          </cell>
          <cell r="B1344" t="str">
            <v>VA</v>
          </cell>
          <cell r="C1344" t="str">
            <v>VHA Outpatient Specialty Care</v>
          </cell>
        </row>
        <row r="1345">
          <cell r="A1345">
            <v>64.042000000000002</v>
          </cell>
          <cell r="B1345" t="str">
            <v>VA</v>
          </cell>
          <cell r="C1345" t="str">
            <v>VHA Inpatient Surgery</v>
          </cell>
        </row>
        <row r="1346">
          <cell r="A1346">
            <v>64.043000000000006</v>
          </cell>
          <cell r="B1346" t="str">
            <v>VA</v>
          </cell>
          <cell r="C1346" t="str">
            <v>VHA Mental Health Residential</v>
          </cell>
        </row>
        <row r="1347">
          <cell r="A1347">
            <v>64.043999999999997</v>
          </cell>
          <cell r="B1347" t="str">
            <v>VA</v>
          </cell>
          <cell r="C1347" t="str">
            <v>VHA Home Care</v>
          </cell>
        </row>
        <row r="1348">
          <cell r="A1348">
            <v>64.045000000000002</v>
          </cell>
          <cell r="B1348" t="str">
            <v>VA</v>
          </cell>
          <cell r="C1348" t="str">
            <v>VHA Outpatient Ancillary Services</v>
          </cell>
        </row>
        <row r="1349">
          <cell r="A1349">
            <v>64.046000000000006</v>
          </cell>
          <cell r="B1349" t="str">
            <v>VA</v>
          </cell>
          <cell r="C1349" t="str">
            <v>VHA Inpatient Psychiatry</v>
          </cell>
        </row>
        <row r="1350">
          <cell r="A1350">
            <v>64.046999999999997</v>
          </cell>
          <cell r="B1350" t="str">
            <v>VA</v>
          </cell>
          <cell r="C1350" t="str">
            <v>VHA Primary Care</v>
          </cell>
        </row>
        <row r="1351">
          <cell r="A1351">
            <v>64.048000000000002</v>
          </cell>
          <cell r="B1351" t="str">
            <v>VA</v>
          </cell>
          <cell r="C1351" t="str">
            <v>VHA Mental Health clinics</v>
          </cell>
        </row>
        <row r="1352">
          <cell r="A1352">
            <v>64.049000000000007</v>
          </cell>
          <cell r="B1352" t="str">
            <v>VA</v>
          </cell>
          <cell r="C1352" t="str">
            <v>VHA Community Living Center</v>
          </cell>
        </row>
        <row r="1353">
          <cell r="A1353">
            <v>64.05</v>
          </cell>
          <cell r="B1353" t="str">
            <v>VA</v>
          </cell>
          <cell r="C1353" t="str">
            <v>VHA Diagnostic Care</v>
          </cell>
        </row>
        <row r="1354">
          <cell r="A1354">
            <v>64.051000000000002</v>
          </cell>
          <cell r="B1354" t="str">
            <v>VA</v>
          </cell>
          <cell r="C1354" t="str">
            <v>Specially Adapted Housing Assistive Technology Grant Program</v>
          </cell>
        </row>
        <row r="1355">
          <cell r="A1355">
            <v>64.052000000000007</v>
          </cell>
          <cell r="B1355" t="str">
            <v>VA</v>
          </cell>
          <cell r="C1355" t="str">
            <v>Veterans Employment Pay for Success Program</v>
          </cell>
        </row>
        <row r="1356">
          <cell r="A1356">
            <v>64.052999999999997</v>
          </cell>
          <cell r="B1356" t="str">
            <v>VA</v>
          </cell>
          <cell r="C1356" t="str">
            <v>Payments to States for Programs to Promote the Hiring and Retention of Nurses at State Veterans Homes</v>
          </cell>
        </row>
        <row r="1357">
          <cell r="A1357">
            <v>64.054000000000002</v>
          </cell>
          <cell r="B1357" t="str">
            <v>VA</v>
          </cell>
          <cell r="C1357" t="str">
            <v>Research and Development</v>
          </cell>
        </row>
        <row r="1358">
          <cell r="A1358">
            <v>64.099999999999994</v>
          </cell>
          <cell r="B1358" t="str">
            <v>VA</v>
          </cell>
          <cell r="C1358" t="str">
            <v>Automobiles and Adaptive Equipment for Certain Disabled Veterans and Members of the Armed Forces</v>
          </cell>
        </row>
        <row r="1359">
          <cell r="A1359">
            <v>64.100999999999999</v>
          </cell>
          <cell r="B1359" t="str">
            <v>VA</v>
          </cell>
          <cell r="C1359" t="str">
            <v>Burial Expenses Allowance for Veterans</v>
          </cell>
        </row>
        <row r="1360">
          <cell r="A1360">
            <v>64.102999999999994</v>
          </cell>
          <cell r="B1360" t="str">
            <v>VA</v>
          </cell>
          <cell r="C1360" t="str">
            <v>Life Insurance for Veterans</v>
          </cell>
        </row>
        <row r="1361">
          <cell r="A1361">
            <v>64.103999999999999</v>
          </cell>
          <cell r="B1361" t="str">
            <v>VA</v>
          </cell>
          <cell r="C1361" t="str">
            <v>Pension for Non-Service-Connected Disability for Veterans</v>
          </cell>
        </row>
        <row r="1362">
          <cell r="A1362">
            <v>64.105000000000004</v>
          </cell>
          <cell r="B1362" t="str">
            <v>VA</v>
          </cell>
          <cell r="C1362" t="str">
            <v>Pension to Veterans Surviving Spouses, and Children</v>
          </cell>
        </row>
        <row r="1363">
          <cell r="A1363">
            <v>64.105999999999995</v>
          </cell>
          <cell r="B1363" t="str">
            <v>VA</v>
          </cell>
          <cell r="C1363" t="str">
            <v>Specially Adapted Housing for Disabled Veterans</v>
          </cell>
        </row>
        <row r="1364">
          <cell r="A1364">
            <v>64.108999999999995</v>
          </cell>
          <cell r="B1364" t="str">
            <v>VA</v>
          </cell>
          <cell r="C1364" t="str">
            <v>Veterans Compensation for Service-Connected Disability</v>
          </cell>
        </row>
        <row r="1365">
          <cell r="A1365">
            <v>64.11</v>
          </cell>
          <cell r="B1365" t="str">
            <v>VA</v>
          </cell>
          <cell r="C1365" t="str">
            <v>Veterans Dependency and Indemnity Compensation for Service-Connected Death</v>
          </cell>
        </row>
        <row r="1366">
          <cell r="A1366">
            <v>64.114000000000004</v>
          </cell>
          <cell r="B1366" t="str">
            <v>VA</v>
          </cell>
          <cell r="C1366" t="str">
            <v>Veterans Housing Guaranteed and Insured Loans</v>
          </cell>
        </row>
        <row r="1367">
          <cell r="A1367">
            <v>64.116</v>
          </cell>
          <cell r="B1367" t="str">
            <v>VA</v>
          </cell>
          <cell r="C1367" t="str">
            <v>Vocational Rehabilitation for Disabled Veterans</v>
          </cell>
        </row>
        <row r="1368">
          <cell r="A1368">
            <v>64.117000000000004</v>
          </cell>
          <cell r="B1368" t="str">
            <v>VA</v>
          </cell>
          <cell r="C1368" t="str">
            <v>Survivors and Dependents Educational Assistance</v>
          </cell>
        </row>
        <row r="1369">
          <cell r="A1369">
            <v>64.117999999999995</v>
          </cell>
          <cell r="B1369" t="str">
            <v>VA</v>
          </cell>
          <cell r="C1369" t="str">
            <v>Veterans Housing Direct Loans for Certain Disabled Veterans</v>
          </cell>
        </row>
        <row r="1370">
          <cell r="A1370">
            <v>64.12</v>
          </cell>
          <cell r="B1370" t="str">
            <v>VA</v>
          </cell>
          <cell r="C1370" t="str">
            <v>Post-Vietnam Era Veterans' Educational Assistance</v>
          </cell>
        </row>
        <row r="1371">
          <cell r="A1371">
            <v>64.123999999999995</v>
          </cell>
          <cell r="B1371" t="str">
            <v>VA</v>
          </cell>
          <cell r="C1371" t="str">
            <v>All-Volunteer Force Educational Assistance</v>
          </cell>
        </row>
        <row r="1372">
          <cell r="A1372">
            <v>64.125</v>
          </cell>
          <cell r="B1372" t="str">
            <v>VA</v>
          </cell>
          <cell r="C1372" t="str">
            <v>Vocational and Educational Counseling for Servicemembers and Veterans</v>
          </cell>
        </row>
        <row r="1373">
          <cell r="A1373">
            <v>64.126000000000005</v>
          </cell>
          <cell r="B1373" t="str">
            <v>VA</v>
          </cell>
          <cell r="C1373" t="str">
            <v>Native American Veteran Direct Loan Program</v>
          </cell>
        </row>
        <row r="1374">
          <cell r="A1374">
            <v>64.128</v>
          </cell>
          <cell r="B1374" t="str">
            <v>VA</v>
          </cell>
          <cell r="C1374" t="str">
            <v>Vocational Training and Rehabilitation for Vietnam Veterans' Children with Spina Bifida or Other Covered Birth Defects</v>
          </cell>
        </row>
        <row r="1375">
          <cell r="A1375">
            <v>64.203000000000003</v>
          </cell>
          <cell r="B1375" t="str">
            <v>VA</v>
          </cell>
          <cell r="C1375" t="str">
            <v>Veterans Cemetery Grants Program</v>
          </cell>
        </row>
        <row r="1376">
          <cell r="A1376">
            <v>66.001000000000005</v>
          </cell>
          <cell r="B1376" t="str">
            <v>EPA</v>
          </cell>
          <cell r="C1376" t="str">
            <v>Air Pollution Control Program Support</v>
          </cell>
        </row>
        <row r="1377">
          <cell r="A1377">
            <v>66.031999999999996</v>
          </cell>
          <cell r="B1377" t="str">
            <v>EPA</v>
          </cell>
          <cell r="C1377" t="str">
            <v>State Indoor Radon Grants</v>
          </cell>
        </row>
        <row r="1378">
          <cell r="A1378">
            <v>66.033000000000001</v>
          </cell>
          <cell r="B1378" t="str">
            <v>EPA</v>
          </cell>
          <cell r="C1378" t="str">
            <v>Ozone Transport Commission</v>
          </cell>
        </row>
        <row r="1379">
          <cell r="A1379">
            <v>66.034000000000006</v>
          </cell>
          <cell r="B1379" t="str">
            <v>EPA</v>
          </cell>
          <cell r="C1379" t="str">
            <v>Surveys, Studies, Research, Investigations, Demonstrations, and Special Purpose Activities Relating to the Clean Air Act</v>
          </cell>
        </row>
        <row r="1380">
          <cell r="A1380">
            <v>66.037000000000006</v>
          </cell>
          <cell r="B1380" t="str">
            <v>EPA</v>
          </cell>
          <cell r="C1380" t="str">
            <v>Internships, Training and Workshops for the Office of Air and Radiation</v>
          </cell>
        </row>
        <row r="1381">
          <cell r="A1381">
            <v>66.037999999999997</v>
          </cell>
          <cell r="B1381" t="str">
            <v>EPA</v>
          </cell>
          <cell r="C1381" t="str">
            <v>Training, Investigations, and Special Purpose Activities of Federally-Recognized Indian Tribes Consistent With the Clean Air Act (CAA), Tribal Sovereignty and the Protection and Management of Air Quality</v>
          </cell>
        </row>
        <row r="1382">
          <cell r="A1382">
            <v>66.039000000000001</v>
          </cell>
          <cell r="B1382" t="str">
            <v>EPA</v>
          </cell>
          <cell r="C1382" t="str">
            <v>National Clean Diesel Emissions Reduction Program</v>
          </cell>
        </row>
        <row r="1383">
          <cell r="A1383">
            <v>66.040000000000006</v>
          </cell>
          <cell r="B1383" t="str">
            <v>EPA</v>
          </cell>
          <cell r="C1383" t="str">
            <v>State Clean Diesel Grant Program</v>
          </cell>
        </row>
        <row r="1384">
          <cell r="A1384">
            <v>66.040999999999997</v>
          </cell>
          <cell r="B1384" t="str">
            <v>EPA</v>
          </cell>
          <cell r="C1384" t="str">
            <v>Climate Showcase Communities Grant Program</v>
          </cell>
        </row>
        <row r="1385">
          <cell r="A1385">
            <v>66.042000000000002</v>
          </cell>
          <cell r="B1385" t="str">
            <v>EPA</v>
          </cell>
          <cell r="C1385" t="str">
            <v>Temporally Integrated Monitoring of Ecosystems (TIME) and Long-Term Monitoring (LTM) Program</v>
          </cell>
        </row>
        <row r="1386">
          <cell r="A1386">
            <v>66.11</v>
          </cell>
          <cell r="B1386" t="str">
            <v>EPA</v>
          </cell>
          <cell r="C1386" t="str">
            <v>Healthy Communities Grant Program</v>
          </cell>
        </row>
        <row r="1387">
          <cell r="A1387">
            <v>66.120999999999995</v>
          </cell>
          <cell r="B1387" t="str">
            <v>EPA</v>
          </cell>
          <cell r="C1387" t="str">
            <v xml:space="preserve">Puget Sound Protection and Restoration: Tribal Implementation Assistance Program </v>
          </cell>
        </row>
        <row r="1388">
          <cell r="A1388">
            <v>66.123000000000005</v>
          </cell>
          <cell r="B1388" t="str">
            <v>EPA</v>
          </cell>
          <cell r="C1388" t="str">
            <v xml:space="preserve">Puget Sound Action Agenda: Technical Investigations and Implementation Assistance Program </v>
          </cell>
        </row>
        <row r="1389">
          <cell r="A1389">
            <v>66.123999999999995</v>
          </cell>
          <cell r="B1389" t="str">
            <v>EPA</v>
          </cell>
          <cell r="C1389" t="str">
            <v xml:space="preserve">Coastal Wetlands Planning Protection and Restoration Act </v>
          </cell>
        </row>
        <row r="1390">
          <cell r="A1390">
            <v>66.125</v>
          </cell>
          <cell r="B1390" t="str">
            <v>EPA</v>
          </cell>
          <cell r="C1390" t="str">
            <v xml:space="preserve">Lake Pontchartrain Basin Restoration Program (PRP) </v>
          </cell>
        </row>
        <row r="1391">
          <cell r="A1391">
            <v>66.126000000000005</v>
          </cell>
          <cell r="B1391" t="str">
            <v>EPA</v>
          </cell>
          <cell r="C1391" t="str">
            <v>The San Francisco Bay Water Quality Improvement Fund</v>
          </cell>
        </row>
        <row r="1392">
          <cell r="A1392">
            <v>66.129000000000005</v>
          </cell>
          <cell r="B1392" t="str">
            <v>EPA</v>
          </cell>
          <cell r="C1392" t="str">
            <v>Southeast New England Coastal Watershed Restoration</v>
          </cell>
        </row>
        <row r="1393">
          <cell r="A1393">
            <v>66.13</v>
          </cell>
          <cell r="B1393" t="str">
            <v>EPA</v>
          </cell>
          <cell r="C1393" t="str">
            <v xml:space="preserve">Gulf Coast Ecosystem Restoration Council Comprehensive Plan Component </v>
          </cell>
        </row>
        <row r="1394">
          <cell r="A1394">
            <v>66.201999999999998</v>
          </cell>
          <cell r="B1394" t="str">
            <v>EPA</v>
          </cell>
          <cell r="C1394" t="str">
            <v>Congressionally Mandated Projects</v>
          </cell>
        </row>
        <row r="1395">
          <cell r="A1395">
            <v>66.203000000000003</v>
          </cell>
          <cell r="B1395" t="str">
            <v>EPA</v>
          </cell>
          <cell r="C1395" t="str">
            <v>Environmental Finance Center Grants</v>
          </cell>
        </row>
        <row r="1396">
          <cell r="A1396">
            <v>66.203999999999994</v>
          </cell>
          <cell r="B1396" t="str">
            <v>EPA</v>
          </cell>
          <cell r="C1396" t="str">
            <v xml:space="preserve">Multipurpose Grants to States and Tribes </v>
          </cell>
        </row>
        <row r="1397">
          <cell r="A1397">
            <v>66.305000000000007</v>
          </cell>
          <cell r="B1397" t="str">
            <v>EPA</v>
          </cell>
          <cell r="C1397" t="str">
            <v xml:space="preserve">Compliance Assistance Support for Services to the Regulated Community and Other Assistance Providers </v>
          </cell>
        </row>
        <row r="1398">
          <cell r="A1398">
            <v>66.305999999999997</v>
          </cell>
          <cell r="B1398" t="str">
            <v>EPA</v>
          </cell>
          <cell r="C1398" t="str">
            <v>Environmental Justice Collaborative Problem-Solving Cooperative Agreement Program</v>
          </cell>
        </row>
        <row r="1399">
          <cell r="A1399">
            <v>66.308999999999997</v>
          </cell>
          <cell r="B1399" t="str">
            <v>EPA</v>
          </cell>
          <cell r="C1399" t="str">
            <v>Surveys, Studies, Investigations, Training and Special Purpose Activities Relating to Environmental Justice</v>
          </cell>
        </row>
        <row r="1400">
          <cell r="A1400">
            <v>66.31</v>
          </cell>
          <cell r="B1400" t="str">
            <v>EPA</v>
          </cell>
          <cell r="C1400" t="str">
            <v>Capacity Building Grants and Cooperative Agreements for Compliance Assurance and Enforcement Activities in Indian Country and Other Tribal Areas</v>
          </cell>
        </row>
        <row r="1401">
          <cell r="A1401">
            <v>66.313000000000002</v>
          </cell>
          <cell r="B1401" t="str">
            <v>EPA</v>
          </cell>
          <cell r="C1401" t="str">
            <v>International Compliance and Enforcement Projects</v>
          </cell>
        </row>
        <row r="1402">
          <cell r="A1402">
            <v>66.418000000000006</v>
          </cell>
          <cell r="B1402" t="str">
            <v>EPA</v>
          </cell>
          <cell r="C1402" t="str">
            <v>Construction Grants for Wastewater Treatment Works</v>
          </cell>
        </row>
        <row r="1403">
          <cell r="A1403">
            <v>66.418999999999997</v>
          </cell>
          <cell r="B1403" t="str">
            <v>EPA</v>
          </cell>
          <cell r="C1403" t="str">
            <v>Water Pollution Control State, Interstate, and Tribal Program Support</v>
          </cell>
        </row>
        <row r="1404">
          <cell r="A1404">
            <v>66.424000000000007</v>
          </cell>
          <cell r="B1404" t="str">
            <v>EPA</v>
          </cell>
          <cell r="C1404" t="str">
            <v>Surveys, Studies, Investigations, Demonstrations, and Training Grants - Section 1442 of the Safe Drinking Water Act</v>
          </cell>
        </row>
        <row r="1405">
          <cell r="A1405">
            <v>66.432000000000002</v>
          </cell>
          <cell r="B1405" t="str">
            <v>EPA</v>
          </cell>
          <cell r="C1405" t="str">
            <v>State Public Water System Supervision</v>
          </cell>
        </row>
        <row r="1406">
          <cell r="A1406">
            <v>66.433000000000007</v>
          </cell>
          <cell r="B1406" t="str">
            <v>EPA</v>
          </cell>
          <cell r="C1406" t="str">
            <v>State Underground Water Source Protection</v>
          </cell>
        </row>
        <row r="1407">
          <cell r="A1407">
            <v>66.436000000000007</v>
          </cell>
          <cell r="B1407" t="str">
            <v>EPA</v>
          </cell>
          <cell r="C1407" t="str">
            <v>Surveys, Studies, Investigations, Demonstrations, and Training Grants and Cooperative Agreements - Section 104(b)(3) of the Clean Water Act</v>
          </cell>
        </row>
        <row r="1408">
          <cell r="A1408">
            <v>66.436999999999998</v>
          </cell>
          <cell r="B1408" t="str">
            <v>EPA</v>
          </cell>
          <cell r="C1408" t="str">
            <v xml:space="preserve">Long Island Sound Program </v>
          </cell>
        </row>
        <row r="1409">
          <cell r="A1409">
            <v>66.44</v>
          </cell>
          <cell r="B1409" t="str">
            <v>EPA</v>
          </cell>
          <cell r="C1409" t="str">
            <v>Urban Waters Small Grants</v>
          </cell>
        </row>
        <row r="1410">
          <cell r="A1410">
            <v>66.441000000000003</v>
          </cell>
          <cell r="B1410" t="str">
            <v>EPA</v>
          </cell>
          <cell r="C1410" t="str">
            <v xml:space="preserve">Healthy Watersheds Consortium Grant Program </v>
          </cell>
        </row>
        <row r="1411">
          <cell r="A1411">
            <v>66.453999999999994</v>
          </cell>
          <cell r="B1411" t="str">
            <v>EPA</v>
          </cell>
          <cell r="C1411" t="str">
            <v>Water Quality Management Planning</v>
          </cell>
        </row>
        <row r="1412">
          <cell r="A1412">
            <v>66.456000000000003</v>
          </cell>
          <cell r="B1412" t="str">
            <v>EPA</v>
          </cell>
          <cell r="C1412" t="str">
            <v>National Estuary Program</v>
          </cell>
        </row>
        <row r="1413">
          <cell r="A1413">
            <v>66.457999999999998</v>
          </cell>
          <cell r="B1413" t="str">
            <v>EPA</v>
          </cell>
          <cell r="C1413" t="str">
            <v>Capitalization Grants for Clean Water State Revolving Funds</v>
          </cell>
        </row>
        <row r="1414">
          <cell r="A1414">
            <v>66.459999999999994</v>
          </cell>
          <cell r="B1414" t="str">
            <v>EPA</v>
          </cell>
          <cell r="C1414" t="str">
            <v>Nonpoint Source Implementation Grants</v>
          </cell>
        </row>
        <row r="1415">
          <cell r="A1415">
            <v>66.460999999999999</v>
          </cell>
          <cell r="B1415" t="str">
            <v>EPA</v>
          </cell>
          <cell r="C1415" t="str">
            <v>Regional Wetland Program Development Grants</v>
          </cell>
        </row>
        <row r="1416">
          <cell r="A1416">
            <v>66.462000000000003</v>
          </cell>
          <cell r="B1416" t="str">
            <v>EPA</v>
          </cell>
          <cell r="C1416" t="str">
            <v>National Wetland Program Development Grants and Five-Star Restoration Training Grant</v>
          </cell>
        </row>
        <row r="1417">
          <cell r="A1417">
            <v>66.465999999999994</v>
          </cell>
          <cell r="B1417" t="str">
            <v>EPA</v>
          </cell>
          <cell r="C1417" t="str">
            <v>Chesapeake Bay Program</v>
          </cell>
        </row>
        <row r="1418">
          <cell r="A1418">
            <v>66.468000000000004</v>
          </cell>
          <cell r="B1418" t="str">
            <v>EPA</v>
          </cell>
          <cell r="C1418" t="str">
            <v>Capitalization Grants for Drinking Water State Revolving Funds</v>
          </cell>
        </row>
        <row r="1419">
          <cell r="A1419">
            <v>66.468999999999994</v>
          </cell>
          <cell r="B1419" t="str">
            <v>EPA</v>
          </cell>
          <cell r="C1419" t="str">
            <v>Great Lakes Program</v>
          </cell>
        </row>
        <row r="1420">
          <cell r="A1420">
            <v>66.471999999999994</v>
          </cell>
          <cell r="B1420" t="str">
            <v>EPA</v>
          </cell>
          <cell r="C1420" t="str">
            <v>Beach Monitoring and Notification Program Implementation Grants</v>
          </cell>
        </row>
        <row r="1421">
          <cell r="A1421">
            <v>66.472999999999999</v>
          </cell>
          <cell r="B1421" t="str">
            <v>EPA</v>
          </cell>
          <cell r="C1421" t="str">
            <v>Direct Implementation Tribal Cooperative Agreements</v>
          </cell>
        </row>
        <row r="1422">
          <cell r="A1422">
            <v>66.474000000000004</v>
          </cell>
          <cell r="B1422" t="str">
            <v>EPA</v>
          </cell>
          <cell r="C1422" t="str">
            <v>Water Protection Grants to the States</v>
          </cell>
        </row>
        <row r="1423">
          <cell r="A1423">
            <v>66.474999999999994</v>
          </cell>
          <cell r="B1423" t="str">
            <v>EPA</v>
          </cell>
          <cell r="C1423" t="str">
            <v>Gulf of Mexico Program</v>
          </cell>
        </row>
        <row r="1424">
          <cell r="A1424">
            <v>66.480999999999995</v>
          </cell>
          <cell r="B1424" t="str">
            <v>EPA</v>
          </cell>
          <cell r="C1424" t="str">
            <v>Lake Champlain Basin Program</v>
          </cell>
        </row>
        <row r="1425">
          <cell r="A1425">
            <v>66.481999999999999</v>
          </cell>
          <cell r="B1425" t="str">
            <v>EPA</v>
          </cell>
          <cell r="C1425" t="str">
            <v>Disaster Relief Appropriations Act (DRAA) Hurricane Sandy Capitalization Grants For Clean Water State Revolving Funds</v>
          </cell>
        </row>
        <row r="1426">
          <cell r="A1426">
            <v>66.483000000000004</v>
          </cell>
          <cell r="B1426" t="str">
            <v>EPA</v>
          </cell>
          <cell r="C1426" t="str">
            <v>Disaster Relief Appropriations Act (DRAA) Hurricane Sandy Capitalization Grants for Drinking Water State Revolving Funds</v>
          </cell>
        </row>
        <row r="1427">
          <cell r="A1427">
            <v>66.507999999999996</v>
          </cell>
          <cell r="B1427" t="str">
            <v>EPA</v>
          </cell>
          <cell r="C1427" t="str">
            <v>Senior Environmental Employment Program</v>
          </cell>
        </row>
        <row r="1428">
          <cell r="A1428">
            <v>66.509</v>
          </cell>
          <cell r="B1428" t="str">
            <v>EPA</v>
          </cell>
          <cell r="C1428" t="str">
            <v>Science To Achieve Results (STAR) Research Program</v>
          </cell>
        </row>
        <row r="1429">
          <cell r="A1429">
            <v>66.510000000000005</v>
          </cell>
          <cell r="B1429" t="str">
            <v>EPA</v>
          </cell>
          <cell r="C1429" t="str">
            <v>Surveys, Studies, Investigations and Special Purpose Grants within the Office of Research and Development</v>
          </cell>
        </row>
        <row r="1430">
          <cell r="A1430">
            <v>66.510999999999996</v>
          </cell>
          <cell r="B1430" t="str">
            <v>EPA</v>
          </cell>
          <cell r="C1430" t="str">
            <v>Office of Research and Development Consolidated Research/Training/Fellowships</v>
          </cell>
        </row>
        <row r="1431">
          <cell r="A1431">
            <v>66.513000000000005</v>
          </cell>
          <cell r="B1431" t="str">
            <v>EPA</v>
          </cell>
          <cell r="C1431" t="str">
            <v>Greater Research Opportunities (GRO) Fellowships For Undergraduate Environmental Study</v>
          </cell>
        </row>
        <row r="1432">
          <cell r="A1432">
            <v>66.513999999999996</v>
          </cell>
          <cell r="B1432" t="str">
            <v>EPA</v>
          </cell>
          <cell r="C1432" t="str">
            <v xml:space="preserve">Science To Achieve Results (STAR) Fellowship Program </v>
          </cell>
        </row>
        <row r="1433">
          <cell r="A1433">
            <v>66.516000000000005</v>
          </cell>
          <cell r="B1433" t="str">
            <v>EPA</v>
          </cell>
          <cell r="C1433" t="str">
            <v>P3 Award: National Student Design Competition for Sustainability</v>
          </cell>
        </row>
        <row r="1434">
          <cell r="A1434">
            <v>66.516999999999996</v>
          </cell>
          <cell r="B1434" t="str">
            <v>EPA</v>
          </cell>
          <cell r="C1434" t="str">
            <v xml:space="preserve">Regional Applied Research Efforts (RARE) </v>
          </cell>
        </row>
        <row r="1435">
          <cell r="A1435">
            <v>66.518000000000001</v>
          </cell>
          <cell r="B1435" t="str">
            <v>EPA</v>
          </cell>
          <cell r="C1435" t="str">
            <v>State Senior Environmental Employment Program</v>
          </cell>
        </row>
        <row r="1436">
          <cell r="A1436">
            <v>66.599999999999994</v>
          </cell>
          <cell r="B1436" t="str">
            <v>EPA</v>
          </cell>
          <cell r="C1436" t="str">
            <v>Environmental Protection Consolidated Grants for the Insular Areas - Program Support</v>
          </cell>
        </row>
        <row r="1437">
          <cell r="A1437">
            <v>66.603999999999999</v>
          </cell>
          <cell r="B1437" t="str">
            <v>EPA</v>
          </cell>
          <cell r="C1437" t="str">
            <v xml:space="preserve">Environmental Justice Small Grant Program </v>
          </cell>
        </row>
        <row r="1438">
          <cell r="A1438">
            <v>66.605000000000004</v>
          </cell>
          <cell r="B1438" t="str">
            <v>EPA</v>
          </cell>
          <cell r="C1438" t="str">
            <v>Performance Partnership Grants</v>
          </cell>
        </row>
        <row r="1439">
          <cell r="A1439">
            <v>66.608000000000004</v>
          </cell>
          <cell r="B1439" t="str">
            <v>EPA</v>
          </cell>
          <cell r="C1439" t="str">
            <v>Environmental Information Exchange Network Grant Program and Related Assistance</v>
          </cell>
        </row>
        <row r="1440">
          <cell r="A1440">
            <v>66.608999999999995</v>
          </cell>
          <cell r="B1440" t="str">
            <v>EPA</v>
          </cell>
          <cell r="C1440" t="str">
            <v>Protection of Children from Environmental Health Risks</v>
          </cell>
        </row>
        <row r="1441">
          <cell r="A1441">
            <v>66.61</v>
          </cell>
          <cell r="B1441" t="str">
            <v>EPA</v>
          </cell>
          <cell r="C1441" t="str">
            <v>Surveys, Studies, Investigations and Special Purpose Grants within the Office of the Administrator</v>
          </cell>
        </row>
        <row r="1442">
          <cell r="A1442">
            <v>66.611000000000004</v>
          </cell>
          <cell r="B1442" t="str">
            <v>EPA</v>
          </cell>
          <cell r="C1442" t="str">
            <v>Environmental Policy and Innovation Grants</v>
          </cell>
        </row>
        <row r="1443">
          <cell r="A1443">
            <v>66.611999999999995</v>
          </cell>
          <cell r="B1443" t="str">
            <v>EPA</v>
          </cell>
          <cell r="C1443" t="str">
            <v xml:space="preserve">Surveys, Studies, Investigations, Training Demonstrations and Educational Outreach Related to Environmental Information and the Release of Toxic Chemicals  </v>
          </cell>
        </row>
        <row r="1444">
          <cell r="A1444">
            <v>66.7</v>
          </cell>
          <cell r="B1444" t="str">
            <v>EPA</v>
          </cell>
          <cell r="C1444" t="str">
            <v>Consolidated Pesticide Enforcement Cooperative Agreements</v>
          </cell>
        </row>
        <row r="1445">
          <cell r="A1445">
            <v>66.700999999999993</v>
          </cell>
          <cell r="B1445" t="str">
            <v>EPA</v>
          </cell>
          <cell r="C1445" t="str">
            <v>Toxic Substances Compliance Monitoring Cooperative Agreements</v>
          </cell>
        </row>
        <row r="1446">
          <cell r="A1446">
            <v>66.706999999999994</v>
          </cell>
          <cell r="B1446" t="str">
            <v>EPA</v>
          </cell>
          <cell r="C1446" t="str">
            <v>TSCA Title IV State Lead Grants Certification of Lead-Based Paint Professionals</v>
          </cell>
        </row>
        <row r="1447">
          <cell r="A1447">
            <v>66.707999999999998</v>
          </cell>
          <cell r="B1447" t="str">
            <v>EPA</v>
          </cell>
          <cell r="C1447" t="str">
            <v>Pollution Prevention Grants Program</v>
          </cell>
        </row>
        <row r="1448">
          <cell r="A1448">
            <v>66.715999999999994</v>
          </cell>
          <cell r="B1448" t="str">
            <v>EPA</v>
          </cell>
          <cell r="C1448" t="str">
            <v xml:space="preserve">Research, Development, Monitoring, Public Education, Outreach, Training, Demonstrations, and Studies </v>
          </cell>
        </row>
        <row r="1449">
          <cell r="A1449">
            <v>66.716999999999999</v>
          </cell>
          <cell r="B1449" t="str">
            <v>EPA</v>
          </cell>
          <cell r="C1449" t="str">
            <v>Source Reduction Assistance</v>
          </cell>
        </row>
        <row r="1450">
          <cell r="A1450">
            <v>66.801000000000002</v>
          </cell>
          <cell r="B1450" t="str">
            <v>EPA</v>
          </cell>
          <cell r="C1450" t="str">
            <v>Hazardous Waste Management State Program Support</v>
          </cell>
        </row>
        <row r="1451">
          <cell r="A1451">
            <v>66.802000000000007</v>
          </cell>
          <cell r="B1451" t="str">
            <v>EPA</v>
          </cell>
          <cell r="C1451" t="str">
            <v xml:space="preserve">Superfund State, Political Subdivision, and Indian Tribe Site-Specific Cooperative Agreements </v>
          </cell>
        </row>
        <row r="1452">
          <cell r="A1452">
            <v>66.804000000000002</v>
          </cell>
          <cell r="B1452" t="str">
            <v>EPA</v>
          </cell>
          <cell r="C1452" t="str">
            <v>Underground Storage Tank Prevention, Detection and Compliance Program</v>
          </cell>
        </row>
        <row r="1453">
          <cell r="A1453">
            <v>66.805000000000007</v>
          </cell>
          <cell r="B1453" t="str">
            <v>EPA</v>
          </cell>
          <cell r="C1453" t="str">
            <v xml:space="preserve">Leaking Underground Storage Tank Trust Fund Corrective Action Program </v>
          </cell>
        </row>
        <row r="1454">
          <cell r="A1454">
            <v>66.805999999999997</v>
          </cell>
          <cell r="B1454" t="str">
            <v>EPA</v>
          </cell>
          <cell r="C1454" t="str">
            <v>Superfund Technical Assistance Grants (TAG) for Community Groups at National Priority List (NPL) Sites</v>
          </cell>
        </row>
        <row r="1455">
          <cell r="A1455">
            <v>66.808000000000007</v>
          </cell>
          <cell r="B1455" t="str">
            <v>EPA</v>
          </cell>
          <cell r="C1455" t="str">
            <v>Solid Waste Management Assistance Grants</v>
          </cell>
        </row>
        <row r="1456">
          <cell r="A1456">
            <v>66.808999999999997</v>
          </cell>
          <cell r="B1456" t="str">
            <v>EPA</v>
          </cell>
          <cell r="C1456" t="str">
            <v>Superfund State and Indian Tribe Core Program Cooperative Agreements</v>
          </cell>
        </row>
        <row r="1457">
          <cell r="A1457">
            <v>66.811999999999998</v>
          </cell>
          <cell r="B1457" t="str">
            <v>EPA</v>
          </cell>
          <cell r="C1457" t="str">
            <v>Hazardous Waste Management Grant Program for Tribes</v>
          </cell>
        </row>
        <row r="1458">
          <cell r="A1458">
            <v>66.813000000000002</v>
          </cell>
          <cell r="B1458" t="str">
            <v>EPA</v>
          </cell>
          <cell r="C1458" t="str">
            <v>Alternative or Innovative Treatment Technology Research, Demonstration, Training, and Hazardous Substance Research Grants</v>
          </cell>
        </row>
        <row r="1459">
          <cell r="A1459">
            <v>66.813999999999993</v>
          </cell>
          <cell r="B1459" t="str">
            <v>EPA</v>
          </cell>
          <cell r="C1459" t="str">
            <v xml:space="preserve">Brownfields Training, Research, and Technical Assistance Grants and Cooperative Agreements </v>
          </cell>
        </row>
        <row r="1460">
          <cell r="A1460">
            <v>66.814999999999998</v>
          </cell>
          <cell r="B1460" t="str">
            <v>EPA</v>
          </cell>
          <cell r="C1460" t="str">
            <v>Environmental Workforce Development and Job Training Cooperative Agreements</v>
          </cell>
        </row>
        <row r="1461">
          <cell r="A1461">
            <v>66.816000000000003</v>
          </cell>
          <cell r="B1461" t="str">
            <v>EPA</v>
          </cell>
          <cell r="C1461" t="str">
            <v>Headquarters and Regional Underground Storage Tanks Program</v>
          </cell>
        </row>
        <row r="1462">
          <cell r="A1462">
            <v>66.816999999999993</v>
          </cell>
          <cell r="B1462" t="str">
            <v>EPA</v>
          </cell>
          <cell r="C1462" t="str">
            <v>State and Tribal Response Program Grants</v>
          </cell>
        </row>
        <row r="1463">
          <cell r="A1463">
            <v>66.817999999999998</v>
          </cell>
          <cell r="B1463" t="str">
            <v>EPA</v>
          </cell>
          <cell r="C1463" t="str">
            <v>Brownfields Assessment and Cleanup Cooperative Agreements</v>
          </cell>
        </row>
        <row r="1464">
          <cell r="A1464">
            <v>66.926000000000002</v>
          </cell>
          <cell r="B1464" t="str">
            <v>EPA</v>
          </cell>
          <cell r="C1464" t="str">
            <v>Indian Environmental General Assistance Program (GAP)</v>
          </cell>
        </row>
        <row r="1465">
          <cell r="A1465">
            <v>66.930999999999997</v>
          </cell>
          <cell r="B1465" t="str">
            <v>EPA</v>
          </cell>
          <cell r="C1465" t="str">
            <v>International Financial Assistance Projects Sponsored by the Office of International and Tribal Affairs</v>
          </cell>
        </row>
        <row r="1466">
          <cell r="A1466">
            <v>66.95</v>
          </cell>
          <cell r="B1466" t="str">
            <v>EPA</v>
          </cell>
          <cell r="C1466" t="str">
            <v>National Environmental Education Training Program</v>
          </cell>
        </row>
        <row r="1467">
          <cell r="A1467">
            <v>66.950999999999993</v>
          </cell>
          <cell r="B1467" t="str">
            <v>EPA</v>
          </cell>
          <cell r="C1467" t="str">
            <v>Environmental Education Grants</v>
          </cell>
        </row>
        <row r="1468">
          <cell r="A1468">
            <v>66.956000000000003</v>
          </cell>
          <cell r="B1468" t="str">
            <v>EPA</v>
          </cell>
          <cell r="C1468" t="str">
            <v>Targeted Air Sheds Grant Program</v>
          </cell>
        </row>
        <row r="1469">
          <cell r="A1469">
            <v>70.001999999999995</v>
          </cell>
          <cell r="B1469" t="str">
            <v>OPIC</v>
          </cell>
          <cell r="C1469" t="str">
            <v>Foreign Investment Financing</v>
          </cell>
        </row>
        <row r="1470">
          <cell r="A1470">
            <v>70.003</v>
          </cell>
          <cell r="B1470" t="str">
            <v>OPIC</v>
          </cell>
          <cell r="C1470" t="str">
            <v>Foreign Investment Insurance</v>
          </cell>
        </row>
        <row r="1471">
          <cell r="A1471">
            <v>77.006</v>
          </cell>
          <cell r="B1471" t="str">
            <v>NRC</v>
          </cell>
          <cell r="C1471" t="str">
            <v>U. S. Nuclear Regulatory Commission Nuclear Education Grant Program</v>
          </cell>
        </row>
        <row r="1472">
          <cell r="A1472">
            <v>77.007000000000005</v>
          </cell>
          <cell r="B1472" t="str">
            <v>NRC</v>
          </cell>
          <cell r="C1472" t="str">
            <v>U.S. Nuclear Regulatory Commission Minority Serving Institutions Program (MSIP)</v>
          </cell>
        </row>
        <row r="1473">
          <cell r="A1473">
            <v>77.007999999999996</v>
          </cell>
          <cell r="B1473" t="str">
            <v>NRC</v>
          </cell>
          <cell r="C1473" t="str">
            <v>U.S. Nuclear Regulatory Commission Scholarship and Fellowship Program</v>
          </cell>
        </row>
        <row r="1474">
          <cell r="A1474">
            <v>77.009</v>
          </cell>
          <cell r="B1474" t="str">
            <v>NRC</v>
          </cell>
          <cell r="C1474" t="str">
            <v>U.S. Nuclear Regulatory Commission Office of Research Financial Assistance Program</v>
          </cell>
        </row>
        <row r="1475">
          <cell r="A1475">
            <v>81.004999999999995</v>
          </cell>
          <cell r="B1475" t="str">
            <v>DOE</v>
          </cell>
          <cell r="C1475" t="str">
            <v>Environmental Monitoring, Independent Research, Technical Analysis</v>
          </cell>
        </row>
        <row r="1476">
          <cell r="A1476">
            <v>81.036000000000001</v>
          </cell>
          <cell r="B1476" t="str">
            <v>DOE</v>
          </cell>
          <cell r="C1476" t="str">
            <v>Inventions and Innovations</v>
          </cell>
        </row>
        <row r="1477">
          <cell r="A1477">
            <v>81.040999999999997</v>
          </cell>
          <cell r="B1477" t="str">
            <v>DOE</v>
          </cell>
          <cell r="C1477" t="str">
            <v>State Energy Program</v>
          </cell>
        </row>
        <row r="1478">
          <cell r="A1478">
            <v>81.042000000000002</v>
          </cell>
          <cell r="B1478" t="str">
            <v>DOE</v>
          </cell>
          <cell r="C1478" t="str">
            <v>Weatherization Assistance for Low-Income Persons</v>
          </cell>
        </row>
        <row r="1479">
          <cell r="A1479">
            <v>81.049000000000007</v>
          </cell>
          <cell r="B1479" t="str">
            <v>DOE</v>
          </cell>
          <cell r="C1479" t="str">
            <v>Office of Science Financial Assistance Program</v>
          </cell>
        </row>
        <row r="1480">
          <cell r="A1480">
            <v>81.057000000000002</v>
          </cell>
          <cell r="B1480" t="str">
            <v>DOE</v>
          </cell>
          <cell r="C1480" t="str">
            <v>University Coal Research</v>
          </cell>
        </row>
        <row r="1481">
          <cell r="A1481">
            <v>81.064999999999998</v>
          </cell>
          <cell r="B1481" t="str">
            <v>DOE</v>
          </cell>
          <cell r="C1481" t="str">
            <v>Nuclear Legacy Cleanup Program</v>
          </cell>
        </row>
        <row r="1482">
          <cell r="A1482">
            <v>81.078999999999994</v>
          </cell>
          <cell r="B1482" t="str">
            <v>DOE</v>
          </cell>
          <cell r="C1482" t="str">
            <v>Regional Biomass Energy Programs</v>
          </cell>
        </row>
        <row r="1483">
          <cell r="A1483">
            <v>81.085999999999999</v>
          </cell>
          <cell r="B1483" t="str">
            <v>DOE</v>
          </cell>
          <cell r="C1483" t="str">
            <v>Conservation Research and Development</v>
          </cell>
        </row>
        <row r="1484">
          <cell r="A1484">
            <v>81.087000000000003</v>
          </cell>
          <cell r="B1484" t="str">
            <v>DOE</v>
          </cell>
          <cell r="C1484" t="str">
            <v>Renewable Energy Research and Development</v>
          </cell>
        </row>
        <row r="1485">
          <cell r="A1485">
            <v>81.088999999999999</v>
          </cell>
          <cell r="B1485" t="str">
            <v>DOE</v>
          </cell>
          <cell r="C1485" t="str">
            <v>Fossil Energy Research and Development</v>
          </cell>
        </row>
        <row r="1486">
          <cell r="A1486">
            <v>81.091999999999999</v>
          </cell>
          <cell r="B1486" t="str">
            <v>DOE</v>
          </cell>
          <cell r="C1486" t="str">
            <v>Remedial Action and Waste Management</v>
          </cell>
        </row>
        <row r="1487">
          <cell r="A1487">
            <v>81.102000000000004</v>
          </cell>
          <cell r="B1487" t="str">
            <v>DOE</v>
          </cell>
          <cell r="C1487" t="str">
            <v>Student Driven Research and Long Term Monitoring of Selected Populations in the Valley and Ridge Eco-region</v>
          </cell>
        </row>
        <row r="1488">
          <cell r="A1488">
            <v>81.103999999999999</v>
          </cell>
          <cell r="B1488" t="str">
            <v>DOE</v>
          </cell>
          <cell r="C1488" t="str">
            <v>Environmental Remediation and Waste Processing and Disposal</v>
          </cell>
        </row>
        <row r="1489">
          <cell r="A1489">
            <v>81.105000000000004</v>
          </cell>
          <cell r="B1489" t="str">
            <v>DOE</v>
          </cell>
          <cell r="C1489" t="str">
            <v>National Industrial Competitiveness through Energy, Environment, and Economics</v>
          </cell>
        </row>
        <row r="1490">
          <cell r="A1490">
            <v>81.105999999999995</v>
          </cell>
          <cell r="B1490" t="str">
            <v>DOE</v>
          </cell>
          <cell r="C1490" t="str">
            <v>Transport of Transuranic Wastes to the Waste Isolation Pilot Plant: States and Tribal Concerns, Proposed Solutions</v>
          </cell>
        </row>
        <row r="1491">
          <cell r="A1491">
            <v>81.108000000000004</v>
          </cell>
          <cell r="B1491" t="str">
            <v>DOE</v>
          </cell>
          <cell r="C1491" t="str">
            <v>Epidemiology and Other Health Studies Financial Assistance Program</v>
          </cell>
        </row>
        <row r="1492">
          <cell r="A1492">
            <v>81.111999999999995</v>
          </cell>
          <cell r="B1492" t="str">
            <v>DOE</v>
          </cell>
          <cell r="C1492" t="str">
            <v>Stewardship Science Grant Program</v>
          </cell>
        </row>
        <row r="1493">
          <cell r="A1493">
            <v>81.113</v>
          </cell>
          <cell r="B1493" t="str">
            <v>DOE</v>
          </cell>
          <cell r="C1493" t="str">
            <v>Defense Nuclear Nonproliferation Research</v>
          </cell>
        </row>
        <row r="1494">
          <cell r="A1494">
            <v>81.117000000000004</v>
          </cell>
          <cell r="B1494" t="str">
            <v>DOE</v>
          </cell>
          <cell r="C1494" t="str">
            <v>Energy Efficiency and Renewable Energy Information Dissemination, Outreach, Training and Technical Analysis/Assistance</v>
          </cell>
        </row>
        <row r="1495">
          <cell r="A1495">
            <v>81.119</v>
          </cell>
          <cell r="B1495" t="str">
            <v>DOE</v>
          </cell>
          <cell r="C1495" t="str">
            <v>State Energy Program Special Projects</v>
          </cell>
        </row>
        <row r="1496">
          <cell r="A1496">
            <v>81.120999999999995</v>
          </cell>
          <cell r="B1496" t="str">
            <v>DOE</v>
          </cell>
          <cell r="C1496" t="str">
            <v>Nuclear Energy Research, Development and Demonstration</v>
          </cell>
        </row>
        <row r="1497">
          <cell r="A1497">
            <v>81.122</v>
          </cell>
          <cell r="B1497" t="str">
            <v>DOE</v>
          </cell>
          <cell r="C1497" t="str">
            <v>Electricity Delivery and Energy Reliability, Research, Development and Analysis</v>
          </cell>
        </row>
        <row r="1498">
          <cell r="A1498">
            <v>81.123000000000005</v>
          </cell>
          <cell r="B1498" t="str">
            <v>DOE</v>
          </cell>
          <cell r="C1498" t="str">
            <v>National Nuclear Security Administration (NNSA) Minority Serving Institutions (MSI) Program</v>
          </cell>
        </row>
        <row r="1499">
          <cell r="A1499">
            <v>81.123999999999995</v>
          </cell>
          <cell r="B1499" t="str">
            <v>DOE</v>
          </cell>
          <cell r="C1499" t="str">
            <v>Predictive Science Academic Alliance Program</v>
          </cell>
        </row>
        <row r="1500">
          <cell r="A1500">
            <v>81.126000000000005</v>
          </cell>
          <cell r="B1500" t="str">
            <v>DOE</v>
          </cell>
          <cell r="C1500" t="str">
            <v>Federal Loan Guarantees for Innovative Energy Technologies</v>
          </cell>
        </row>
        <row r="1501">
          <cell r="A1501">
            <v>81.126999999999995</v>
          </cell>
          <cell r="B1501" t="str">
            <v>DOE</v>
          </cell>
          <cell r="C1501" t="str">
            <v>Energy Efficient Appliance Rebate Program (EEARP)</v>
          </cell>
        </row>
        <row r="1502">
          <cell r="A1502">
            <v>81.128</v>
          </cell>
          <cell r="B1502" t="str">
            <v>DOE</v>
          </cell>
          <cell r="C1502" t="str">
            <v xml:space="preserve">Energy Efficiency and Conservation Block Grant Program (EECBG) </v>
          </cell>
        </row>
        <row r="1503">
          <cell r="A1503">
            <v>81.129000000000005</v>
          </cell>
          <cell r="B1503" t="str">
            <v>DOE</v>
          </cell>
          <cell r="C1503" t="str">
            <v>Energy Efficiency and Renewable Energy Technology Deployment, Demonstration and Commercialization</v>
          </cell>
        </row>
        <row r="1504">
          <cell r="A1504">
            <v>81.135000000000005</v>
          </cell>
          <cell r="B1504" t="str">
            <v>DOE</v>
          </cell>
          <cell r="C1504" t="str">
            <v>Advanced Research Projects Agency - Energy</v>
          </cell>
        </row>
        <row r="1505">
          <cell r="A1505">
            <v>81.135999999999996</v>
          </cell>
          <cell r="B1505" t="str">
            <v>DOE</v>
          </cell>
          <cell r="C1505" t="str">
            <v>Long-Term Surveillance and Maintenance</v>
          </cell>
        </row>
        <row r="1506">
          <cell r="A1506">
            <v>81.137</v>
          </cell>
          <cell r="B1506" t="str">
            <v>DOE</v>
          </cell>
          <cell r="C1506" t="str">
            <v>Minority Economic Impact</v>
          </cell>
        </row>
        <row r="1507">
          <cell r="A1507">
            <v>81.138000000000005</v>
          </cell>
          <cell r="B1507" t="str">
            <v>DOE</v>
          </cell>
          <cell r="C1507" t="str">
            <v>State Heating Oil and Propane Program</v>
          </cell>
        </row>
        <row r="1508">
          <cell r="A1508">
            <v>81.138999999999996</v>
          </cell>
          <cell r="B1508" t="str">
            <v>DOE</v>
          </cell>
          <cell r="C1508" t="str">
            <v xml:space="preserve">Environmental Management R&amp;D and Validation Testing on High Efficiency Particulate Air (HEPA) Filters </v>
          </cell>
        </row>
        <row r="1509">
          <cell r="A1509">
            <v>81.14</v>
          </cell>
          <cell r="B1509" t="str">
            <v>DOE</v>
          </cell>
          <cell r="C1509" t="str">
            <v>Los Alamos National Laboratory - Fire Protection</v>
          </cell>
        </row>
        <row r="1510">
          <cell r="A1510">
            <v>81.213999999999999</v>
          </cell>
          <cell r="B1510" t="str">
            <v>DOE</v>
          </cell>
          <cell r="C1510" t="str">
            <v>Environmental Monitoring/Cleanup, Cultural and Resource Mgmt., Emergency Response Research, Outreach, Technical Analysis</v>
          </cell>
        </row>
        <row r="1511">
          <cell r="A1511">
            <v>81.25</v>
          </cell>
          <cell r="B1511" t="str">
            <v>DOE</v>
          </cell>
          <cell r="C1511" t="str">
            <v>Energy Policy and Systems Analysis</v>
          </cell>
        </row>
        <row r="1512">
          <cell r="A1512">
            <v>84.001999999999995</v>
          </cell>
          <cell r="B1512" t="str">
            <v>ED</v>
          </cell>
          <cell r="C1512" t="str">
            <v>Adult Education - Basic Grants to States</v>
          </cell>
        </row>
        <row r="1513">
          <cell r="A1513">
            <v>84.004000000000005</v>
          </cell>
          <cell r="B1513" t="str">
            <v>ED</v>
          </cell>
          <cell r="C1513" t="str">
            <v>Civil Rights Training and Advisory Services (also known as Equity Assistance Centers)</v>
          </cell>
        </row>
        <row r="1514">
          <cell r="A1514">
            <v>84.007000000000005</v>
          </cell>
          <cell r="B1514" t="str">
            <v>ED</v>
          </cell>
          <cell r="C1514" t="str">
            <v>Federal Supplemental Educational Opportunity Grants</v>
          </cell>
        </row>
        <row r="1515">
          <cell r="A1515">
            <v>84.01</v>
          </cell>
          <cell r="B1515" t="str">
            <v>ED</v>
          </cell>
          <cell r="C1515" t="str">
            <v>Title I Grants to Local Educational Agencies</v>
          </cell>
        </row>
        <row r="1516">
          <cell r="A1516">
            <v>84.010999999999996</v>
          </cell>
          <cell r="B1516" t="str">
            <v>ED</v>
          </cell>
          <cell r="C1516" t="str">
            <v>Migrant Education State Grant Program</v>
          </cell>
        </row>
        <row r="1517">
          <cell r="A1517">
            <v>84.013000000000005</v>
          </cell>
          <cell r="B1517" t="str">
            <v>ED</v>
          </cell>
          <cell r="C1517" t="str">
            <v>Title I State Agency Program for Neglected and Delinquent Children and Youth</v>
          </cell>
        </row>
        <row r="1518">
          <cell r="A1518">
            <v>84.015000000000001</v>
          </cell>
          <cell r="B1518" t="str">
            <v>ED</v>
          </cell>
          <cell r="C1518" t="str">
            <v>National Resource Centers Program for Foreign Language and Area Studies or Foreign Language and International Studies Program and Foreign Language and Area Studies Fellowship Program</v>
          </cell>
        </row>
        <row r="1519">
          <cell r="A1519">
            <v>84.016000000000005</v>
          </cell>
          <cell r="B1519" t="str">
            <v>ED</v>
          </cell>
          <cell r="C1519" t="str">
            <v>Undergraduate International Studies and Foreign Language Programs</v>
          </cell>
        </row>
        <row r="1520">
          <cell r="A1520">
            <v>84.016999999999996</v>
          </cell>
          <cell r="B1520" t="str">
            <v>ED</v>
          </cell>
          <cell r="C1520" t="str">
            <v>International Research and Studies</v>
          </cell>
        </row>
        <row r="1521">
          <cell r="A1521">
            <v>84.018000000000001</v>
          </cell>
          <cell r="B1521" t="str">
            <v>ED</v>
          </cell>
          <cell r="C1521" t="str">
            <v>Overseas Programs Special Bilateral Projects</v>
          </cell>
        </row>
        <row r="1522">
          <cell r="A1522">
            <v>84.021000000000001</v>
          </cell>
          <cell r="B1522" t="str">
            <v>ED</v>
          </cell>
          <cell r="C1522" t="str">
            <v>Overseas Programs - Group Projects Abroad</v>
          </cell>
        </row>
        <row r="1523">
          <cell r="A1523">
            <v>84.022000000000006</v>
          </cell>
          <cell r="B1523" t="str">
            <v>ED</v>
          </cell>
          <cell r="C1523" t="str">
            <v>Overseas Programs - Doctoral Dissertation Research Abroad</v>
          </cell>
        </row>
        <row r="1524">
          <cell r="A1524">
            <v>84.027000000000001</v>
          </cell>
          <cell r="B1524" t="str">
            <v>ED</v>
          </cell>
          <cell r="C1524" t="str">
            <v>Special Education Grants to States</v>
          </cell>
        </row>
        <row r="1525">
          <cell r="A1525">
            <v>84.031000000000006</v>
          </cell>
          <cell r="B1525" t="str">
            <v>ED</v>
          </cell>
          <cell r="C1525" t="str">
            <v>Higher Education Institutional Aid</v>
          </cell>
        </row>
        <row r="1526">
          <cell r="A1526">
            <v>84.033000000000001</v>
          </cell>
          <cell r="B1526" t="str">
            <v>ED</v>
          </cell>
          <cell r="C1526" t="str">
            <v>Federal Work-Study Program</v>
          </cell>
        </row>
        <row r="1527">
          <cell r="A1527">
            <v>84.04</v>
          </cell>
          <cell r="B1527" t="str">
            <v>ED</v>
          </cell>
          <cell r="C1527" t="str">
            <v>Impact Aid Facilities Maintenance</v>
          </cell>
        </row>
        <row r="1528">
          <cell r="A1528">
            <v>84.040999999999997</v>
          </cell>
          <cell r="B1528" t="str">
            <v>ED</v>
          </cell>
          <cell r="C1528" t="str">
            <v>Impact Aid</v>
          </cell>
        </row>
        <row r="1529">
          <cell r="A1529">
            <v>84.042000000000002</v>
          </cell>
          <cell r="B1529" t="str">
            <v>ED</v>
          </cell>
          <cell r="C1529" t="str">
            <v>TRIO Student Support Services</v>
          </cell>
        </row>
        <row r="1530">
          <cell r="A1530">
            <v>84.043999999999997</v>
          </cell>
          <cell r="B1530" t="str">
            <v>ED</v>
          </cell>
          <cell r="C1530" t="str">
            <v>TRIO Talent Search</v>
          </cell>
        </row>
        <row r="1531">
          <cell r="A1531">
            <v>84.046999999999997</v>
          </cell>
          <cell r="B1531" t="str">
            <v>ED</v>
          </cell>
          <cell r="C1531" t="str">
            <v>TRIO Upward Bound</v>
          </cell>
        </row>
        <row r="1532">
          <cell r="A1532">
            <v>84.048000000000002</v>
          </cell>
          <cell r="B1532" t="str">
            <v>ED</v>
          </cell>
          <cell r="C1532" t="str">
            <v>Career and Technical Education -- Basic Grants to States</v>
          </cell>
        </row>
        <row r="1533">
          <cell r="A1533">
            <v>84.051000000000002</v>
          </cell>
          <cell r="B1533" t="str">
            <v>ED</v>
          </cell>
          <cell r="C1533" t="str">
            <v>Career and Technical Education -- National Programs</v>
          </cell>
        </row>
        <row r="1534">
          <cell r="A1534">
            <v>84.06</v>
          </cell>
          <cell r="B1534" t="str">
            <v>ED</v>
          </cell>
          <cell r="C1534" t="str">
            <v>Indian Education Grants to Local Educational Agencies</v>
          </cell>
        </row>
        <row r="1535">
          <cell r="A1535">
            <v>84.063000000000002</v>
          </cell>
          <cell r="B1535" t="str">
            <v>ED</v>
          </cell>
          <cell r="C1535" t="str">
            <v>Federal Pell Grant Program</v>
          </cell>
        </row>
        <row r="1536">
          <cell r="A1536">
            <v>84.066000000000003</v>
          </cell>
          <cell r="B1536" t="str">
            <v>ED</v>
          </cell>
          <cell r="C1536" t="str">
            <v>TRIO Educational Opportunity Centers</v>
          </cell>
        </row>
        <row r="1537">
          <cell r="A1537">
            <v>84.100999999999999</v>
          </cell>
          <cell r="B1537" t="str">
            <v>ED</v>
          </cell>
          <cell r="C1537" t="str">
            <v>Career and Technical Education - Grants to Native Americans and Alaska Natives</v>
          </cell>
        </row>
        <row r="1538">
          <cell r="A1538">
            <v>84.102999999999994</v>
          </cell>
          <cell r="B1538" t="str">
            <v>ED</v>
          </cell>
          <cell r="C1538" t="str">
            <v>TRIO Staff Training Program</v>
          </cell>
        </row>
        <row r="1539">
          <cell r="A1539">
            <v>84.116</v>
          </cell>
          <cell r="B1539" t="str">
            <v>ED</v>
          </cell>
          <cell r="C1539" t="str">
            <v>Fund for the Improvement of Postsecondary Education</v>
          </cell>
        </row>
        <row r="1540">
          <cell r="A1540">
            <v>84.12</v>
          </cell>
          <cell r="B1540" t="str">
            <v>ED</v>
          </cell>
          <cell r="C1540" t="str">
            <v>Minority Science and Engineering Improvement</v>
          </cell>
        </row>
        <row r="1541">
          <cell r="A1541">
            <v>84.126000000000005</v>
          </cell>
          <cell r="B1541" t="str">
            <v>ED</v>
          </cell>
          <cell r="C1541" t="str">
            <v>Rehabilitation Services Vocational Rehabilitation Grants to States</v>
          </cell>
        </row>
        <row r="1542">
          <cell r="A1542">
            <v>84.129000000000005</v>
          </cell>
          <cell r="B1542" t="str">
            <v>ED</v>
          </cell>
          <cell r="C1542" t="str">
            <v>Rehabilitation Long-Term Training</v>
          </cell>
        </row>
        <row r="1543">
          <cell r="A1543">
            <v>84.141000000000005</v>
          </cell>
          <cell r="B1543" t="str">
            <v>ED</v>
          </cell>
          <cell r="C1543" t="str">
            <v>Migrant Education High School Equivalency Program</v>
          </cell>
        </row>
        <row r="1544">
          <cell r="A1544">
            <v>84.144000000000005</v>
          </cell>
          <cell r="B1544" t="str">
            <v>ED</v>
          </cell>
          <cell r="C1544" t="str">
            <v>Migrant Education Coordination Program</v>
          </cell>
        </row>
        <row r="1545">
          <cell r="A1545">
            <v>84.144999999999996</v>
          </cell>
          <cell r="B1545" t="str">
            <v>ED</v>
          </cell>
          <cell r="C1545" t="str">
            <v>Federal Real Property Assistance Program</v>
          </cell>
        </row>
        <row r="1546">
          <cell r="A1546">
            <v>84.149000000000001</v>
          </cell>
          <cell r="B1546" t="str">
            <v>ED</v>
          </cell>
          <cell r="C1546" t="str">
            <v>Migrant Education College Assistance Migrant Program</v>
          </cell>
        </row>
        <row r="1547">
          <cell r="A1547">
            <v>84.16</v>
          </cell>
          <cell r="B1547" t="str">
            <v>ED</v>
          </cell>
          <cell r="C1547" t="str">
            <v>Training Interpreters for Individuals who are Deaf and Individuals who are Deaf-Blind</v>
          </cell>
        </row>
        <row r="1548">
          <cell r="A1548">
            <v>84.161000000000001</v>
          </cell>
          <cell r="B1548" t="str">
            <v>ED</v>
          </cell>
          <cell r="C1548" t="str">
            <v>Rehabilitation Services Client Assistance Program</v>
          </cell>
        </row>
        <row r="1549">
          <cell r="A1549">
            <v>84.165000000000006</v>
          </cell>
          <cell r="B1549" t="str">
            <v>ED</v>
          </cell>
          <cell r="C1549" t="str">
            <v>Magnet Schools Assistance</v>
          </cell>
        </row>
        <row r="1550">
          <cell r="A1550">
            <v>84.173000000000002</v>
          </cell>
          <cell r="B1550" t="str">
            <v>ED</v>
          </cell>
          <cell r="C1550" t="str">
            <v>Special Education Preschool Grants</v>
          </cell>
        </row>
        <row r="1551">
          <cell r="A1551">
            <v>84.177000000000007</v>
          </cell>
          <cell r="B1551" t="str">
            <v>ED</v>
          </cell>
          <cell r="C1551" t="str">
            <v>Rehabilitation Services Independent Living Services for Older Individuals Who are Blind</v>
          </cell>
        </row>
        <row r="1552">
          <cell r="A1552">
            <v>84.180999999999997</v>
          </cell>
          <cell r="B1552" t="str">
            <v>ED</v>
          </cell>
          <cell r="C1552" t="str">
            <v>Special Education-Grants for Infants and Families</v>
          </cell>
        </row>
        <row r="1553">
          <cell r="A1553">
            <v>84.183999999999997</v>
          </cell>
          <cell r="B1553" t="str">
            <v>ED</v>
          </cell>
          <cell r="C1553" t="str">
            <v>School Safety National Activities (formerly, Safe and Drug-Free Schools and Communities-National Programs)</v>
          </cell>
        </row>
        <row r="1554">
          <cell r="A1554">
            <v>84.186999999999998</v>
          </cell>
          <cell r="B1554" t="str">
            <v>ED</v>
          </cell>
          <cell r="C1554" t="str">
            <v>Supported Employment Services for Individuals with the Most Significant Disabilities</v>
          </cell>
        </row>
        <row r="1555">
          <cell r="A1555">
            <v>84.191000000000003</v>
          </cell>
          <cell r="B1555" t="str">
            <v>ED</v>
          </cell>
          <cell r="C1555" t="str">
            <v>Adult Education National Leadership Activities</v>
          </cell>
        </row>
        <row r="1556">
          <cell r="A1556">
            <v>84.195999999999998</v>
          </cell>
          <cell r="B1556" t="str">
            <v>ED</v>
          </cell>
          <cell r="C1556" t="str">
            <v>Education for Homeless Children and Youth</v>
          </cell>
        </row>
        <row r="1557">
          <cell r="A1557">
            <v>84.2</v>
          </cell>
          <cell r="B1557" t="str">
            <v>ED</v>
          </cell>
          <cell r="C1557" t="str">
            <v>Graduate Assistance in Areas of National Need</v>
          </cell>
        </row>
        <row r="1558">
          <cell r="A1558">
            <v>84.206000000000003</v>
          </cell>
          <cell r="B1558" t="str">
            <v>ED</v>
          </cell>
          <cell r="C1558" t="str">
            <v>Javits Gifted and Talented Students Education</v>
          </cell>
        </row>
        <row r="1559">
          <cell r="A1559">
            <v>84.215000000000003</v>
          </cell>
          <cell r="B1559" t="str">
            <v>ED</v>
          </cell>
          <cell r="C1559" t="str">
            <v>Innovative Approaches to Literacy, Full-service Community Schools; and Promise Neighborhoods</v>
          </cell>
        </row>
        <row r="1560">
          <cell r="A1560">
            <v>84.216999999999999</v>
          </cell>
          <cell r="B1560" t="str">
            <v>ED</v>
          </cell>
          <cell r="C1560" t="str">
            <v>TRIO McNair Post-Baccalaureate Achievement</v>
          </cell>
        </row>
        <row r="1561">
          <cell r="A1561">
            <v>84.22</v>
          </cell>
          <cell r="B1561" t="str">
            <v>ED</v>
          </cell>
          <cell r="C1561" t="str">
            <v>Centers for International Business Education</v>
          </cell>
        </row>
        <row r="1562">
          <cell r="A1562">
            <v>84.228999999999999</v>
          </cell>
          <cell r="B1562" t="str">
            <v>ED</v>
          </cell>
          <cell r="C1562" t="str">
            <v>Language Resource Centers</v>
          </cell>
        </row>
        <row r="1563">
          <cell r="A1563">
            <v>84.234999999999999</v>
          </cell>
          <cell r="B1563" t="str">
            <v>ED</v>
          </cell>
          <cell r="C1563" t="str">
            <v>Rehabilitation Services Demonstration and Training Programs</v>
          </cell>
        </row>
        <row r="1564">
          <cell r="A1564">
            <v>84.24</v>
          </cell>
          <cell r="B1564" t="str">
            <v>ED</v>
          </cell>
          <cell r="C1564" t="str">
            <v>Program of Protection and Advocacy of Individual Rights</v>
          </cell>
        </row>
        <row r="1565">
          <cell r="A1565">
            <v>84.245000000000005</v>
          </cell>
          <cell r="B1565" t="str">
            <v>ED</v>
          </cell>
          <cell r="C1565" t="str">
            <v xml:space="preserve">Tribally Controlled Postsecondary Career and Technical Institutions </v>
          </cell>
        </row>
        <row r="1566">
          <cell r="A1566">
            <v>84.245999999999995</v>
          </cell>
          <cell r="B1566" t="str">
            <v>ED</v>
          </cell>
          <cell r="C1566" t="str">
            <v>Rehabilitation Short-Term Training</v>
          </cell>
        </row>
        <row r="1567">
          <cell r="A1567">
            <v>84.25</v>
          </cell>
          <cell r="B1567" t="str">
            <v>ED</v>
          </cell>
          <cell r="C1567" t="str">
            <v>Rehabilitation Services American Indians with Disabilities</v>
          </cell>
        </row>
        <row r="1568">
          <cell r="A1568">
            <v>84.259</v>
          </cell>
          <cell r="B1568" t="str">
            <v>ED</v>
          </cell>
          <cell r="C1568" t="str">
            <v>Native Hawaiian Career and Technical Education</v>
          </cell>
        </row>
        <row r="1569">
          <cell r="A1569">
            <v>84.263000000000005</v>
          </cell>
          <cell r="B1569" t="str">
            <v>ED</v>
          </cell>
          <cell r="C1569" t="str">
            <v>Rehabilitation Training Experimental and Innovative Training</v>
          </cell>
        </row>
        <row r="1570">
          <cell r="A1570">
            <v>84.263999999999996</v>
          </cell>
          <cell r="B1570" t="str">
            <v>ED</v>
          </cell>
          <cell r="C1570" t="str">
            <v>Rehabilitation Training Technical Assistance Centers</v>
          </cell>
        </row>
        <row r="1571">
          <cell r="A1571">
            <v>84.268000000000001</v>
          </cell>
          <cell r="B1571" t="str">
            <v>ED</v>
          </cell>
          <cell r="C1571" t="str">
            <v>Federal Direct Student Loans</v>
          </cell>
        </row>
        <row r="1572">
          <cell r="A1572">
            <v>84.274000000000001</v>
          </cell>
          <cell r="B1572" t="str">
            <v>ED</v>
          </cell>
          <cell r="C1572" t="str">
            <v>American Overseas Research Centers</v>
          </cell>
        </row>
        <row r="1573">
          <cell r="A1573">
            <v>84.281999999999996</v>
          </cell>
          <cell r="B1573" t="str">
            <v>ED</v>
          </cell>
          <cell r="C1573" t="str">
            <v>Charter Schools</v>
          </cell>
        </row>
        <row r="1574">
          <cell r="A1574">
            <v>84.283000000000001</v>
          </cell>
          <cell r="B1574" t="str">
            <v>ED</v>
          </cell>
          <cell r="C1574" t="str">
            <v>Comprehensive Centers</v>
          </cell>
        </row>
        <row r="1575">
          <cell r="A1575">
            <v>84.287000000000006</v>
          </cell>
          <cell r="B1575" t="str">
            <v>ED</v>
          </cell>
          <cell r="C1575" t="str">
            <v>Twenty-First Century Community Learning Centers</v>
          </cell>
        </row>
        <row r="1576">
          <cell r="A1576">
            <v>84.295000000000002</v>
          </cell>
          <cell r="B1576" t="str">
            <v>ED</v>
          </cell>
          <cell r="C1576" t="str">
            <v>Ready-To-Learn Television</v>
          </cell>
        </row>
        <row r="1577">
          <cell r="A1577">
            <v>84.299000000000007</v>
          </cell>
          <cell r="B1577" t="str">
            <v>ED</v>
          </cell>
          <cell r="C1577" t="str">
            <v>Indian Education -- Special Programs for Indian Children</v>
          </cell>
        </row>
        <row r="1578">
          <cell r="A1578">
            <v>84.305000000000007</v>
          </cell>
          <cell r="B1578" t="str">
            <v>ED</v>
          </cell>
          <cell r="C1578" t="str">
            <v>Education Research, Development and Dissemination</v>
          </cell>
        </row>
        <row r="1579">
          <cell r="A1579">
            <v>84.31</v>
          </cell>
          <cell r="B1579" t="str">
            <v>ED</v>
          </cell>
          <cell r="C1579" t="str">
            <v>Statewide Family Engagement Centers</v>
          </cell>
        </row>
        <row r="1580">
          <cell r="A1580">
            <v>84.314999999999998</v>
          </cell>
          <cell r="B1580" t="str">
            <v>ED</v>
          </cell>
          <cell r="C1580" t="str">
            <v>Capacity Building for Traditionally Underserved Populations</v>
          </cell>
        </row>
        <row r="1581">
          <cell r="A1581">
            <v>84.322999999999993</v>
          </cell>
          <cell r="B1581" t="str">
            <v>ED</v>
          </cell>
          <cell r="C1581" t="str">
            <v>Special Education - State Personnel Development</v>
          </cell>
        </row>
        <row r="1582">
          <cell r="A1582">
            <v>84.323999999999998</v>
          </cell>
          <cell r="B1582" t="str">
            <v>ED</v>
          </cell>
          <cell r="C1582" t="str">
            <v>Research in Special Education</v>
          </cell>
        </row>
        <row r="1583">
          <cell r="A1583">
            <v>84.325000000000003</v>
          </cell>
          <cell r="B1583" t="str">
            <v>ED</v>
          </cell>
          <cell r="C1583" t="str">
            <v>Special Education - Personnel Development to Improve Services and Results for Children with Disabilities</v>
          </cell>
        </row>
        <row r="1584">
          <cell r="A1584">
            <v>84.325999999999993</v>
          </cell>
          <cell r="B1584" t="str">
            <v>ED</v>
          </cell>
          <cell r="C1584" t="str">
            <v>Special Education Technical Assistance and Dissemination to Improve Services and Results for Children with Disabilities</v>
          </cell>
        </row>
        <row r="1585">
          <cell r="A1585">
            <v>84.326999999999998</v>
          </cell>
          <cell r="B1585" t="str">
            <v>ED</v>
          </cell>
          <cell r="C1585" t="str">
            <v>Special Education Educational Technology Media, and Materials for Individuals with Disabilities</v>
          </cell>
        </row>
        <row r="1586">
          <cell r="A1586">
            <v>84.328000000000003</v>
          </cell>
          <cell r="B1586" t="str">
            <v>ED</v>
          </cell>
          <cell r="C1586" t="str">
            <v>Special Education Parent Information Centers</v>
          </cell>
        </row>
        <row r="1587">
          <cell r="A1587">
            <v>84.328999999999994</v>
          </cell>
          <cell r="B1587" t="str">
            <v>ED</v>
          </cell>
          <cell r="C1587" t="str">
            <v>Special Education Studies and Evaluations</v>
          </cell>
        </row>
        <row r="1588">
          <cell r="A1588">
            <v>84.334000000000003</v>
          </cell>
          <cell r="B1588" t="str">
            <v>ED</v>
          </cell>
          <cell r="C1588" t="str">
            <v>Gaining Early Awareness and Readiness for Undergraduate Programs</v>
          </cell>
        </row>
        <row r="1589">
          <cell r="A1589">
            <v>84.334999999999994</v>
          </cell>
          <cell r="B1589" t="str">
            <v>ED</v>
          </cell>
          <cell r="C1589" t="str">
            <v>Child Care Access Means Parents in School</v>
          </cell>
        </row>
        <row r="1590">
          <cell r="A1590">
            <v>84.335999999999999</v>
          </cell>
          <cell r="B1590" t="str">
            <v>ED</v>
          </cell>
          <cell r="C1590" t="str">
            <v>Teacher Quality Partnership Grants</v>
          </cell>
        </row>
        <row r="1591">
          <cell r="A1591">
            <v>84.350999999999999</v>
          </cell>
          <cell r="B1591" t="str">
            <v>ED</v>
          </cell>
          <cell r="C1591" t="str">
            <v>Arts in Education</v>
          </cell>
        </row>
        <row r="1592">
          <cell r="A1592">
            <v>84.353999999999999</v>
          </cell>
          <cell r="B1592" t="str">
            <v>ED</v>
          </cell>
          <cell r="C1592" t="str">
            <v>Credit Enhancement for Charter School Facilities</v>
          </cell>
        </row>
        <row r="1593">
          <cell r="A1593">
            <v>84.355999999999995</v>
          </cell>
          <cell r="B1593" t="str">
            <v>ED</v>
          </cell>
          <cell r="C1593" t="str">
            <v>Alaska Native Educational Programs</v>
          </cell>
        </row>
        <row r="1594">
          <cell r="A1594">
            <v>84.358000000000004</v>
          </cell>
          <cell r="B1594" t="str">
            <v>ED</v>
          </cell>
          <cell r="C1594" t="str">
            <v>Rural Education</v>
          </cell>
        </row>
        <row r="1595">
          <cell r="A1595">
            <v>84.361999999999995</v>
          </cell>
          <cell r="B1595" t="str">
            <v>ED</v>
          </cell>
          <cell r="C1595" t="str">
            <v>Native Hawaiian Education</v>
          </cell>
        </row>
        <row r="1596">
          <cell r="A1596">
            <v>84.363</v>
          </cell>
          <cell r="B1596" t="str">
            <v>ED</v>
          </cell>
          <cell r="C1596" t="str">
            <v>School Leader Recruitment and Support (formerly School Leadership)</v>
          </cell>
        </row>
        <row r="1597">
          <cell r="A1597">
            <v>84.364999999999995</v>
          </cell>
          <cell r="B1597" t="str">
            <v>ED</v>
          </cell>
          <cell r="C1597" t="str">
            <v>English Language Acquisition State Grants</v>
          </cell>
        </row>
        <row r="1598">
          <cell r="A1598">
            <v>84.367000000000004</v>
          </cell>
          <cell r="B1598" t="str">
            <v>ED</v>
          </cell>
          <cell r="C1598" t="str">
            <v>Supporting Effective Instruction State Grants (formerly Improving Teacher Quality State Grants)</v>
          </cell>
        </row>
        <row r="1599">
          <cell r="A1599">
            <v>84.367999999999995</v>
          </cell>
          <cell r="B1599" t="str">
            <v>ED</v>
          </cell>
          <cell r="C1599" t="str">
            <v>Competitive Grants for State Assessments (formerly Grants for Enhanced Assessment Instruments)</v>
          </cell>
        </row>
        <row r="1600">
          <cell r="A1600">
            <v>84.369</v>
          </cell>
          <cell r="B1600" t="str">
            <v>ED</v>
          </cell>
          <cell r="C1600" t="str">
            <v>Grants for State Assessments and Related Activities</v>
          </cell>
        </row>
        <row r="1601">
          <cell r="A1601">
            <v>84.37</v>
          </cell>
          <cell r="B1601" t="str">
            <v>ED</v>
          </cell>
          <cell r="C1601" t="str">
            <v xml:space="preserve">DC School Choice Incentive Program </v>
          </cell>
        </row>
        <row r="1602">
          <cell r="A1602">
            <v>84.370999999999995</v>
          </cell>
          <cell r="B1602" t="str">
            <v>ED</v>
          </cell>
          <cell r="C1602" t="str">
            <v>Comprehensive Literacy Development</v>
          </cell>
        </row>
        <row r="1603">
          <cell r="A1603">
            <v>84.372</v>
          </cell>
          <cell r="B1603" t="str">
            <v>ED</v>
          </cell>
          <cell r="C1603" t="str">
            <v>Statewide Longitudinal Data Systems</v>
          </cell>
        </row>
        <row r="1604">
          <cell r="A1604">
            <v>84.373000000000005</v>
          </cell>
          <cell r="B1604" t="str">
            <v>ED</v>
          </cell>
          <cell r="C1604" t="str">
            <v>Special Education Technical Assistance on State Data Collection</v>
          </cell>
        </row>
        <row r="1605">
          <cell r="A1605">
            <v>84.373999999999995</v>
          </cell>
          <cell r="B1605" t="str">
            <v>ED</v>
          </cell>
          <cell r="C1605" t="str">
            <v>Teacher and School Leader Incentive Grants (formerly the Teacher Incentive Fund)</v>
          </cell>
        </row>
        <row r="1606">
          <cell r="A1606">
            <v>84.379000000000005</v>
          </cell>
          <cell r="B1606" t="str">
            <v>ED</v>
          </cell>
          <cell r="C1606" t="str">
            <v>Teacher Education Assistance for College and Higher Education Grants (TEACH Grants)</v>
          </cell>
        </row>
        <row r="1607">
          <cell r="A1607">
            <v>84.38</v>
          </cell>
          <cell r="B1607" t="str">
            <v>ED</v>
          </cell>
          <cell r="C1607" t="str">
            <v>Special Education -- Olympic Education Programs</v>
          </cell>
        </row>
        <row r="1608">
          <cell r="A1608">
            <v>84.382000000000005</v>
          </cell>
          <cell r="B1608" t="str">
            <v>ED</v>
          </cell>
          <cell r="C1608" t="str">
            <v>Strengthening Minority-Serving Institutions</v>
          </cell>
        </row>
        <row r="1609">
          <cell r="A1609">
            <v>84.403000000000006</v>
          </cell>
          <cell r="B1609" t="str">
            <v>ED</v>
          </cell>
          <cell r="C1609" t="str">
            <v>Consolidated Grant to the Outlying Areas</v>
          </cell>
        </row>
        <row r="1610">
          <cell r="A1610">
            <v>84.406999999999996</v>
          </cell>
          <cell r="B1610" t="str">
            <v>ED</v>
          </cell>
          <cell r="C1610" t="str">
            <v>Transition Programs for Students with Intellectual Disabilities into Higher Education</v>
          </cell>
        </row>
        <row r="1611">
          <cell r="A1611">
            <v>84.408000000000001</v>
          </cell>
          <cell r="B1611" t="str">
            <v>ED</v>
          </cell>
          <cell r="C1611" t="str">
            <v>Postsecondary Education Scholarships for Veteran's Dependents</v>
          </cell>
        </row>
        <row r="1612">
          <cell r="A1612">
            <v>84.411000000000001</v>
          </cell>
          <cell r="B1612" t="str">
            <v>ED</v>
          </cell>
          <cell r="C1612" t="str">
            <v>Education Innovation and Research (formerly Investing in Innovation (i3) Fund)</v>
          </cell>
        </row>
        <row r="1613">
          <cell r="A1613">
            <v>84.414000000000001</v>
          </cell>
          <cell r="B1613" t="str">
            <v>ED</v>
          </cell>
          <cell r="C1613" t="str">
            <v>Graduate Research Opportunities for Minority Students (Minorities and Retirement Security Program)</v>
          </cell>
        </row>
        <row r="1614">
          <cell r="A1614">
            <v>84.415000000000006</v>
          </cell>
          <cell r="B1614" t="str">
            <v>ED</v>
          </cell>
          <cell r="C1614" t="str">
            <v>State Tribal Education Partnership (STEP)</v>
          </cell>
        </row>
        <row r="1615">
          <cell r="A1615">
            <v>84.417000000000002</v>
          </cell>
          <cell r="B1615" t="str">
            <v>ED</v>
          </cell>
          <cell r="C1615" t="str">
            <v>Directed Grants and Awards</v>
          </cell>
        </row>
        <row r="1616">
          <cell r="A1616">
            <v>84.418999999999997</v>
          </cell>
          <cell r="B1616" t="str">
            <v>ED</v>
          </cell>
          <cell r="C1616" t="str">
            <v>Preschool Development Grants</v>
          </cell>
        </row>
        <row r="1617">
          <cell r="A1617">
            <v>84.421999999999997</v>
          </cell>
          <cell r="B1617" t="str">
            <v>ED</v>
          </cell>
          <cell r="C1617" t="str">
            <v>American History and Civics Education</v>
          </cell>
        </row>
        <row r="1618">
          <cell r="A1618">
            <v>84.423000000000002</v>
          </cell>
          <cell r="B1618" t="str">
            <v>ED</v>
          </cell>
          <cell r="C1618" t="str">
            <v>Supporting Effective Educator Development Program</v>
          </cell>
        </row>
        <row r="1619">
          <cell r="A1619">
            <v>84.424000000000007</v>
          </cell>
          <cell r="B1619" t="str">
            <v>ED</v>
          </cell>
          <cell r="C1619" t="str">
            <v>Student Support and Academic Enrichment Program</v>
          </cell>
        </row>
        <row r="1620">
          <cell r="A1620">
            <v>84.938000000000002</v>
          </cell>
          <cell r="B1620" t="str">
            <v>ED</v>
          </cell>
          <cell r="C1620" t="str">
            <v>Hurricane Education Recovery</v>
          </cell>
        </row>
        <row r="1621">
          <cell r="A1621">
            <v>85.001999999999995</v>
          </cell>
          <cell r="B1621" t="str">
            <v>MCC</v>
          </cell>
          <cell r="C1621" t="str">
            <v>MCC Foreign Assistance for Overseas Programs</v>
          </cell>
        </row>
        <row r="1622">
          <cell r="A1622">
            <v>85.2</v>
          </cell>
          <cell r="B1622" t="str">
            <v>None;</v>
          </cell>
          <cell r="C1622" t="str">
            <v>Barry M. Goldwater Scholarship Program</v>
          </cell>
        </row>
        <row r="1623">
          <cell r="A1623">
            <v>85.4</v>
          </cell>
          <cell r="B1623" t="str">
            <v>UDALL</v>
          </cell>
          <cell r="C1623" t="str">
            <v>Morris K. Udall Scholarship Program</v>
          </cell>
        </row>
        <row r="1624">
          <cell r="A1624">
            <v>85.402000000000001</v>
          </cell>
          <cell r="B1624" t="str">
            <v>UDALL</v>
          </cell>
          <cell r="C1624" t="str">
            <v>Morris K. Udall Native American Congressional Internship Program</v>
          </cell>
        </row>
        <row r="1625">
          <cell r="A1625">
            <v>85.75</v>
          </cell>
          <cell r="B1625" t="str">
            <v>None;</v>
          </cell>
          <cell r="C1625" t="str">
            <v>IAF Assistance for Overseas Programs</v>
          </cell>
        </row>
        <row r="1626">
          <cell r="A1626">
            <v>85.801000000000002</v>
          </cell>
          <cell r="B1626" t="str">
            <v>None;</v>
          </cell>
          <cell r="C1626" t="str">
            <v>U.S. Faculty Scholar Grants</v>
          </cell>
        </row>
        <row r="1627">
          <cell r="A1627">
            <v>85.802000000000007</v>
          </cell>
          <cell r="B1627" t="str">
            <v>None;</v>
          </cell>
          <cell r="C1627" t="str">
            <v>Fellowship Program</v>
          </cell>
        </row>
        <row r="1628">
          <cell r="A1628">
            <v>85.802999999999997</v>
          </cell>
          <cell r="B1628" t="str">
            <v>None;</v>
          </cell>
          <cell r="C1628" t="str">
            <v>Visiting Scholar Grants</v>
          </cell>
        </row>
        <row r="1629">
          <cell r="A1629">
            <v>86.001000000000005</v>
          </cell>
          <cell r="B1629" t="str">
            <v>PBGC</v>
          </cell>
          <cell r="C1629" t="str">
            <v>Pension Plan Termination Insurance</v>
          </cell>
        </row>
        <row r="1630">
          <cell r="A1630">
            <v>87.001999999999995</v>
          </cell>
          <cell r="B1630" t="str">
            <v>CPSC</v>
          </cell>
          <cell r="C1630" t="str">
            <v>Virginia Graeme Baker Pool and Spa Safety</v>
          </cell>
        </row>
        <row r="1631">
          <cell r="A1631">
            <v>87.051000000000002</v>
          </cell>
          <cell r="B1631" t="str">
            <v>None;</v>
          </cell>
          <cell r="C1631" t="str">
            <v>Gulf Coast Ecosystem Restoration Council Comprehensive Plan Component Program</v>
          </cell>
        </row>
        <row r="1632">
          <cell r="A1632">
            <v>87.052000000000007</v>
          </cell>
          <cell r="B1632" t="str">
            <v>None;</v>
          </cell>
          <cell r="C1632" t="str">
            <v>Gulf Coast Ecosystem Restoration Council Oil Spill Impact Program</v>
          </cell>
        </row>
        <row r="1633">
          <cell r="A1633">
            <v>89.001000000000005</v>
          </cell>
          <cell r="B1633" t="str">
            <v>NARA</v>
          </cell>
          <cell r="C1633" t="str">
            <v>National Archives Reference Services Historical Research</v>
          </cell>
        </row>
        <row r="1634">
          <cell r="A1634">
            <v>89.003</v>
          </cell>
          <cell r="B1634" t="str">
            <v>NARA</v>
          </cell>
          <cell r="C1634" t="str">
            <v>National Historical Publications and Records Grants</v>
          </cell>
        </row>
        <row r="1635">
          <cell r="A1635">
            <v>90.1</v>
          </cell>
          <cell r="B1635" t="str">
            <v>DC</v>
          </cell>
          <cell r="C1635" t="str">
            <v>Denali Commission Program</v>
          </cell>
        </row>
        <row r="1636">
          <cell r="A1636">
            <v>90.198999999999998</v>
          </cell>
          <cell r="B1636" t="str">
            <v>DC</v>
          </cell>
          <cell r="C1636" t="str">
            <v>Shared Services</v>
          </cell>
        </row>
        <row r="1637">
          <cell r="A1637">
            <v>90.2</v>
          </cell>
          <cell r="B1637" t="str">
            <v>DRA</v>
          </cell>
          <cell r="C1637" t="str">
            <v>Delta Regional Development</v>
          </cell>
        </row>
        <row r="1638">
          <cell r="A1638">
            <v>90.200999999999993</v>
          </cell>
          <cell r="B1638" t="str">
            <v>DRA</v>
          </cell>
          <cell r="C1638" t="str">
            <v>Delta Area Economic Development</v>
          </cell>
        </row>
        <row r="1639">
          <cell r="A1639">
            <v>90.201999999999998</v>
          </cell>
          <cell r="B1639" t="str">
            <v>DRA</v>
          </cell>
          <cell r="C1639" t="str">
            <v>Delta Local Development District Assistance</v>
          </cell>
        </row>
        <row r="1640">
          <cell r="A1640">
            <v>90.203000000000003</v>
          </cell>
          <cell r="B1640" t="str">
            <v>DRA</v>
          </cell>
          <cell r="C1640" t="str">
            <v>Delta Creative Place-Making Pilot Initiative</v>
          </cell>
        </row>
        <row r="1641">
          <cell r="A1641">
            <v>90.203999999999994</v>
          </cell>
          <cell r="B1641" t="str">
            <v>DRA</v>
          </cell>
          <cell r="C1641" t="str">
            <v>States' Economic Development Assistance Program</v>
          </cell>
        </row>
        <row r="1642">
          <cell r="A1642">
            <v>90.3</v>
          </cell>
          <cell r="B1642" t="str">
            <v>JUSFC</v>
          </cell>
          <cell r="C1642" t="str">
            <v>Japan-U.S. Friendship Commission Grants</v>
          </cell>
        </row>
        <row r="1643">
          <cell r="A1643">
            <v>90.400999999999996</v>
          </cell>
          <cell r="B1643" t="str">
            <v>EAC</v>
          </cell>
          <cell r="C1643" t="str">
            <v>Help America Vote Act Requirements Payments</v>
          </cell>
        </row>
        <row r="1644">
          <cell r="A1644">
            <v>90.403999999999996</v>
          </cell>
          <cell r="B1644" t="str">
            <v>EAC</v>
          </cell>
          <cell r="C1644" t="str">
            <v>2018 HAVA Election Security Grants</v>
          </cell>
        </row>
        <row r="1645">
          <cell r="A1645">
            <v>90.5</v>
          </cell>
          <cell r="B1645" t="str">
            <v>BBG</v>
          </cell>
          <cell r="C1645" t="str">
            <v>International Broadcasting Independent Grantee Organizations</v>
          </cell>
        </row>
        <row r="1646">
          <cell r="A1646">
            <v>90.600999999999999</v>
          </cell>
          <cell r="B1646" t="str">
            <v>None;</v>
          </cell>
          <cell r="C1646" t="str">
            <v>Northern Border Regional Development</v>
          </cell>
        </row>
        <row r="1647">
          <cell r="A1647">
            <v>91.004000000000005</v>
          </cell>
          <cell r="B1647" t="str">
            <v>USIP</v>
          </cell>
          <cell r="C1647" t="str">
            <v>Public Education for Peacebuilding Awards Program</v>
          </cell>
        </row>
        <row r="1648">
          <cell r="A1648">
            <v>91.004999999999995</v>
          </cell>
          <cell r="B1648" t="str">
            <v>USIP</v>
          </cell>
          <cell r="C1648" t="str">
            <v>Priority Grant Competition</v>
          </cell>
        </row>
        <row r="1649">
          <cell r="A1649">
            <v>92.001999999999995</v>
          </cell>
          <cell r="B1649" t="str">
            <v>None;</v>
          </cell>
          <cell r="C1649" t="str">
            <v xml:space="preserve">National Council on Disability </v>
          </cell>
        </row>
        <row r="1650">
          <cell r="A1650">
            <v>93.001000000000005</v>
          </cell>
          <cell r="B1650" t="str">
            <v>HHS</v>
          </cell>
          <cell r="C1650" t="str">
            <v>Civil Rights and Privacy Rule Compliance Activities</v>
          </cell>
        </row>
        <row r="1651">
          <cell r="A1651">
            <v>93.004000000000005</v>
          </cell>
          <cell r="B1651" t="str">
            <v>HHS</v>
          </cell>
          <cell r="C1651" t="str">
            <v>Cooperative Agreements to Improve the Health Status of Minority Populations</v>
          </cell>
        </row>
        <row r="1652">
          <cell r="A1652">
            <v>93.007000000000005</v>
          </cell>
          <cell r="B1652" t="str">
            <v>HHS</v>
          </cell>
          <cell r="C1652" t="str">
            <v>Public Awareness Campaigns on Embryo Adoption</v>
          </cell>
        </row>
        <row r="1653">
          <cell r="A1653">
            <v>93.007999999999996</v>
          </cell>
          <cell r="B1653" t="str">
            <v>HHS</v>
          </cell>
          <cell r="C1653" t="str">
            <v>Medical Reserve Corps Small Grant Program</v>
          </cell>
        </row>
        <row r="1654">
          <cell r="A1654">
            <v>93.010999999999996</v>
          </cell>
          <cell r="B1654" t="str">
            <v>HHS</v>
          </cell>
          <cell r="C1654" t="str">
            <v>National Organizations of State and Local Officials</v>
          </cell>
        </row>
        <row r="1655">
          <cell r="A1655">
            <v>93.015000000000001</v>
          </cell>
          <cell r="B1655" t="str">
            <v>HHS</v>
          </cell>
          <cell r="C1655" t="str">
            <v>HIV Prevention Programs for Women</v>
          </cell>
        </row>
        <row r="1656">
          <cell r="A1656">
            <v>93.018000000000001</v>
          </cell>
          <cell r="B1656" t="str">
            <v>HHS</v>
          </cell>
          <cell r="C1656" t="str">
            <v>Strengthening Public Health Services at the Outreach Offices of the U.S.-Mexico Border Health Commission</v>
          </cell>
        </row>
        <row r="1657">
          <cell r="A1657">
            <v>93.019000000000005</v>
          </cell>
          <cell r="B1657" t="str">
            <v>HHS</v>
          </cell>
          <cell r="C1657" t="str">
            <v>Technical Assistance and Provision for Foreign Hospitals and Health Organizations</v>
          </cell>
        </row>
        <row r="1658">
          <cell r="A1658">
            <v>93.040999999999997</v>
          </cell>
          <cell r="B1658" t="str">
            <v>HHS</v>
          </cell>
          <cell r="C1658" t="str">
            <v>Special Programs for the Aging, Title VII, Chapter 3, Programs for Prevention of Elder Abuse, Neglect, and Exploitation</v>
          </cell>
        </row>
        <row r="1659">
          <cell r="A1659">
            <v>93.042000000000002</v>
          </cell>
          <cell r="B1659" t="str">
            <v>HHS</v>
          </cell>
          <cell r="C1659" t="str">
            <v>Special Programs for the Aging, Title VII, Chapter 2, Long Term Care Ombudsman Services for Older Individuals</v>
          </cell>
        </row>
        <row r="1660">
          <cell r="A1660">
            <v>93.043000000000006</v>
          </cell>
          <cell r="B1660" t="str">
            <v>HHS</v>
          </cell>
          <cell r="C1660" t="str">
            <v>Special Programs for the Aging, Title III, Part D, Disease Prevention and Health Promotion Services</v>
          </cell>
        </row>
        <row r="1661">
          <cell r="A1661">
            <v>93.043999999999997</v>
          </cell>
          <cell r="B1661" t="str">
            <v>HHS</v>
          </cell>
          <cell r="C1661" t="str">
            <v>Special Programs for the Aging, Title III, Part B, Grants for Supportive Services and Senior Centers</v>
          </cell>
        </row>
        <row r="1662">
          <cell r="A1662">
            <v>93.045000000000002</v>
          </cell>
          <cell r="B1662" t="str">
            <v>HHS</v>
          </cell>
          <cell r="C1662" t="str">
            <v>Special Programs for the Aging, Title III, Part C, Nutrition Services</v>
          </cell>
        </row>
        <row r="1663">
          <cell r="A1663">
            <v>93.046999999999997</v>
          </cell>
          <cell r="B1663" t="str">
            <v>HHS</v>
          </cell>
          <cell r="C1663" t="str">
            <v>Special Programs for the Aging, Title VI, Part A, Grants to Indian Tribes, Part B, Grants to Native Hawaiians</v>
          </cell>
        </row>
        <row r="1664">
          <cell r="A1664">
            <v>93.048000000000002</v>
          </cell>
          <cell r="B1664" t="str">
            <v>HHS</v>
          </cell>
          <cell r="C1664" t="str">
            <v>Special Programs for the Aging, Title IV, and Title II, Discretionary Projects</v>
          </cell>
        </row>
        <row r="1665">
          <cell r="A1665">
            <v>93.051000000000002</v>
          </cell>
          <cell r="B1665" t="str">
            <v>HHS</v>
          </cell>
          <cell r="C1665" t="str">
            <v>Alzheimer's Disease Demonstration Grants to States</v>
          </cell>
        </row>
        <row r="1666">
          <cell r="A1666">
            <v>93.052000000000007</v>
          </cell>
          <cell r="B1666" t="str">
            <v>HHS</v>
          </cell>
          <cell r="C1666" t="str">
            <v>National Family Caregiver Support, Title III, Part E</v>
          </cell>
        </row>
        <row r="1667">
          <cell r="A1667">
            <v>93.052999999999997</v>
          </cell>
          <cell r="B1667" t="str">
            <v>HHS</v>
          </cell>
          <cell r="C1667" t="str">
            <v xml:space="preserve">Nutrition Services Incentive Program </v>
          </cell>
        </row>
        <row r="1668">
          <cell r="A1668">
            <v>93.054000000000002</v>
          </cell>
          <cell r="B1668" t="str">
            <v>HHS</v>
          </cell>
          <cell r="C1668" t="str">
            <v>National Family Caregiver Support, Title VI, Part C, Grants To Indian Tribes And Native Hawaiians</v>
          </cell>
        </row>
        <row r="1669">
          <cell r="A1669">
            <v>93.057000000000002</v>
          </cell>
          <cell r="B1669" t="str">
            <v>HHS</v>
          </cell>
          <cell r="C1669" t="str">
            <v>National Resource Center for HIV Prevention Among Adolescents</v>
          </cell>
        </row>
        <row r="1670">
          <cell r="A1670">
            <v>93.058999999999997</v>
          </cell>
          <cell r="B1670" t="str">
            <v>HHS</v>
          </cell>
          <cell r="C1670" t="str">
            <v>Training in General, Pediatric, and Public Health Dentistry</v>
          </cell>
        </row>
        <row r="1671">
          <cell r="A1671">
            <v>93.06</v>
          </cell>
          <cell r="B1671" t="str">
            <v>HHS</v>
          </cell>
          <cell r="C1671" t="str">
            <v xml:space="preserve">Sexual Risk Avoidance Education </v>
          </cell>
        </row>
        <row r="1672">
          <cell r="A1672">
            <v>93.061000000000007</v>
          </cell>
          <cell r="B1672" t="str">
            <v>HHS</v>
          </cell>
          <cell r="C1672" t="str">
            <v>Innovations in Applied Public Health Research</v>
          </cell>
        </row>
        <row r="1673">
          <cell r="A1673">
            <v>93.061999999999998</v>
          </cell>
          <cell r="B1673" t="str">
            <v>HHS</v>
          </cell>
          <cell r="C1673" t="str">
            <v>Biomonitoring Programs for State Public Health Laboratories</v>
          </cell>
        </row>
        <row r="1674">
          <cell r="A1674">
            <v>93.063999999999993</v>
          </cell>
          <cell r="B1674" t="str">
            <v>HHS</v>
          </cell>
          <cell r="C1674" t="str">
            <v>Laboratory Training, Evaluation, and Quality Assurance Programs</v>
          </cell>
        </row>
        <row r="1675">
          <cell r="A1675">
            <v>93.064999999999998</v>
          </cell>
          <cell r="B1675" t="str">
            <v>HHS</v>
          </cell>
          <cell r="C1675" t="str">
            <v>Laboratory Leadership, Workforce Training and Management Development, Improving Public Health Laboratory Infrastructure</v>
          </cell>
        </row>
        <row r="1676">
          <cell r="A1676">
            <v>93.066000000000003</v>
          </cell>
          <cell r="B1676" t="str">
            <v>HHS</v>
          </cell>
          <cell r="C1676" t="str">
            <v>State Vital Statistics Improvement Program</v>
          </cell>
        </row>
        <row r="1677">
          <cell r="A1677">
            <v>93.066999999999993</v>
          </cell>
          <cell r="B1677" t="str">
            <v>HHS</v>
          </cell>
          <cell r="C1677" t="str">
            <v>Global AIDS</v>
          </cell>
        </row>
        <row r="1678">
          <cell r="A1678">
            <v>93.067999999999998</v>
          </cell>
          <cell r="B1678" t="str">
            <v>HHS</v>
          </cell>
          <cell r="C1678" t="str">
            <v xml:space="preserve">Chronic Diseases:  Research, Control, and Prevention  </v>
          </cell>
        </row>
        <row r="1679">
          <cell r="A1679">
            <v>93.069000000000003</v>
          </cell>
          <cell r="B1679" t="str">
            <v>HHS</v>
          </cell>
          <cell r="C1679" t="str">
            <v>Public Health Emergency Preparedness</v>
          </cell>
        </row>
        <row r="1680">
          <cell r="A1680">
            <v>93.07</v>
          </cell>
          <cell r="B1680" t="str">
            <v>HHS</v>
          </cell>
          <cell r="C1680" t="str">
            <v>Environmental Public Health and Emergency Response</v>
          </cell>
        </row>
        <row r="1681">
          <cell r="A1681">
            <v>93.070999999999998</v>
          </cell>
          <cell r="B1681" t="str">
            <v>HHS</v>
          </cell>
          <cell r="C1681" t="str">
            <v>Medicare Enrollment Assistance Program</v>
          </cell>
        </row>
        <row r="1682">
          <cell r="A1682">
            <v>93.072000000000003</v>
          </cell>
          <cell r="B1682" t="str">
            <v>HHS</v>
          </cell>
          <cell r="C1682" t="str">
            <v>Lifespan Respite Care Program</v>
          </cell>
        </row>
        <row r="1683">
          <cell r="A1683">
            <v>93.072999999999993</v>
          </cell>
          <cell r="B1683" t="str">
            <v>HHS</v>
          </cell>
          <cell r="C1683" t="str">
            <v>Birth Defects and Developmental Disabilities - Prevention and Surveillance</v>
          </cell>
        </row>
        <row r="1684">
          <cell r="A1684">
            <v>93.073999999999998</v>
          </cell>
          <cell r="B1684" t="str">
            <v>HHS</v>
          </cell>
          <cell r="C1684" t="str">
            <v>Hospital Preparedness Program (HPP) and Public Health Emergency Preparedness (PHEP) Aligned Cooperative Agreements</v>
          </cell>
        </row>
        <row r="1685">
          <cell r="A1685">
            <v>93.076999999999998</v>
          </cell>
          <cell r="B1685" t="str">
            <v>HHS</v>
          </cell>
          <cell r="C1685" t="str">
            <v>Family Smoking Prevention and Tobacco Control Act Regulatory Research</v>
          </cell>
        </row>
        <row r="1686">
          <cell r="A1686">
            <v>93.078000000000003</v>
          </cell>
          <cell r="B1686" t="str">
            <v>HHS</v>
          </cell>
          <cell r="C1686" t="str">
            <v xml:space="preserve">Strengthening Emergency Care Delivery in the United States Healthcare System through Health Information and Promotion </v>
          </cell>
        </row>
        <row r="1687">
          <cell r="A1687">
            <v>93.078999999999994</v>
          </cell>
          <cell r="B1687" t="str">
            <v>HHS</v>
          </cell>
          <cell r="C1687" t="str">
            <v>Cooperative Agreements to Promote Adolescent Health through School-Based HIV/STD Prevention and School-Based Surveillance</v>
          </cell>
        </row>
        <row r="1688">
          <cell r="A1688">
            <v>93.08</v>
          </cell>
          <cell r="B1688" t="str">
            <v>HHS</v>
          </cell>
          <cell r="C1688" t="str">
            <v xml:space="preserve">Blood Disorder Program: Prevention, Surveillance, and Research </v>
          </cell>
        </row>
        <row r="1689">
          <cell r="A1689">
            <v>93.081000000000003</v>
          </cell>
          <cell r="B1689" t="str">
            <v>HHS</v>
          </cell>
          <cell r="C1689" t="str">
            <v>ASPR Science Preparedness and Response Grants</v>
          </cell>
        </row>
        <row r="1690">
          <cell r="A1690">
            <v>93.081999999999994</v>
          </cell>
          <cell r="B1690" t="str">
            <v>HHS</v>
          </cell>
          <cell r="C1690" t="str">
            <v>Sodium Reduction in Communities</v>
          </cell>
        </row>
        <row r="1691">
          <cell r="A1691">
            <v>93.082999999999998</v>
          </cell>
          <cell r="B1691" t="str">
            <v>HHS</v>
          </cell>
          <cell r="C1691" t="str">
            <v>Prevention of Disease, Disability, and Death through Immunization and Control of Respiratory and Related Diseases</v>
          </cell>
        </row>
        <row r="1692">
          <cell r="A1692">
            <v>93.084000000000003</v>
          </cell>
          <cell r="B1692" t="str">
            <v>HHS</v>
          </cell>
          <cell r="C1692" t="str">
            <v xml:space="preserve">Prevention of Disease, Disability, and Death by Infectious Diseases  </v>
          </cell>
        </row>
        <row r="1693">
          <cell r="A1693">
            <v>93.084999999999994</v>
          </cell>
          <cell r="B1693" t="str">
            <v>HHS</v>
          </cell>
          <cell r="C1693" t="str">
            <v>Research on Research Integrity</v>
          </cell>
        </row>
        <row r="1694">
          <cell r="A1694">
            <v>93.085999999999999</v>
          </cell>
          <cell r="B1694" t="str">
            <v>HHS</v>
          </cell>
          <cell r="C1694" t="str">
            <v>Healthy Marriage Promotion and Responsible Fatherhood Grants</v>
          </cell>
        </row>
        <row r="1695">
          <cell r="A1695">
            <v>93.087000000000003</v>
          </cell>
          <cell r="B1695" t="str">
            <v>HHS</v>
          </cell>
          <cell r="C1695" t="str">
            <v>Enhance Safety of Children Affected by Substance Abuse</v>
          </cell>
        </row>
        <row r="1696">
          <cell r="A1696">
            <v>93.087999999999994</v>
          </cell>
          <cell r="B1696" t="str">
            <v>HHS</v>
          </cell>
          <cell r="C1696" t="str">
            <v>Advancing System Improvements for Key Issues in Women's Health</v>
          </cell>
        </row>
        <row r="1697">
          <cell r="A1697">
            <v>93.088999999999999</v>
          </cell>
          <cell r="B1697" t="str">
            <v>HHS</v>
          </cell>
          <cell r="C1697" t="str">
            <v>Emergency System for Advance Registration of Volunteer Health Professionals</v>
          </cell>
        </row>
        <row r="1698">
          <cell r="A1698">
            <v>93.09</v>
          </cell>
          <cell r="B1698" t="str">
            <v>HHS</v>
          </cell>
          <cell r="C1698" t="str">
            <v>Guardianship Assistance</v>
          </cell>
        </row>
        <row r="1699">
          <cell r="A1699">
            <v>93.091999999999999</v>
          </cell>
          <cell r="B1699" t="str">
            <v>HHS</v>
          </cell>
          <cell r="C1699" t="str">
            <v>Affordable Care Act (ACA) Personal Responsibility Education Program</v>
          </cell>
        </row>
        <row r="1700">
          <cell r="A1700">
            <v>93.093000000000004</v>
          </cell>
          <cell r="B1700" t="str">
            <v>HHS</v>
          </cell>
          <cell r="C1700" t="str">
            <v>Affordable Care Act (ACA) Health Profession Opportunity Grants</v>
          </cell>
        </row>
        <row r="1701">
          <cell r="A1701">
            <v>93.093999999999994</v>
          </cell>
          <cell r="B1701" t="str">
            <v>HHS</v>
          </cell>
          <cell r="C1701" t="str">
            <v>Well-Integrated Screening and Evaluation for Women Across the Nation</v>
          </cell>
        </row>
        <row r="1702">
          <cell r="A1702">
            <v>93.096999999999994</v>
          </cell>
          <cell r="B1702" t="str">
            <v>HHS</v>
          </cell>
          <cell r="C1702" t="str">
            <v>Strengthening the Nation's Public Health System through a National Voluntary Accreditation Program for State, Tribal, Local and Territorial Health Departments</v>
          </cell>
        </row>
        <row r="1703">
          <cell r="A1703">
            <v>93.097999999999999</v>
          </cell>
          <cell r="B1703" t="str">
            <v>HHS</v>
          </cell>
          <cell r="C1703" t="str">
            <v>Tribal Public Health Capacity Building and Quality Improvement</v>
          </cell>
        </row>
        <row r="1704">
          <cell r="A1704">
            <v>93.099000000000004</v>
          </cell>
          <cell r="B1704" t="str">
            <v>HHS</v>
          </cell>
          <cell r="C1704" t="str">
            <v>Collaboration With the World Health Organization and its Regional Offices for Global Health Security and the International Health Regulations (IHR 2005)</v>
          </cell>
        </row>
        <row r="1705">
          <cell r="A1705">
            <v>93.102999999999994</v>
          </cell>
          <cell r="B1705" t="str">
            <v>HHS</v>
          </cell>
          <cell r="C1705" t="str">
            <v>Food and Drug Administration Research</v>
          </cell>
        </row>
        <row r="1706">
          <cell r="A1706">
            <v>93.103999999999999</v>
          </cell>
          <cell r="B1706" t="str">
            <v>HHS</v>
          </cell>
          <cell r="C1706" t="str">
            <v>Comprehensive Community Mental Health Services for Children with Serious Emotional Disturbances (SED)</v>
          </cell>
        </row>
        <row r="1707">
          <cell r="A1707">
            <v>93.106999999999999</v>
          </cell>
          <cell r="B1707" t="str">
            <v>HHS</v>
          </cell>
          <cell r="C1707" t="str">
            <v>Area Health Education Centers</v>
          </cell>
        </row>
        <row r="1708">
          <cell r="A1708">
            <v>93.11</v>
          </cell>
          <cell r="B1708" t="str">
            <v>HHS</v>
          </cell>
          <cell r="C1708" t="str">
            <v>Maternal and Child Health Federal Consolidated Programs</v>
          </cell>
        </row>
        <row r="1709">
          <cell r="A1709">
            <v>93.113</v>
          </cell>
          <cell r="B1709" t="str">
            <v>HHS</v>
          </cell>
          <cell r="C1709" t="str">
            <v>Environmental Health</v>
          </cell>
        </row>
        <row r="1710">
          <cell r="A1710">
            <v>93.116</v>
          </cell>
          <cell r="B1710" t="str">
            <v>HHS</v>
          </cell>
          <cell r="C1710" t="str">
            <v>Project Grants and Cooperative Agreements for Tuberculosis Control Programs</v>
          </cell>
        </row>
        <row r="1711">
          <cell r="A1711">
            <v>93.117000000000004</v>
          </cell>
          <cell r="B1711" t="str">
            <v>HHS</v>
          </cell>
          <cell r="C1711" t="str">
            <v>Preventive Medicine and Public Health Residency Training Program, Integrative Medicine Program, and National Center for Integrative Primary Healthcare</v>
          </cell>
        </row>
        <row r="1712">
          <cell r="A1712">
            <v>93.117999999999995</v>
          </cell>
          <cell r="B1712" t="str">
            <v>HHS</v>
          </cell>
          <cell r="C1712" t="str">
            <v>Acquired Immunodeficiency Syndrome (AIDS) Activity</v>
          </cell>
        </row>
        <row r="1713">
          <cell r="A1713">
            <v>93.120999999999995</v>
          </cell>
          <cell r="B1713" t="str">
            <v>HHS</v>
          </cell>
          <cell r="C1713" t="str">
            <v>Oral Diseases and Disorders Research</v>
          </cell>
        </row>
        <row r="1714">
          <cell r="A1714">
            <v>93.123000000000005</v>
          </cell>
          <cell r="B1714" t="str">
            <v>HHS</v>
          </cell>
          <cell r="C1714" t="str">
            <v>Health Professions Pre-graduate Scholarship Program for Indians</v>
          </cell>
        </row>
        <row r="1715">
          <cell r="A1715">
            <v>93.123999999999995</v>
          </cell>
          <cell r="B1715" t="str">
            <v>HHS</v>
          </cell>
          <cell r="C1715" t="str">
            <v>Nurse Anesthetist Traineeship</v>
          </cell>
        </row>
        <row r="1716">
          <cell r="A1716">
            <v>93.126999999999995</v>
          </cell>
          <cell r="B1716" t="str">
            <v>HHS</v>
          </cell>
          <cell r="C1716" t="str">
            <v>Emergency Medical Services for Children</v>
          </cell>
        </row>
        <row r="1717">
          <cell r="A1717">
            <v>93.129000000000005</v>
          </cell>
          <cell r="B1717" t="str">
            <v>HHS</v>
          </cell>
          <cell r="C1717" t="str">
            <v>Technical and Non-Financial Assistance to Health Centers</v>
          </cell>
        </row>
        <row r="1718">
          <cell r="A1718">
            <v>93.13</v>
          </cell>
          <cell r="B1718" t="str">
            <v>HHS</v>
          </cell>
          <cell r="C1718" t="str">
            <v>Cooperative Agreements to States/Territories for the Coordination and Development of Primary Care Offices</v>
          </cell>
        </row>
        <row r="1719">
          <cell r="A1719">
            <v>93.134</v>
          </cell>
          <cell r="B1719" t="str">
            <v>HHS</v>
          </cell>
          <cell r="C1719" t="str">
            <v>Grants to Increase Organ Donations</v>
          </cell>
        </row>
        <row r="1720">
          <cell r="A1720">
            <v>93.135000000000005</v>
          </cell>
          <cell r="B1720" t="str">
            <v>HHS</v>
          </cell>
          <cell r="C1720" t="str">
            <v>Centers for Research and Demonstration for Health Promotion and Disease Prevention</v>
          </cell>
        </row>
        <row r="1721">
          <cell r="A1721">
            <v>93.135999999999996</v>
          </cell>
          <cell r="B1721" t="str">
            <v>HHS</v>
          </cell>
          <cell r="C1721" t="str">
            <v>Injury Prevention and Control Research and State and Community Based Programs</v>
          </cell>
        </row>
        <row r="1722">
          <cell r="A1722">
            <v>93.137</v>
          </cell>
          <cell r="B1722" t="str">
            <v>HHS</v>
          </cell>
          <cell r="C1722" t="str">
            <v>Community Programs to Improve  Minority Health Grant Program</v>
          </cell>
        </row>
        <row r="1723">
          <cell r="A1723">
            <v>93.138000000000005</v>
          </cell>
          <cell r="B1723" t="str">
            <v>HHS</v>
          </cell>
          <cell r="C1723" t="str">
            <v>Protection and Advocacy for Individuals with Mental Illness</v>
          </cell>
        </row>
        <row r="1724">
          <cell r="A1724">
            <v>93.14</v>
          </cell>
          <cell r="B1724" t="str">
            <v>HHS</v>
          </cell>
          <cell r="C1724" t="str">
            <v>Intramural Research Training Award</v>
          </cell>
        </row>
        <row r="1725">
          <cell r="A1725">
            <v>93.141999999999996</v>
          </cell>
          <cell r="B1725" t="str">
            <v>HHS</v>
          </cell>
          <cell r="C1725" t="str">
            <v>NIEHS Hazardous Waste Worker Health and Safety Training</v>
          </cell>
        </row>
        <row r="1726">
          <cell r="A1726">
            <v>93.143000000000001</v>
          </cell>
          <cell r="B1726" t="str">
            <v>HHS</v>
          </cell>
          <cell r="C1726" t="str">
            <v>NIEHS Superfund Hazardous Substances_Basic Research and Education</v>
          </cell>
        </row>
        <row r="1727">
          <cell r="A1727">
            <v>93.144999999999996</v>
          </cell>
          <cell r="B1727" t="str">
            <v>HHS</v>
          </cell>
          <cell r="C1727" t="str">
            <v>HIV-Related Training and Technical Assistance</v>
          </cell>
        </row>
        <row r="1728">
          <cell r="A1728">
            <v>93.15</v>
          </cell>
          <cell r="B1728" t="str">
            <v>HHS</v>
          </cell>
          <cell r="C1728" t="str">
            <v>Projects for Assistance in Transition from Homelessness (PATH)</v>
          </cell>
        </row>
        <row r="1729">
          <cell r="A1729">
            <v>93.153000000000006</v>
          </cell>
          <cell r="B1729" t="str">
            <v>HHS</v>
          </cell>
          <cell r="C1729" t="str">
            <v>Coordinated Services and Access to Research for Women, Infants, Children, and Youth</v>
          </cell>
        </row>
        <row r="1730">
          <cell r="A1730">
            <v>93.155000000000001</v>
          </cell>
          <cell r="B1730" t="str">
            <v>HHS</v>
          </cell>
          <cell r="C1730" t="str">
            <v>Rural Health Research Centers</v>
          </cell>
        </row>
        <row r="1731">
          <cell r="A1731">
            <v>93.156999999999996</v>
          </cell>
          <cell r="B1731" t="str">
            <v>HHS</v>
          </cell>
          <cell r="C1731" t="str">
            <v>Centers of Excellence</v>
          </cell>
        </row>
        <row r="1732">
          <cell r="A1732">
            <v>93.161000000000001</v>
          </cell>
          <cell r="B1732" t="str">
            <v>HHS</v>
          </cell>
          <cell r="C1732" t="str">
            <v>Health Program for Toxic Substances and Disease Registry</v>
          </cell>
        </row>
        <row r="1733">
          <cell r="A1733">
            <v>93.162000000000006</v>
          </cell>
          <cell r="B1733" t="str">
            <v>HHS</v>
          </cell>
          <cell r="C1733" t="str">
            <v>National Health Service Corps Loan Repayment Program</v>
          </cell>
        </row>
        <row r="1734">
          <cell r="A1734">
            <v>93.164000000000001</v>
          </cell>
          <cell r="B1734" t="str">
            <v>HHS</v>
          </cell>
          <cell r="C1734" t="str">
            <v>Indian Health Service Educational Loan Repayment</v>
          </cell>
        </row>
        <row r="1735">
          <cell r="A1735">
            <v>93.165000000000006</v>
          </cell>
          <cell r="B1735" t="str">
            <v>HHS</v>
          </cell>
          <cell r="C1735" t="str">
            <v>Grants to States for Loan Repayment Program</v>
          </cell>
        </row>
        <row r="1736">
          <cell r="A1736">
            <v>93.171999999999997</v>
          </cell>
          <cell r="B1736" t="str">
            <v>HHS</v>
          </cell>
          <cell r="C1736" t="str">
            <v>Human Genome Research</v>
          </cell>
        </row>
        <row r="1737">
          <cell r="A1737">
            <v>93.173000000000002</v>
          </cell>
          <cell r="B1737" t="str">
            <v>HHS</v>
          </cell>
          <cell r="C1737" t="str">
            <v>Research Related to Deafness and Communication Disorders</v>
          </cell>
        </row>
        <row r="1738">
          <cell r="A1738">
            <v>93.177999999999997</v>
          </cell>
          <cell r="B1738" t="str">
            <v>HHS</v>
          </cell>
          <cell r="C1738" t="str">
            <v>Nursing Workforce Diversity</v>
          </cell>
        </row>
        <row r="1739">
          <cell r="A1739">
            <v>93.183999999999997</v>
          </cell>
          <cell r="B1739" t="str">
            <v>HHS</v>
          </cell>
          <cell r="C1739" t="str">
            <v>Disabilities Prevention</v>
          </cell>
        </row>
        <row r="1740">
          <cell r="A1740">
            <v>93.185000000000002</v>
          </cell>
          <cell r="B1740" t="str">
            <v>HHS</v>
          </cell>
          <cell r="C1740" t="str">
            <v>Immunization Research, Demonstration, Public Information and Education Training and Clinical Skills Improvement Projects</v>
          </cell>
        </row>
        <row r="1741">
          <cell r="A1741">
            <v>93.186000000000007</v>
          </cell>
          <cell r="B1741" t="str">
            <v>HHS</v>
          </cell>
          <cell r="C1741" t="str">
            <v>National Research Service Award in Primary Care Medicine</v>
          </cell>
        </row>
        <row r="1742">
          <cell r="A1742">
            <v>93.186999999999998</v>
          </cell>
          <cell r="B1742" t="str">
            <v>HHS</v>
          </cell>
          <cell r="C1742" t="str">
            <v>Undergraduate Scholarship Program for Individuals from Disadvantaged Backgrounds</v>
          </cell>
        </row>
        <row r="1743">
          <cell r="A1743">
            <v>93.191000000000003</v>
          </cell>
          <cell r="B1743" t="str">
            <v>HHS</v>
          </cell>
          <cell r="C1743" t="str">
            <v>Graduate Psychology Education</v>
          </cell>
        </row>
        <row r="1744">
          <cell r="A1744">
            <v>93.192999999999998</v>
          </cell>
          <cell r="B1744" t="str">
            <v>HHS</v>
          </cell>
          <cell r="C1744" t="str">
            <v>Urban Indian Health Services</v>
          </cell>
        </row>
        <row r="1745">
          <cell r="A1745">
            <v>93.197000000000003</v>
          </cell>
          <cell r="B1745" t="str">
            <v>HHS</v>
          </cell>
          <cell r="C1745" t="str">
            <v>Childhood Lead Poisoning Prevention Projects, State and Local Childhood Lead Poisoning Prevention and Surveillance of Blood Lead Levels in Children</v>
          </cell>
        </row>
        <row r="1746">
          <cell r="A1746">
            <v>93.209000000000003</v>
          </cell>
          <cell r="B1746" t="str">
            <v>HHS</v>
          </cell>
          <cell r="C1746" t="str">
            <v>Contraception and Infertility Research Loan Repayment Program</v>
          </cell>
        </row>
        <row r="1747">
          <cell r="A1747">
            <v>93.21</v>
          </cell>
          <cell r="B1747" t="str">
            <v>HHS</v>
          </cell>
          <cell r="C1747" t="str">
            <v xml:space="preserve">Tribal Self-Governance Program: IHS Compacts/Funding Agreements </v>
          </cell>
        </row>
        <row r="1748">
          <cell r="A1748">
            <v>93.210999999999999</v>
          </cell>
          <cell r="B1748" t="str">
            <v>HHS</v>
          </cell>
          <cell r="C1748" t="str">
            <v>Telehealth Programs</v>
          </cell>
        </row>
        <row r="1749">
          <cell r="A1749">
            <v>93.212999999999994</v>
          </cell>
          <cell r="B1749" t="str">
            <v>HHS</v>
          </cell>
          <cell r="C1749" t="str">
            <v>Research and Training in Complementary and Integrative Health</v>
          </cell>
        </row>
        <row r="1750">
          <cell r="A1750">
            <v>93.216999999999999</v>
          </cell>
          <cell r="B1750" t="str">
            <v>HHS</v>
          </cell>
          <cell r="C1750" t="str">
            <v>Family Planning Services</v>
          </cell>
        </row>
        <row r="1751">
          <cell r="A1751">
            <v>93.22</v>
          </cell>
          <cell r="B1751" t="str">
            <v>HHS</v>
          </cell>
          <cell r="C1751" t="str">
            <v>Clinical Research Loan Repayment Program for Individuals from Disadvantaged Backgrounds</v>
          </cell>
        </row>
        <row r="1752">
          <cell r="A1752">
            <v>93.222999999999999</v>
          </cell>
          <cell r="B1752" t="str">
            <v>HHS</v>
          </cell>
          <cell r="C1752" t="str">
            <v>Development and Coordination of Rural Health Services</v>
          </cell>
        </row>
        <row r="1753">
          <cell r="A1753">
            <v>93.224000000000004</v>
          </cell>
          <cell r="B1753" t="str">
            <v>HHS</v>
          </cell>
          <cell r="C1753" t="str">
            <v>Health Center Program (Community Health Centers, Migrant Health Centers, Health Care for the Homeless, and Public Housing Primary Care)</v>
          </cell>
        </row>
        <row r="1754">
          <cell r="A1754">
            <v>93.224999999999994</v>
          </cell>
          <cell r="B1754" t="str">
            <v>HHS</v>
          </cell>
          <cell r="C1754" t="str">
            <v>National Research Service Awards Health Services Research Training</v>
          </cell>
        </row>
        <row r="1755">
          <cell r="A1755">
            <v>93.225999999999999</v>
          </cell>
          <cell r="B1755" t="str">
            <v>HHS</v>
          </cell>
          <cell r="C1755" t="str">
            <v>Research on Healthcare Costs, Quality and Outcomes</v>
          </cell>
        </row>
        <row r="1756">
          <cell r="A1756">
            <v>93.227999999999994</v>
          </cell>
          <cell r="B1756" t="str">
            <v>HHS</v>
          </cell>
          <cell r="C1756" t="str">
            <v>Indian Health Service, Health Management Development Program</v>
          </cell>
        </row>
        <row r="1757">
          <cell r="A1757">
            <v>93.230999999999995</v>
          </cell>
          <cell r="B1757" t="str">
            <v>HHS</v>
          </cell>
          <cell r="C1757" t="str">
            <v>Epidemiology Cooperative Agreements</v>
          </cell>
        </row>
        <row r="1758">
          <cell r="A1758">
            <v>93.231999999999999</v>
          </cell>
          <cell r="B1758" t="str">
            <v>HHS</v>
          </cell>
          <cell r="C1758" t="str">
            <v>Loan Repayment Program for General Research</v>
          </cell>
        </row>
        <row r="1759">
          <cell r="A1759">
            <v>93.233000000000004</v>
          </cell>
          <cell r="B1759" t="str">
            <v>HHS</v>
          </cell>
          <cell r="C1759" t="str">
            <v>National Center on Sleep Disorders Research</v>
          </cell>
        </row>
        <row r="1760">
          <cell r="A1760">
            <v>93.233999999999995</v>
          </cell>
          <cell r="B1760" t="str">
            <v>HHS</v>
          </cell>
          <cell r="C1760" t="str">
            <v>Traumatic Brain Injury State Demonstration Grant Program</v>
          </cell>
        </row>
        <row r="1761">
          <cell r="A1761">
            <v>93.234999999999999</v>
          </cell>
          <cell r="B1761" t="str">
            <v>HHS</v>
          </cell>
          <cell r="C1761" t="str">
            <v>Title V State Sexual Risk Avoidance Education (Title V State SRAE) Program</v>
          </cell>
        </row>
        <row r="1762">
          <cell r="A1762">
            <v>93.236000000000004</v>
          </cell>
          <cell r="B1762" t="str">
            <v>HHS</v>
          </cell>
          <cell r="C1762" t="str">
            <v>Grants to States to Support Oral Health Workforce Activities</v>
          </cell>
        </row>
        <row r="1763">
          <cell r="A1763">
            <v>93.236999999999995</v>
          </cell>
          <cell r="B1763" t="str">
            <v>HHS</v>
          </cell>
          <cell r="C1763" t="str">
            <v>Special Diabetes Program for Indians Diabetes Prevention and Treatment  Projects</v>
          </cell>
        </row>
        <row r="1764">
          <cell r="A1764">
            <v>93.239000000000004</v>
          </cell>
          <cell r="B1764" t="str">
            <v>HHS</v>
          </cell>
          <cell r="C1764" t="str">
            <v>Policy Research and Evaluation Grants</v>
          </cell>
        </row>
        <row r="1765">
          <cell r="A1765">
            <v>93.24</v>
          </cell>
          <cell r="B1765" t="str">
            <v>HHS</v>
          </cell>
          <cell r="C1765" t="str">
            <v>State Capacity Building</v>
          </cell>
        </row>
        <row r="1766">
          <cell r="A1766">
            <v>93.241</v>
          </cell>
          <cell r="B1766" t="str">
            <v>HHS</v>
          </cell>
          <cell r="C1766" t="str">
            <v>State Rural Hospital Flexibility Program</v>
          </cell>
        </row>
        <row r="1767">
          <cell r="A1767">
            <v>93.242000000000004</v>
          </cell>
          <cell r="B1767" t="str">
            <v>HHS</v>
          </cell>
          <cell r="C1767" t="str">
            <v>Mental Health Research Grants</v>
          </cell>
        </row>
        <row r="1768">
          <cell r="A1768">
            <v>93.242999999999995</v>
          </cell>
          <cell r="B1768" t="str">
            <v>HHS</v>
          </cell>
          <cell r="C1768" t="str">
            <v>Substance Abuse and Mental Health Services Projects of Regional and National Significance</v>
          </cell>
        </row>
        <row r="1769">
          <cell r="A1769">
            <v>93.247</v>
          </cell>
          <cell r="B1769" t="str">
            <v>HHS</v>
          </cell>
          <cell r="C1769" t="str">
            <v>Advanced Nursing Education Workforce Grant Program</v>
          </cell>
        </row>
        <row r="1770">
          <cell r="A1770">
            <v>93.25</v>
          </cell>
          <cell r="B1770" t="str">
            <v>HHS</v>
          </cell>
          <cell r="C1770" t="str">
            <v>Geriatric Academic Career Awards Department of Health and Human Services</v>
          </cell>
        </row>
        <row r="1771">
          <cell r="A1771">
            <v>93.251000000000005</v>
          </cell>
          <cell r="B1771" t="str">
            <v>HHS</v>
          </cell>
          <cell r="C1771" t="str">
            <v>Universal Newborn Hearing Screening</v>
          </cell>
        </row>
        <row r="1772">
          <cell r="A1772">
            <v>93.253</v>
          </cell>
          <cell r="B1772" t="str">
            <v>HHS</v>
          </cell>
          <cell r="C1772" t="str">
            <v>Poison Center Support and Enhancement Grant Program</v>
          </cell>
        </row>
        <row r="1773">
          <cell r="A1773">
            <v>93.254999999999995</v>
          </cell>
          <cell r="B1773" t="str">
            <v>HHS</v>
          </cell>
          <cell r="C1773" t="str">
            <v>Children's Hospitals Graduate Medical Education Payment Program</v>
          </cell>
        </row>
        <row r="1774">
          <cell r="A1774">
            <v>93.257000000000005</v>
          </cell>
          <cell r="B1774" t="str">
            <v>HHS</v>
          </cell>
          <cell r="C1774" t="str">
            <v>Grants for Education, Prevention, and Early Detection of Radiogenic Cancers and Diseases</v>
          </cell>
        </row>
        <row r="1775">
          <cell r="A1775">
            <v>93.259</v>
          </cell>
          <cell r="B1775" t="str">
            <v>HHS</v>
          </cell>
          <cell r="C1775" t="str">
            <v>Rural Access to Emergency Devices Grant and Public Access to Defibrillation Demonstration Grant</v>
          </cell>
        </row>
        <row r="1776">
          <cell r="A1776">
            <v>93.26</v>
          </cell>
          <cell r="B1776" t="str">
            <v>HHS</v>
          </cell>
          <cell r="C1776" t="str">
            <v>Family Planning Personnel Training</v>
          </cell>
        </row>
        <row r="1777">
          <cell r="A1777">
            <v>93.260999999999996</v>
          </cell>
          <cell r="B1777" t="str">
            <v>HHS</v>
          </cell>
          <cell r="C1777" t="str">
            <v>Scaling the National Diabetes Prevention Program to Priority Populations</v>
          </cell>
        </row>
        <row r="1778">
          <cell r="A1778">
            <v>93.262</v>
          </cell>
          <cell r="B1778" t="str">
            <v>HHS</v>
          </cell>
          <cell r="C1778" t="str">
            <v>Occupational Safety and Health Program</v>
          </cell>
        </row>
        <row r="1779">
          <cell r="A1779">
            <v>93.263999999999996</v>
          </cell>
          <cell r="B1779" t="str">
            <v>HHS</v>
          </cell>
          <cell r="C1779" t="str">
            <v>Nurse Faculty Loan Program (NFLP)</v>
          </cell>
        </row>
        <row r="1780">
          <cell r="A1780">
            <v>93.266000000000005</v>
          </cell>
          <cell r="B1780" t="str">
            <v>HHS</v>
          </cell>
          <cell r="C1780" t="str">
            <v xml:space="preserve">Health Systems Strengthening and HIV/AIDS Prevention, Care and Treatment under the President's Emergency Plan for AIDS Relief </v>
          </cell>
        </row>
        <row r="1781">
          <cell r="A1781">
            <v>93.268000000000001</v>
          </cell>
          <cell r="B1781" t="str">
            <v>HHS</v>
          </cell>
          <cell r="C1781" t="str">
            <v>Immunization Cooperative Agreements</v>
          </cell>
        </row>
        <row r="1782">
          <cell r="A1782">
            <v>93.269000000000005</v>
          </cell>
          <cell r="B1782" t="str">
            <v>HHS</v>
          </cell>
          <cell r="C1782" t="str">
            <v>Complex Humanitarian Emergency and War-Related Injury Public Health Activities</v>
          </cell>
        </row>
        <row r="1783">
          <cell r="A1783">
            <v>93.27</v>
          </cell>
          <cell r="B1783" t="str">
            <v>HHS</v>
          </cell>
          <cell r="C1783" t="str">
            <v>Viral Hepatitis Prevention and Control</v>
          </cell>
        </row>
        <row r="1784">
          <cell r="A1784">
            <v>93.272999999999996</v>
          </cell>
          <cell r="B1784" t="str">
            <v>HHS</v>
          </cell>
          <cell r="C1784" t="str">
            <v>Alcohol Research Programs</v>
          </cell>
        </row>
        <row r="1785">
          <cell r="A1785">
            <v>93.275000000000006</v>
          </cell>
          <cell r="B1785" t="str">
            <v>HHS</v>
          </cell>
          <cell r="C1785" t="str">
            <v>Substance Abuse and Mental Health Services-Access to Recovery</v>
          </cell>
        </row>
        <row r="1786">
          <cell r="A1786">
            <v>93.275999999999996</v>
          </cell>
          <cell r="B1786" t="str">
            <v>HHS</v>
          </cell>
          <cell r="C1786" t="str">
            <v>Drug-Free Communities Support Program Grants</v>
          </cell>
        </row>
        <row r="1787">
          <cell r="A1787">
            <v>93.278999999999996</v>
          </cell>
          <cell r="B1787" t="str">
            <v>HHS</v>
          </cell>
          <cell r="C1787" t="str">
            <v>Drug Abuse and Addiction Research Programs</v>
          </cell>
        </row>
        <row r="1788">
          <cell r="A1788">
            <v>93.28</v>
          </cell>
          <cell r="B1788" t="str">
            <v>HHS</v>
          </cell>
          <cell r="C1788" t="str">
            <v>National Institutes of Health Loan Repayment Program for Clinical Researchers</v>
          </cell>
        </row>
        <row r="1789">
          <cell r="A1789">
            <v>93.283000000000001</v>
          </cell>
          <cell r="B1789" t="str">
            <v>HHS</v>
          </cell>
          <cell r="C1789" t="str">
            <v xml:space="preserve">Centers for Disease Control and Prevention Investigations and Technical Assistance </v>
          </cell>
        </row>
        <row r="1790">
          <cell r="A1790">
            <v>93.284000000000006</v>
          </cell>
          <cell r="B1790" t="str">
            <v>HHS</v>
          </cell>
          <cell r="C1790" t="str">
            <v>Injury Prevention Program for American Indians and Alaskan Natives Cooperative Agreements</v>
          </cell>
        </row>
        <row r="1791">
          <cell r="A1791">
            <v>93.284999999999997</v>
          </cell>
          <cell r="B1791" t="str">
            <v>HHS</v>
          </cell>
          <cell r="C1791" t="str">
            <v>National Institutes of Health Pediatric Research Loan Repayment Program</v>
          </cell>
        </row>
        <row r="1792">
          <cell r="A1792">
            <v>93.286000000000001</v>
          </cell>
          <cell r="B1792" t="str">
            <v>HHS</v>
          </cell>
          <cell r="C1792" t="str">
            <v>Discovery and Applied Research for Technological Innovations to Improve Human Health</v>
          </cell>
        </row>
        <row r="1793">
          <cell r="A1793">
            <v>93.287999999999997</v>
          </cell>
          <cell r="B1793" t="str">
            <v>HHS</v>
          </cell>
          <cell r="C1793" t="str">
            <v>National Health Service Corps Scholarship Program</v>
          </cell>
        </row>
        <row r="1794">
          <cell r="A1794">
            <v>93.289000000000001</v>
          </cell>
          <cell r="B1794" t="str">
            <v>HHS</v>
          </cell>
          <cell r="C1794" t="str">
            <v>President's Council on Fitness, Sports, and Nutrition</v>
          </cell>
        </row>
        <row r="1795">
          <cell r="A1795">
            <v>93.29</v>
          </cell>
          <cell r="B1795" t="str">
            <v>HHS</v>
          </cell>
          <cell r="C1795" t="str">
            <v>National Community Centers of Excellence in Women's Health</v>
          </cell>
        </row>
        <row r="1796">
          <cell r="A1796">
            <v>93.290999999999997</v>
          </cell>
          <cell r="B1796" t="str">
            <v>HHS</v>
          </cell>
          <cell r="C1796" t="str">
            <v>Surplus Property Utilization</v>
          </cell>
        </row>
        <row r="1797">
          <cell r="A1797">
            <v>93.292000000000002</v>
          </cell>
          <cell r="B1797" t="str">
            <v>HHS</v>
          </cell>
          <cell r="C1797" t="str">
            <v>National Public Health Improvement Initiative</v>
          </cell>
        </row>
        <row r="1798">
          <cell r="A1798">
            <v>93.296000000000006</v>
          </cell>
          <cell r="B1798" t="str">
            <v>HHS</v>
          </cell>
          <cell r="C1798" t="str">
            <v xml:space="preserve">State Partnership Grant Program to Improve Minority Health </v>
          </cell>
        </row>
        <row r="1799">
          <cell r="A1799">
            <v>93.296999999999997</v>
          </cell>
          <cell r="B1799" t="str">
            <v>HHS</v>
          </cell>
          <cell r="C1799" t="str">
            <v>Teenage Pregnancy Prevention Program</v>
          </cell>
        </row>
        <row r="1800">
          <cell r="A1800">
            <v>93.3</v>
          </cell>
          <cell r="B1800" t="str">
            <v>HHS</v>
          </cell>
          <cell r="C1800" t="str">
            <v>National Center for Health Workforce Analysis</v>
          </cell>
        </row>
        <row r="1801">
          <cell r="A1801">
            <v>93.301000000000002</v>
          </cell>
          <cell r="B1801" t="str">
            <v>HHS</v>
          </cell>
          <cell r="C1801" t="str">
            <v>Small Rural Hospital Improvement Grant Program</v>
          </cell>
        </row>
        <row r="1802">
          <cell r="A1802">
            <v>93.302999999999997</v>
          </cell>
          <cell r="B1802" t="str">
            <v>HHS</v>
          </cell>
          <cell r="C1802" t="str">
            <v>NURSE Corps Scholarship Program</v>
          </cell>
        </row>
        <row r="1803">
          <cell r="A1803">
            <v>93.304000000000002</v>
          </cell>
          <cell r="B1803" t="str">
            <v>HHS</v>
          </cell>
          <cell r="C1803" t="str">
            <v xml:space="preserve">Racial and Ethnic Approaches to Community Health </v>
          </cell>
        </row>
        <row r="1804">
          <cell r="A1804">
            <v>93.305000000000007</v>
          </cell>
          <cell r="B1804" t="str">
            <v>HHS</v>
          </cell>
          <cell r="C1804" t="str">
            <v>PPHF 2018: Office of Smoking and Health-National State-Based Tobacco Control Programs-Financed in part by 2018 Prevention and Public Health funds (PPHF)</v>
          </cell>
        </row>
        <row r="1805">
          <cell r="A1805">
            <v>93.307000000000002</v>
          </cell>
          <cell r="B1805" t="str">
            <v>HHS</v>
          </cell>
          <cell r="C1805" t="str">
            <v xml:space="preserve">Minority Health and Health Disparities Research </v>
          </cell>
        </row>
        <row r="1806">
          <cell r="A1806">
            <v>93.308000000000007</v>
          </cell>
          <cell r="B1806" t="str">
            <v>HHS</v>
          </cell>
          <cell r="C1806" t="str">
            <v>National Institute on Minority Health and Health Disparities (NIMHD) Extramural Loan Repayment Programs</v>
          </cell>
        </row>
        <row r="1807">
          <cell r="A1807">
            <v>93.31</v>
          </cell>
          <cell r="B1807" t="str">
            <v>HHS</v>
          </cell>
          <cell r="C1807" t="str">
            <v>Trans-NIH Research Support</v>
          </cell>
        </row>
        <row r="1808">
          <cell r="A1808">
            <v>93.311000000000007</v>
          </cell>
          <cell r="B1808" t="str">
            <v>HHS</v>
          </cell>
          <cell r="C1808" t="str">
            <v>Mobilization For Health: National Prevention Partnership Awards</v>
          </cell>
        </row>
        <row r="1809">
          <cell r="A1809">
            <v>93.311999999999998</v>
          </cell>
          <cell r="B1809" t="str">
            <v>HHS</v>
          </cell>
          <cell r="C1809" t="str">
            <v xml:space="preserve">Child Development and, Surveillance, Research and Prevention </v>
          </cell>
        </row>
        <row r="1810">
          <cell r="A1810">
            <v>93.313000000000002</v>
          </cell>
          <cell r="B1810" t="str">
            <v>HHS</v>
          </cell>
          <cell r="C1810" t="str">
            <v>NIH Office of Research on Women's Health</v>
          </cell>
        </row>
        <row r="1811">
          <cell r="A1811">
            <v>93.313999999999993</v>
          </cell>
          <cell r="B1811" t="str">
            <v>HHS</v>
          </cell>
          <cell r="C1811" t="str">
            <v>Early Hearing Detection and Intervention Information System (EHDI-IS) Surveillance Program</v>
          </cell>
        </row>
        <row r="1812">
          <cell r="A1812">
            <v>93.314999999999998</v>
          </cell>
          <cell r="B1812" t="str">
            <v>HHS</v>
          </cell>
          <cell r="C1812" t="str">
            <v xml:space="preserve">Rare Disorders: Research, Surveillance, Health Promotion, and Education </v>
          </cell>
        </row>
        <row r="1813">
          <cell r="A1813">
            <v>93.316000000000003</v>
          </cell>
          <cell r="B1813" t="str">
            <v>HHS</v>
          </cell>
          <cell r="C1813" t="str">
            <v>Public Health Preparedness and Response Science, Research, and Practice</v>
          </cell>
        </row>
        <row r="1814">
          <cell r="A1814">
            <v>93.316999999999993</v>
          </cell>
          <cell r="B1814" t="str">
            <v>HHS</v>
          </cell>
          <cell r="C1814" t="str">
            <v>Emerging Infections Programs</v>
          </cell>
        </row>
        <row r="1815">
          <cell r="A1815">
            <v>93.317999999999998</v>
          </cell>
          <cell r="B1815" t="str">
            <v>HHS</v>
          </cell>
          <cell r="C1815" t="str">
            <v>Protecting and Improving Health Globally: Building and Strengthening Public Health Impact, Systems, Capacity and Security</v>
          </cell>
        </row>
        <row r="1816">
          <cell r="A1816">
            <v>93.319000000000003</v>
          </cell>
          <cell r="B1816" t="str">
            <v>HHS</v>
          </cell>
          <cell r="C1816" t="str">
            <v>Outreach Programs to Reduce the Prevalence of Obesity in High Risk Rural Areas</v>
          </cell>
        </row>
        <row r="1817">
          <cell r="A1817">
            <v>93.320999999999998</v>
          </cell>
          <cell r="B1817" t="str">
            <v>HHS</v>
          </cell>
          <cell r="C1817" t="str">
            <v>Dietary Supplement Research Program</v>
          </cell>
        </row>
        <row r="1818">
          <cell r="A1818">
            <v>93.322000000000003</v>
          </cell>
          <cell r="B1818" t="str">
            <v>HHS</v>
          </cell>
          <cell r="C1818" t="str">
            <v>CSELS Partnership: Strengthening Public Health Laboratories</v>
          </cell>
        </row>
        <row r="1819">
          <cell r="A1819">
            <v>93.322999999999993</v>
          </cell>
          <cell r="B1819" t="str">
            <v>HHS</v>
          </cell>
          <cell r="C1819" t="str">
            <v>Epidemiology and Laboratory Capacity for Infectious Diseases (ELC)</v>
          </cell>
        </row>
        <row r="1820">
          <cell r="A1820">
            <v>93.323999999999998</v>
          </cell>
          <cell r="B1820" t="str">
            <v>HHS</v>
          </cell>
          <cell r="C1820" t="str">
            <v xml:space="preserve">State Health Insurance Assistance Program </v>
          </cell>
        </row>
        <row r="1821">
          <cell r="A1821">
            <v>93.325000000000003</v>
          </cell>
          <cell r="B1821" t="str">
            <v>HHS</v>
          </cell>
          <cell r="C1821" t="str">
            <v>Paralysis Resource Center</v>
          </cell>
        </row>
        <row r="1822">
          <cell r="A1822">
            <v>93.325999999999993</v>
          </cell>
          <cell r="B1822" t="str">
            <v>HHS</v>
          </cell>
          <cell r="C1822" t="str">
            <v>Strengthening Public Health through Surveillance, Epidemiologic Research, Disease Detection and Prevention</v>
          </cell>
        </row>
        <row r="1823">
          <cell r="A1823">
            <v>93.326999999999998</v>
          </cell>
          <cell r="B1823" t="str">
            <v>HHS</v>
          </cell>
          <cell r="C1823" t="str">
            <v xml:space="preserve">Demonstration Grants for Domestic Victims of Human Trafficking </v>
          </cell>
        </row>
        <row r="1824">
          <cell r="A1824">
            <v>93.328000000000003</v>
          </cell>
          <cell r="B1824" t="str">
            <v>HHS</v>
          </cell>
          <cell r="C1824" t="str">
            <v>National Implementation and Dissemination for Chronic Disease Prevention</v>
          </cell>
        </row>
        <row r="1825">
          <cell r="A1825">
            <v>93.328999999999994</v>
          </cell>
          <cell r="B1825" t="str">
            <v>HHS</v>
          </cell>
          <cell r="C1825" t="str">
            <v xml:space="preserve">Skills Training and Health Workforce Development of Paraprofessionals Grant Program </v>
          </cell>
        </row>
        <row r="1826">
          <cell r="A1826">
            <v>93.33</v>
          </cell>
          <cell r="B1826" t="str">
            <v>HHS</v>
          </cell>
          <cell r="C1826" t="str">
            <v>Leadership in Public Health Social Work Education Grant Program</v>
          </cell>
        </row>
        <row r="1827">
          <cell r="A1827">
            <v>93.331000000000003</v>
          </cell>
          <cell r="B1827" t="str">
            <v>HHS</v>
          </cell>
          <cell r="C1827" t="str">
            <v>Partnerships to Improve Community Health</v>
          </cell>
        </row>
        <row r="1828">
          <cell r="A1828">
            <v>93.331999999999994</v>
          </cell>
          <cell r="B1828" t="str">
            <v>HHS</v>
          </cell>
          <cell r="C1828" t="str">
            <v>Cooperative Agreement to Support Navigators in Federally-facilitated Exchanges</v>
          </cell>
        </row>
        <row r="1829">
          <cell r="A1829">
            <v>93.334000000000003</v>
          </cell>
          <cell r="B1829" t="str">
            <v>HHS</v>
          </cell>
          <cell r="C1829" t="str">
            <v>The Healthy Brain Initiative: Technical Assistance to Implement Public Health Actions related to Cognitive Health, Cognitive Impairment, and Caregiving at the State and Local Levels</v>
          </cell>
        </row>
        <row r="1830">
          <cell r="A1830">
            <v>93.335999999999999</v>
          </cell>
          <cell r="B1830" t="str">
            <v>HHS</v>
          </cell>
          <cell r="C1830" t="str">
            <v>Behavioral Risk Factor Surveillance System</v>
          </cell>
        </row>
        <row r="1831">
          <cell r="A1831">
            <v>93.337999999999994</v>
          </cell>
          <cell r="B1831" t="str">
            <v>HHS</v>
          </cell>
          <cell r="C1831" t="str">
            <v>Foreign Public Health Construction</v>
          </cell>
        </row>
        <row r="1832">
          <cell r="A1832">
            <v>93.338999999999999</v>
          </cell>
          <cell r="B1832" t="str">
            <v>HHS</v>
          </cell>
          <cell r="C1832" t="str">
            <v>Public Health Conference Support</v>
          </cell>
        </row>
        <row r="1833">
          <cell r="A1833">
            <v>93.34</v>
          </cell>
          <cell r="B1833" t="str">
            <v>HHS</v>
          </cell>
          <cell r="C1833" t="str">
            <v>Native American Community Research, Demonstration, and Pilot Projects</v>
          </cell>
        </row>
        <row r="1834">
          <cell r="A1834">
            <v>93.340999999999994</v>
          </cell>
          <cell r="B1834" t="str">
            <v>HHS</v>
          </cell>
          <cell r="C1834" t="str">
            <v xml:space="preserve">Analyses, Research and Studies to Address the Impact of CMS’ Programs on American Indian/Alaska Native (AI/AN) Beneficiaries and the Health Care System Serving these Beneficiaries	</v>
          </cell>
        </row>
        <row r="1835">
          <cell r="A1835">
            <v>93.341999999999999</v>
          </cell>
          <cell r="B1835" t="str">
            <v>HHS</v>
          </cell>
          <cell r="C1835" t="str">
            <v>Health Professions Student Loans, Including Primary Care Loans/Loans for Disadvantaged Students</v>
          </cell>
        </row>
        <row r="1836">
          <cell r="A1836">
            <v>93.343000000000004</v>
          </cell>
          <cell r="B1836" t="str">
            <v>HHS</v>
          </cell>
          <cell r="C1836" t="str">
            <v>Public Health Service Evaluation Funds</v>
          </cell>
        </row>
        <row r="1837">
          <cell r="A1837">
            <v>93.343999999999994</v>
          </cell>
          <cell r="B1837" t="str">
            <v>HHS</v>
          </cell>
          <cell r="C1837" t="str">
            <v>Research, Monitoring and Outcomes Definitions for Vaccine Safety</v>
          </cell>
        </row>
        <row r="1838">
          <cell r="A1838">
            <v>93.344999999999999</v>
          </cell>
          <cell r="B1838" t="str">
            <v>HHS</v>
          </cell>
          <cell r="C1838" t="str">
            <v>Leading Edge Acceleration Projects (LEAP) in Health Information Technology</v>
          </cell>
        </row>
        <row r="1839">
          <cell r="A1839">
            <v>93.346000000000004</v>
          </cell>
          <cell r="B1839" t="str">
            <v>HHS</v>
          </cell>
          <cell r="C1839" t="str">
            <v>Enhancing the Logical Observation Identifiers Names and Codes (LOINC®) Standard to meet U.S. Interoperability Needs</v>
          </cell>
        </row>
        <row r="1840">
          <cell r="A1840">
            <v>93.346999999999994</v>
          </cell>
          <cell r="B1840" t="str">
            <v>HHS</v>
          </cell>
          <cell r="C1840" t="str">
            <v>Trusted Exchange Framework and Common Agreement (TEFCA) Recognized Coordinating Entity (RCE) Cooperative Agreement</v>
          </cell>
        </row>
        <row r="1841">
          <cell r="A1841">
            <v>93.347999999999999</v>
          </cell>
          <cell r="B1841" t="str">
            <v>HHS</v>
          </cell>
          <cell r="C1841" t="str">
            <v>Technical Assistance to Increase Tobacco Cessation</v>
          </cell>
        </row>
        <row r="1842">
          <cell r="A1842">
            <v>93.349000000000004</v>
          </cell>
          <cell r="B1842" t="str">
            <v>HHS</v>
          </cell>
          <cell r="C1842" t="str">
            <v>Packaging and Spreading Proven Pediatric Weight Management Interventions for Use by Low-Income Families</v>
          </cell>
        </row>
        <row r="1843">
          <cell r="A1843">
            <v>93.35</v>
          </cell>
          <cell r="B1843" t="str">
            <v>HHS</v>
          </cell>
          <cell r="C1843" t="str">
            <v>National Center for Advancing Translational Sciences</v>
          </cell>
        </row>
        <row r="1844">
          <cell r="A1844">
            <v>93.350999999999999</v>
          </cell>
          <cell r="B1844" t="str">
            <v>HHS</v>
          </cell>
          <cell r="C1844" t="str">
            <v>Research Infrastructure Programs</v>
          </cell>
        </row>
        <row r="1845">
          <cell r="A1845">
            <v>93.352000000000004</v>
          </cell>
          <cell r="B1845" t="str">
            <v>HHS</v>
          </cell>
          <cell r="C1845" t="str">
            <v>Construction Support</v>
          </cell>
        </row>
        <row r="1846">
          <cell r="A1846">
            <v>93.352999999999994</v>
          </cell>
          <cell r="B1846" t="str">
            <v>HHS</v>
          </cell>
          <cell r="C1846" t="str">
            <v>21st Century Cures Act - Beau Biden Cancer Moonshot</v>
          </cell>
        </row>
        <row r="1847">
          <cell r="A1847">
            <v>93.353999999999999</v>
          </cell>
          <cell r="B1847" t="str">
            <v>HHS</v>
          </cell>
          <cell r="C1847" t="str">
            <v>Public Health Emergency Response:  Cooperative Agreement for Emergency Response: Public Health Crisis Response</v>
          </cell>
        </row>
        <row r="1848">
          <cell r="A1848">
            <v>93.355000000000004</v>
          </cell>
          <cell r="B1848" t="str">
            <v>HHS</v>
          </cell>
          <cell r="C1848" t="str">
            <v>Certified Health IT Surveillance Capacity and Infrastructure Improvement Cooperative Agreement Program</v>
          </cell>
        </row>
        <row r="1849">
          <cell r="A1849">
            <v>93.355999999999995</v>
          </cell>
          <cell r="B1849" t="str">
            <v>HHS</v>
          </cell>
          <cell r="C1849" t="str">
            <v>Head Start Disaster Recovery</v>
          </cell>
        </row>
        <row r="1850">
          <cell r="A1850">
            <v>93.356999999999999</v>
          </cell>
          <cell r="B1850" t="str">
            <v>HHS</v>
          </cell>
          <cell r="C1850" t="str">
            <v>Prevention and Control of Chronic Disease and Associated Risk Factors in the U.S. Affiliated Pacific Islands, U.S. Virgin Islands, and Puerto Ri</v>
          </cell>
        </row>
        <row r="1851">
          <cell r="A1851">
            <v>93.358000000000004</v>
          </cell>
          <cell r="B1851" t="str">
            <v>HHS</v>
          </cell>
          <cell r="C1851" t="str">
            <v>Advanced Education Nursing Traineeships</v>
          </cell>
        </row>
        <row r="1852">
          <cell r="A1852">
            <v>93.358999999999995</v>
          </cell>
          <cell r="B1852" t="str">
            <v>HHS</v>
          </cell>
          <cell r="C1852" t="str">
            <v>Nurse Education, Practice Quality and Retention Grants</v>
          </cell>
        </row>
        <row r="1853">
          <cell r="A1853">
            <v>93.36</v>
          </cell>
          <cell r="B1853" t="str">
            <v>HHS</v>
          </cell>
          <cell r="C1853" t="str">
            <v>Biomedical Advanced Research and Development Authority (BARDA), Biodefense Medical Countermeasure Development</v>
          </cell>
        </row>
        <row r="1854">
          <cell r="A1854">
            <v>93.361000000000004</v>
          </cell>
          <cell r="B1854" t="str">
            <v>HHS</v>
          </cell>
          <cell r="C1854" t="str">
            <v>Nursing Research</v>
          </cell>
        </row>
        <row r="1855">
          <cell r="A1855">
            <v>93.361999999999995</v>
          </cell>
          <cell r="B1855" t="str">
            <v>HHS</v>
          </cell>
          <cell r="C1855" t="str">
            <v>Assistive Technology National Activities</v>
          </cell>
        </row>
        <row r="1856">
          <cell r="A1856">
            <v>93.364000000000004</v>
          </cell>
          <cell r="B1856" t="str">
            <v>HHS</v>
          </cell>
          <cell r="C1856" t="str">
            <v>Nursing Student Loans</v>
          </cell>
        </row>
        <row r="1857">
          <cell r="A1857">
            <v>93.364999999999995</v>
          </cell>
          <cell r="B1857" t="str">
            <v>HHS</v>
          </cell>
          <cell r="C1857" t="str">
            <v>Sickle Cell Treatment Demonstration Program</v>
          </cell>
        </row>
        <row r="1858">
          <cell r="A1858">
            <v>93.366</v>
          </cell>
          <cell r="B1858" t="str">
            <v>HHS</v>
          </cell>
          <cell r="C1858" t="str">
            <v>State Actions to Improve Oral Health Outcomes and Partner Actions to Improve Oral Health Outcomes</v>
          </cell>
        </row>
        <row r="1859">
          <cell r="A1859">
            <v>93.367000000000004</v>
          </cell>
          <cell r="B1859" t="str">
            <v>HHS</v>
          </cell>
          <cell r="C1859" t="str">
            <v>Flexible Funding Model - Infrastructure Development and Maintenance for State Manufactured Food Regulatory Programs</v>
          </cell>
        </row>
        <row r="1860">
          <cell r="A1860">
            <v>93.367999999999995</v>
          </cell>
          <cell r="B1860" t="str">
            <v>HHS</v>
          </cell>
          <cell r="C1860" t="str">
            <v xml:space="preserve">21st Century Cures Act - Precision Medicine Initiative	</v>
          </cell>
        </row>
        <row r="1861">
          <cell r="A1861">
            <v>93.369</v>
          </cell>
          <cell r="B1861" t="str">
            <v>HHS</v>
          </cell>
          <cell r="C1861" t="str">
            <v xml:space="preserve">ACL Independent Living State Grants </v>
          </cell>
        </row>
        <row r="1862">
          <cell r="A1862">
            <v>93.37</v>
          </cell>
          <cell r="B1862" t="str">
            <v>HHS</v>
          </cell>
          <cell r="C1862" t="str">
            <v>21st Century Cures Act: Regenerative Medicine Initiative</v>
          </cell>
        </row>
        <row r="1863">
          <cell r="A1863">
            <v>93.372</v>
          </cell>
          <cell r="B1863" t="str">
            <v>HHS</v>
          </cell>
          <cell r="C1863" t="str">
            <v>21st Century Cures Act -	Brain Research through Advancing Innovative Neurotechnologies</v>
          </cell>
        </row>
        <row r="1864">
          <cell r="A1864">
            <v>93.373000000000005</v>
          </cell>
          <cell r="B1864" t="str">
            <v>HHS</v>
          </cell>
          <cell r="C1864" t="str">
            <v>Multiple Approaches to Support Young Breast Cancer Survivors and Metastatic Breast Cancer Patients</v>
          </cell>
        </row>
        <row r="1865">
          <cell r="A1865">
            <v>93.373999999999995</v>
          </cell>
          <cell r="B1865" t="str">
            <v>HHS</v>
          </cell>
          <cell r="C1865" t="str">
            <v>Multiple Approaches to Support Young Breast Cancer Survivors and Metastatic Breast Cancer Patients</v>
          </cell>
        </row>
        <row r="1866">
          <cell r="A1866">
            <v>93.376000000000005</v>
          </cell>
          <cell r="B1866" t="str">
            <v>HHS</v>
          </cell>
          <cell r="C1866" t="str">
            <v>Title: Multiple Approaches to Support Young Breast Cancer Survivors and Metastatic Breast Cancer Patients</v>
          </cell>
        </row>
        <row r="1867">
          <cell r="A1867">
            <v>93.376999999999995</v>
          </cell>
          <cell r="B1867" t="str">
            <v>HHS</v>
          </cell>
          <cell r="C1867" t="str">
            <v>Prevention and Control of Chronic Disease and Associated Risk Factors in the U.S. Affiliated Pacific Islands, U.S. Virgin Islands, and P. R.</v>
          </cell>
        </row>
        <row r="1868">
          <cell r="A1868">
            <v>93.378</v>
          </cell>
          <cell r="B1868" t="str">
            <v>HHS</v>
          </cell>
          <cell r="C1868" t="str">
            <v>Integrated Care for Kids Model</v>
          </cell>
        </row>
        <row r="1869">
          <cell r="A1869">
            <v>93.38</v>
          </cell>
          <cell r="B1869" t="str">
            <v>HHS</v>
          </cell>
          <cell r="C1869" t="str">
            <v>The CDC Public Health Cancer Genomics Program: Translating Research into Public Health Practice</v>
          </cell>
        </row>
        <row r="1870">
          <cell r="A1870">
            <v>93.387</v>
          </cell>
          <cell r="B1870" t="str">
            <v>HHS</v>
          </cell>
          <cell r="C1870" t="str">
            <v>National and State Tobacco Control Program</v>
          </cell>
        </row>
        <row r="1871">
          <cell r="A1871">
            <v>93.391000000000005</v>
          </cell>
          <cell r="B1871" t="str">
            <v>HHS</v>
          </cell>
          <cell r="C1871" t="str">
            <v>Activities to Support State, Tribal, Local and Territorial (STLT) Health Department Response to Public Health or Healthcare Crises</v>
          </cell>
        </row>
        <row r="1872">
          <cell r="A1872">
            <v>93.393000000000001</v>
          </cell>
          <cell r="B1872" t="str">
            <v>HHS</v>
          </cell>
          <cell r="C1872" t="str">
            <v>Cancer Cause and Prevention Research</v>
          </cell>
        </row>
        <row r="1873">
          <cell r="A1873">
            <v>93.394000000000005</v>
          </cell>
          <cell r="B1873" t="str">
            <v>HHS</v>
          </cell>
          <cell r="C1873" t="str">
            <v>Cancer Detection and Diagnosis Research</v>
          </cell>
        </row>
        <row r="1874">
          <cell r="A1874">
            <v>93.394999999999996</v>
          </cell>
          <cell r="B1874" t="str">
            <v>HHS</v>
          </cell>
          <cell r="C1874" t="str">
            <v>Cancer Treatment Research</v>
          </cell>
        </row>
        <row r="1875">
          <cell r="A1875">
            <v>93.396000000000001</v>
          </cell>
          <cell r="B1875" t="str">
            <v>HHS</v>
          </cell>
          <cell r="C1875" t="str">
            <v>Cancer Biology Research</v>
          </cell>
        </row>
        <row r="1876">
          <cell r="A1876">
            <v>93.397000000000006</v>
          </cell>
          <cell r="B1876" t="str">
            <v>HHS</v>
          </cell>
          <cell r="C1876" t="str">
            <v>Cancer Centers Support Grants</v>
          </cell>
        </row>
        <row r="1877">
          <cell r="A1877">
            <v>93.397999999999996</v>
          </cell>
          <cell r="B1877" t="str">
            <v>HHS</v>
          </cell>
          <cell r="C1877" t="str">
            <v>Cancer Research Manpower</v>
          </cell>
        </row>
        <row r="1878">
          <cell r="A1878">
            <v>93.399000000000001</v>
          </cell>
          <cell r="B1878" t="str">
            <v>HHS</v>
          </cell>
          <cell r="C1878" t="str">
            <v>Cancer Control</v>
          </cell>
        </row>
        <row r="1879">
          <cell r="A1879">
            <v>93.412999999999997</v>
          </cell>
          <cell r="B1879" t="str">
            <v>HHS</v>
          </cell>
          <cell r="C1879" t="str">
            <v>The State Flexibility to Stabilize the Market Grant Program</v>
          </cell>
        </row>
        <row r="1880">
          <cell r="A1880">
            <v>93.421000000000006</v>
          </cell>
          <cell r="B1880" t="str">
            <v>HHS</v>
          </cell>
          <cell r="C1880" t="str">
            <v>Strengthening Public Health Systems and Services through National Partnerships to Improve and Protect the Nation’s Health</v>
          </cell>
        </row>
        <row r="1881">
          <cell r="A1881">
            <v>93.421999999999997</v>
          </cell>
          <cell r="B1881" t="str">
            <v>HHS</v>
          </cell>
          <cell r="C1881" t="str">
            <v>National Partnerships to promote cancer surveillance standards and support data quality and operations of National Program of Cancer Registries</v>
          </cell>
        </row>
        <row r="1882">
          <cell r="A1882">
            <v>93.423000000000002</v>
          </cell>
          <cell r="B1882" t="str">
            <v>HHS</v>
          </cell>
          <cell r="C1882" t="str">
            <v>1332 State Innovation Waivers</v>
          </cell>
        </row>
        <row r="1883">
          <cell r="A1883">
            <v>93.424000000000007</v>
          </cell>
          <cell r="B1883" t="str">
            <v>HHS</v>
          </cell>
          <cell r="C1883" t="str">
            <v>NON-ACA/PPHF—Building Capacity of the Public Health System to Improve Population Health through National Nonprofit Organizations</v>
          </cell>
        </row>
        <row r="1884">
          <cell r="A1884">
            <v>93.424999999999997</v>
          </cell>
          <cell r="B1884" t="str">
            <v>HHS</v>
          </cell>
          <cell r="C1884" t="str">
            <v>Centers for Disease Control and Prevention - Resident Postdoctoral Program in Microbiology</v>
          </cell>
        </row>
        <row r="1885">
          <cell r="A1885">
            <v>93.426000000000002</v>
          </cell>
          <cell r="B1885" t="str">
            <v>HHS</v>
          </cell>
          <cell r="C1885" t="str">
            <v>Improving the Health of Americans through Prevention and Management of Diabetes and Heart Disease and Stroke</v>
          </cell>
        </row>
        <row r="1886">
          <cell r="A1886">
            <v>93.427000000000007</v>
          </cell>
          <cell r="B1886" t="str">
            <v>HHS</v>
          </cell>
          <cell r="C1886" t="str">
            <v xml:space="preserve">Provision of  Technical Assistance and Training Activities to Assure Comprehensive Cancer Control Outcomes. </v>
          </cell>
        </row>
        <row r="1887">
          <cell r="A1887">
            <v>93.43</v>
          </cell>
          <cell r="B1887" t="str">
            <v>HHS</v>
          </cell>
          <cell r="C1887" t="str">
            <v>PPHF 2018: Prevention Health and Health Services – Strengthening Public Health Systems and Services through National Partnerships to Improve and Protect the Nation’s Health – financed in part by Prevention and Public Health Funds (PPHF)</v>
          </cell>
        </row>
        <row r="1888">
          <cell r="A1888">
            <v>93.430999999999997</v>
          </cell>
          <cell r="B1888" t="str">
            <v>HHS</v>
          </cell>
          <cell r="C1888" t="str">
            <v>Networking2Save”:  CDC’s National Network Approach to Preventing and Controlling Tobacco-related Cancers in Special Populations</v>
          </cell>
        </row>
        <row r="1889">
          <cell r="A1889">
            <v>93.432000000000002</v>
          </cell>
          <cell r="B1889" t="str">
            <v>HHS</v>
          </cell>
          <cell r="C1889" t="str">
            <v xml:space="preserve">ACL Centers for Independent Living </v>
          </cell>
        </row>
        <row r="1890">
          <cell r="A1890">
            <v>93.433000000000007</v>
          </cell>
          <cell r="B1890" t="str">
            <v>HHS</v>
          </cell>
          <cell r="C1890" t="str">
            <v>ACL National Institute on Disability, Independent Living, and Rehabilitation Research</v>
          </cell>
        </row>
        <row r="1891">
          <cell r="A1891">
            <v>93.433999999999997</v>
          </cell>
          <cell r="B1891" t="str">
            <v>HHS</v>
          </cell>
          <cell r="C1891" t="str">
            <v>Every Student Succeeds Act/Preschool Development Grants</v>
          </cell>
        </row>
        <row r="1892">
          <cell r="A1892">
            <v>93.435000000000002</v>
          </cell>
          <cell r="B1892" t="str">
            <v>HHS</v>
          </cell>
          <cell r="C1892" t="str">
            <v>Innovative State and Local Public Health Strategies to prevent and Manage Diabetes and Heart Disease and Stroke-</v>
          </cell>
        </row>
        <row r="1893">
          <cell r="A1893">
            <v>93.436000000000007</v>
          </cell>
          <cell r="B1893" t="str">
            <v>HHS</v>
          </cell>
          <cell r="C1893" t="str">
            <v>WELL-INTEGRATED SCREENING AND EVALUATION FOR WOMEN ACROSS THE NATION (WISEWOMAN)</v>
          </cell>
        </row>
        <row r="1894">
          <cell r="A1894">
            <v>93.436999999999998</v>
          </cell>
          <cell r="B1894" t="str">
            <v>HHS</v>
          </cell>
          <cell r="C1894" t="str">
            <v xml:space="preserve">PPHF2018-National Organization for Chronic Disease Prevention and Health Promotion-financed in part by 2018 Prevention and Public Health Funds	</v>
          </cell>
        </row>
        <row r="1895">
          <cell r="A1895">
            <v>93.438999999999993</v>
          </cell>
          <cell r="B1895" t="str">
            <v>HHS</v>
          </cell>
          <cell r="C1895" t="str">
            <v>State Physical Activity and Nutrition (SPAN</v>
          </cell>
        </row>
        <row r="1896">
          <cell r="A1896">
            <v>93.441000000000003</v>
          </cell>
          <cell r="B1896" t="str">
            <v>HHS</v>
          </cell>
          <cell r="C1896" t="str">
            <v>Indian Self-Determination</v>
          </cell>
        </row>
        <row r="1897">
          <cell r="A1897">
            <v>93.444000000000003</v>
          </cell>
          <cell r="B1897" t="str">
            <v>HHS</v>
          </cell>
          <cell r="C1897" t="str">
            <v>Tribal Self-Governance Program: Planning and Negotiation Cooperative Agreement</v>
          </cell>
        </row>
        <row r="1898">
          <cell r="A1898">
            <v>93.445999999999998</v>
          </cell>
          <cell r="B1898" t="str">
            <v>HHS</v>
          </cell>
          <cell r="C1898" t="str">
            <v>Partner Actions to Improve Oral Health Outcomes</v>
          </cell>
        </row>
        <row r="1899">
          <cell r="A1899">
            <v>93.447999999999993</v>
          </cell>
          <cell r="B1899" t="str">
            <v>HHS</v>
          </cell>
          <cell r="C1899" t="str">
            <v>Food Safety and Security Monitoring Project</v>
          </cell>
        </row>
        <row r="1900">
          <cell r="A1900">
            <v>93.448999999999998</v>
          </cell>
          <cell r="B1900" t="str">
            <v>HHS</v>
          </cell>
          <cell r="C1900" t="str">
            <v>Ruminant Feed Ban Support Project</v>
          </cell>
        </row>
        <row r="1901">
          <cell r="A1901">
            <v>93.451999999999998</v>
          </cell>
          <cell r="B1901" t="str">
            <v>HHS</v>
          </cell>
          <cell r="C1901" t="str">
            <v>Health Improvement for Re-entering Ex-offenders Initiative (HIRE) HIV/AIDS</v>
          </cell>
        </row>
        <row r="1902">
          <cell r="A1902">
            <v>93.456000000000003</v>
          </cell>
          <cell r="B1902" t="str">
            <v>HHS</v>
          </cell>
          <cell r="C1902" t="str">
            <v>CDC Undergraduate Public Health Scholars Program (CUPS): A Public Health Experience to Expose Undergraduates Interested in Minority Health to Public Health and the Public Health Professions</v>
          </cell>
        </row>
        <row r="1903">
          <cell r="A1903">
            <v>93.463999999999999</v>
          </cell>
          <cell r="B1903" t="str">
            <v>HHS</v>
          </cell>
          <cell r="C1903" t="str">
            <v>ACL Assistive Technology</v>
          </cell>
        </row>
        <row r="1904">
          <cell r="A1904">
            <v>93.465000000000003</v>
          </cell>
          <cell r="B1904" t="str">
            <v>HHS</v>
          </cell>
          <cell r="C1904" t="str">
            <v>Tobacco Prevention and Control Legal Technical Assistance</v>
          </cell>
        </row>
        <row r="1905">
          <cell r="A1905">
            <v>93.465999999999994</v>
          </cell>
          <cell r="B1905" t="str">
            <v>HHS</v>
          </cell>
          <cell r="C1905" t="str">
            <v>Building Capacity of the Public Health System to Address Ebola Through National Nonprofit Organizations</v>
          </cell>
        </row>
        <row r="1906">
          <cell r="A1906">
            <v>93.468999999999994</v>
          </cell>
          <cell r="B1906" t="str">
            <v>HHS</v>
          </cell>
          <cell r="C1906" t="str">
            <v>Assistive Technology Alternative Financing Program</v>
          </cell>
        </row>
        <row r="1907">
          <cell r="A1907">
            <v>93.47</v>
          </cell>
          <cell r="B1907" t="str">
            <v>HHS</v>
          </cell>
          <cell r="C1907" t="str">
            <v>Alzheimer’s Disease Program Initiative (ADPI)</v>
          </cell>
        </row>
        <row r="1908">
          <cell r="A1908">
            <v>93.471000000000004</v>
          </cell>
          <cell r="B1908" t="str">
            <v>HHS</v>
          </cell>
          <cell r="C1908" t="str">
            <v>Title IV-E Kinship Navigator Program</v>
          </cell>
        </row>
        <row r="1909">
          <cell r="A1909">
            <v>93.471999999999994</v>
          </cell>
          <cell r="B1909" t="str">
            <v>HHS</v>
          </cell>
          <cell r="C1909" t="str">
            <v>Title IV-E Prevention and Family Services and Programs</v>
          </cell>
        </row>
        <row r="1910">
          <cell r="A1910">
            <v>93.474999999999994</v>
          </cell>
          <cell r="B1910" t="str">
            <v>HHS</v>
          </cell>
          <cell r="C1910" t="str">
            <v>TANF Policy Academy for Innovative Employment Strategies (PAIES)</v>
          </cell>
        </row>
        <row r="1911">
          <cell r="A1911">
            <v>93.477999999999994</v>
          </cell>
          <cell r="B1911" t="str">
            <v>HHS</v>
          </cell>
          <cell r="C1911" t="str">
            <v>Preventing Maternal Deaths: Supporting Maternal Mortality Review Committees</v>
          </cell>
        </row>
        <row r="1912">
          <cell r="A1912">
            <v>93.478999999999999</v>
          </cell>
          <cell r="B1912" t="str">
            <v>HHS</v>
          </cell>
          <cell r="C1912" t="str">
            <v>Good Health and Wellness in Indian Country</v>
          </cell>
        </row>
        <row r="1913">
          <cell r="A1913">
            <v>93.488</v>
          </cell>
          <cell r="B1913" t="str">
            <v>HHS</v>
          </cell>
          <cell r="C1913" t="str">
            <v>National Harm Reduction Technical Assistance and Syringe Services Program (SSP) Monitoring and Evaluation Funding Opportunity</v>
          </cell>
        </row>
        <row r="1914">
          <cell r="A1914">
            <v>93.5</v>
          </cell>
          <cell r="B1914" t="str">
            <v>HHS</v>
          </cell>
          <cell r="C1914" t="str">
            <v>Pregnancy Assistance Fund Program</v>
          </cell>
        </row>
        <row r="1915">
          <cell r="A1915">
            <v>93.501000000000005</v>
          </cell>
          <cell r="B1915" t="str">
            <v>HHS</v>
          </cell>
          <cell r="C1915" t="str">
            <v xml:space="preserve">Grants for School-Based Health Center Capital Expenditures </v>
          </cell>
        </row>
        <row r="1916">
          <cell r="A1916">
            <v>93.504000000000005</v>
          </cell>
          <cell r="B1916" t="str">
            <v>HHS</v>
          </cell>
          <cell r="C1916" t="str">
            <v>Family to Family Health Information Centers</v>
          </cell>
        </row>
        <row r="1917">
          <cell r="A1917">
            <v>93.504999999999995</v>
          </cell>
          <cell r="B1917" t="str">
            <v>HHS</v>
          </cell>
          <cell r="C1917" t="str">
            <v>Affordable Care Act (ACA) Maternal, Infant, and Early Childhood Home Visiting Program</v>
          </cell>
        </row>
        <row r="1918">
          <cell r="A1918">
            <v>93.506</v>
          </cell>
          <cell r="B1918" t="str">
            <v>HHS</v>
          </cell>
          <cell r="C1918" t="str">
            <v xml:space="preserve">ACA Nationwide Program for National and State Background Checks for Direct Patient Access Employees of Long Term Care Facilities and Providers </v>
          </cell>
        </row>
        <row r="1919">
          <cell r="A1919">
            <v>93.507000000000005</v>
          </cell>
          <cell r="B1919" t="str">
            <v>HHS</v>
          </cell>
          <cell r="C1919" t="str">
            <v xml:space="preserve">PPHF National Public Health Improvement Initiative </v>
          </cell>
        </row>
        <row r="1920">
          <cell r="A1920">
            <v>93.507999999999996</v>
          </cell>
          <cell r="B1920" t="str">
            <v>HHS</v>
          </cell>
          <cell r="C1920" t="str">
            <v>Affordable Care Act (ACA) Tribal Maternal, Infant, and Early Childhood Home Visiting Program</v>
          </cell>
        </row>
        <row r="1921">
          <cell r="A1921">
            <v>93.51</v>
          </cell>
          <cell r="B1921" t="str">
            <v>HHS</v>
          </cell>
          <cell r="C1921" t="str">
            <v xml:space="preserve">Affordable Care Act (ACA) Primary Care Residency Expansion Program </v>
          </cell>
        </row>
        <row r="1922">
          <cell r="A1922">
            <v>93.510999999999996</v>
          </cell>
          <cell r="B1922" t="str">
            <v>HHS</v>
          </cell>
          <cell r="C1922" t="str">
            <v>Affordable Care Act (ACA) Grants to States for Health Insurance Premium Review</v>
          </cell>
        </row>
        <row r="1923">
          <cell r="A1923">
            <v>93.516000000000005</v>
          </cell>
          <cell r="B1923" t="str">
            <v>HHS</v>
          </cell>
          <cell r="C1923" t="str">
            <v>Public Health Training Centers Program</v>
          </cell>
        </row>
        <row r="1924">
          <cell r="A1924">
            <v>93.519000000000005</v>
          </cell>
          <cell r="B1924" t="str">
            <v>HHS</v>
          </cell>
          <cell r="C1924" t="str">
            <v>Affordable Care Act (ACA) – Consumer Assistance Program Grants</v>
          </cell>
        </row>
        <row r="1925">
          <cell r="A1925">
            <v>93.521000000000001</v>
          </cell>
          <cell r="B1925" t="str">
            <v>HHS</v>
          </cell>
          <cell r="C1925" t="str">
            <v>The Affordable Care Act: Building Epidemiology, Laboratory, and Health Information Systems Capacity in the Epidemiology and Laboratory Capacity for Infectious Disease (ELC) and Emerging Infections Program (EIP) Cooperative Agreements; PPHF</v>
          </cell>
        </row>
        <row r="1926">
          <cell r="A1926">
            <v>93.524000000000001</v>
          </cell>
          <cell r="B1926" t="str">
            <v>HHS</v>
          </cell>
          <cell r="C1926" t="str">
            <v xml:space="preserve">Building Capacity of the Public Health System to Improve Population Health through National, Non-Profit Organizations- financed in part by Prevention and Public Health Funds (PPHF) </v>
          </cell>
        </row>
        <row r="1927">
          <cell r="A1927">
            <v>93.525999999999996</v>
          </cell>
          <cell r="B1927" t="str">
            <v>HHS</v>
          </cell>
          <cell r="C1927" t="str">
            <v>Grants for Capitall Development in Health Centers</v>
          </cell>
        </row>
        <row r="1928">
          <cell r="A1928">
            <v>93.527000000000001</v>
          </cell>
          <cell r="B1928" t="str">
            <v>HHS</v>
          </cell>
          <cell r="C1928" t="str">
            <v>Grants for New and Expanded Services under the Health Center Program</v>
          </cell>
        </row>
        <row r="1929">
          <cell r="A1929">
            <v>93.528000000000006</v>
          </cell>
          <cell r="B1929" t="str">
            <v>HHS</v>
          </cell>
          <cell r="C1929" t="str">
            <v>National Forum for State and Territorial Chief Executives</v>
          </cell>
        </row>
        <row r="1930">
          <cell r="A1930">
            <v>93.528999999999996</v>
          </cell>
          <cell r="B1930" t="str">
            <v>HHS</v>
          </cell>
          <cell r="C1930" t="str">
            <v xml:space="preserve">Pre-existing Condition Insurance Program (PCIP) </v>
          </cell>
        </row>
        <row r="1931">
          <cell r="A1931">
            <v>93.53</v>
          </cell>
          <cell r="B1931" t="str">
            <v>HHS</v>
          </cell>
          <cell r="C1931" t="str">
            <v>Teaching Health Center Graduate Medical Education Payment</v>
          </cell>
        </row>
        <row r="1932">
          <cell r="A1932">
            <v>93.531000000000006</v>
          </cell>
          <cell r="B1932" t="str">
            <v>HHS</v>
          </cell>
          <cell r="C1932" t="str">
            <v xml:space="preserve">PPHF - Community Transformation Grants and National Dissemination and Support for Community Transformation Grants - financed solely by Prevention and Public Health Funds </v>
          </cell>
        </row>
        <row r="1933">
          <cell r="A1933">
            <v>93.533000000000001</v>
          </cell>
          <cell r="B1933" t="str">
            <v>HHS</v>
          </cell>
          <cell r="C1933" t="str">
            <v>Prevention and Public Health Fund  (Affordable Care Act): Enhanced Surveillance for New Vaccine Preventable Disease</v>
          </cell>
        </row>
        <row r="1934">
          <cell r="A1934">
            <v>93.534000000000006</v>
          </cell>
          <cell r="B1934" t="str">
            <v>HHS</v>
          </cell>
          <cell r="C1934" t="str">
            <v>Affordable Care Act Program for Early Detection of Certain Medical Conditions Related to Environmental Health Hazards</v>
          </cell>
        </row>
        <row r="1935">
          <cell r="A1935">
            <v>93.534999999999997</v>
          </cell>
          <cell r="B1935" t="str">
            <v>HHS</v>
          </cell>
          <cell r="C1935" t="str">
            <v>Affordable Care Act (ACA) Childhood Obesity Research Demonstration</v>
          </cell>
        </row>
        <row r="1936">
          <cell r="A1936">
            <v>93.536000000000001</v>
          </cell>
          <cell r="B1936" t="str">
            <v>HHS</v>
          </cell>
          <cell r="C1936" t="str">
            <v>The Affordable Care Act Medicaid Incentives for Prevention of Chronic Disease Demonstration Project</v>
          </cell>
        </row>
        <row r="1937">
          <cell r="A1937">
            <v>93.537999999999997</v>
          </cell>
          <cell r="B1937" t="str">
            <v>HHS</v>
          </cell>
          <cell r="C1937" t="str">
            <v>Affordable Care Act - National Environmental Public Health Tracking Program-Network Implementation</v>
          </cell>
        </row>
        <row r="1938">
          <cell r="A1938">
            <v>93.539000000000001</v>
          </cell>
          <cell r="B1938" t="str">
            <v>HHS</v>
          </cell>
          <cell r="C1938" t="str">
            <v xml:space="preserve">PPHF Capacity Building Assistance to Strengthen Public Health Immunization Infrastructure and Performance financed in part by Prevention and Public Health Funds </v>
          </cell>
        </row>
        <row r="1939">
          <cell r="A1939">
            <v>93.54</v>
          </cell>
          <cell r="B1939" t="str">
            <v>HHS</v>
          </cell>
          <cell r="C1939" t="str">
            <v>Affordable Care Act Streamlined surveillance for ventilator-associated pneumonia: Reducing burden and demonstrating preventability; and Prevention and Public Health Fund</v>
          </cell>
        </row>
        <row r="1940">
          <cell r="A1940">
            <v>93.542000000000002</v>
          </cell>
          <cell r="B1940" t="str">
            <v>HHS</v>
          </cell>
          <cell r="C1940" t="str">
            <v xml:space="preserve">Health Promotion and Disease Prevention Research Centers: PPHF - Affordable Care Act Projects </v>
          </cell>
        </row>
        <row r="1941">
          <cell r="A1941">
            <v>93.545000000000002</v>
          </cell>
          <cell r="B1941" t="str">
            <v>HHS</v>
          </cell>
          <cell r="C1941" t="str">
            <v xml:space="preserve">Consumer Operated and Oriented Plan [CO-OP] Program </v>
          </cell>
        </row>
        <row r="1942">
          <cell r="A1942">
            <v>93.546000000000006</v>
          </cell>
          <cell r="B1942" t="str">
            <v>HHS</v>
          </cell>
          <cell r="C1942" t="str">
            <v>Early Retiree Reinsurance Program</v>
          </cell>
        </row>
        <row r="1943">
          <cell r="A1943">
            <v>93.546999999999997</v>
          </cell>
          <cell r="B1943" t="str">
            <v>HHS</v>
          </cell>
          <cell r="C1943" t="str">
            <v>National Health Service Corps</v>
          </cell>
        </row>
        <row r="1944">
          <cell r="A1944">
            <v>93.548000000000002</v>
          </cell>
          <cell r="B1944" t="str">
            <v>HHS</v>
          </cell>
          <cell r="C1944" t="str">
            <v xml:space="preserve">PPHF: State Nutrition, Physical Activity, and Obesity Programs - financed in part by PPHF </v>
          </cell>
        </row>
        <row r="1945">
          <cell r="A1945">
            <v>93.55</v>
          </cell>
          <cell r="B1945" t="str">
            <v>HHS</v>
          </cell>
          <cell r="C1945" t="str">
            <v>Transitional Living for Homeless Youth</v>
          </cell>
        </row>
        <row r="1946">
          <cell r="A1946">
            <v>93.551000000000002</v>
          </cell>
          <cell r="B1946" t="str">
            <v>HHS</v>
          </cell>
          <cell r="C1946" t="str">
            <v>Abandoned Infants</v>
          </cell>
        </row>
        <row r="1947">
          <cell r="A1947">
            <v>93.555999999999997</v>
          </cell>
          <cell r="B1947" t="str">
            <v>HHS</v>
          </cell>
          <cell r="C1947" t="str">
            <v>Promoting Safe and Stable Families</v>
          </cell>
        </row>
        <row r="1948">
          <cell r="A1948">
            <v>93.557000000000002</v>
          </cell>
          <cell r="B1948" t="str">
            <v>HHS</v>
          </cell>
          <cell r="C1948" t="str">
            <v>Education and Prevention Grants to Reduce Sexual Abuse of Runaway, Homeless and Street Youth</v>
          </cell>
        </row>
        <row r="1949">
          <cell r="A1949">
            <v>93.558000000000007</v>
          </cell>
          <cell r="B1949" t="str">
            <v>HHS</v>
          </cell>
          <cell r="C1949" t="str">
            <v>Temporary Assistance for Needy Families</v>
          </cell>
        </row>
        <row r="1950">
          <cell r="A1950">
            <v>93.56</v>
          </cell>
          <cell r="B1950" t="str">
            <v>HHS</v>
          </cell>
          <cell r="C1950" t="str">
            <v>Family Support Payments to States Assistance Payments</v>
          </cell>
        </row>
        <row r="1951">
          <cell r="A1951">
            <v>93.563000000000002</v>
          </cell>
          <cell r="B1951" t="str">
            <v>HHS</v>
          </cell>
          <cell r="C1951" t="str">
            <v>Child Support Enforcement</v>
          </cell>
        </row>
        <row r="1952">
          <cell r="A1952">
            <v>93.563999999999993</v>
          </cell>
          <cell r="B1952" t="str">
            <v>HHS</v>
          </cell>
          <cell r="C1952" t="str">
            <v>Child Support Enforcement Research</v>
          </cell>
        </row>
        <row r="1953">
          <cell r="A1953">
            <v>93.566000000000003</v>
          </cell>
          <cell r="B1953" t="str">
            <v>HHS</v>
          </cell>
          <cell r="C1953" t="str">
            <v>Refugee and Entrant Assistance State/Replacement Designee Administered Programs</v>
          </cell>
        </row>
        <row r="1954">
          <cell r="A1954">
            <v>93.566999999999993</v>
          </cell>
          <cell r="B1954" t="str">
            <v>HHS</v>
          </cell>
          <cell r="C1954" t="str">
            <v>Refugee and Entrant Assistance Voluntary Agency Programs</v>
          </cell>
        </row>
        <row r="1955">
          <cell r="A1955">
            <v>93.567999999999998</v>
          </cell>
          <cell r="B1955" t="str">
            <v>HHS</v>
          </cell>
          <cell r="C1955" t="str">
            <v>Low-Income Home Energy Assistance</v>
          </cell>
        </row>
        <row r="1956">
          <cell r="A1956">
            <v>93.569000000000003</v>
          </cell>
          <cell r="B1956" t="str">
            <v>HHS</v>
          </cell>
          <cell r="C1956" t="str">
            <v>Community Services Block Grant</v>
          </cell>
        </row>
        <row r="1957">
          <cell r="A1957">
            <v>93.57</v>
          </cell>
          <cell r="B1957" t="str">
            <v>HHS</v>
          </cell>
          <cell r="C1957" t="str">
            <v>Community Services Block Grant Discretionary Awards</v>
          </cell>
        </row>
        <row r="1958">
          <cell r="A1958">
            <v>93.575000000000003</v>
          </cell>
          <cell r="B1958" t="str">
            <v>HHS</v>
          </cell>
          <cell r="C1958" t="str">
            <v>Child Care and Development Block Grant</v>
          </cell>
        </row>
        <row r="1959">
          <cell r="A1959">
            <v>93.575999999999993</v>
          </cell>
          <cell r="B1959" t="str">
            <v>HHS</v>
          </cell>
          <cell r="C1959" t="str">
            <v>Refugee and Entrant Assistance Discretionary Grants</v>
          </cell>
        </row>
        <row r="1960">
          <cell r="A1960">
            <v>93.578999999999994</v>
          </cell>
          <cell r="B1960" t="str">
            <v>HHS</v>
          </cell>
          <cell r="C1960" t="str">
            <v>U.S. Repatriation</v>
          </cell>
        </row>
        <row r="1961">
          <cell r="A1961">
            <v>93.581000000000003</v>
          </cell>
          <cell r="B1961" t="str">
            <v>HHS</v>
          </cell>
          <cell r="C1961" t="str">
            <v>Improving the Capability of Indian Tribal Governments to Regulate Environmental Quality</v>
          </cell>
        </row>
        <row r="1962">
          <cell r="A1962">
            <v>93.582999999999998</v>
          </cell>
          <cell r="B1962" t="str">
            <v>HHS</v>
          </cell>
          <cell r="C1962" t="str">
            <v>Refugee and Entrant Assistance Wilson/Fish Program</v>
          </cell>
        </row>
        <row r="1963">
          <cell r="A1963">
            <v>93.584000000000003</v>
          </cell>
          <cell r="B1963" t="str">
            <v>HHS</v>
          </cell>
          <cell r="C1963" t="str">
            <v>Refugee and Entrant Assistance Targeted Assistance Grants</v>
          </cell>
        </row>
        <row r="1964">
          <cell r="A1964">
            <v>93.585999999999999</v>
          </cell>
          <cell r="B1964" t="str">
            <v>HHS</v>
          </cell>
          <cell r="C1964" t="str">
            <v>State Court Improvement Program</v>
          </cell>
        </row>
        <row r="1965">
          <cell r="A1965">
            <v>93.587000000000003</v>
          </cell>
          <cell r="B1965" t="str">
            <v>HHS</v>
          </cell>
          <cell r="C1965" t="str">
            <v>Promote the Survival and Continuing Vitality of Native American Languages</v>
          </cell>
        </row>
        <row r="1966">
          <cell r="A1966">
            <v>93.59</v>
          </cell>
          <cell r="B1966" t="str">
            <v>HHS</v>
          </cell>
          <cell r="C1966" t="str">
            <v>Community-Based Child Abuse Prevention Grants</v>
          </cell>
        </row>
        <row r="1967">
          <cell r="A1967">
            <v>93.590999999999994</v>
          </cell>
          <cell r="B1967" t="str">
            <v>HHS</v>
          </cell>
          <cell r="C1967" t="str">
            <v>Family Violence Prevention and Services/State Domestic Violence Coalitions</v>
          </cell>
        </row>
        <row r="1968">
          <cell r="A1968">
            <v>93.591999999999999</v>
          </cell>
          <cell r="B1968" t="str">
            <v>HHS</v>
          </cell>
          <cell r="C1968" t="str">
            <v>Family Violence Prevention and Services/Discretionary</v>
          </cell>
        </row>
        <row r="1969">
          <cell r="A1969">
            <v>93.593999999999994</v>
          </cell>
          <cell r="B1969" t="str">
            <v>HHS</v>
          </cell>
          <cell r="C1969" t="str">
            <v>Tribal Work Grants</v>
          </cell>
        </row>
        <row r="1970">
          <cell r="A1970">
            <v>93.594999999999999</v>
          </cell>
          <cell r="B1970" t="str">
            <v>HHS</v>
          </cell>
          <cell r="C1970" t="str">
            <v>Welfare Reform Research, Evaluations and National Studies</v>
          </cell>
        </row>
        <row r="1971">
          <cell r="A1971">
            <v>93.596000000000004</v>
          </cell>
          <cell r="B1971" t="str">
            <v>HHS</v>
          </cell>
          <cell r="C1971" t="str">
            <v>Child Care Mandatory and Matching Funds of the Child Care and Development Fund</v>
          </cell>
        </row>
        <row r="1972">
          <cell r="A1972">
            <v>93.596999999999994</v>
          </cell>
          <cell r="B1972" t="str">
            <v>HHS</v>
          </cell>
          <cell r="C1972" t="str">
            <v>Grants to States for Access and Visitation Programs</v>
          </cell>
        </row>
        <row r="1973">
          <cell r="A1973">
            <v>93.597999999999999</v>
          </cell>
          <cell r="B1973" t="str">
            <v>HHS</v>
          </cell>
          <cell r="C1973" t="str">
            <v>Services to Victims of a Severe Form of Trafficking</v>
          </cell>
        </row>
        <row r="1974">
          <cell r="A1974">
            <v>93.599000000000004</v>
          </cell>
          <cell r="B1974" t="str">
            <v>HHS</v>
          </cell>
          <cell r="C1974" t="str">
            <v>Chafee Education and Training Vouchers Program (ETV)</v>
          </cell>
        </row>
        <row r="1975">
          <cell r="A1975">
            <v>93.6</v>
          </cell>
          <cell r="B1975" t="str">
            <v>HHS</v>
          </cell>
          <cell r="C1975" t="str">
            <v>Head Start</v>
          </cell>
        </row>
        <row r="1976">
          <cell r="A1976">
            <v>93.600999999999999</v>
          </cell>
          <cell r="B1976" t="str">
            <v>HHS</v>
          </cell>
          <cell r="C1976" t="str">
            <v>Child Support Enforcement Demonstrations and Special Projects</v>
          </cell>
        </row>
        <row r="1977">
          <cell r="A1977">
            <v>93.602000000000004</v>
          </cell>
          <cell r="B1977" t="str">
            <v>HHS</v>
          </cell>
          <cell r="C1977" t="str">
            <v>Assets for Independence Demonstration Program</v>
          </cell>
        </row>
        <row r="1978">
          <cell r="A1978">
            <v>93.602999999999994</v>
          </cell>
          <cell r="B1978" t="str">
            <v>HHS</v>
          </cell>
          <cell r="C1978" t="str">
            <v>Adoption and Legal Guardianship Incentive Payments</v>
          </cell>
        </row>
        <row r="1979">
          <cell r="A1979">
            <v>93.603999999999999</v>
          </cell>
          <cell r="B1979" t="str">
            <v>HHS</v>
          </cell>
          <cell r="C1979" t="str">
            <v>Assistance for Torture Victims</v>
          </cell>
        </row>
        <row r="1980">
          <cell r="A1980">
            <v>93.605000000000004</v>
          </cell>
          <cell r="B1980" t="str">
            <v>HHS</v>
          </cell>
          <cell r="C1980" t="str">
            <v>Family Connection Grants</v>
          </cell>
        </row>
        <row r="1981">
          <cell r="A1981">
            <v>93.605999999999995</v>
          </cell>
          <cell r="B1981" t="str">
            <v>HHS</v>
          </cell>
          <cell r="C1981" t="str">
            <v>Affordable Care Act - Preparedness and Emergency Response Learning Centers</v>
          </cell>
        </row>
        <row r="1982">
          <cell r="A1982">
            <v>93.608999999999995</v>
          </cell>
          <cell r="B1982" t="str">
            <v>HHS</v>
          </cell>
          <cell r="C1982" t="str">
            <v>The Affordable Care Act – Medicaid Adult Quality Grants</v>
          </cell>
        </row>
        <row r="1983">
          <cell r="A1983">
            <v>93.61</v>
          </cell>
          <cell r="B1983" t="str">
            <v>HHS</v>
          </cell>
          <cell r="C1983" t="str">
            <v>Health Care Innovation Awards (HCIA)</v>
          </cell>
        </row>
        <row r="1984">
          <cell r="A1984">
            <v>93.611000000000004</v>
          </cell>
          <cell r="B1984" t="str">
            <v>HHS</v>
          </cell>
          <cell r="C1984" t="str">
            <v>Strong Start for Mothers and Newborns</v>
          </cell>
        </row>
        <row r="1985">
          <cell r="A1985">
            <v>93.611999999999995</v>
          </cell>
          <cell r="B1985" t="str">
            <v>HHS</v>
          </cell>
          <cell r="C1985" t="str">
            <v>Native American Programs</v>
          </cell>
        </row>
        <row r="1986">
          <cell r="A1986">
            <v>93.613</v>
          </cell>
          <cell r="B1986" t="str">
            <v>HHS</v>
          </cell>
          <cell r="C1986" t="str">
            <v>President's Committee for People with Intellectual Disabilities (PCPID)</v>
          </cell>
        </row>
        <row r="1987">
          <cell r="A1987">
            <v>93.614999999999995</v>
          </cell>
          <cell r="B1987" t="str">
            <v>HHS</v>
          </cell>
          <cell r="C1987" t="str">
            <v>Maternal, Infant, and Early Childhood Home Visiting Research Programs</v>
          </cell>
        </row>
        <row r="1988">
          <cell r="A1988">
            <v>93.617999999999995</v>
          </cell>
          <cell r="B1988" t="str">
            <v>HHS</v>
          </cell>
          <cell r="C1988" t="str">
            <v>Voting Access for Individuals with Disabilities-Grants for Protection and Advocacy Systems</v>
          </cell>
        </row>
        <row r="1989">
          <cell r="A1989">
            <v>93.620999999999995</v>
          </cell>
          <cell r="B1989" t="str">
            <v>HHS</v>
          </cell>
          <cell r="C1989" t="str">
            <v>Affordable Care Act Initiative to Reduce Avoidable Hospitalizations among Nursing Facility Residents</v>
          </cell>
        </row>
        <row r="1990">
          <cell r="A1990">
            <v>93.623000000000005</v>
          </cell>
          <cell r="B1990" t="str">
            <v>HHS</v>
          </cell>
          <cell r="C1990" t="str">
            <v>Basic Center Grant</v>
          </cell>
        </row>
        <row r="1991">
          <cell r="A1991">
            <v>93.623999999999995</v>
          </cell>
          <cell r="B1991" t="str">
            <v>HHS</v>
          </cell>
          <cell r="C1991" t="str">
            <v>ACA - State Innovation Models:  Funding for Model Design and Model Testing Assistance</v>
          </cell>
        </row>
        <row r="1992">
          <cell r="A1992">
            <v>93.626999999999995</v>
          </cell>
          <cell r="B1992" t="str">
            <v>HHS</v>
          </cell>
          <cell r="C1992" t="str">
            <v xml:space="preserve">Affordable Care Act: Testing Experience and Functional Assessment Tools </v>
          </cell>
        </row>
        <row r="1993">
          <cell r="A1993">
            <v>93.63</v>
          </cell>
          <cell r="B1993" t="str">
            <v>HHS</v>
          </cell>
          <cell r="C1993" t="str">
            <v>Developmental Disabilities Basic Support and Advocacy Grants</v>
          </cell>
        </row>
        <row r="1994">
          <cell r="A1994">
            <v>93.631</v>
          </cell>
          <cell r="B1994" t="str">
            <v>HHS</v>
          </cell>
          <cell r="C1994" t="str">
            <v>Developmental Disabilities Projects of National Significance</v>
          </cell>
        </row>
        <row r="1995">
          <cell r="A1995">
            <v>93.632000000000005</v>
          </cell>
          <cell r="B1995" t="str">
            <v>HHS</v>
          </cell>
          <cell r="C1995" t="str">
            <v>University Centers for Excellence in Developmental Disabilities Education, Research, and Service</v>
          </cell>
        </row>
        <row r="1996">
          <cell r="A1996">
            <v>93.634</v>
          </cell>
          <cell r="B1996" t="str">
            <v>HHS</v>
          </cell>
          <cell r="C1996" t="str">
            <v>Support for Ombudsman and Beneficiary Counseling Programs for States Participating in Financial Alignment Model Demonstrations for Dually Eligible Individuals</v>
          </cell>
        </row>
        <row r="1997">
          <cell r="A1997">
            <v>93.638000000000005</v>
          </cell>
          <cell r="B1997" t="str">
            <v>HHS</v>
          </cell>
          <cell r="C1997" t="str">
            <v>ACA-Transforming Clinical Practice Initiative: Practice Transformation Networks (PTNs)</v>
          </cell>
        </row>
        <row r="1998">
          <cell r="A1998">
            <v>93.638999999999996</v>
          </cell>
          <cell r="B1998" t="str">
            <v>HHS</v>
          </cell>
          <cell r="C1998" t="str">
            <v>ACA-Transforming Clinical Practice Initiative: Support and Alignment Networks (SANs)</v>
          </cell>
        </row>
        <row r="1999">
          <cell r="A1999">
            <v>93.64</v>
          </cell>
          <cell r="B1999" t="str">
            <v>HHS</v>
          </cell>
          <cell r="C1999" t="str">
            <v>Basic Health Program (Affordable Care Act)</v>
          </cell>
        </row>
        <row r="2000">
          <cell r="A2000">
            <v>93.643000000000001</v>
          </cell>
          <cell r="B2000" t="str">
            <v>HHS</v>
          </cell>
          <cell r="C2000" t="str">
            <v>Children's Justice Grants to States</v>
          </cell>
        </row>
        <row r="2001">
          <cell r="A2001">
            <v>93.644000000000005</v>
          </cell>
          <cell r="B2001" t="str">
            <v>HHS</v>
          </cell>
          <cell r="C2001" t="str">
            <v xml:space="preserve">Adult Medicaid Quality: Improving Maternal and Infant Health Outcomes in Medicaid and CHIP	</v>
          </cell>
        </row>
        <row r="2002">
          <cell r="A2002">
            <v>93.644999999999996</v>
          </cell>
          <cell r="B2002" t="str">
            <v>HHS</v>
          </cell>
          <cell r="C2002" t="str">
            <v>Stephanie Tubbs Jones Child Welfare Services Program</v>
          </cell>
        </row>
        <row r="2003">
          <cell r="A2003">
            <v>93.647000000000006</v>
          </cell>
          <cell r="B2003" t="str">
            <v>HHS</v>
          </cell>
          <cell r="C2003" t="str">
            <v>Social Services Research and Demonstration</v>
          </cell>
        </row>
        <row r="2004">
          <cell r="A2004">
            <v>93.647999999999996</v>
          </cell>
          <cell r="B2004" t="str">
            <v>HHS</v>
          </cell>
          <cell r="C2004" t="str">
            <v xml:space="preserve">Child Welfare Research Training or Demonstration </v>
          </cell>
        </row>
        <row r="2005">
          <cell r="A2005">
            <v>93.649000000000001</v>
          </cell>
          <cell r="B2005" t="str">
            <v>HHS</v>
          </cell>
          <cell r="C2005" t="str">
            <v xml:space="preserve">Nutrition and Physical Activity Programs </v>
          </cell>
        </row>
        <row r="2006">
          <cell r="A2006">
            <v>93.65</v>
          </cell>
          <cell r="B2006" t="str">
            <v>HHS</v>
          </cell>
          <cell r="C2006" t="str">
            <v xml:space="preserve">Accountable Health Communities </v>
          </cell>
        </row>
        <row r="2007">
          <cell r="A2007">
            <v>93.650999999999996</v>
          </cell>
          <cell r="B2007" t="str">
            <v>HHS</v>
          </cell>
          <cell r="C2007" t="str">
            <v>“Transforming Clinical Practice Initiative (TCPI) – Support and Alignment Network (SAN) 2.0”</v>
          </cell>
        </row>
        <row r="2008">
          <cell r="A2008">
            <v>93.652000000000001</v>
          </cell>
          <cell r="B2008" t="str">
            <v>HHS</v>
          </cell>
          <cell r="C2008" t="str">
            <v>Adoption Opportunities</v>
          </cell>
        </row>
        <row r="2009">
          <cell r="A2009">
            <v>93.658000000000001</v>
          </cell>
          <cell r="B2009" t="str">
            <v>HHS</v>
          </cell>
          <cell r="C2009" t="str">
            <v>Foster Care Title IV-E</v>
          </cell>
        </row>
        <row r="2010">
          <cell r="A2010">
            <v>93.659000000000006</v>
          </cell>
          <cell r="B2010" t="str">
            <v>HHS</v>
          </cell>
          <cell r="C2010" t="str">
            <v>Adoption Assistance</v>
          </cell>
        </row>
        <row r="2011">
          <cell r="A2011">
            <v>93.662000000000006</v>
          </cell>
          <cell r="B2011" t="str">
            <v>HHS</v>
          </cell>
          <cell r="C2011" t="str">
            <v>Extramural Research Facilities Restoration Program: Hurricanes Harvey, Maria, and Irma – Construction</v>
          </cell>
        </row>
        <row r="2012">
          <cell r="A2012">
            <v>93.662999999999997</v>
          </cell>
          <cell r="B2012" t="str">
            <v>HHS</v>
          </cell>
          <cell r="C2012" t="str">
            <v>Extramural Research Restoration Program: Hurricanes Harvey, Maria, and Irma – non-construction</v>
          </cell>
        </row>
        <row r="2013">
          <cell r="A2013">
            <v>93.664000000000001</v>
          </cell>
          <cell r="B2013" t="str">
            <v>HHS</v>
          </cell>
          <cell r="C2013" t="str">
            <v>Substance Use-Disorder Prevention that Promotes Opioid Recovery and Treatment (SUPPORT) for Patients and Communities Act</v>
          </cell>
        </row>
        <row r="2014">
          <cell r="A2014">
            <v>93.667000000000002</v>
          </cell>
          <cell r="B2014" t="str">
            <v>HHS</v>
          </cell>
          <cell r="C2014" t="str">
            <v>Social Services Block Grant</v>
          </cell>
        </row>
        <row r="2015">
          <cell r="A2015">
            <v>93.668999999999997</v>
          </cell>
          <cell r="B2015" t="str">
            <v>HHS</v>
          </cell>
          <cell r="C2015" t="str">
            <v>Child Abuse and Neglect State Grants</v>
          </cell>
        </row>
        <row r="2016">
          <cell r="A2016">
            <v>93.67</v>
          </cell>
          <cell r="B2016" t="str">
            <v>HHS</v>
          </cell>
          <cell r="C2016" t="str">
            <v>Child Abuse and Neglect Discretionary Activities</v>
          </cell>
        </row>
        <row r="2017">
          <cell r="A2017">
            <v>93.671000000000006</v>
          </cell>
          <cell r="B2017" t="str">
            <v>HHS</v>
          </cell>
          <cell r="C2017" t="str">
            <v xml:space="preserve">Family Violence Prevention and Services/Domestic Violence Shelter and Supportive Services </v>
          </cell>
        </row>
        <row r="2018">
          <cell r="A2018">
            <v>93.674000000000007</v>
          </cell>
          <cell r="B2018" t="str">
            <v>HHS</v>
          </cell>
          <cell r="C2018" t="str">
            <v>John H. Chafee Foster Care Program for Successful Transition to Adulthood</v>
          </cell>
        </row>
        <row r="2019">
          <cell r="A2019">
            <v>93.676000000000002</v>
          </cell>
          <cell r="B2019" t="str">
            <v>HHS</v>
          </cell>
          <cell r="C2019" t="str">
            <v>Unaccompanied Alien Children Program</v>
          </cell>
        </row>
        <row r="2020">
          <cell r="A2020">
            <v>93.68</v>
          </cell>
          <cell r="B2020" t="str">
            <v>HHS</v>
          </cell>
          <cell r="C2020" t="str">
            <v>Medical Student Education Program</v>
          </cell>
        </row>
        <row r="2021">
          <cell r="A2021">
            <v>93.683999999999997</v>
          </cell>
          <cell r="B2021" t="str">
            <v>HHS</v>
          </cell>
          <cell r="C2021" t="str">
            <v>Engaging State and Local Emergency Management Agencies to Improve Ability to Prepare for and Respond to All - Hazards Events</v>
          </cell>
        </row>
        <row r="2022">
          <cell r="A2022">
            <v>93.685000000000002</v>
          </cell>
          <cell r="B2022" t="str">
            <v>HHS</v>
          </cell>
          <cell r="C2022" t="str">
            <v>Drug Vial Size Report</v>
          </cell>
        </row>
        <row r="2023">
          <cell r="A2023">
            <v>93.686000000000007</v>
          </cell>
          <cell r="B2023" t="str">
            <v>HHS</v>
          </cell>
          <cell r="C2023" t="str">
            <v>Ending the HIV Epidemic:  A Plan for America — Ryan White HIV/AIDS Program Parts A and B</v>
          </cell>
        </row>
        <row r="2024">
          <cell r="A2024">
            <v>93.686999999999998</v>
          </cell>
          <cell r="B2024" t="str">
            <v>HHS</v>
          </cell>
          <cell r="C2024" t="str">
            <v>Maternal Opioid Misuse Model</v>
          </cell>
        </row>
        <row r="2025">
          <cell r="A2025">
            <v>93.691000000000003</v>
          </cell>
          <cell r="B2025" t="str">
            <v>HHS</v>
          </cell>
          <cell r="C2025" t="str">
            <v>Integrating the Healthcare Enterprise FHIR Cooperative Agreement Program</v>
          </cell>
        </row>
        <row r="2026">
          <cell r="A2026">
            <v>93.698999999999998</v>
          </cell>
          <cell r="B2026" t="str">
            <v>HHS</v>
          </cell>
          <cell r="C2026" t="str">
            <v>State and National Tobacco Cessation Support Systems</v>
          </cell>
        </row>
        <row r="2027">
          <cell r="A2027">
            <v>93.701999999999998</v>
          </cell>
          <cell r="B2027" t="str">
            <v>HHS</v>
          </cell>
          <cell r="C2027" t="str">
            <v>National Center for Research Resources, Recovery Act Construction Support</v>
          </cell>
        </row>
        <row r="2028">
          <cell r="A2028">
            <v>93.713999999999999</v>
          </cell>
          <cell r="B2028" t="str">
            <v>HHS</v>
          </cell>
          <cell r="C2028" t="str">
            <v>ARRA – Emergency Contingency Fund for Temporary Assistance for Needy Families (TANF) State Program</v>
          </cell>
        </row>
        <row r="2029">
          <cell r="A2029">
            <v>93.718000000000004</v>
          </cell>
          <cell r="B2029" t="str">
            <v>HHS</v>
          </cell>
          <cell r="C2029" t="str">
            <v>Health Information Technology Regional Extension Centers Program</v>
          </cell>
        </row>
        <row r="2030">
          <cell r="A2030">
            <v>93.718999999999994</v>
          </cell>
          <cell r="B2030" t="str">
            <v>HHS</v>
          </cell>
          <cell r="C2030" t="str">
            <v>Advance Interoperable Health Information Technology Services to Support Health Information Exchange</v>
          </cell>
        </row>
        <row r="2031">
          <cell r="A2031">
            <v>93.721000000000004</v>
          </cell>
          <cell r="B2031" t="str">
            <v>HHS</v>
          </cell>
          <cell r="C2031" t="str">
            <v>ARRA - Health Information Technology Professionals in Health Care</v>
          </cell>
        </row>
        <row r="2032">
          <cell r="A2032">
            <v>93.727000000000004</v>
          </cell>
          <cell r="B2032" t="str">
            <v>HHS</v>
          </cell>
          <cell r="C2032" t="str">
            <v>Beacon Communities - Community Health Peer Learning Program</v>
          </cell>
        </row>
        <row r="2033">
          <cell r="A2033">
            <v>93.727999999999994</v>
          </cell>
          <cell r="B2033" t="str">
            <v>HHS</v>
          </cell>
          <cell r="C2033" t="str">
            <v>ARRA - Strategic Health IT Advanced Research Projects (SHARP)</v>
          </cell>
        </row>
        <row r="2034">
          <cell r="A2034">
            <v>93.731999999999999</v>
          </cell>
          <cell r="B2034" t="str">
            <v>HHS</v>
          </cell>
          <cell r="C2034" t="str">
            <v xml:space="preserve">Mental and Behavioral Health Education and Training Grants </v>
          </cell>
        </row>
        <row r="2035">
          <cell r="A2035">
            <v>93.733000000000004</v>
          </cell>
          <cell r="B2035" t="str">
            <v>HHS</v>
          </cell>
          <cell r="C2035" t="str">
            <v xml:space="preserve">Capacity Building Assistance to Strengthen Public Health Immunization Infrastructure and Performance – financed in part by the Prevention and Public Health Fund (PPHF) </v>
          </cell>
        </row>
        <row r="2036">
          <cell r="A2036">
            <v>93.733999999999995</v>
          </cell>
          <cell r="B2036" t="str">
            <v>HHS</v>
          </cell>
          <cell r="C2036" t="str">
            <v xml:space="preserve">Empowering Older Adults and Adults with Disabilities through Chronic Disease Self-Management Education Programs – financed by Prevention and Public Health Funds (PPHF) </v>
          </cell>
        </row>
        <row r="2037">
          <cell r="A2037">
            <v>93.734999999999999</v>
          </cell>
          <cell r="B2037" t="str">
            <v>HHS</v>
          </cell>
          <cell r="C2037" t="str">
            <v xml:space="preserve">State Public Health Approaches for Ensuring Quitline Capacity – Funded in part by Prevention and Public Health Funds (PPHF) </v>
          </cell>
        </row>
        <row r="2038">
          <cell r="A2038">
            <v>93.738</v>
          </cell>
          <cell r="B2038" t="str">
            <v>HHS</v>
          </cell>
          <cell r="C2038" t="str">
            <v xml:space="preserve">PPHF: Racial and Ethnic Approaches to Community Health Program financed solely by Public Prevention and Health Funds </v>
          </cell>
        </row>
        <row r="2039">
          <cell r="A2039">
            <v>93.739000000000004</v>
          </cell>
          <cell r="B2039" t="str">
            <v>HHS</v>
          </cell>
          <cell r="C2039" t="str">
            <v xml:space="preserve">PPHF: Chronic Disease Innovation Grants - financed solely by Public Prevention Health Funds </v>
          </cell>
        </row>
        <row r="2040">
          <cell r="A2040">
            <v>93.742000000000004</v>
          </cell>
          <cell r="B2040" t="str">
            <v>HHS</v>
          </cell>
          <cell r="C2040" t="str">
            <v xml:space="preserve">PPHF: Early Childcare and Education Obesity Prevention Program - Obesity Prevention in Young Children - financed solely by Public Prevention and Health Funds </v>
          </cell>
        </row>
        <row r="2041">
          <cell r="A2041">
            <v>93.742999999999995</v>
          </cell>
          <cell r="B2041" t="str">
            <v>HHS</v>
          </cell>
          <cell r="C2041" t="str">
            <v xml:space="preserve">Racial and Ethnic Approaches to Community Health: Obesity and Hypertension Demonstration Projects financed solely by Prevention and Public Health Funds </v>
          </cell>
        </row>
        <row r="2042">
          <cell r="A2042">
            <v>93.744</v>
          </cell>
          <cell r="B2042" t="str">
            <v>HHS</v>
          </cell>
          <cell r="C2042" t="str">
            <v xml:space="preserve">PPHF: Breast and Cervical Cancer Screening Opportunities for States, Tribes and Territories solely financed by Prevention and Public Health Funds </v>
          </cell>
        </row>
        <row r="2043">
          <cell r="A2043">
            <v>93.745000000000005</v>
          </cell>
          <cell r="B2043" t="str">
            <v>HHS</v>
          </cell>
          <cell r="C2043" t="str">
            <v>PPHF: Health Care Surveillance/Health Statistics – Surveillance Program Announcement: Behavioral Risk Factor Surveillance System Financed in Part by Prevention and Public Health Fund</v>
          </cell>
        </row>
        <row r="2044">
          <cell r="A2044">
            <v>93.747</v>
          </cell>
          <cell r="B2044" t="str">
            <v>HHS</v>
          </cell>
          <cell r="C2044" t="str">
            <v>Elder Abuse Prevention Interventions Program</v>
          </cell>
        </row>
        <row r="2045">
          <cell r="A2045">
            <v>93.748000000000005</v>
          </cell>
          <cell r="B2045" t="str">
            <v>HHS</v>
          </cell>
          <cell r="C2045" t="str">
            <v xml:space="preserve">PPHF Cooperative Agreements for Prescription Drug Monitoring Program Electronic Health Record (EHR) Integration and Interoperability Expansion </v>
          </cell>
        </row>
        <row r="2046">
          <cell r="A2046">
            <v>93.748999999999995</v>
          </cell>
          <cell r="B2046" t="str">
            <v>HHS</v>
          </cell>
          <cell r="C2046" t="str">
            <v xml:space="preserve">PPHF – Public Health Laboratory Infrastructure – financed solely by Prevention and Public Health Fund </v>
          </cell>
        </row>
        <row r="2047">
          <cell r="A2047">
            <v>93.751000000000005</v>
          </cell>
          <cell r="B2047" t="str">
            <v>HHS</v>
          </cell>
          <cell r="C2047" t="str">
            <v xml:space="preserve">PPHF: Consortium for Tobacco Use Cessation Technical Assistance financed by solely by Prevention and Public Health Funds </v>
          </cell>
        </row>
        <row r="2048">
          <cell r="A2048">
            <v>93.751999999999995</v>
          </cell>
          <cell r="B2048" t="str">
            <v>HHS</v>
          </cell>
          <cell r="C2048" t="str">
            <v>Cancer Prevention and Control Programs for State, Territorial and Tribal Organizations financed in part by Prevention and Public Health Funds</v>
          </cell>
        </row>
        <row r="2049">
          <cell r="A2049">
            <v>93.753</v>
          </cell>
          <cell r="B2049" t="str">
            <v>HHS</v>
          </cell>
          <cell r="C2049" t="str">
            <v>Child Lead Poisoning Prevention Surveillance financed in part by Prevention and Public Health (PPHF) Program</v>
          </cell>
        </row>
        <row r="2050">
          <cell r="A2050">
            <v>93.754999999999995</v>
          </cell>
          <cell r="B2050" t="str">
            <v>HHS</v>
          </cell>
          <cell r="C2050" t="str">
            <v xml:space="preserve">Surveillance for Diseases Among Immigrants and Refugees financed in part by Prevention and Public Health Funds (PPHF) </v>
          </cell>
        </row>
        <row r="2051">
          <cell r="A2051">
            <v>93.756</v>
          </cell>
          <cell r="B2051" t="str">
            <v>HHS</v>
          </cell>
          <cell r="C2051" t="str">
            <v xml:space="preserve">Nutrition and Physical Activity Program funded solely by Prevention and Public Health  Funds (PPHF) </v>
          </cell>
        </row>
        <row r="2052">
          <cell r="A2052">
            <v>93.757000000000005</v>
          </cell>
          <cell r="B2052" t="str">
            <v>HHS</v>
          </cell>
          <cell r="C2052" t="str">
            <v>State and Local Public Health Actions to Prevent Obesity, Diabetes, Heart Disease and Stroke (PPHF)</v>
          </cell>
        </row>
        <row r="2053">
          <cell r="A2053">
            <v>93.757999999999996</v>
          </cell>
          <cell r="B2053" t="str">
            <v>HHS</v>
          </cell>
          <cell r="C2053" t="str">
            <v>Preventive Health and Health Services Block Grant funded solely with Prevention and Public Health Funds (PPHF)</v>
          </cell>
        </row>
        <row r="2054">
          <cell r="A2054">
            <v>93.759</v>
          </cell>
          <cell r="B2054" t="str">
            <v>HHS</v>
          </cell>
          <cell r="C2054" t="str">
            <v xml:space="preserve">Consortium for Tobacco Use Cessation Technical Assistance financed solely by Prevention and Public Health Funds </v>
          </cell>
        </row>
        <row r="2055">
          <cell r="A2055">
            <v>93.760999999999996</v>
          </cell>
          <cell r="B2055" t="str">
            <v>HHS</v>
          </cell>
          <cell r="C2055" t="str">
            <v>Evidence-Based Falls Prevention Programs Financed Solely by Prevention and Public Health Funds (PPHF)</v>
          </cell>
        </row>
        <row r="2056">
          <cell r="A2056">
            <v>93.762</v>
          </cell>
          <cell r="B2056" t="str">
            <v>HHS</v>
          </cell>
          <cell r="C2056" t="str">
            <v xml:space="preserve">A Comprehensive Approach to Good Health and Wellness in Indian County – financed solely by Prevention and Public Health </v>
          </cell>
        </row>
        <row r="2057">
          <cell r="A2057">
            <v>93.763000000000005</v>
          </cell>
          <cell r="B2057" t="str">
            <v>HHS</v>
          </cell>
          <cell r="C2057" t="str">
            <v>Alzheimer’s Disease Initiative: Specialized Supportive Services Project (ADI-SSS) thru Prevention and Public Health Funds (PPHF)</v>
          </cell>
        </row>
        <row r="2058">
          <cell r="A2058">
            <v>93.763999999999996</v>
          </cell>
          <cell r="B2058" t="str">
            <v>HHS</v>
          </cell>
          <cell r="C2058" t="str">
            <v>PPHF- Cooperative Agreements to Implement the National Strategy for Suicide Prevention (Short Title: National Strategy Grants)</v>
          </cell>
        </row>
        <row r="2059">
          <cell r="A2059">
            <v>93.765000000000001</v>
          </cell>
          <cell r="B2059" t="str">
            <v>HHS</v>
          </cell>
          <cell r="C2059" t="str">
            <v>PPHF-CDC Partnership: Strengthening Public Health Laboratories</v>
          </cell>
        </row>
        <row r="2060">
          <cell r="A2060">
            <v>93.766999999999996</v>
          </cell>
          <cell r="B2060" t="str">
            <v>HHS</v>
          </cell>
          <cell r="C2060" t="str">
            <v>Children's Health Insurance Program</v>
          </cell>
        </row>
        <row r="2061">
          <cell r="A2061">
            <v>93.77</v>
          </cell>
          <cell r="B2061" t="str">
            <v>HHS</v>
          </cell>
          <cell r="C2061" t="str">
            <v>Medicare Prescription Drug Coverage</v>
          </cell>
        </row>
        <row r="2062">
          <cell r="A2062">
            <v>93.772000000000006</v>
          </cell>
          <cell r="B2062" t="str">
            <v>HHS</v>
          </cell>
          <cell r="C2062" t="str">
            <v>Tribal Public Health Capacity Building and Quality Improvement Umbrella Cooperative Agreement</v>
          </cell>
        </row>
        <row r="2063">
          <cell r="A2063">
            <v>93.772999999999996</v>
          </cell>
          <cell r="B2063" t="str">
            <v>HHS</v>
          </cell>
          <cell r="C2063" t="str">
            <v>Medicare Hospital Insurance</v>
          </cell>
        </row>
        <row r="2064">
          <cell r="A2064">
            <v>93.774000000000001</v>
          </cell>
          <cell r="B2064" t="str">
            <v>HHS</v>
          </cell>
          <cell r="C2064" t="str">
            <v>Medicare Supplementary Medical Insurance</v>
          </cell>
        </row>
        <row r="2065">
          <cell r="A2065">
            <v>93.775000000000006</v>
          </cell>
          <cell r="B2065" t="str">
            <v>HHS</v>
          </cell>
          <cell r="C2065" t="str">
            <v>State Medicaid Fraud Control Units</v>
          </cell>
        </row>
        <row r="2066">
          <cell r="A2066">
            <v>93.777000000000001</v>
          </cell>
          <cell r="B2066" t="str">
            <v>HHS</v>
          </cell>
          <cell r="C2066" t="str">
            <v>State Survey and Certification of Health Care Providers and Suppliers (Title XVIII) Medicare</v>
          </cell>
        </row>
        <row r="2067">
          <cell r="A2067">
            <v>93.778000000000006</v>
          </cell>
          <cell r="B2067" t="str">
            <v>HHS</v>
          </cell>
          <cell r="C2067" t="str">
            <v>Medical Assistance Program</v>
          </cell>
        </row>
        <row r="2068">
          <cell r="A2068">
            <v>93.778999999999996</v>
          </cell>
          <cell r="B2068" t="str">
            <v>HHS</v>
          </cell>
          <cell r="C2068" t="str">
            <v>Centers for Medicare and Medicaid Services (CMS) Research, Demonstrations and Evaluations</v>
          </cell>
        </row>
        <row r="2069">
          <cell r="A2069">
            <v>93.787000000000006</v>
          </cell>
          <cell r="B2069" t="str">
            <v>HHS</v>
          </cell>
          <cell r="C2069" t="str">
            <v>Title V Sexual Risk Avoidance Education Program (Discretionary Grants)</v>
          </cell>
        </row>
        <row r="2070">
          <cell r="A2070">
            <v>93.787999999999997</v>
          </cell>
          <cell r="B2070" t="str">
            <v>HHS</v>
          </cell>
          <cell r="C2070" t="str">
            <v>Opioid STR</v>
          </cell>
        </row>
        <row r="2071">
          <cell r="A2071">
            <v>93.790999999999997</v>
          </cell>
          <cell r="B2071" t="str">
            <v>HHS</v>
          </cell>
          <cell r="C2071" t="str">
            <v xml:space="preserve">Money Follows the Person Rebalancing Demonstration </v>
          </cell>
        </row>
        <row r="2072">
          <cell r="A2072">
            <v>93.792000000000002</v>
          </cell>
          <cell r="B2072" t="str">
            <v>HHS</v>
          </cell>
          <cell r="C2072" t="str">
            <v>Prevention and Control of Chronic Disease and Associated Risk Factors in the U.S. Affiliated Pacific Islands, U.S. Virgin Islands, and P. R.</v>
          </cell>
        </row>
        <row r="2073">
          <cell r="A2073">
            <v>93.796000000000006</v>
          </cell>
          <cell r="B2073" t="str">
            <v>HHS</v>
          </cell>
          <cell r="C2073" t="str">
            <v>State Survey Certification of Health Care Providers and Suppliers (Title XIX) Medicaid</v>
          </cell>
        </row>
        <row r="2074">
          <cell r="A2074">
            <v>93.799000000000007</v>
          </cell>
          <cell r="B2074" t="str">
            <v>HHS</v>
          </cell>
          <cell r="C2074" t="str">
            <v>CARA Act – Comprehensive Addiction and Recovery Act of 2016</v>
          </cell>
        </row>
        <row r="2075">
          <cell r="A2075">
            <v>93.8</v>
          </cell>
          <cell r="B2075" t="str">
            <v>HHS</v>
          </cell>
          <cell r="C2075" t="str">
            <v>Organized Approaches to Increase Colorectal Cancer Screening</v>
          </cell>
        </row>
        <row r="2076">
          <cell r="A2076">
            <v>93.801000000000002</v>
          </cell>
          <cell r="B2076" t="str">
            <v>HHS</v>
          </cell>
          <cell r="C2076" t="str">
            <v>Ebola Healthcare Preparedness and Response for Select Cities with Enhanced Airport Entrance Screenings from Affected Countries in West Africa</v>
          </cell>
        </row>
        <row r="2077">
          <cell r="A2077">
            <v>93.808000000000007</v>
          </cell>
          <cell r="B2077" t="str">
            <v>HHS</v>
          </cell>
          <cell r="C2077" t="str">
            <v xml:space="preserve">Increasing the Implementation of Evidence-Based Cancer Survivorship Interventions to Increase Quality and Duration of Life Among Cancer Patients </v>
          </cell>
        </row>
        <row r="2078">
          <cell r="A2078">
            <v>93.808999999999997</v>
          </cell>
          <cell r="B2078" t="str">
            <v>HHS</v>
          </cell>
          <cell r="C2078" t="str">
            <v xml:space="preserve">National Organizations for Chronic Disease Prevention and Health Promotion	</v>
          </cell>
        </row>
        <row r="2079">
          <cell r="A2079">
            <v>93.81</v>
          </cell>
          <cell r="B2079" t="str">
            <v>HHS</v>
          </cell>
          <cell r="C2079" t="str">
            <v xml:space="preserve">Paul Coverdell National Acute Stroke Program National Center for Chronic Disease Prevention and Health Promotion </v>
          </cell>
        </row>
        <row r="2080">
          <cell r="A2080">
            <v>93.813000000000002</v>
          </cell>
          <cell r="B2080" t="str">
            <v>HHS</v>
          </cell>
          <cell r="C2080" t="str">
            <v xml:space="preserve">Heart Disease &amp; Stroke Prevention Program and Diabetes Prevention – State and Local Public Health Actions to Prevent Obesity, Diabetes, and Heart Disease and Stroke </v>
          </cell>
        </row>
        <row r="2081">
          <cell r="A2081">
            <v>93.813999999999993</v>
          </cell>
          <cell r="B2081" t="str">
            <v>HHS</v>
          </cell>
          <cell r="C2081" t="str">
            <v>Partner support for heart disease and stroke prevention</v>
          </cell>
        </row>
        <row r="2082">
          <cell r="A2082">
            <v>93.814999999999998</v>
          </cell>
          <cell r="B2082" t="str">
            <v>HHS</v>
          </cell>
          <cell r="C2082" t="str">
            <v xml:space="preserve">Domestic Ebola Supplement to the Epidemiology and Laboratory Capacity for Infectious Diseases (ELC). </v>
          </cell>
        </row>
        <row r="2083">
          <cell r="A2083">
            <v>93.816000000000003</v>
          </cell>
          <cell r="B2083" t="str">
            <v>HHS</v>
          </cell>
          <cell r="C2083" t="str">
            <v>Preventing Heart Attacks and Strokes in High Need Areas</v>
          </cell>
        </row>
        <row r="2084">
          <cell r="A2084">
            <v>93.816999999999993</v>
          </cell>
          <cell r="B2084" t="str">
            <v>HHS</v>
          </cell>
          <cell r="C2084" t="str">
            <v>Hospital Preparedness Program (HPP) Ebola Preparedness and Response Activities</v>
          </cell>
        </row>
        <row r="2085">
          <cell r="A2085">
            <v>93.817999999999998</v>
          </cell>
          <cell r="B2085" t="str">
            <v>HHS</v>
          </cell>
          <cell r="C2085" t="str">
            <v>Support to the World Health Organization (WHO) for Response to the Ebola Virus Disease Outbreak in Western Africa</v>
          </cell>
        </row>
        <row r="2086">
          <cell r="A2086">
            <v>93.822000000000003</v>
          </cell>
          <cell r="B2086" t="str">
            <v>HHS</v>
          </cell>
          <cell r="C2086" t="str">
            <v>Health Careers Opportunity Program</v>
          </cell>
        </row>
        <row r="2087">
          <cell r="A2087">
            <v>93.822999999999993</v>
          </cell>
          <cell r="B2087" t="str">
            <v>HHS</v>
          </cell>
          <cell r="C2087" t="str">
            <v>Ebola Support:  Transmission and Prevention Control, Public Health Preparedness, Vaccine Development</v>
          </cell>
        </row>
        <row r="2088">
          <cell r="A2088">
            <v>93.825000000000003</v>
          </cell>
          <cell r="B2088" t="str">
            <v>HHS</v>
          </cell>
          <cell r="C2088" t="str">
            <v>National Ebola Training and Education Center (NETEC)</v>
          </cell>
        </row>
        <row r="2089">
          <cell r="A2089">
            <v>93.825999999999993</v>
          </cell>
          <cell r="B2089" t="str">
            <v>HHS</v>
          </cell>
          <cell r="C2089" t="str">
            <v>Closing the Gap Between Standards Development and Implementation</v>
          </cell>
        </row>
        <row r="2090">
          <cell r="A2090">
            <v>93.826999999999998</v>
          </cell>
          <cell r="B2090" t="str">
            <v>HHS</v>
          </cell>
          <cell r="C2090" t="str">
            <v>Educating State-level Stakeholders on Strategies to Address Winnable Battles in Public Health</v>
          </cell>
        </row>
        <row r="2091">
          <cell r="A2091">
            <v>93.828999999999994</v>
          </cell>
          <cell r="B2091" t="str">
            <v>HHS</v>
          </cell>
          <cell r="C2091" t="str">
            <v>Section 223 Demonstration Programs to Improve Community Mental Health Services</v>
          </cell>
        </row>
        <row r="2092">
          <cell r="A2092">
            <v>93.83</v>
          </cell>
          <cell r="B2092" t="str">
            <v>HHS</v>
          </cell>
          <cell r="C2092" t="str">
            <v>Interoperability Roadmap: Public/Private Partnership</v>
          </cell>
        </row>
        <row r="2093">
          <cell r="A2093">
            <v>93.831000000000003</v>
          </cell>
          <cell r="B2093" t="str">
            <v>HHS</v>
          </cell>
          <cell r="C2093" t="str">
            <v>Standards Development Organization Collaboration to Enhance Standards Alignment, Testing, and Measurement</v>
          </cell>
        </row>
        <row r="2094">
          <cell r="A2094">
            <v>93.831999999999994</v>
          </cell>
          <cell r="B2094" t="str">
            <v>HHS</v>
          </cell>
          <cell r="C2094" t="str">
            <v>Promoting the Cancer Surveillance Workforce, Education and Data Use</v>
          </cell>
        </row>
        <row r="2095">
          <cell r="A2095">
            <v>93.832999999999998</v>
          </cell>
          <cell r="B2095" t="str">
            <v>HHS</v>
          </cell>
          <cell r="C2095" t="str">
            <v>Supporting and Maintaining a Surveillance System for Chronic Kidney Disease (CKD) in the United States</v>
          </cell>
        </row>
        <row r="2096">
          <cell r="A2096">
            <v>93.834000000000003</v>
          </cell>
          <cell r="B2096" t="str">
            <v>HHS</v>
          </cell>
          <cell r="C2096" t="str">
            <v>Capacity Building Assistance (CBA) for High-Impact HIV Prevention</v>
          </cell>
        </row>
        <row r="2097">
          <cell r="A2097">
            <v>93.834999999999994</v>
          </cell>
          <cell r="B2097" t="str">
            <v>HHS</v>
          </cell>
          <cell r="C2097" t="str">
            <v>Planning Grant for Healthcare and Public Health Sector Cybersecurity Information Sharing</v>
          </cell>
        </row>
        <row r="2098">
          <cell r="A2098">
            <v>93.837000000000003</v>
          </cell>
          <cell r="B2098" t="str">
            <v>HHS</v>
          </cell>
          <cell r="C2098" t="str">
            <v>Cardiovascular Diseases Research</v>
          </cell>
        </row>
        <row r="2099">
          <cell r="A2099">
            <v>93.837999999999994</v>
          </cell>
          <cell r="B2099" t="str">
            <v>HHS</v>
          </cell>
          <cell r="C2099" t="str">
            <v>Lung Diseases Research</v>
          </cell>
        </row>
        <row r="2100">
          <cell r="A2100">
            <v>93.838999999999999</v>
          </cell>
          <cell r="B2100" t="str">
            <v>HHS</v>
          </cell>
          <cell r="C2100" t="str">
            <v>Blood Diseases and Resources Research</v>
          </cell>
        </row>
        <row r="2101">
          <cell r="A2101">
            <v>93.84</v>
          </cell>
          <cell r="B2101" t="str">
            <v>HHS</v>
          </cell>
          <cell r="C2101" t="str">
            <v>Translation and Implementation Science Research for Heart, Lung, Blood Diseases, and Sleep Disorders</v>
          </cell>
        </row>
        <row r="2102">
          <cell r="A2102">
            <v>93.843000000000004</v>
          </cell>
          <cell r="B2102" t="str">
            <v>HHS</v>
          </cell>
          <cell r="C2102" t="str">
            <v>ACL Assistive Technology State Grants for Protection and Advocacy</v>
          </cell>
        </row>
        <row r="2103">
          <cell r="A2103">
            <v>93.843999999999994</v>
          </cell>
          <cell r="B2103" t="str">
            <v>HHS</v>
          </cell>
          <cell r="C2103" t="str">
            <v>ACL Centers for Independent Living, Recovery Act</v>
          </cell>
        </row>
        <row r="2104">
          <cell r="A2104">
            <v>93.844999999999999</v>
          </cell>
          <cell r="B2104" t="str">
            <v>HHS</v>
          </cell>
          <cell r="C2104" t="str">
            <v>Promoting Population Health through Increased Capacity in Alcohol Epidemiology</v>
          </cell>
        </row>
        <row r="2105">
          <cell r="A2105">
            <v>93.846000000000004</v>
          </cell>
          <cell r="B2105" t="str">
            <v>HHS</v>
          </cell>
          <cell r="C2105" t="str">
            <v>Arthritis, Musculoskeletal and Skin Diseases Research</v>
          </cell>
        </row>
        <row r="2106">
          <cell r="A2106">
            <v>93.846999999999994</v>
          </cell>
          <cell r="B2106" t="str">
            <v>HHS</v>
          </cell>
          <cell r="C2106" t="str">
            <v>Diabetes, Digestive, and Kidney Diseases Extramural Research</v>
          </cell>
        </row>
        <row r="2107">
          <cell r="A2107">
            <v>93.85</v>
          </cell>
          <cell r="B2107" t="str">
            <v>HHS</v>
          </cell>
          <cell r="C2107" t="str">
            <v>Improving Epilepsy Programs, Services, and Outcomes through National Partnerships</v>
          </cell>
        </row>
        <row r="2108">
          <cell r="A2108">
            <v>93.850999999999999</v>
          </cell>
          <cell r="B2108" t="str">
            <v>HHS</v>
          </cell>
          <cell r="C2108" t="str">
            <v>Tracking Electronic Health Record Adoption and Capturing Related Insights in U.S. Hospitals</v>
          </cell>
        </row>
        <row r="2109">
          <cell r="A2109">
            <v>93.852000000000004</v>
          </cell>
          <cell r="B2109" t="str">
            <v>HHS</v>
          </cell>
          <cell r="C2109" t="str">
            <v>National Syndromic Surveillance Program Community of Practice (NSSP CoP)</v>
          </cell>
        </row>
        <row r="2110">
          <cell r="A2110">
            <v>93.852999999999994</v>
          </cell>
          <cell r="B2110" t="str">
            <v>HHS</v>
          </cell>
          <cell r="C2110" t="str">
            <v>Extramural Research Programs in the Neurosciences and Neurological Disorders</v>
          </cell>
        </row>
        <row r="2111">
          <cell r="A2111">
            <v>93.855000000000004</v>
          </cell>
          <cell r="B2111" t="str">
            <v>HHS</v>
          </cell>
          <cell r="C2111" t="str">
            <v>Allergy and Infectious Diseases Research</v>
          </cell>
        </row>
        <row r="2112">
          <cell r="A2112">
            <v>93.855999999999995</v>
          </cell>
          <cell r="B2112" t="str">
            <v>HHS</v>
          </cell>
          <cell r="C2112" t="str">
            <v>Microbiology and Infectious Diseases Research</v>
          </cell>
        </row>
        <row r="2113">
          <cell r="A2113">
            <v>93.856999999999999</v>
          </cell>
          <cell r="B2113" t="str">
            <v>HHS</v>
          </cell>
          <cell r="C2113" t="str">
            <v>Measuring Interoperability Progress through Individuals’ Access and Use of  the Electronic Health Data</v>
          </cell>
        </row>
        <row r="2114">
          <cell r="A2114">
            <v>93.858000000000004</v>
          </cell>
          <cell r="B2114" t="str">
            <v>HHS</v>
          </cell>
          <cell r="C2114" t="str">
            <v xml:space="preserve">National Collaboration to Support Health, Wellness and Academic Success of School-Age Children  </v>
          </cell>
        </row>
        <row r="2115">
          <cell r="A2115">
            <v>93.858999999999995</v>
          </cell>
          <cell r="B2115" t="str">
            <v>HHS</v>
          </cell>
          <cell r="C2115" t="str">
            <v>Biomedical Research and Research Training</v>
          </cell>
        </row>
        <row r="2116">
          <cell r="A2116">
            <v>93.86</v>
          </cell>
          <cell r="B2116" t="str">
            <v>HHS</v>
          </cell>
          <cell r="C2116" t="str">
            <v>Emerging Infections Sentinel Networks</v>
          </cell>
        </row>
        <row r="2117">
          <cell r="A2117">
            <v>93.861000000000004</v>
          </cell>
          <cell r="B2117" t="str">
            <v>HHS</v>
          </cell>
          <cell r="C2117" t="str">
            <v>Strengthening the Public Health System in US-affiliated Pacific Islands (PPHF)</v>
          </cell>
        </row>
        <row r="2118">
          <cell r="A2118">
            <v>93.864999999999995</v>
          </cell>
          <cell r="B2118" t="str">
            <v>HHS</v>
          </cell>
          <cell r="C2118" t="str">
            <v>Child Health and Human Development Extramural Research</v>
          </cell>
        </row>
        <row r="2119">
          <cell r="A2119">
            <v>93.866</v>
          </cell>
          <cell r="B2119" t="str">
            <v>HHS</v>
          </cell>
          <cell r="C2119" t="str">
            <v>Aging Research</v>
          </cell>
        </row>
        <row r="2120">
          <cell r="A2120">
            <v>93.867000000000004</v>
          </cell>
          <cell r="B2120" t="str">
            <v>HHS</v>
          </cell>
          <cell r="C2120" t="str">
            <v>Vision Research</v>
          </cell>
        </row>
        <row r="2121">
          <cell r="A2121">
            <v>93.87</v>
          </cell>
          <cell r="B2121" t="str">
            <v>HHS</v>
          </cell>
          <cell r="C2121" t="str">
            <v>Maternal, Infant and Early Childhood Home Visiting Grant Program</v>
          </cell>
        </row>
        <row r="2122">
          <cell r="A2122">
            <v>93.872</v>
          </cell>
          <cell r="B2122" t="str">
            <v>HHS</v>
          </cell>
          <cell r="C2122" t="str">
            <v>Tribal Maternal, Infant, and Early Childhood Home Visiting</v>
          </cell>
        </row>
        <row r="2123">
          <cell r="A2123">
            <v>93.873000000000005</v>
          </cell>
          <cell r="B2123" t="str">
            <v>HHS</v>
          </cell>
          <cell r="C2123" t="str">
            <v>State Grants for Protection and Advocacy Services</v>
          </cell>
        </row>
        <row r="2124">
          <cell r="A2124">
            <v>93.873999999999995</v>
          </cell>
          <cell r="B2124" t="str">
            <v>HHS</v>
          </cell>
          <cell r="C2124" t="str">
            <v>Strengthening the Public Health System in US-affiliated Pacific Islands (Non-PPHF)</v>
          </cell>
        </row>
        <row r="2125">
          <cell r="A2125">
            <v>93.875</v>
          </cell>
          <cell r="B2125" t="str">
            <v>HHS</v>
          </cell>
          <cell r="C2125" t="str">
            <v>Assistance for Oral Disease Prevention and Control</v>
          </cell>
        </row>
        <row r="2126">
          <cell r="A2126">
            <v>93.876000000000005</v>
          </cell>
          <cell r="B2126" t="str">
            <v>HHS</v>
          </cell>
          <cell r="C2126" t="str">
            <v>Antimicrobial Resistance Surveillance in Retail Food Specimens</v>
          </cell>
        </row>
        <row r="2127">
          <cell r="A2127">
            <v>93.876999999999995</v>
          </cell>
          <cell r="B2127" t="str">
            <v>HHS</v>
          </cell>
          <cell r="C2127" t="str">
            <v>Autism Collaboration, Accountability, Research, Education, and Support</v>
          </cell>
        </row>
        <row r="2128">
          <cell r="A2128">
            <v>93.878</v>
          </cell>
          <cell r="B2128" t="str">
            <v>HHS</v>
          </cell>
          <cell r="C2128" t="str">
            <v>Enhance the Ability of Emergency Medical Services (EMS) to transport patients with highly infectious  diseases (HID)</v>
          </cell>
        </row>
        <row r="2129">
          <cell r="A2129">
            <v>93.879000000000005</v>
          </cell>
          <cell r="B2129" t="str">
            <v>HHS</v>
          </cell>
          <cell r="C2129" t="str">
            <v>Medical Library Assistance</v>
          </cell>
        </row>
        <row r="2130">
          <cell r="A2130">
            <v>93.881</v>
          </cell>
          <cell r="B2130" t="str">
            <v>HHS</v>
          </cell>
          <cell r="C2130" t="str">
            <v>The Health Insurance Enforcement and Consumer Protections Grant Program</v>
          </cell>
        </row>
        <row r="2131">
          <cell r="A2131">
            <v>93.882000000000005</v>
          </cell>
          <cell r="B2131" t="str">
            <v>HHS</v>
          </cell>
          <cell r="C2131" t="str">
            <v>High Impact Pilot Awards</v>
          </cell>
        </row>
        <row r="2132">
          <cell r="A2132">
            <v>93.882999999999996</v>
          </cell>
          <cell r="B2132" t="str">
            <v>HHS</v>
          </cell>
          <cell r="C2132" t="str">
            <v>Standards Exploration Award</v>
          </cell>
        </row>
        <row r="2133">
          <cell r="A2133">
            <v>93.884</v>
          </cell>
          <cell r="B2133" t="str">
            <v>HHS</v>
          </cell>
          <cell r="C2133" t="str">
            <v>Grants for Primary Care Training and Enhancement</v>
          </cell>
        </row>
        <row r="2134">
          <cell r="A2134">
            <v>93.888999999999996</v>
          </cell>
          <cell r="B2134" t="str">
            <v>HHS</v>
          </cell>
          <cell r="C2134" t="str">
            <v>National Bioterrorism Hospital Preparedness Program</v>
          </cell>
        </row>
        <row r="2135">
          <cell r="A2135">
            <v>93.893000000000001</v>
          </cell>
          <cell r="B2135" t="str">
            <v>HHS</v>
          </cell>
          <cell r="C2135" t="str">
            <v>Health Care and Public Health (HPH) Sector Information Sharing and Analysis Organization (ISAO)</v>
          </cell>
        </row>
        <row r="2136">
          <cell r="A2136">
            <v>93.897999999999996</v>
          </cell>
          <cell r="B2136" t="str">
            <v>HHS</v>
          </cell>
          <cell r="C2136" t="str">
            <v>Cancer Prevention and Control Programs for State, Territorial and Tribal Organizations</v>
          </cell>
        </row>
        <row r="2137">
          <cell r="A2137">
            <v>93.908000000000001</v>
          </cell>
          <cell r="B2137" t="str">
            <v>HHS</v>
          </cell>
          <cell r="C2137" t="str">
            <v>Nurse Corps Loan Repayment Program</v>
          </cell>
        </row>
        <row r="2138">
          <cell r="A2138">
            <v>93.91</v>
          </cell>
          <cell r="B2138" t="str">
            <v>HHS</v>
          </cell>
          <cell r="C2138" t="str">
            <v>Family and Community Violence Prevention Program</v>
          </cell>
        </row>
        <row r="2139">
          <cell r="A2139">
            <v>93.912000000000006</v>
          </cell>
          <cell r="B2139" t="str">
            <v>HHS</v>
          </cell>
          <cell r="C2139" t="str">
            <v xml:space="preserve">Rural Health Care Services Outreach, Rural Health Network Development and Small Health Care Provider  Quality Improvement Program </v>
          </cell>
        </row>
        <row r="2140">
          <cell r="A2140">
            <v>93.912999999999997</v>
          </cell>
          <cell r="B2140" t="str">
            <v>HHS</v>
          </cell>
          <cell r="C2140" t="str">
            <v>Grants to States for Operation of State Offices of Rural Health</v>
          </cell>
        </row>
        <row r="2141">
          <cell r="A2141">
            <v>93.914000000000001</v>
          </cell>
          <cell r="B2141" t="str">
            <v>HHS</v>
          </cell>
          <cell r="C2141" t="str">
            <v>HIV Emergency Relief Project Grants</v>
          </cell>
        </row>
        <row r="2142">
          <cell r="A2142">
            <v>93.917000000000002</v>
          </cell>
          <cell r="B2142" t="str">
            <v>HHS</v>
          </cell>
          <cell r="C2142" t="str">
            <v>HIV Care Formula Grants</v>
          </cell>
        </row>
        <row r="2143">
          <cell r="A2143">
            <v>93.918000000000006</v>
          </cell>
          <cell r="B2143" t="str">
            <v>HHS</v>
          </cell>
          <cell r="C2143" t="str">
            <v>Grants to Provide Outpatient Early Intervention Services with Respect to HIV Disease</v>
          </cell>
        </row>
        <row r="2144">
          <cell r="A2144">
            <v>93.918999999999997</v>
          </cell>
          <cell r="B2144" t="str">
            <v>HHS</v>
          </cell>
          <cell r="C2144" t="str">
            <v>Cooperative Agreements for State-Based Comprehensive Breast and Cervical Cancer Early Detection Programs</v>
          </cell>
        </row>
        <row r="2145">
          <cell r="A2145">
            <v>93.923000000000002</v>
          </cell>
          <cell r="B2145" t="str">
            <v>HHS</v>
          </cell>
          <cell r="C2145" t="str">
            <v>Disadvantaged Health Professions Faculty Loan Repayment Program (FLRP)</v>
          </cell>
        </row>
        <row r="2146">
          <cell r="A2146">
            <v>93.924000000000007</v>
          </cell>
          <cell r="B2146" t="str">
            <v>HHS</v>
          </cell>
          <cell r="C2146" t="str">
            <v>Ryan White HIV/AIDS Dental Reimbursement and Community Based Dental Partnership Grants</v>
          </cell>
        </row>
        <row r="2147">
          <cell r="A2147">
            <v>93.924999999999997</v>
          </cell>
          <cell r="B2147" t="str">
            <v>HHS</v>
          </cell>
          <cell r="C2147" t="str">
            <v>Scholarships for Health Professions Students from Disadvantaged Backgrounds</v>
          </cell>
        </row>
        <row r="2148">
          <cell r="A2148">
            <v>93.926000000000002</v>
          </cell>
          <cell r="B2148" t="str">
            <v>HHS</v>
          </cell>
          <cell r="C2148" t="str">
            <v>Healthy Start Initiative</v>
          </cell>
        </row>
        <row r="2149">
          <cell r="A2149">
            <v>93.927999999999997</v>
          </cell>
          <cell r="B2149" t="str">
            <v>HHS</v>
          </cell>
          <cell r="C2149" t="str">
            <v>Special Projects of National Significance</v>
          </cell>
        </row>
        <row r="2150">
          <cell r="A2150">
            <v>93.932000000000002</v>
          </cell>
          <cell r="B2150" t="str">
            <v>HHS</v>
          </cell>
          <cell r="C2150" t="str">
            <v>Native Hawaiian Health Care Systems</v>
          </cell>
        </row>
        <row r="2151">
          <cell r="A2151">
            <v>93.933000000000007</v>
          </cell>
          <cell r="B2151" t="str">
            <v>HHS</v>
          </cell>
          <cell r="C2151" t="str">
            <v>Demonstration Projects for Indian Health</v>
          </cell>
        </row>
        <row r="2152">
          <cell r="A2152">
            <v>93.936000000000007</v>
          </cell>
          <cell r="B2152" t="str">
            <v>HHS</v>
          </cell>
          <cell r="C2152" t="str">
            <v>National Institutes of Health Acquired Immunodeficiency Syndrome Research Loan Repayment Program</v>
          </cell>
        </row>
        <row r="2153">
          <cell r="A2153">
            <v>93.938000000000002</v>
          </cell>
          <cell r="B2153" t="str">
            <v>HHS</v>
          </cell>
          <cell r="C2153" t="str">
            <v>Cooperative Agreements to Support Comprehensive School Health Programs to Prevent the Spread of HIV and Other Important Health Problems</v>
          </cell>
        </row>
        <row r="2154">
          <cell r="A2154">
            <v>93.938999999999993</v>
          </cell>
          <cell r="B2154" t="str">
            <v>HHS</v>
          </cell>
          <cell r="C2154" t="str">
            <v>HIV Prevention Activities Non-Governmental Organization Based</v>
          </cell>
        </row>
        <row r="2155">
          <cell r="A2155">
            <v>93.94</v>
          </cell>
          <cell r="B2155" t="str">
            <v>HHS</v>
          </cell>
          <cell r="C2155" t="str">
            <v>HIV Prevention Activities Health Department Based</v>
          </cell>
        </row>
        <row r="2156">
          <cell r="A2156">
            <v>93.941000000000003</v>
          </cell>
          <cell r="B2156" t="str">
            <v>HHS</v>
          </cell>
          <cell r="C2156" t="str">
            <v>HIV Demonstration, Research, Public and Professional Education Projects</v>
          </cell>
        </row>
        <row r="2157">
          <cell r="A2157">
            <v>93.941999999999993</v>
          </cell>
          <cell r="B2157" t="str">
            <v>HHS</v>
          </cell>
          <cell r="C2157" t="str">
            <v>Research, Prevention, and Education Programs on Lyme Disease in the United States</v>
          </cell>
        </row>
        <row r="2158">
          <cell r="A2158">
            <v>93.942999999999998</v>
          </cell>
          <cell r="B2158" t="str">
            <v>HHS</v>
          </cell>
          <cell r="C2158" t="str">
            <v>Epidemiologic Research Studies of Acquired Immunodeficiency Syndrome (AIDS) and Human Immunodeficiency Virus (HIV) Infection in Selected Population Groups</v>
          </cell>
        </row>
        <row r="2159">
          <cell r="A2159">
            <v>93.944000000000003</v>
          </cell>
          <cell r="B2159" t="str">
            <v>HHS</v>
          </cell>
          <cell r="C2159" t="str">
            <v>Human Immunodeficiency Virus (HIV)/Acquired Immunodeficiency Virus Syndrome (AIDS) Surveillance</v>
          </cell>
        </row>
        <row r="2160">
          <cell r="A2160">
            <v>93.944999999999993</v>
          </cell>
          <cell r="B2160" t="str">
            <v>HHS</v>
          </cell>
          <cell r="C2160" t="str">
            <v>Assistance Programs for Chronic Disease Prevention and Control</v>
          </cell>
        </row>
        <row r="2161">
          <cell r="A2161">
            <v>93.945999999999998</v>
          </cell>
          <cell r="B2161" t="str">
            <v>HHS</v>
          </cell>
          <cell r="C2161" t="str">
            <v>Cooperative Agreements to Support State-Based Safe Motherhood and Infant Health Initiative Programs</v>
          </cell>
        </row>
        <row r="2162">
          <cell r="A2162">
            <v>93.947000000000003</v>
          </cell>
          <cell r="B2162" t="str">
            <v>HHS</v>
          </cell>
          <cell r="C2162" t="str">
            <v>Tuberculosis Demonstration, Research, Public and Professional Education</v>
          </cell>
        </row>
        <row r="2163">
          <cell r="A2163">
            <v>93.957999999999998</v>
          </cell>
          <cell r="B2163" t="str">
            <v>HHS</v>
          </cell>
          <cell r="C2163" t="str">
            <v>Block Grants for Community Mental Health Services</v>
          </cell>
        </row>
        <row r="2164">
          <cell r="A2164">
            <v>93.959000000000003</v>
          </cell>
          <cell r="B2164" t="str">
            <v>HHS</v>
          </cell>
          <cell r="C2164" t="str">
            <v>Block Grants for Prevention and Treatment of Substance Abuse</v>
          </cell>
        </row>
        <row r="2165">
          <cell r="A2165">
            <v>93.965000000000003</v>
          </cell>
          <cell r="B2165" t="str">
            <v>HHS</v>
          </cell>
          <cell r="C2165" t="str">
            <v>Coal Miners Respiratory Impairment Treatment Clinics and Services</v>
          </cell>
        </row>
        <row r="2166">
          <cell r="A2166">
            <v>93.965999999999994</v>
          </cell>
          <cell r="B2166" t="str">
            <v>HHS</v>
          </cell>
          <cell r="C2166" t="str">
            <v>The Zika Health Care Services Program</v>
          </cell>
        </row>
        <row r="2167">
          <cell r="A2167">
            <v>93.966999999999999</v>
          </cell>
          <cell r="B2167" t="str">
            <v>HHS</v>
          </cell>
          <cell r="C2167" t="str">
            <v>CDC's Collaboration with Academia to Strengthen Public Health</v>
          </cell>
        </row>
        <row r="2168">
          <cell r="A2168">
            <v>93.968000000000004</v>
          </cell>
          <cell r="B2168" t="str">
            <v>HHS</v>
          </cell>
          <cell r="C2168" t="str">
            <v>Funding in Support of the Pennsylvania Rural Health Model</v>
          </cell>
        </row>
        <row r="2169">
          <cell r="A2169">
            <v>93.968999999999994</v>
          </cell>
          <cell r="B2169" t="str">
            <v>HHS</v>
          </cell>
          <cell r="C2169" t="str">
            <v xml:space="preserve">PPHF Geriatric Education Centers </v>
          </cell>
        </row>
        <row r="2170">
          <cell r="A2170">
            <v>93.97</v>
          </cell>
          <cell r="B2170" t="str">
            <v>HHS</v>
          </cell>
          <cell r="C2170" t="str">
            <v>Health Professions Recruitment Program for Indians</v>
          </cell>
        </row>
        <row r="2171">
          <cell r="A2171">
            <v>93.971000000000004</v>
          </cell>
          <cell r="B2171" t="str">
            <v>HHS</v>
          </cell>
          <cell r="C2171" t="str">
            <v>Health Professions Preparatory Scholarship Program for Indians</v>
          </cell>
        </row>
        <row r="2172">
          <cell r="A2172">
            <v>93.971999999999994</v>
          </cell>
          <cell r="B2172" t="str">
            <v>HHS</v>
          </cell>
          <cell r="C2172" t="str">
            <v>Health Professions Scholarship Program</v>
          </cell>
        </row>
        <row r="2173">
          <cell r="A2173">
            <v>93.974000000000004</v>
          </cell>
          <cell r="B2173" t="str">
            <v>HHS</v>
          </cell>
          <cell r="C2173" t="str">
            <v>Family Planning Service Delivery Improvement Research Grants</v>
          </cell>
        </row>
        <row r="2174">
          <cell r="A2174">
            <v>93.975999999999999</v>
          </cell>
          <cell r="B2174" t="str">
            <v>HHS</v>
          </cell>
          <cell r="C2174" t="str">
            <v>Primary Care Medicine and Dentistry Clinician Educator Career Development Awards Program</v>
          </cell>
        </row>
        <row r="2175">
          <cell r="A2175">
            <v>93.977000000000004</v>
          </cell>
          <cell r="B2175" t="str">
            <v>HHS</v>
          </cell>
          <cell r="C2175" t="str">
            <v>Sexually Transmitted Diseases (STD) Prevention and Control Grants</v>
          </cell>
        </row>
        <row r="2176">
          <cell r="A2176">
            <v>93.977999999999994</v>
          </cell>
          <cell r="B2176" t="str">
            <v>HHS</v>
          </cell>
          <cell r="C2176" t="str">
            <v>Sexually Transmitted Diseases (STD) Provider Education Grants</v>
          </cell>
        </row>
        <row r="2177">
          <cell r="A2177">
            <v>93.98</v>
          </cell>
          <cell r="B2177" t="str">
            <v>HHS</v>
          </cell>
          <cell r="C2177" t="str">
            <v>Increasing Public Awareness and Provider Education about Primary Immunodeficiency Disease</v>
          </cell>
        </row>
        <row r="2178">
          <cell r="A2178">
            <v>93.980999999999995</v>
          </cell>
          <cell r="B2178" t="str">
            <v>HHS</v>
          </cell>
          <cell r="C2178" t="str">
            <v>Improving Student Health and Academic Achievement through Nutrition, Physical Activity and the Management of Chronic Conditions in Schools</v>
          </cell>
        </row>
        <row r="2179">
          <cell r="A2179">
            <v>93.981999999999999</v>
          </cell>
          <cell r="B2179" t="str">
            <v>HHS</v>
          </cell>
          <cell r="C2179" t="str">
            <v>Mental Health Disaster Assistance and Emergency Mental Health</v>
          </cell>
        </row>
        <row r="2180">
          <cell r="A2180">
            <v>93.983000000000004</v>
          </cell>
          <cell r="B2180" t="str">
            <v>HHS</v>
          </cell>
          <cell r="C2180" t="str">
            <v>Market Transparency Project for Health IT Interoperability Services Cooperative Agreement Program</v>
          </cell>
        </row>
        <row r="2181">
          <cell r="A2181">
            <v>93.986000000000004</v>
          </cell>
          <cell r="B2181" t="str">
            <v>HHS</v>
          </cell>
          <cell r="C2181" t="str">
            <v>Medicare Access and CHIP Reauthorization Act (MACRA) Funding Opportunity: Measure Development for the Quality Payment Program</v>
          </cell>
        </row>
        <row r="2182">
          <cell r="A2182">
            <v>93.988</v>
          </cell>
          <cell r="B2182" t="str">
            <v>HHS</v>
          </cell>
          <cell r="C2182" t="str">
            <v>Cooperative Agreements for State-Based Diabetes Control Programs and Evaluation of Surveillance Systems</v>
          </cell>
        </row>
        <row r="2183">
          <cell r="A2183">
            <v>93.989000000000004</v>
          </cell>
          <cell r="B2183" t="str">
            <v>HHS</v>
          </cell>
          <cell r="C2183" t="str">
            <v>International Research and Research Training</v>
          </cell>
        </row>
        <row r="2184">
          <cell r="A2184">
            <v>93.99</v>
          </cell>
          <cell r="B2184" t="str">
            <v>HHS</v>
          </cell>
          <cell r="C2184" t="str">
            <v>National Health Promotion</v>
          </cell>
        </row>
        <row r="2185">
          <cell r="A2185">
            <v>93.991</v>
          </cell>
          <cell r="B2185" t="str">
            <v>HHS</v>
          </cell>
          <cell r="C2185" t="str">
            <v>Preventive Health and Health Services Block Grant</v>
          </cell>
        </row>
        <row r="2186">
          <cell r="A2186">
            <v>93.994</v>
          </cell>
          <cell r="B2186" t="str">
            <v>HHS</v>
          </cell>
          <cell r="C2186" t="str">
            <v>Maternal and Child Health Services Block Grant to the States</v>
          </cell>
        </row>
        <row r="2187">
          <cell r="A2187">
            <v>93.997</v>
          </cell>
          <cell r="B2187" t="str">
            <v>HHS</v>
          </cell>
          <cell r="C2187" t="str">
            <v>Assisted Outpatient Treatment</v>
          </cell>
        </row>
        <row r="2188">
          <cell r="A2188">
            <v>93.998000000000005</v>
          </cell>
          <cell r="B2188" t="str">
            <v>HHS</v>
          </cell>
          <cell r="C2188" t="str">
            <v>Autism and Other Developmental Disabilities, Surveillance, Research, and Prevention</v>
          </cell>
        </row>
        <row r="2189">
          <cell r="A2189">
            <v>94.001999999999995</v>
          </cell>
          <cell r="B2189" t="str">
            <v>CNCS</v>
          </cell>
          <cell r="C2189" t="str">
            <v>Retired and Senior Volunteer Program</v>
          </cell>
        </row>
        <row r="2190">
          <cell r="A2190">
            <v>94.003</v>
          </cell>
          <cell r="B2190" t="str">
            <v>CNCS</v>
          </cell>
          <cell r="C2190" t="str">
            <v>State Commissions</v>
          </cell>
        </row>
        <row r="2191">
          <cell r="A2191">
            <v>94.006</v>
          </cell>
          <cell r="B2191" t="str">
            <v>CNCS</v>
          </cell>
          <cell r="C2191" t="str">
            <v>AmeriCorps</v>
          </cell>
        </row>
        <row r="2192">
          <cell r="A2192">
            <v>94.007000000000005</v>
          </cell>
          <cell r="B2192" t="str">
            <v>CNCS</v>
          </cell>
          <cell r="C2192" t="str">
            <v>Program Development and Innovation Grants</v>
          </cell>
        </row>
        <row r="2193">
          <cell r="A2193">
            <v>94.007999999999996</v>
          </cell>
          <cell r="B2193" t="str">
            <v>CNCS</v>
          </cell>
          <cell r="C2193" t="str">
            <v>Commission Investment Fund</v>
          </cell>
        </row>
        <row r="2194">
          <cell r="A2194">
            <v>94.009</v>
          </cell>
          <cell r="B2194" t="str">
            <v>CNCS</v>
          </cell>
          <cell r="C2194" t="str">
            <v>Training and Technical Assistance</v>
          </cell>
        </row>
        <row r="2195">
          <cell r="A2195">
            <v>94.010999999999996</v>
          </cell>
          <cell r="B2195" t="str">
            <v>CNCS</v>
          </cell>
          <cell r="C2195" t="str">
            <v>Foster Grandparent Program</v>
          </cell>
        </row>
        <row r="2196">
          <cell r="A2196">
            <v>94.012</v>
          </cell>
          <cell r="B2196" t="str">
            <v>CNCS</v>
          </cell>
          <cell r="C2196" t="str">
            <v>September 11th National Day of Service and Remembrance Grants</v>
          </cell>
        </row>
        <row r="2197">
          <cell r="A2197">
            <v>94.013000000000005</v>
          </cell>
          <cell r="B2197" t="str">
            <v>CNCS</v>
          </cell>
          <cell r="C2197" t="str">
            <v>Volunteers in Service to America</v>
          </cell>
        </row>
        <row r="2198">
          <cell r="A2198">
            <v>94.013999999999996</v>
          </cell>
          <cell r="B2198" t="str">
            <v>CNCS</v>
          </cell>
          <cell r="C2198" t="str">
            <v>Martin Luther King Jr Day of Service Grants</v>
          </cell>
        </row>
        <row r="2199">
          <cell r="A2199">
            <v>94.016000000000005</v>
          </cell>
          <cell r="B2199" t="str">
            <v>CNCS</v>
          </cell>
          <cell r="C2199" t="str">
            <v>Senior Companion Program</v>
          </cell>
        </row>
        <row r="2200">
          <cell r="A2200">
            <v>94.016999999999996</v>
          </cell>
          <cell r="B2200" t="str">
            <v>CNCS</v>
          </cell>
          <cell r="C2200" t="str">
            <v>Senior Demonstration Program</v>
          </cell>
        </row>
        <row r="2201">
          <cell r="A2201">
            <v>94.019000000000005</v>
          </cell>
          <cell r="B2201" t="str">
            <v>CNCS</v>
          </cell>
          <cell r="C2201" t="str">
            <v>Social Innovation Fund</v>
          </cell>
        </row>
        <row r="2202">
          <cell r="A2202">
            <v>94.02</v>
          </cell>
          <cell r="B2202" t="str">
            <v>CNCS</v>
          </cell>
          <cell r="C2202" t="str">
            <v>CNCS Disaster Response Cooperative Agreement</v>
          </cell>
        </row>
        <row r="2203">
          <cell r="A2203">
            <v>94.021000000000001</v>
          </cell>
          <cell r="B2203" t="str">
            <v>CNCS</v>
          </cell>
          <cell r="C2203" t="str">
            <v>Volunteer Generation Fund</v>
          </cell>
        </row>
        <row r="2204">
          <cell r="A2204">
            <v>94.022999999999996</v>
          </cell>
          <cell r="B2204" t="str">
            <v>CNCS</v>
          </cell>
          <cell r="C2204" t="str">
            <v>AmeriCorps VISTA Training &amp; Logistics Support</v>
          </cell>
        </row>
        <row r="2205">
          <cell r="A2205">
            <v>94.024000000000001</v>
          </cell>
          <cell r="B2205" t="str">
            <v>CNCS</v>
          </cell>
          <cell r="C2205" t="str">
            <v>Social Innovation Fund Pay for Success</v>
          </cell>
        </row>
        <row r="2206">
          <cell r="A2206">
            <v>94.025000000000006</v>
          </cell>
          <cell r="B2206" t="str">
            <v>CNCS</v>
          </cell>
          <cell r="C2206" t="str">
            <v xml:space="preserve">Operation AmeriCorps </v>
          </cell>
        </row>
        <row r="2207">
          <cell r="A2207">
            <v>94.025999999999996</v>
          </cell>
          <cell r="B2207" t="str">
            <v>CNCS</v>
          </cell>
          <cell r="C2207" t="str">
            <v>National Service and Civic Engagement Research Competition</v>
          </cell>
        </row>
        <row r="2208">
          <cell r="A2208">
            <v>95.001000000000005</v>
          </cell>
          <cell r="B2208" t="str">
            <v>EOP</v>
          </cell>
          <cell r="C2208" t="str">
            <v>High Intensity Drug Trafficking Areas Program</v>
          </cell>
        </row>
        <row r="2209">
          <cell r="A2209">
            <v>95.003</v>
          </cell>
          <cell r="B2209" t="str">
            <v>EOP</v>
          </cell>
          <cell r="C2209" t="str">
            <v>DFC NATIONAL COMMUNITY ANTIDRUG COALITION INSTITUTE</v>
          </cell>
        </row>
        <row r="2210">
          <cell r="A2210">
            <v>95.004000000000005</v>
          </cell>
          <cell r="B2210" t="str">
            <v>EOP</v>
          </cell>
          <cell r="C2210" t="str">
            <v>Anti-Doping Activities</v>
          </cell>
        </row>
        <row r="2211">
          <cell r="A2211">
            <v>95.004999999999995</v>
          </cell>
          <cell r="B2211" t="str">
            <v>EOP</v>
          </cell>
          <cell r="C2211" t="str">
            <v>Drug Court Training and Technical Assistance</v>
          </cell>
        </row>
        <row r="2212">
          <cell r="A2212">
            <v>95.006</v>
          </cell>
          <cell r="B2212" t="str">
            <v>EOP</v>
          </cell>
          <cell r="C2212" t="str">
            <v>Model State Drug Laws Initiative</v>
          </cell>
        </row>
        <row r="2213">
          <cell r="A2213">
            <v>95.007000000000005</v>
          </cell>
          <cell r="B2213" t="str">
            <v>EOP</v>
          </cell>
          <cell r="C2213" t="str">
            <v>Research and Data Analysis</v>
          </cell>
        </row>
        <row r="2214">
          <cell r="A2214">
            <v>95.007999999999996</v>
          </cell>
          <cell r="B2214" t="str">
            <v>EOP</v>
          </cell>
          <cell r="C2214" t="str">
            <v>Drug-Free Communities Support Program - National Youth Leadership Initiative</v>
          </cell>
        </row>
        <row r="2215">
          <cell r="A2215">
            <v>95.009</v>
          </cell>
          <cell r="B2215" t="str">
            <v>EOP</v>
          </cell>
          <cell r="C2215" t="str">
            <v>Drug-Free Communities (DFC) Support Program</v>
          </cell>
        </row>
        <row r="2216">
          <cell r="A2216">
            <v>96.001000000000005</v>
          </cell>
          <cell r="B2216" t="str">
            <v>SSA</v>
          </cell>
          <cell r="C2216" t="str">
            <v>Social Security Disability Insurance</v>
          </cell>
        </row>
        <row r="2217">
          <cell r="A2217">
            <v>96.001999999999995</v>
          </cell>
          <cell r="B2217" t="str">
            <v>SSA</v>
          </cell>
          <cell r="C2217" t="str">
            <v>Social Security Retirement Insurance</v>
          </cell>
        </row>
        <row r="2218">
          <cell r="A2218">
            <v>96.004000000000005</v>
          </cell>
          <cell r="B2218" t="str">
            <v>SSA</v>
          </cell>
          <cell r="C2218" t="str">
            <v>Social Security Survivors Insurance</v>
          </cell>
        </row>
        <row r="2219">
          <cell r="A2219">
            <v>96.006</v>
          </cell>
          <cell r="B2219" t="str">
            <v>SSA</v>
          </cell>
          <cell r="C2219" t="str">
            <v>Supplemental Security Income</v>
          </cell>
        </row>
        <row r="2220">
          <cell r="A2220">
            <v>96.007000000000005</v>
          </cell>
          <cell r="B2220" t="str">
            <v>SSA</v>
          </cell>
          <cell r="C2220" t="str">
            <v>Social Security Research and Demonstration</v>
          </cell>
        </row>
        <row r="2221">
          <cell r="A2221">
            <v>96.007999999999996</v>
          </cell>
          <cell r="B2221" t="str">
            <v>SSA</v>
          </cell>
          <cell r="C2221" t="str">
            <v xml:space="preserve">Social Security - Work Incentives Planning and Assistance Program </v>
          </cell>
        </row>
        <row r="2222">
          <cell r="A2222">
            <v>96.009</v>
          </cell>
          <cell r="B2222" t="str">
            <v>SSA</v>
          </cell>
          <cell r="C2222" t="str">
            <v>Social Security State Grants for Work Incentives Assistance to Disabled Beneficiaries</v>
          </cell>
        </row>
        <row r="2223">
          <cell r="A2223">
            <v>96.02</v>
          </cell>
          <cell r="B2223" t="str">
            <v>SSA</v>
          </cell>
          <cell r="C2223" t="str">
            <v>Special Benefits for Certain World War II Veterans</v>
          </cell>
        </row>
        <row r="2224">
          <cell r="A2224">
            <v>97.004999999999995</v>
          </cell>
          <cell r="B2224" t="str">
            <v>DHS</v>
          </cell>
          <cell r="C2224" t="str">
            <v>State and Local Homeland Security National Training Program</v>
          </cell>
        </row>
        <row r="2225">
          <cell r="A2225">
            <v>97.007000000000005</v>
          </cell>
          <cell r="B2225" t="str">
            <v>DHS</v>
          </cell>
          <cell r="C2225" t="str">
            <v>Homeland Security Preparedness Technical Assistance Program</v>
          </cell>
        </row>
        <row r="2226">
          <cell r="A2226">
            <v>97.007999999999996</v>
          </cell>
          <cell r="B2226" t="str">
            <v>DHS</v>
          </cell>
          <cell r="C2226" t="str">
            <v>Non-Profit Security Program</v>
          </cell>
        </row>
        <row r="2227">
          <cell r="A2227">
            <v>97.009</v>
          </cell>
          <cell r="B2227" t="str">
            <v>DHS</v>
          </cell>
          <cell r="C2227" t="str">
            <v>Cuban/Haitian Entrant  Program</v>
          </cell>
        </row>
        <row r="2228">
          <cell r="A2228">
            <v>97.01</v>
          </cell>
          <cell r="B2228" t="str">
            <v>DHS</v>
          </cell>
          <cell r="C2228" t="str">
            <v>Citizenship Education and Training</v>
          </cell>
        </row>
        <row r="2229">
          <cell r="A2229">
            <v>97.012</v>
          </cell>
          <cell r="B2229" t="str">
            <v>DHS</v>
          </cell>
          <cell r="C2229" t="str">
            <v>Boating Safety Financial Assistance</v>
          </cell>
        </row>
        <row r="2230">
          <cell r="A2230">
            <v>97.018000000000001</v>
          </cell>
          <cell r="B2230" t="str">
            <v>DHS</v>
          </cell>
          <cell r="C2230" t="str">
            <v>National Fire Academy Training Assistance</v>
          </cell>
        </row>
        <row r="2231">
          <cell r="A2231">
            <v>97.022000000000006</v>
          </cell>
          <cell r="B2231" t="str">
            <v>DHS</v>
          </cell>
          <cell r="C2231" t="str">
            <v>Flood Insurance</v>
          </cell>
        </row>
        <row r="2232">
          <cell r="A2232">
            <v>97.022999999999996</v>
          </cell>
          <cell r="B2232" t="str">
            <v>DHS</v>
          </cell>
          <cell r="C2232" t="str">
            <v>Community Assistance Program State Support Services Element (CAP-SSSE)</v>
          </cell>
        </row>
        <row r="2233">
          <cell r="A2233">
            <v>97.024000000000001</v>
          </cell>
          <cell r="B2233" t="str">
            <v>DHS</v>
          </cell>
          <cell r="C2233" t="str">
            <v>Emergency Food and Shelter National Board Program</v>
          </cell>
        </row>
        <row r="2234">
          <cell r="A2234">
            <v>97.025000000000006</v>
          </cell>
          <cell r="B2234" t="str">
            <v>DHS</v>
          </cell>
          <cell r="C2234" t="str">
            <v>National Urban Search and Rescue (US&amp;R) Response System</v>
          </cell>
        </row>
        <row r="2235">
          <cell r="A2235">
            <v>97.025999999999996</v>
          </cell>
          <cell r="B2235" t="str">
            <v>DHS</v>
          </cell>
          <cell r="C2235" t="str">
            <v>Emergency Management Institute Training Assistance</v>
          </cell>
        </row>
        <row r="2236">
          <cell r="A2236">
            <v>97.027000000000001</v>
          </cell>
          <cell r="B2236" t="str">
            <v>DHS</v>
          </cell>
          <cell r="C2236" t="str">
            <v>Emergency Management Institute (EMI) Independent Study Program</v>
          </cell>
        </row>
        <row r="2237">
          <cell r="A2237">
            <v>97.028000000000006</v>
          </cell>
          <cell r="B2237" t="str">
            <v>DHS</v>
          </cell>
          <cell r="C2237" t="str">
            <v>Emergency Management Institute (EMI) Resident Educational Program</v>
          </cell>
        </row>
        <row r="2238">
          <cell r="A2238">
            <v>97.028999999999996</v>
          </cell>
          <cell r="B2238" t="str">
            <v>DHS</v>
          </cell>
          <cell r="C2238" t="str">
            <v>Flood Mitigation Assistance</v>
          </cell>
        </row>
        <row r="2239">
          <cell r="A2239">
            <v>97.03</v>
          </cell>
          <cell r="B2239" t="str">
            <v>DHS</v>
          </cell>
          <cell r="C2239" t="str">
            <v>Community Disaster Loans</v>
          </cell>
        </row>
        <row r="2240">
          <cell r="A2240">
            <v>97.031999999999996</v>
          </cell>
          <cell r="B2240" t="str">
            <v>DHS</v>
          </cell>
          <cell r="C2240" t="str">
            <v>Crisis Counseling</v>
          </cell>
        </row>
        <row r="2241">
          <cell r="A2241">
            <v>97.033000000000001</v>
          </cell>
          <cell r="B2241" t="str">
            <v>DHS</v>
          </cell>
          <cell r="C2241" t="str">
            <v>Disaster Legal Services</v>
          </cell>
        </row>
        <row r="2242">
          <cell r="A2242">
            <v>97.034000000000006</v>
          </cell>
          <cell r="B2242" t="str">
            <v>DHS</v>
          </cell>
          <cell r="C2242" t="str">
            <v>Disaster Unemployment Assistance</v>
          </cell>
        </row>
        <row r="2243">
          <cell r="A2243">
            <v>97.036000000000001</v>
          </cell>
          <cell r="B2243" t="str">
            <v>DHS</v>
          </cell>
          <cell r="C2243" t="str">
            <v>Disaster Grants - Public Assistance (Presidentially Declared Disasters)</v>
          </cell>
        </row>
        <row r="2244">
          <cell r="A2244">
            <v>97.039000000000001</v>
          </cell>
          <cell r="B2244" t="str">
            <v>DHS</v>
          </cell>
          <cell r="C2244" t="str">
            <v>Hazard Mitigation Grant</v>
          </cell>
        </row>
        <row r="2245">
          <cell r="A2245">
            <v>97.04</v>
          </cell>
          <cell r="B2245" t="str">
            <v>DHS</v>
          </cell>
          <cell r="C2245" t="str">
            <v>Chemical Stockpile Emergency Preparedness Program</v>
          </cell>
        </row>
        <row r="2246">
          <cell r="A2246">
            <v>97.040999999999997</v>
          </cell>
          <cell r="B2246" t="str">
            <v>DHS</v>
          </cell>
          <cell r="C2246" t="str">
            <v>National Dam Safety Program</v>
          </cell>
        </row>
        <row r="2247">
          <cell r="A2247">
            <v>97.042000000000002</v>
          </cell>
          <cell r="B2247" t="str">
            <v>DHS</v>
          </cell>
          <cell r="C2247" t="str">
            <v>Emergency Management Performance Grants</v>
          </cell>
        </row>
        <row r="2248">
          <cell r="A2248">
            <v>97.043000000000006</v>
          </cell>
          <cell r="B2248" t="str">
            <v>DHS</v>
          </cell>
          <cell r="C2248" t="str">
            <v>State Fire Training Systems Grants</v>
          </cell>
        </row>
        <row r="2249">
          <cell r="A2249">
            <v>97.043999999999997</v>
          </cell>
          <cell r="B2249" t="str">
            <v>DHS</v>
          </cell>
          <cell r="C2249" t="str">
            <v>Assistance to Firefighters Grant</v>
          </cell>
        </row>
        <row r="2250">
          <cell r="A2250">
            <v>97.045000000000002</v>
          </cell>
          <cell r="B2250" t="str">
            <v>DHS</v>
          </cell>
          <cell r="C2250" t="str">
            <v>Cooperating Technical Partners</v>
          </cell>
        </row>
        <row r="2251">
          <cell r="A2251">
            <v>97.046000000000006</v>
          </cell>
          <cell r="B2251" t="str">
            <v>DHS</v>
          </cell>
          <cell r="C2251" t="str">
            <v>Fire Management Assistance Grant</v>
          </cell>
        </row>
        <row r="2252">
          <cell r="A2252">
            <v>97.046999999999997</v>
          </cell>
          <cell r="B2252" t="str">
            <v>DHS</v>
          </cell>
          <cell r="C2252" t="str">
            <v>Pre-Disaster Mitigation</v>
          </cell>
        </row>
        <row r="2253">
          <cell r="A2253">
            <v>97.048000000000002</v>
          </cell>
          <cell r="B2253" t="str">
            <v>DHS</v>
          </cell>
          <cell r="C2253" t="str">
            <v>Federal Disaster Assistance to Individuals and Households in Presidential Declared Disaster Areas</v>
          </cell>
        </row>
        <row r="2254">
          <cell r="A2254">
            <v>97.05</v>
          </cell>
          <cell r="B2254" t="str">
            <v>DHS</v>
          </cell>
          <cell r="C2254" t="str">
            <v>Presidential Declared Disaster Assistance to Individuals and Households - Other Needs</v>
          </cell>
        </row>
        <row r="2255">
          <cell r="A2255">
            <v>97.052000000000007</v>
          </cell>
          <cell r="B2255" t="str">
            <v>DHS</v>
          </cell>
          <cell r="C2255" t="str">
            <v>Emergency Operations Center</v>
          </cell>
        </row>
        <row r="2256">
          <cell r="A2256">
            <v>97.055000000000007</v>
          </cell>
          <cell r="B2256" t="str">
            <v>DHS</v>
          </cell>
          <cell r="C2256" t="str">
            <v>Interoperable Emergency Communications</v>
          </cell>
        </row>
        <row r="2257">
          <cell r="A2257">
            <v>97.055999999999997</v>
          </cell>
          <cell r="B2257" t="str">
            <v>DHS</v>
          </cell>
          <cell r="C2257" t="str">
            <v xml:space="preserve">Port Security Grant Program </v>
          </cell>
        </row>
        <row r="2258">
          <cell r="A2258">
            <v>97.057000000000002</v>
          </cell>
          <cell r="B2258" t="str">
            <v>DHS</v>
          </cell>
          <cell r="C2258" t="str">
            <v>Intercity Bus Security Grants</v>
          </cell>
        </row>
        <row r="2259">
          <cell r="A2259">
            <v>97.061000000000007</v>
          </cell>
          <cell r="B2259" t="str">
            <v>DHS</v>
          </cell>
          <cell r="C2259" t="str">
            <v>Centers for Homeland Security</v>
          </cell>
        </row>
        <row r="2260">
          <cell r="A2260">
            <v>97.061999999999998</v>
          </cell>
          <cell r="B2260" t="str">
            <v>DHS</v>
          </cell>
          <cell r="C2260" t="str">
            <v>Scientific Leadership Awards</v>
          </cell>
        </row>
        <row r="2261">
          <cell r="A2261">
            <v>97.066999999999993</v>
          </cell>
          <cell r="B2261" t="str">
            <v>DHS</v>
          </cell>
          <cell r="C2261" t="str">
            <v>Homeland Security Grant Program</v>
          </cell>
        </row>
        <row r="2262">
          <cell r="A2262">
            <v>97.07</v>
          </cell>
          <cell r="B2262" t="str">
            <v>DHS</v>
          </cell>
          <cell r="C2262" t="str">
            <v>Map Modernization Management Support</v>
          </cell>
        </row>
        <row r="2263">
          <cell r="A2263">
            <v>97.075000000000003</v>
          </cell>
          <cell r="B2263" t="str">
            <v>DHS</v>
          </cell>
          <cell r="C2263" t="str">
            <v>Rail and Transit Security Grant Program</v>
          </cell>
        </row>
        <row r="2264">
          <cell r="A2264">
            <v>97.075999999999993</v>
          </cell>
          <cell r="B2264" t="str">
            <v>DHS</v>
          </cell>
          <cell r="C2264" t="str">
            <v>CyberTipline</v>
          </cell>
        </row>
        <row r="2265">
          <cell r="A2265">
            <v>97.076999999999998</v>
          </cell>
          <cell r="B2265" t="str">
            <v>DHS</v>
          </cell>
          <cell r="C2265" t="str">
            <v>Homeland Security Research, Development, Testing, Evaluation, and Demonstration of Technologies Related to Nuclear Threat Detection</v>
          </cell>
        </row>
        <row r="2266">
          <cell r="A2266">
            <v>97.078000000000003</v>
          </cell>
          <cell r="B2266" t="str">
            <v>DHS</v>
          </cell>
          <cell r="C2266" t="str">
            <v xml:space="preserve">Buffer Zone Protection Program (BZPP) </v>
          </cell>
        </row>
        <row r="2267">
          <cell r="A2267">
            <v>97.081999999999994</v>
          </cell>
          <cell r="B2267" t="str">
            <v>DHS</v>
          </cell>
          <cell r="C2267" t="str">
            <v>Earthquake Consortium</v>
          </cell>
        </row>
        <row r="2268">
          <cell r="A2268">
            <v>97.082999999999998</v>
          </cell>
          <cell r="B2268" t="str">
            <v>DHS</v>
          </cell>
          <cell r="C2268" t="str">
            <v>Staffing for Adequate Fire and Emergency Response (SAFER)</v>
          </cell>
        </row>
        <row r="2269">
          <cell r="A2269">
            <v>97.087999999999994</v>
          </cell>
          <cell r="B2269" t="str">
            <v>DHS</v>
          </cell>
          <cell r="C2269" t="str">
            <v>Disaster Assistance Projects</v>
          </cell>
        </row>
        <row r="2270">
          <cell r="A2270">
            <v>97.088999999999999</v>
          </cell>
          <cell r="B2270" t="str">
            <v>DHS</v>
          </cell>
          <cell r="C2270" t="str">
            <v>Driver's License Security Grant Program</v>
          </cell>
        </row>
        <row r="2271">
          <cell r="A2271">
            <v>97.090999999999994</v>
          </cell>
          <cell r="B2271" t="str">
            <v>DHS</v>
          </cell>
          <cell r="C2271" t="str">
            <v>Homeland Security Biowatch Program</v>
          </cell>
        </row>
        <row r="2272">
          <cell r="A2272">
            <v>97.091999999999999</v>
          </cell>
          <cell r="B2272" t="str">
            <v>DHS</v>
          </cell>
          <cell r="C2272" t="str">
            <v>Repetitive Flood Claims</v>
          </cell>
        </row>
        <row r="2273">
          <cell r="A2273">
            <v>97.103999999999999</v>
          </cell>
          <cell r="B2273" t="str">
            <v>DHS</v>
          </cell>
          <cell r="C2273" t="str">
            <v>Homeland Security-related Science, Technology, Engineering and Mathematics (HS STEM) Career Development Program</v>
          </cell>
        </row>
        <row r="2274">
          <cell r="A2274">
            <v>97.105999999999995</v>
          </cell>
          <cell r="B2274" t="str">
            <v>DHS</v>
          </cell>
          <cell r="C2274" t="str">
            <v>Securing the Cities Program</v>
          </cell>
        </row>
        <row r="2275">
          <cell r="A2275">
            <v>97.106999999999999</v>
          </cell>
          <cell r="B2275" t="str">
            <v>DHS</v>
          </cell>
          <cell r="C2275" t="str">
            <v>National Incident Management System (NIMS)</v>
          </cell>
        </row>
        <row r="2276">
          <cell r="A2276">
            <v>97.108000000000004</v>
          </cell>
          <cell r="B2276" t="str">
            <v>DHS</v>
          </cell>
          <cell r="C2276" t="str">
            <v xml:space="preserve">Homeland Security, Research, Testing, Evaluation, and Demonstration of Technologies </v>
          </cell>
        </row>
        <row r="2277">
          <cell r="A2277">
            <v>97.11</v>
          </cell>
          <cell r="B2277" t="str">
            <v>DHS</v>
          </cell>
          <cell r="C2277" t="str">
            <v>Severe Repetitive Loss Program</v>
          </cell>
        </row>
        <row r="2278">
          <cell r="A2278">
            <v>97.111000000000004</v>
          </cell>
          <cell r="B2278" t="str">
            <v>DHS</v>
          </cell>
          <cell r="C2278" t="str">
            <v>Regional Catastrophic Preparedness Grant Program (RCPGP)</v>
          </cell>
        </row>
        <row r="2279">
          <cell r="A2279">
            <v>97.12</v>
          </cell>
          <cell r="B2279" t="str">
            <v>DHS</v>
          </cell>
          <cell r="C2279" t="str">
            <v>Rural Emergency Medical Communications Demonstration Project</v>
          </cell>
        </row>
        <row r="2280">
          <cell r="A2280">
            <v>97.122</v>
          </cell>
          <cell r="B2280" t="str">
            <v>DHS</v>
          </cell>
          <cell r="C2280" t="str">
            <v>Bio-Preparedness Collaboratory</v>
          </cell>
        </row>
        <row r="2281">
          <cell r="A2281">
            <v>97.123000000000005</v>
          </cell>
          <cell r="B2281" t="str">
            <v>DHS</v>
          </cell>
          <cell r="C2281" t="str">
            <v xml:space="preserve">Multi-State Information Sharing and Analysis Center </v>
          </cell>
        </row>
        <row r="2282">
          <cell r="A2282">
            <v>97.126999999999995</v>
          </cell>
          <cell r="B2282" t="str">
            <v>DHS</v>
          </cell>
          <cell r="C2282" t="str">
            <v>Cybersecurity Education and Training Assistance Program (CETAP)</v>
          </cell>
        </row>
        <row r="2283">
          <cell r="A2283">
            <v>97.128</v>
          </cell>
          <cell r="B2283" t="str">
            <v>DHS</v>
          </cell>
          <cell r="C2283" t="str">
            <v>National Cyber Security Awareness</v>
          </cell>
        </row>
        <row r="2284">
          <cell r="A2284">
            <v>97.13</v>
          </cell>
          <cell r="B2284" t="str">
            <v>DHS</v>
          </cell>
          <cell r="C2284" t="str">
            <v>National Nuclear Forensics Expertise Development Program</v>
          </cell>
        </row>
        <row r="2285">
          <cell r="A2285">
            <v>97.131</v>
          </cell>
          <cell r="B2285" t="str">
            <v>DHS</v>
          </cell>
          <cell r="C2285" t="str">
            <v>Emergency Management Baseline Assessments Grant (EMBAG)</v>
          </cell>
        </row>
        <row r="2286">
          <cell r="A2286">
            <v>97.132000000000005</v>
          </cell>
          <cell r="B2286" t="str">
            <v>DHS</v>
          </cell>
          <cell r="C2286" t="str">
            <v xml:space="preserve">Financial Assistance for Countering Violent Extremism </v>
          </cell>
        </row>
        <row r="2287">
          <cell r="A2287">
            <v>97.132999999999996</v>
          </cell>
          <cell r="B2287" t="str">
            <v>DHS</v>
          </cell>
          <cell r="C2287" t="str">
            <v xml:space="preserve">Preparing for Emerging Threats and Hazards  </v>
          </cell>
        </row>
        <row r="2288">
          <cell r="A2288">
            <v>97.134</v>
          </cell>
          <cell r="B2288" t="str">
            <v>DHS</v>
          </cell>
          <cell r="C2288" t="str">
            <v>Presidential Residence Protection Security Grant</v>
          </cell>
        </row>
        <row r="2289">
          <cell r="A2289">
            <v>98.001000000000005</v>
          </cell>
          <cell r="B2289" t="str">
            <v>USAID</v>
          </cell>
          <cell r="C2289" t="str">
            <v>USAID Foreign Assistance for Programs Overseas</v>
          </cell>
        </row>
        <row r="2290">
          <cell r="A2290">
            <v>98.001999999999995</v>
          </cell>
          <cell r="B2290" t="str">
            <v>USAID</v>
          </cell>
          <cell r="C2290" t="str">
            <v>Cooperative Development Program (CDP)</v>
          </cell>
        </row>
        <row r="2291">
          <cell r="A2291">
            <v>98.003</v>
          </cell>
          <cell r="B2291" t="str">
            <v>USAID</v>
          </cell>
          <cell r="C2291" t="str">
            <v>Ocean Freight Reimbursement Program (OFR)</v>
          </cell>
        </row>
        <row r="2292">
          <cell r="A2292">
            <v>98.004000000000005</v>
          </cell>
          <cell r="B2292" t="str">
            <v>USAID</v>
          </cell>
          <cell r="C2292" t="str">
            <v>Non-Governmental Organization Strengthening (NGO)</v>
          </cell>
        </row>
        <row r="2293">
          <cell r="A2293">
            <v>98.004999999999995</v>
          </cell>
          <cell r="B2293" t="str">
            <v>USAID</v>
          </cell>
          <cell r="C2293" t="str">
            <v>Institutional Capacity Building (ICB)</v>
          </cell>
        </row>
        <row r="2294">
          <cell r="A2294">
            <v>98.006</v>
          </cell>
          <cell r="B2294" t="str">
            <v>USAID</v>
          </cell>
          <cell r="C2294" t="str">
            <v>Foreign Assistance to American Schools and Hospitals Abroad (ASHA)</v>
          </cell>
        </row>
        <row r="2295">
          <cell r="A2295">
            <v>98.007000000000005</v>
          </cell>
          <cell r="B2295" t="str">
            <v>USAID</v>
          </cell>
          <cell r="C2295" t="str">
            <v>Food for Peace Development Assistance Program (DAP)</v>
          </cell>
        </row>
        <row r="2296">
          <cell r="A2296">
            <v>98.007999999999996</v>
          </cell>
          <cell r="B2296" t="str">
            <v>USAID</v>
          </cell>
          <cell r="C2296" t="str">
            <v>Food for Peace Emergency Program (EP)</v>
          </cell>
        </row>
        <row r="2297">
          <cell r="A2297">
            <v>98.009</v>
          </cell>
          <cell r="B2297" t="str">
            <v>USAID</v>
          </cell>
          <cell r="C2297" t="str">
            <v xml:space="preserve">John Ogonowski Farmer-to-Farmer Program </v>
          </cell>
        </row>
        <row r="2298">
          <cell r="A2298">
            <v>98.01</v>
          </cell>
          <cell r="B2298" t="str">
            <v>USAID</v>
          </cell>
          <cell r="C2298" t="str">
            <v>Denton Program</v>
          </cell>
        </row>
        <row r="2299">
          <cell r="A2299">
            <v>98.010999999999996</v>
          </cell>
          <cell r="B2299" t="str">
            <v>USAID</v>
          </cell>
          <cell r="C2299" t="str">
            <v>Global Development Alliance</v>
          </cell>
        </row>
        <row r="2300">
          <cell r="A2300">
            <v>98.012</v>
          </cell>
          <cell r="B2300" t="str">
            <v>USAID</v>
          </cell>
          <cell r="C2300" t="str">
            <v>USAID Development Partnerships for University Cooperation and Development</v>
          </cell>
        </row>
      </sheetData>
      <sheetData sheetId="3">
        <row r="2">
          <cell r="A2">
            <v>16</v>
          </cell>
          <cell r="B2" t="str">
            <v>ABSTRACTERS' BOARD OF EXAMINERS</v>
          </cell>
        </row>
        <row r="3">
          <cell r="A3">
            <v>28</v>
          </cell>
          <cell r="B3" t="str">
            <v>ACCOUNTANCY' BOARD OF</v>
          </cell>
        </row>
        <row r="4">
          <cell r="A4">
            <v>34</v>
          </cell>
          <cell r="B4" t="str">
            <v>ADJUTANT GENERAL</v>
          </cell>
        </row>
        <row r="5">
          <cell r="A5">
            <v>39</v>
          </cell>
          <cell r="B5" t="str">
            <v>DEPARTMENT FOR AGING AND DISABILITY SERVICES</v>
          </cell>
        </row>
        <row r="6">
          <cell r="A6">
            <v>46</v>
          </cell>
          <cell r="B6" t="str">
            <v>DEPARTMENT OF AGRICULTURE</v>
          </cell>
        </row>
        <row r="7">
          <cell r="A7">
            <v>55</v>
          </cell>
          <cell r="B7" t="str">
            <v xml:space="preserve">ANIMAL HEALTH DEPARTMENT - Moved to Department of Agriculture </v>
          </cell>
        </row>
        <row r="8">
          <cell r="A8">
            <v>58</v>
          </cell>
          <cell r="B8" t="str">
            <v>KANSAS HUMAN RIGHTS COMMISSION</v>
          </cell>
        </row>
        <row r="9">
          <cell r="A9">
            <v>82</v>
          </cell>
          <cell r="B9" t="str">
            <v>ATTORNEY GENERAL</v>
          </cell>
        </row>
        <row r="10">
          <cell r="A10">
            <v>83</v>
          </cell>
          <cell r="B10" t="str">
            <v>ATTORNEY GENERAL-KANSAS BUREAU OF INVESTIGATION</v>
          </cell>
        </row>
        <row r="11">
          <cell r="A11">
            <v>94</v>
          </cell>
          <cell r="B11" t="str">
            <v>BANK COMMISSIONER</v>
          </cell>
        </row>
        <row r="12">
          <cell r="A12">
            <v>100</v>
          </cell>
          <cell r="B12" t="str">
            <v>KANSAS BOARD OF BARBERING</v>
          </cell>
        </row>
        <row r="13">
          <cell r="A13">
            <v>102</v>
          </cell>
          <cell r="B13" t="str">
            <v>BEHAVIORAL SCIENCES REGULATORY BOARD</v>
          </cell>
        </row>
        <row r="14">
          <cell r="A14">
            <v>105</v>
          </cell>
          <cell r="B14" t="str">
            <v>HEALING ARTS, STATE BOARD OF</v>
          </cell>
        </row>
        <row r="15">
          <cell r="A15">
            <v>122</v>
          </cell>
          <cell r="B15" t="str">
            <v>CITIZENS' UTILITY RATEPAYER BOARD</v>
          </cell>
        </row>
        <row r="16">
          <cell r="A16">
            <v>143</v>
          </cell>
          <cell r="B16" t="str">
            <v>CORPORATION COMMISSION</v>
          </cell>
        </row>
        <row r="17">
          <cell r="A17">
            <v>149</v>
          </cell>
          <cell r="B17" t="str">
            <v>COSMETOLOGY, KANSAS STATE BOARD OF</v>
          </cell>
        </row>
        <row r="18">
          <cell r="A18">
            <v>159</v>
          </cell>
          <cell r="B18" t="str">
            <v>STATE DEPARTMENT OF CREDIT UNIONS</v>
          </cell>
        </row>
        <row r="19">
          <cell r="A19">
            <v>167</v>
          </cell>
          <cell r="B19" t="str">
            <v>DENTAL BOARD</v>
          </cell>
        </row>
        <row r="20">
          <cell r="A20">
            <v>170</v>
          </cell>
          <cell r="B20" t="str">
            <v>KANSAS HEALTH POLICY AUTHORITYnoLongerAnAgency</v>
          </cell>
        </row>
        <row r="21">
          <cell r="A21">
            <v>171</v>
          </cell>
          <cell r="B21" t="str">
            <v>DIVISION OF HEALTH POLICY AND FINANCE - now part of KDHE</v>
          </cell>
        </row>
        <row r="22">
          <cell r="A22">
            <v>172</v>
          </cell>
          <cell r="B22" t="str">
            <v>DEPARTMENT OF ADMINISTRATION-DIVISION OF PRINTINGnoLongerAnAgency</v>
          </cell>
        </row>
        <row r="23">
          <cell r="A23">
            <v>173</v>
          </cell>
          <cell r="B23" t="str">
            <v>DEPARTMENT OF ADMINISTRATION</v>
          </cell>
        </row>
        <row r="24">
          <cell r="A24">
            <v>175</v>
          </cell>
          <cell r="B24" t="str">
            <v>KANSAS HOUSING RESOURCES CORPORATION-DIV OF KDFA</v>
          </cell>
        </row>
        <row r="25">
          <cell r="A25">
            <v>176</v>
          </cell>
          <cell r="B25" t="str">
            <v>KANSAS DEVELOPMENT FINANCE AUTHORITY</v>
          </cell>
        </row>
        <row r="26">
          <cell r="A26">
            <v>177</v>
          </cell>
          <cell r="B26" t="str">
            <v>ELLSWORTH CORRECTIONAL FACILITY</v>
          </cell>
        </row>
        <row r="27">
          <cell r="A27">
            <v>178</v>
          </cell>
          <cell r="B27" t="str">
            <v>OFFICE OF ADMINISTRATIVE HEARINGS</v>
          </cell>
        </row>
        <row r="28">
          <cell r="A28">
            <v>195</v>
          </cell>
          <cell r="B28" t="str">
            <v>EL DORADO CORRECTIONAL FACILITY</v>
          </cell>
        </row>
        <row r="29">
          <cell r="A29">
            <v>204</v>
          </cell>
          <cell r="B29" t="str">
            <v>STATE BOARD OF MORTUARY ARTS</v>
          </cell>
        </row>
        <row r="30">
          <cell r="A30">
            <v>206</v>
          </cell>
          <cell r="B30" t="str">
            <v>EMERGENCY MEDICAL SERVICES BOARD</v>
          </cell>
        </row>
        <row r="31">
          <cell r="A31">
            <v>234</v>
          </cell>
          <cell r="B31" t="str">
            <v>FIRE MARSHAL</v>
          </cell>
        </row>
        <row r="32">
          <cell r="A32">
            <v>246</v>
          </cell>
          <cell r="B32" t="str">
            <v>FORT HAYS STATE UNIVERSITY</v>
          </cell>
        </row>
        <row r="33">
          <cell r="A33">
            <v>247</v>
          </cell>
          <cell r="B33" t="str">
            <v>GOVERNMENTAL ETHICS COMMISSION</v>
          </cell>
        </row>
        <row r="34">
          <cell r="A34">
            <v>252</v>
          </cell>
          <cell r="B34" t="str">
            <v>GOVERNOR</v>
          </cell>
        </row>
        <row r="35">
          <cell r="A35">
            <v>261</v>
          </cell>
          <cell r="B35" t="str">
            <v>KANSAS GUARDIANSHIP PROGRAM</v>
          </cell>
        </row>
        <row r="36">
          <cell r="A36">
            <v>264</v>
          </cell>
          <cell r="B36" t="str">
            <v>DEPARTMENT OF HEALTH AND ENVIRONMENT</v>
          </cell>
        </row>
        <row r="37">
          <cell r="A37">
            <v>266</v>
          </cell>
          <cell r="B37" t="str">
            <v>HEARING INSTRUMENTS DISPENSERS, BD OF EXAMINERS OF</v>
          </cell>
        </row>
        <row r="38">
          <cell r="A38">
            <v>270</v>
          </cell>
          <cell r="B38" t="str">
            <v>HEALTH CARE STABILIZATION FUND BOARD OF GOVERNORS</v>
          </cell>
        </row>
        <row r="39">
          <cell r="A39">
            <v>276</v>
          </cell>
          <cell r="B39" t="str">
            <v>DEPARTMENT OF TRANSPORTATION</v>
          </cell>
        </row>
        <row r="40">
          <cell r="A40">
            <v>280</v>
          </cell>
          <cell r="B40" t="str">
            <v>HIGHWAY PATROL</v>
          </cell>
        </row>
        <row r="41">
          <cell r="A41">
            <v>288</v>
          </cell>
          <cell r="B41" t="str">
            <v>HISTORICAL SOCIETY, STATE</v>
          </cell>
        </row>
        <row r="42">
          <cell r="A42">
            <v>291</v>
          </cell>
          <cell r="B42" t="str">
            <v xml:space="preserve">HOME INSPECTORS REGISTRATION BOARD </v>
          </cell>
        </row>
        <row r="43">
          <cell r="A43">
            <v>296</v>
          </cell>
          <cell r="B43" t="str">
            <v>DEPARTMENT OF LABOR</v>
          </cell>
        </row>
        <row r="44">
          <cell r="A44">
            <v>300</v>
          </cell>
          <cell r="B44" t="str">
            <v>DEPARTMENT OF COMMERCE</v>
          </cell>
        </row>
        <row r="45">
          <cell r="A45">
            <v>313</v>
          </cell>
          <cell r="B45" t="str">
            <v>HUTCHINSON CORRECTIONAL FACILITY</v>
          </cell>
        </row>
        <row r="46">
          <cell r="A46">
            <v>319</v>
          </cell>
          <cell r="B46" t="str">
            <v>TOPEKA JUVENILE CORRECTIONAL FACILITYclosed</v>
          </cell>
        </row>
        <row r="47">
          <cell r="A47">
            <v>325</v>
          </cell>
          <cell r="B47" t="str">
            <v>BELOIT JUVENILE CORRECTIONAL FACILITY - CLOSED</v>
          </cell>
        </row>
        <row r="48">
          <cell r="A48">
            <v>328</v>
          </cell>
          <cell r="B48" t="str">
            <v>STATE BOARD OF INDIGENTS' DEFENSE SERVICES</v>
          </cell>
        </row>
        <row r="49">
          <cell r="A49">
            <v>330</v>
          </cell>
          <cell r="B49" t="str">
            <v>INFORMATION NETWORK OF KANSAS, INC. No longer exists</v>
          </cell>
        </row>
        <row r="50">
          <cell r="A50">
            <v>331</v>
          </cell>
          <cell r="B50" t="str">
            <v>INSURANCE DEPARTMENT</v>
          </cell>
        </row>
        <row r="51">
          <cell r="A51">
            <v>349</v>
          </cell>
          <cell r="B51" t="str">
            <v>JUDICIAL COUNCIL</v>
          </cell>
        </row>
        <row r="52">
          <cell r="A52">
            <v>350</v>
          </cell>
          <cell r="B52" t="str">
            <v>JUVENILE JUSTICE AUTHORITY - Moved to Department of Corrections in FY2014</v>
          </cell>
        </row>
        <row r="53">
          <cell r="A53">
            <v>352</v>
          </cell>
          <cell r="B53" t="str">
            <v>KANSAS JUVENILE CORRECTIONAL COMPLEX</v>
          </cell>
        </row>
        <row r="54">
          <cell r="A54">
            <v>355</v>
          </cell>
          <cell r="B54" t="str">
            <v>ATCHISON JUVENILE CORRECTIONAL FACILITY</v>
          </cell>
        </row>
        <row r="55">
          <cell r="A55">
            <v>359</v>
          </cell>
          <cell r="B55" t="str">
            <v>KANSAS ARTS COMMISSION</v>
          </cell>
        </row>
        <row r="56">
          <cell r="A56">
            <v>360</v>
          </cell>
          <cell r="B56" t="str">
            <v>KANSAS, INC.</v>
          </cell>
        </row>
        <row r="57">
          <cell r="A57">
            <v>363</v>
          </cell>
          <cell r="B57" t="str">
            <v>KANSAS NEUROLOGICAL INSTITUTE</v>
          </cell>
        </row>
        <row r="58">
          <cell r="A58">
            <v>365</v>
          </cell>
          <cell r="B58" t="str">
            <v>KANSAS PUBLIC EMPLOYEES RETIREMENT SYSTEM</v>
          </cell>
        </row>
        <row r="59">
          <cell r="A59">
            <v>367</v>
          </cell>
          <cell r="B59" t="str">
            <v>KANSAS STATE UNIVERSITY</v>
          </cell>
        </row>
        <row r="60">
          <cell r="A60">
            <v>371</v>
          </cell>
          <cell r="B60" t="str">
            <v>KANSAS TECHNOLOGY ENTERPRISE CORPORATION</v>
          </cell>
        </row>
        <row r="61">
          <cell r="A61">
            <v>373</v>
          </cell>
          <cell r="B61" t="str">
            <v>STATE FAIR BOARD</v>
          </cell>
        </row>
        <row r="62">
          <cell r="A62">
            <v>379</v>
          </cell>
          <cell r="B62" t="str">
            <v>EMPORIA STATE UNIVERSITY</v>
          </cell>
        </row>
        <row r="63">
          <cell r="A63">
            <v>385</v>
          </cell>
          <cell r="B63" t="str">
            <v>PITTSBURG STATE UNIVERSITY</v>
          </cell>
        </row>
        <row r="64">
          <cell r="A64">
            <v>400</v>
          </cell>
          <cell r="B64" t="str">
            <v>LANSING CORRECTIONAL FACILITY</v>
          </cell>
        </row>
        <row r="65">
          <cell r="A65">
            <v>408</v>
          </cell>
          <cell r="B65" t="str">
            <v>LARNED CORRECTIONAL MENTAL HEALTH FACILITY</v>
          </cell>
        </row>
        <row r="66">
          <cell r="A66">
            <v>410</v>
          </cell>
          <cell r="B66" t="str">
            <v>LARNED STATE HOSPITAL</v>
          </cell>
        </row>
        <row r="67">
          <cell r="A67">
            <v>412</v>
          </cell>
          <cell r="B67" t="str">
            <v>LARNED JUVENILE CORRECTIONAL FACILITY</v>
          </cell>
        </row>
        <row r="68">
          <cell r="A68">
            <v>422</v>
          </cell>
          <cell r="B68" t="str">
            <v>LEGISLATIVE COORDINATING COUNCIL</v>
          </cell>
        </row>
        <row r="69">
          <cell r="A69">
            <v>425</v>
          </cell>
          <cell r="B69" t="str">
            <v>LEGISLATIVE RESEARCH DEPARTMENT</v>
          </cell>
        </row>
        <row r="70">
          <cell r="A70">
            <v>428</v>
          </cell>
          <cell r="B70" t="str">
            <v>LEGISLATURE</v>
          </cell>
        </row>
        <row r="71">
          <cell r="A71">
            <v>434</v>
          </cell>
          <cell r="B71" t="str">
            <v>LIBRARY, STATE</v>
          </cell>
        </row>
        <row r="72">
          <cell r="A72">
            <v>446</v>
          </cell>
          <cell r="B72" t="str">
            <v>LIEUTENANT GOVERNOR</v>
          </cell>
        </row>
        <row r="73">
          <cell r="A73">
            <v>450</v>
          </cell>
          <cell r="B73" t="str">
            <v>KANSAS LOTTERY</v>
          </cell>
        </row>
        <row r="74">
          <cell r="A74">
            <v>482</v>
          </cell>
          <cell r="B74" t="str">
            <v>NURSING, BOARD OF</v>
          </cell>
        </row>
        <row r="75">
          <cell r="A75">
            <v>488</v>
          </cell>
          <cell r="B75" t="str">
            <v>OPTOMETRY EXAMINERS, BOARD OF</v>
          </cell>
        </row>
        <row r="76">
          <cell r="A76">
            <v>494</v>
          </cell>
          <cell r="B76" t="str">
            <v>OSAWATOMIE STATE HOSPITAL</v>
          </cell>
        </row>
        <row r="77">
          <cell r="A77">
            <v>507</v>
          </cell>
          <cell r="B77" t="str">
            <v>PARSONS STATE HOSPITAL AND TRAINING CENTER</v>
          </cell>
        </row>
        <row r="78">
          <cell r="A78">
            <v>521</v>
          </cell>
          <cell r="B78" t="str">
            <v>DEPARTMENT OF CORRECTIONS</v>
          </cell>
        </row>
        <row r="79">
          <cell r="A79">
            <v>522</v>
          </cell>
          <cell r="B79" t="str">
            <v>DEPARTMENT OF CORRECTIONS-CORRECTIONAL INDUSTRIES</v>
          </cell>
        </row>
        <row r="80">
          <cell r="A80">
            <v>523</v>
          </cell>
          <cell r="B80" t="str">
            <v>KANSAS PAROLE BOARD</v>
          </cell>
        </row>
        <row r="81">
          <cell r="A81">
            <v>529</v>
          </cell>
          <cell r="B81" t="str">
            <v>KS COMM ON PEACE OFFICERS STANDARDS AND TRAINING</v>
          </cell>
        </row>
        <row r="82">
          <cell r="A82">
            <v>531</v>
          </cell>
          <cell r="B82" t="str">
            <v>PHARMACY, BOARD OF</v>
          </cell>
        </row>
        <row r="83">
          <cell r="A83">
            <v>540</v>
          </cell>
          <cell r="B83" t="str">
            <v>POST AUDIT, LEGISLATIVE DIVISION OF</v>
          </cell>
        </row>
        <row r="84">
          <cell r="A84">
            <v>543</v>
          </cell>
          <cell r="B84" t="str">
            <v>REAL ESTATE APPRAISAL BOARD</v>
          </cell>
        </row>
        <row r="85">
          <cell r="A85">
            <v>549</v>
          </cell>
          <cell r="B85" t="str">
            <v>REAL ESTATE COMMISSION</v>
          </cell>
        </row>
        <row r="86">
          <cell r="A86">
            <v>553</v>
          </cell>
          <cell r="B86" t="str">
            <v>KANSAS RACING AND GAMING COMMISSION</v>
          </cell>
        </row>
        <row r="87">
          <cell r="A87">
            <v>555</v>
          </cell>
          <cell r="B87" t="str">
            <v>RAINBOW MENTAL HEALTH FACILITY</v>
          </cell>
        </row>
        <row r="88">
          <cell r="A88">
            <v>561</v>
          </cell>
          <cell r="B88" t="str">
            <v>BOARD OF REGENTS</v>
          </cell>
        </row>
        <row r="89">
          <cell r="A89">
            <v>562</v>
          </cell>
          <cell r="B89" t="str">
            <v>KANSAS BOARD OF TAX APPEALS</v>
          </cell>
        </row>
        <row r="90">
          <cell r="A90">
            <v>565</v>
          </cell>
          <cell r="B90" t="str">
            <v>DEPARTMENT OF REVENUE</v>
          </cell>
        </row>
        <row r="91">
          <cell r="A91">
            <v>579</v>
          </cell>
          <cell r="B91" t="str">
            <v>REVISOR OF STATUTES</v>
          </cell>
        </row>
        <row r="92">
          <cell r="A92">
            <v>581</v>
          </cell>
          <cell r="B92" t="str">
            <v>NORTON CORRECTIONAL FACILITY</v>
          </cell>
        </row>
        <row r="93">
          <cell r="A93">
            <v>604</v>
          </cell>
          <cell r="B93" t="str">
            <v>KANSAS STATE SCHOOL FOR THE BLIND</v>
          </cell>
        </row>
        <row r="94">
          <cell r="A94">
            <v>610</v>
          </cell>
          <cell r="B94" t="str">
            <v>SCHOOL FOR THE DEAF</v>
          </cell>
        </row>
        <row r="95">
          <cell r="A95">
            <v>622</v>
          </cell>
          <cell r="B95" t="str">
            <v>SECRETARY OF STATE</v>
          </cell>
        </row>
        <row r="96">
          <cell r="A96">
            <v>625</v>
          </cell>
          <cell r="B96" t="str">
            <v>OFFICE OF THE SECURITIES COMMISSIONER OF KANSAS</v>
          </cell>
        </row>
        <row r="97">
          <cell r="A97">
            <v>626</v>
          </cell>
          <cell r="B97" t="str">
            <v>KANSAS SENTENCING COMMISSION</v>
          </cell>
        </row>
        <row r="98">
          <cell r="A98">
            <v>629</v>
          </cell>
          <cell r="B98" t="str">
            <v xml:space="preserve">DEPARTMENT FOR CHILDREN AND FAMILIES </v>
          </cell>
        </row>
        <row r="99">
          <cell r="A99">
            <v>634</v>
          </cell>
          <cell r="B99" t="str">
            <v>STATE CONSERVATION COMMISSION - Moved to Department of Agriculture</v>
          </cell>
        </row>
        <row r="100">
          <cell r="A100">
            <v>652</v>
          </cell>
          <cell r="B100" t="str">
            <v>DEPARTMENT OF EDUCATION</v>
          </cell>
        </row>
        <row r="101">
          <cell r="A101">
            <v>660</v>
          </cell>
          <cell r="B101" t="str">
            <v>TOPEKA CORRECTIONAL FACILITY</v>
          </cell>
        </row>
        <row r="102">
          <cell r="A102">
            <v>663</v>
          </cell>
          <cell r="B102" t="str">
            <v>TECHNICAL PROFESSIONS, STATE BOARD OF</v>
          </cell>
        </row>
        <row r="103">
          <cell r="A103">
            <v>670</v>
          </cell>
          <cell r="B103" t="str">
            <v>STATE TREASURER</v>
          </cell>
        </row>
        <row r="104">
          <cell r="A104">
            <v>671</v>
          </cell>
          <cell r="B104" t="str">
            <v>POOLED MONEY INVESTMENT BOARD</v>
          </cell>
        </row>
        <row r="105">
          <cell r="A105">
            <v>677</v>
          </cell>
          <cell r="B105" t="str">
            <v>JUDICIAL BRANCH</v>
          </cell>
        </row>
        <row r="106">
          <cell r="A106">
            <v>682</v>
          </cell>
          <cell r="B106" t="str">
            <v>UNIVERSITY OF KANSAS</v>
          </cell>
        </row>
        <row r="107">
          <cell r="A107">
            <v>683</v>
          </cell>
          <cell r="B107" t="str">
            <v>UNIVERSITY OF KANSAS MEDICAL CENTER</v>
          </cell>
        </row>
        <row r="108">
          <cell r="A108">
            <v>694</v>
          </cell>
          <cell r="B108" t="str">
            <v>COMMISSION ON VETERANS AFFAIRS</v>
          </cell>
        </row>
        <row r="109">
          <cell r="A109">
            <v>700</v>
          </cell>
          <cell r="B109" t="str">
            <v>VETERINARY EXAMINERS, BOARD OF  Moving to Dept of Agriculture in FY2015</v>
          </cell>
        </row>
        <row r="110">
          <cell r="A110">
            <v>709</v>
          </cell>
          <cell r="B110" t="str">
            <v>KANSAS WATER OFFICE</v>
          </cell>
        </row>
        <row r="111">
          <cell r="A111">
            <v>710</v>
          </cell>
          <cell r="B111" t="str">
            <v>KANSAS DEPARTMENT OF WILDLIFE, PARKS AND TOURISM</v>
          </cell>
        </row>
        <row r="112">
          <cell r="A112">
            <v>712</v>
          </cell>
          <cell r="B112" t="str">
            <v>WINFIELD CORRECTIONAL FACILITY</v>
          </cell>
        </row>
        <row r="113">
          <cell r="A113">
            <v>715</v>
          </cell>
          <cell r="B113" t="str">
            <v>WICHITA STATE UNIVERSITY</v>
          </cell>
        </row>
      </sheetData>
      <sheetData sheetId="4">
        <row r="2">
          <cell r="A2">
            <v>1E-3</v>
          </cell>
        </row>
        <row r="3">
          <cell r="A3">
            <v>10.551</v>
          </cell>
          <cell r="B3" t="str">
            <v>SNAP Cluster:</v>
          </cell>
        </row>
        <row r="4">
          <cell r="A4">
            <v>10.553000000000001</v>
          </cell>
          <cell r="B4" t="str">
            <v>Child Nutrition Cluster:</v>
          </cell>
        </row>
        <row r="5">
          <cell r="A5">
            <v>10.555</v>
          </cell>
          <cell r="B5" t="str">
            <v>Child Nutrition Cluster:</v>
          </cell>
        </row>
        <row r="6">
          <cell r="A6">
            <v>10.555999999999999</v>
          </cell>
          <cell r="B6" t="str">
            <v>Child Nutrition Cluster:</v>
          </cell>
        </row>
        <row r="7">
          <cell r="A7">
            <v>10.558999999999999</v>
          </cell>
          <cell r="B7" t="str">
            <v>Child Nutrition Cluster:</v>
          </cell>
        </row>
        <row r="8">
          <cell r="A8">
            <v>10.561</v>
          </cell>
          <cell r="B8" t="str">
            <v>SNAP Cluster:</v>
          </cell>
        </row>
        <row r="9">
          <cell r="A9">
            <v>10.565</v>
          </cell>
          <cell r="B9" t="str">
            <v>Food Distribution Cluster:</v>
          </cell>
        </row>
        <row r="10">
          <cell r="A10">
            <v>10.568</v>
          </cell>
          <cell r="B10" t="str">
            <v>Food Distribution Cluster:</v>
          </cell>
        </row>
        <row r="11">
          <cell r="A11">
            <v>10.569000000000001</v>
          </cell>
          <cell r="B11" t="str">
            <v>Food Distribution Cluster:</v>
          </cell>
        </row>
        <row r="12">
          <cell r="A12">
            <v>10.606</v>
          </cell>
          <cell r="B12" t="str">
            <v>Foreign Food Aid Donation Cluster:</v>
          </cell>
        </row>
        <row r="13">
          <cell r="A13">
            <v>10.664999999999999</v>
          </cell>
          <cell r="B13" t="str">
            <v>Forest Service Schools and Roads Cluster:</v>
          </cell>
        </row>
        <row r="14">
          <cell r="A14">
            <v>10.666</v>
          </cell>
          <cell r="B14" t="str">
            <v>Forest Service Schools and Roads Cluster:</v>
          </cell>
        </row>
        <row r="15">
          <cell r="A15">
            <v>10.766</v>
          </cell>
          <cell r="B15" t="str">
            <v>Community Facilities Loans and Grants Cluster:</v>
          </cell>
        </row>
        <row r="16">
          <cell r="A16">
            <v>10.78</v>
          </cell>
          <cell r="B16" t="str">
            <v>Community Facilities Loans and Grants Cluster:</v>
          </cell>
        </row>
        <row r="17">
          <cell r="A17">
            <v>11.3</v>
          </cell>
          <cell r="B17" t="str">
            <v>Economic Development Cluster:</v>
          </cell>
        </row>
        <row r="18">
          <cell r="A18">
            <v>11.307</v>
          </cell>
          <cell r="B18" t="str">
            <v>Economic Development Cluster:</v>
          </cell>
        </row>
        <row r="19">
          <cell r="A19">
            <v>14.182</v>
          </cell>
          <cell r="B19" t="str">
            <v>Section 8 Project-Based Cluster:</v>
          </cell>
        </row>
        <row r="20">
          <cell r="A20">
            <v>14.195</v>
          </cell>
          <cell r="B20" t="str">
            <v>Section 8 Project-Based Cluster:</v>
          </cell>
        </row>
        <row r="21">
          <cell r="A21">
            <v>14.218</v>
          </cell>
          <cell r="B21" t="str">
            <v>CDBG-Entitlement Grants Cluster</v>
          </cell>
        </row>
        <row r="22">
          <cell r="A22">
            <v>14.225</v>
          </cell>
          <cell r="B22" t="str">
            <v xml:space="preserve">CDBG-Entitlement Grants Cluster </v>
          </cell>
        </row>
        <row r="23">
          <cell r="A23">
            <v>14.249000000000001</v>
          </cell>
          <cell r="B23" t="str">
            <v>Section 8 Project-Based Cluster:</v>
          </cell>
        </row>
        <row r="24">
          <cell r="A24">
            <v>14.269</v>
          </cell>
          <cell r="B24" t="str">
            <v xml:space="preserve">CDBG-Disaster Recovery Grants-Pub. L. No. 113-2 Cluster </v>
          </cell>
        </row>
        <row r="25">
          <cell r="A25">
            <v>14.272</v>
          </cell>
          <cell r="B25" t="str">
            <v xml:space="preserve">CDBG-Disaster Recovery Grants-Pub. L. No. 113-2 Cluster </v>
          </cell>
        </row>
        <row r="26">
          <cell r="A26">
            <v>14.856</v>
          </cell>
          <cell r="B26" t="str">
            <v>Section 8 Project-Based Cluster:</v>
          </cell>
        </row>
        <row r="27">
          <cell r="A27">
            <v>14.866</v>
          </cell>
          <cell r="B27" t="str">
            <v>Hope VI Cluster</v>
          </cell>
        </row>
        <row r="28">
          <cell r="A28">
            <v>14.871</v>
          </cell>
          <cell r="B28" t="str">
            <v>Housing Voucher Cluster:</v>
          </cell>
        </row>
        <row r="29">
          <cell r="A29">
            <v>14.879</v>
          </cell>
          <cell r="B29" t="str">
            <v>Housing Voucher Cluster:</v>
          </cell>
        </row>
        <row r="30">
          <cell r="A30">
            <v>14.888999999999999</v>
          </cell>
          <cell r="B30" t="str">
            <v>Hope VI Cluster</v>
          </cell>
        </row>
        <row r="31">
          <cell r="A31">
            <v>15.025</v>
          </cell>
          <cell r="B31" t="str">
            <v>477 Cluster:</v>
          </cell>
        </row>
        <row r="32">
          <cell r="A32">
            <v>15.026</v>
          </cell>
          <cell r="B32" t="str">
            <v>477 Cluster:</v>
          </cell>
        </row>
        <row r="33">
          <cell r="A33">
            <v>15.113</v>
          </cell>
          <cell r="B33" t="str">
            <v>477 Cluster:</v>
          </cell>
        </row>
        <row r="34">
          <cell r="A34">
            <v>15.114000000000001</v>
          </cell>
          <cell r="B34" t="str">
            <v>477 Cluster:</v>
          </cell>
        </row>
        <row r="35">
          <cell r="A35">
            <v>15.13</v>
          </cell>
          <cell r="B35" t="str">
            <v>477 Cluster:</v>
          </cell>
        </row>
        <row r="36">
          <cell r="A36">
            <v>15.605</v>
          </cell>
          <cell r="B36" t="str">
            <v>Fish and Wildlife Cluster:</v>
          </cell>
        </row>
        <row r="37">
          <cell r="A37">
            <v>15.611000000000001</v>
          </cell>
          <cell r="B37" t="str">
            <v>Fish and Wildlife Cluster:</v>
          </cell>
        </row>
        <row r="38">
          <cell r="A38">
            <v>17.207000000000001</v>
          </cell>
          <cell r="B38" t="str">
            <v>Employment Service Cluster:</v>
          </cell>
        </row>
        <row r="39">
          <cell r="A39">
            <v>17.257999999999999</v>
          </cell>
          <cell r="B39" t="str">
            <v>WIOA Cluster:</v>
          </cell>
        </row>
        <row r="40">
          <cell r="A40">
            <v>17.259</v>
          </cell>
          <cell r="B40" t="str">
            <v>WIOA Cluster:</v>
          </cell>
        </row>
        <row r="41">
          <cell r="A41">
            <v>17.265000000000001</v>
          </cell>
          <cell r="B41" t="str">
            <v>477 Cluster:</v>
          </cell>
        </row>
        <row r="42">
          <cell r="A42">
            <v>17.277999999999999</v>
          </cell>
          <cell r="B42" t="str">
            <v>WIOA Cluster:</v>
          </cell>
        </row>
        <row r="43">
          <cell r="A43">
            <v>17.800999999999998</v>
          </cell>
          <cell r="B43" t="str">
            <v>Employment Service Cluster:</v>
          </cell>
        </row>
        <row r="44">
          <cell r="A44">
            <v>17.803999999999998</v>
          </cell>
          <cell r="B44" t="str">
            <v>Employment Service Cluster:</v>
          </cell>
        </row>
        <row r="45">
          <cell r="A45">
            <v>20.204999999999998</v>
          </cell>
          <cell r="B45" t="str">
            <v>Highway Planning and Construction Cluster:</v>
          </cell>
        </row>
        <row r="46">
          <cell r="A46">
            <v>20.219000000000001</v>
          </cell>
          <cell r="B46" t="str">
            <v>Highway Planning and Construction Cluster:</v>
          </cell>
        </row>
        <row r="47">
          <cell r="A47">
            <v>20.224</v>
          </cell>
          <cell r="B47" t="str">
            <v>Highway Planning and Construction Cluster:</v>
          </cell>
        </row>
        <row r="48">
          <cell r="A48">
            <v>20.5</v>
          </cell>
          <cell r="B48" t="str">
            <v>Federal Transit Cluster:</v>
          </cell>
        </row>
        <row r="49">
          <cell r="A49">
            <v>20.507000000000001</v>
          </cell>
          <cell r="B49" t="str">
            <v>Federal Transit Cluster:</v>
          </cell>
        </row>
        <row r="50">
          <cell r="A50">
            <v>20.513000000000002</v>
          </cell>
          <cell r="B50" t="str">
            <v>Transit Services Programs Cluster:</v>
          </cell>
        </row>
        <row r="51">
          <cell r="A51">
            <v>20.515999999999998</v>
          </cell>
          <cell r="B51" t="str">
            <v>Transit Services Programs Cluster:</v>
          </cell>
        </row>
        <row r="52">
          <cell r="A52">
            <v>20.521000000000001</v>
          </cell>
          <cell r="B52" t="str">
            <v>Transit Services Programs Cluster:</v>
          </cell>
        </row>
        <row r="53">
          <cell r="A53">
            <v>20.524999999999999</v>
          </cell>
          <cell r="B53" t="str">
            <v>Federal Transit Cluster:</v>
          </cell>
        </row>
        <row r="54">
          <cell r="A54">
            <v>20.526</v>
          </cell>
          <cell r="B54" t="str">
            <v>Federal Transit Cluster:</v>
          </cell>
        </row>
        <row r="55">
          <cell r="A55">
            <v>20.6</v>
          </cell>
          <cell r="B55" t="str">
            <v>Highway Safety Cluster:</v>
          </cell>
        </row>
        <row r="56">
          <cell r="A56">
            <v>20.600999999999999</v>
          </cell>
          <cell r="B56" t="str">
            <v>Highway Safety Cluster:</v>
          </cell>
        </row>
        <row r="57">
          <cell r="A57">
            <v>20.602</v>
          </cell>
          <cell r="B57" t="str">
            <v>Highway Safety Cluster:</v>
          </cell>
        </row>
        <row r="58">
          <cell r="A58">
            <v>20.609000000000002</v>
          </cell>
          <cell r="B58" t="str">
            <v>Highway Safety Cluster:</v>
          </cell>
        </row>
        <row r="59">
          <cell r="A59">
            <v>20.61</v>
          </cell>
          <cell r="B59" t="str">
            <v>Highway Safety Cluster:</v>
          </cell>
        </row>
        <row r="60">
          <cell r="A60">
            <v>20.611000000000001</v>
          </cell>
          <cell r="B60" t="str">
            <v>Highway Safety Cluster:</v>
          </cell>
        </row>
        <row r="61">
          <cell r="A61">
            <v>20.611999999999998</v>
          </cell>
          <cell r="B61" t="str">
            <v>Highway Safety Cluster:</v>
          </cell>
        </row>
        <row r="62">
          <cell r="A62">
            <v>20.613</v>
          </cell>
          <cell r="B62" t="str">
            <v>Highway Safety Cluster:</v>
          </cell>
        </row>
        <row r="63">
          <cell r="A63">
            <v>20.616</v>
          </cell>
          <cell r="B63" t="str">
            <v>Highway Safety Cluster:</v>
          </cell>
        </row>
        <row r="64">
          <cell r="A64">
            <v>21.012</v>
          </cell>
          <cell r="B64" t="str">
            <v>CDFI Cluster:</v>
          </cell>
        </row>
        <row r="65">
          <cell r="A65">
            <v>21.02</v>
          </cell>
          <cell r="B65" t="str">
            <v>CDFI Cluster:</v>
          </cell>
        </row>
        <row r="66">
          <cell r="A66">
            <v>23.003</v>
          </cell>
          <cell r="B66" t="str">
            <v>Highway Planning and Construction Cluster:</v>
          </cell>
        </row>
        <row r="67">
          <cell r="A67">
            <v>66.457999999999998</v>
          </cell>
          <cell r="B67" t="str">
            <v>Clean Water State Revolving Fund Cluster</v>
          </cell>
        </row>
        <row r="68">
          <cell r="A68">
            <v>66.468000000000004</v>
          </cell>
          <cell r="B68" t="str">
            <v>Drinking Water State Revolving Fund Cluster</v>
          </cell>
        </row>
        <row r="69">
          <cell r="A69">
            <v>66.481999999999999</v>
          </cell>
          <cell r="B69" t="str">
            <v>Clean Water State Revolving Fund Cluster</v>
          </cell>
        </row>
        <row r="70">
          <cell r="A70">
            <v>66.483000000000004</v>
          </cell>
          <cell r="B70" t="str">
            <v>Drinking Water State Revolving Fund Cluster</v>
          </cell>
        </row>
        <row r="71">
          <cell r="A71">
            <v>84.007000000000005</v>
          </cell>
          <cell r="B71" t="str">
            <v xml:space="preserve">Student Financial Assistance: </v>
          </cell>
        </row>
        <row r="72">
          <cell r="A72">
            <v>84.027000000000001</v>
          </cell>
          <cell r="B72" t="str">
            <v>Special Education Cluster (IDEA):</v>
          </cell>
        </row>
        <row r="73">
          <cell r="A73">
            <v>84.033000000000001</v>
          </cell>
          <cell r="B73" t="str">
            <v xml:space="preserve">Student Financial Assistance: </v>
          </cell>
        </row>
        <row r="74">
          <cell r="A74">
            <v>84.037999999999997</v>
          </cell>
          <cell r="B74" t="str">
            <v xml:space="preserve">Student Financial Assistance: </v>
          </cell>
        </row>
        <row r="75">
          <cell r="A75">
            <v>84.042000000000002</v>
          </cell>
          <cell r="B75" t="str">
            <v>TRIO Cluster:</v>
          </cell>
        </row>
        <row r="76">
          <cell r="A76">
            <v>84.043999999999997</v>
          </cell>
          <cell r="B76" t="str">
            <v>TRIO Cluster:</v>
          </cell>
        </row>
        <row r="77">
          <cell r="A77">
            <v>84.046999999999997</v>
          </cell>
          <cell r="B77" t="str">
            <v>TRIO Cluster:</v>
          </cell>
        </row>
        <row r="78">
          <cell r="A78">
            <v>84.063000000000002</v>
          </cell>
          <cell r="B78" t="str">
            <v xml:space="preserve">Student Financial Assistance: </v>
          </cell>
        </row>
        <row r="79">
          <cell r="A79">
            <v>84.066000000000003</v>
          </cell>
          <cell r="B79" t="str">
            <v>TRIO Cluster:</v>
          </cell>
        </row>
        <row r="80">
          <cell r="A80">
            <v>84.173000000000002</v>
          </cell>
          <cell r="B80" t="str">
            <v>Special Education Cluster (IDEA):</v>
          </cell>
        </row>
        <row r="81">
          <cell r="A81">
            <v>84.216999999999999</v>
          </cell>
          <cell r="B81" t="str">
            <v>TRIO Cluster:</v>
          </cell>
        </row>
        <row r="82">
          <cell r="A82">
            <v>84.268000000000001</v>
          </cell>
          <cell r="B82" t="str">
            <v xml:space="preserve">Student Financial Assistance: </v>
          </cell>
        </row>
        <row r="83">
          <cell r="A83">
            <v>84.379000000000005</v>
          </cell>
          <cell r="B83" t="str">
            <v xml:space="preserve">Student Financial Assistance: </v>
          </cell>
        </row>
        <row r="84">
          <cell r="A84">
            <v>84.408000000000001</v>
          </cell>
          <cell r="B84" t="str">
            <v xml:space="preserve">Student Financial Assistance: </v>
          </cell>
        </row>
        <row r="85">
          <cell r="A85">
            <v>93.043999999999997</v>
          </cell>
          <cell r="B85" t="str">
            <v>Aging Cluster:</v>
          </cell>
        </row>
        <row r="86">
          <cell r="A86">
            <v>93.045000000000002</v>
          </cell>
          <cell r="B86" t="str">
            <v>Aging Cluster:</v>
          </cell>
        </row>
        <row r="87">
          <cell r="A87">
            <v>93.052999999999997</v>
          </cell>
          <cell r="B87" t="str">
            <v>Aging Cluster:</v>
          </cell>
        </row>
        <row r="88">
          <cell r="A88">
            <v>93.094999999999999</v>
          </cell>
          <cell r="B88" t="str">
            <v>Hurricane Sandy Relief Cluster:</v>
          </cell>
        </row>
        <row r="89">
          <cell r="A89">
            <v>93.096000000000004</v>
          </cell>
          <cell r="B89" t="str">
            <v>Hurricane Sandy Relief Cluster:</v>
          </cell>
        </row>
        <row r="90">
          <cell r="A90">
            <v>93.224000000000004</v>
          </cell>
          <cell r="B90" t="str">
            <v>Health Center Program Cluster:</v>
          </cell>
        </row>
        <row r="91">
          <cell r="A91">
            <v>93.263999999999996</v>
          </cell>
          <cell r="B91" t="str">
            <v xml:space="preserve">Student Financial Assistance: </v>
          </cell>
        </row>
        <row r="92">
          <cell r="A92">
            <v>93.341999999999999</v>
          </cell>
          <cell r="B92" t="str">
            <v xml:space="preserve">Student Financial Assistance: </v>
          </cell>
        </row>
        <row r="93">
          <cell r="A93">
            <v>93.364000000000004</v>
          </cell>
          <cell r="B93" t="str">
            <v xml:space="preserve">Student Financial Assistance: </v>
          </cell>
        </row>
        <row r="94">
          <cell r="A94">
            <v>93.527000000000001</v>
          </cell>
          <cell r="B94" t="str">
            <v>Health Center Program Cluster:</v>
          </cell>
        </row>
        <row r="95">
          <cell r="A95">
            <v>93.558000000000007</v>
          </cell>
          <cell r="B95" t="str">
            <v>TANF Cluster:</v>
          </cell>
        </row>
        <row r="96">
          <cell r="A96">
            <v>93.569000000000003</v>
          </cell>
          <cell r="B96" t="str">
            <v>477 Cluster:</v>
          </cell>
        </row>
        <row r="97">
          <cell r="A97">
            <v>93.575000000000003</v>
          </cell>
          <cell r="B97" t="str">
            <v>CCDF Cluster:</v>
          </cell>
        </row>
        <row r="98">
          <cell r="A98">
            <v>93.593999999999994</v>
          </cell>
          <cell r="B98" t="str">
            <v>477 Cluster:</v>
          </cell>
        </row>
        <row r="99">
          <cell r="A99">
            <v>93.596000000000004</v>
          </cell>
          <cell r="B99" t="str">
            <v>CCDF Cluster:</v>
          </cell>
        </row>
        <row r="100">
          <cell r="A100">
            <v>93.713999999999999</v>
          </cell>
          <cell r="B100" t="str">
            <v>TANF Cluster:</v>
          </cell>
        </row>
        <row r="101">
          <cell r="A101">
            <v>93.775000000000006</v>
          </cell>
          <cell r="B101" t="str">
            <v>Medicaid Cluster:</v>
          </cell>
        </row>
        <row r="102">
          <cell r="A102">
            <v>93.777000000000001</v>
          </cell>
          <cell r="B102" t="str">
            <v>Medicaid Cluster:</v>
          </cell>
        </row>
        <row r="103">
          <cell r="A103">
            <v>93.778000000000006</v>
          </cell>
          <cell r="B103" t="str">
            <v>Medicaid Cluster:</v>
          </cell>
        </row>
        <row r="104">
          <cell r="A104">
            <v>93.87</v>
          </cell>
          <cell r="B104" t="str">
            <v>Maternal, Infant, and Early Childhood Home Visiting Cluster:</v>
          </cell>
        </row>
        <row r="105">
          <cell r="A105">
            <v>93.924999999999997</v>
          </cell>
          <cell r="B105" t="str">
            <v xml:space="preserve">Student Financial Assistance: </v>
          </cell>
        </row>
        <row r="106">
          <cell r="A106">
            <v>94.010999999999996</v>
          </cell>
          <cell r="B106" t="str">
            <v>Foster Grandparent/Senior Companion Cluster:</v>
          </cell>
        </row>
        <row r="107">
          <cell r="A107">
            <v>94.016000000000005</v>
          </cell>
          <cell r="B107" t="str">
            <v>Foster Grandparent/Senior Companion Cluster:</v>
          </cell>
        </row>
        <row r="108">
          <cell r="A108">
            <v>96.001000000000005</v>
          </cell>
          <cell r="B108" t="str">
            <v>Disability Insurance/SSI Cluster:</v>
          </cell>
        </row>
        <row r="109">
          <cell r="A109">
            <v>96.006</v>
          </cell>
          <cell r="B109" t="str">
            <v>Disability Insurance/SSI Cluster:</v>
          </cell>
        </row>
        <row r="110">
          <cell r="A110">
            <v>98.007000000000005</v>
          </cell>
          <cell r="B110" t="str">
            <v>Foreign Food Aid Donation Cluster:</v>
          </cell>
        </row>
        <row r="111">
          <cell r="A111">
            <v>98.007999999999996</v>
          </cell>
          <cell r="B111" t="str">
            <v>Foreign Food Aid Donation Cluster:</v>
          </cell>
        </row>
      </sheetData>
      <sheetData sheetId="5"/>
      <sheetData sheetId="6">
        <row r="2">
          <cell r="A2" t="str">
            <v>YES</v>
          </cell>
        </row>
        <row r="3">
          <cell r="A3" t="str">
            <v>NO</v>
          </cell>
        </row>
        <row r="4">
          <cell r="A4" t="str">
            <v>BOTH</v>
          </cell>
        </row>
        <row r="5">
          <cell r="A5" t="str">
            <v>D</v>
          </cell>
        </row>
        <row r="6">
          <cell r="A6" t="str">
            <v>I</v>
          </cell>
        </row>
        <row r="7">
          <cell r="A7" t="str">
            <v>N</v>
          </cell>
        </row>
        <row r="8">
          <cell r="A8" t="str">
            <v>T</v>
          </cell>
        </row>
      </sheetData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chroeder, Justin - DOA" id="{9D23D9A3-C17F-4DDF-A0D2-E8BC488083CE}" userId="S::justin.schroeder1@wisconsin.gov::da076a82-10cc-4362-a27e-c55b69625f9d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72E2C34-03E0-4D47-8DFE-4D52658AAB3A}" name="Table1" displayName="Table1" ref="A1:D20" totalsRowShown="0" headerRowDxfId="22" dataDxfId="20" headerRowBorderDxfId="21" dataCellStyle="Input">
  <autoFilter ref="A1:D20" xr:uid="{50CE299D-C050-4B0A-BBA0-F5D34DBFF1AA}"/>
  <tableColumns count="4">
    <tableColumn id="1" xr3:uid="{5E68B8CC-3831-4C5E-9562-07B6C872D9AA}" name="Agency BU" dataDxfId="19" dataCellStyle="Input"/>
    <tableColumn id="2" xr3:uid="{78A1DF9B-1C76-43BB-97DC-A4A0A8F894BF}" name="Agency Name" dataDxfId="18" dataCellStyle="Input"/>
    <tableColumn id="3" xr3:uid="{883AD485-32C1-4AC0-960B-3EEC3E79D218}" name="Agency EIN" dataDxfId="17" dataCellStyle="Input"/>
    <tableColumn id="4" xr3:uid="{31044570-CA72-4A15-B6EF-AF0A827DB9FA}" name="Agency DUNS" dataDxfId="16" dataCellStyle="Inpu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83" dT="2020-08-18T13:51:38.38" personId="{9D23D9A3-C17F-4DDF-A0D2-E8BC488083CE}" id="{8A32207F-862D-4F99-AB3E-38E0C35FD813}">
    <text>Two CFDA numbers under this cluster, 93.575 &amp; 93.596, are also listed under the 477 Cluster.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hyperlink" Target="https://www.whitehouse.gov/wp-content/uploads/2020/08/2020-Compliance-Supplement_FINAL_08.06.20.pdf" TargetMode="Externa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C3CC6-5B0B-4A0C-91A1-8F11F624861A}">
  <sheetPr codeName="Sheet1">
    <tabColor theme="9" tint="0.59999389629810485"/>
    <pageSetUpPr autoPageBreaks="0"/>
  </sheetPr>
  <dimension ref="A1:AF3000"/>
  <sheetViews>
    <sheetView tabSelected="1" zoomScale="85" zoomScaleNormal="85" workbookViewId="0">
      <pane xSplit="4" ySplit="16" topLeftCell="E17" activePane="bottomRight" state="frozen"/>
      <selection pane="topRight" activeCell="C1" sqref="C1"/>
      <selection pane="bottomLeft" activeCell="A17" sqref="A17"/>
      <selection pane="bottomRight"/>
    </sheetView>
  </sheetViews>
  <sheetFormatPr defaultRowHeight="14.4" x14ac:dyDescent="0.3"/>
  <cols>
    <col min="1" max="1" width="11.33203125" bestFit="1" customWidth="1"/>
    <col min="2" max="2" width="26.6640625" customWidth="1"/>
    <col min="3" max="3" width="8.88671875" customWidth="1"/>
    <col min="5" max="5" width="29" customWidth="1"/>
    <col min="6" max="6" width="51.109375" customWidth="1"/>
    <col min="7" max="7" width="53.88671875" customWidth="1"/>
    <col min="8" max="8" width="13.88671875" customWidth="1"/>
    <col min="9" max="9" width="10.5546875" customWidth="1"/>
    <col min="10" max="10" width="40.44140625" customWidth="1"/>
    <col min="11" max="11" width="40" customWidth="1"/>
    <col min="12" max="12" width="9.6640625" customWidth="1"/>
    <col min="13" max="13" width="8.6640625" customWidth="1"/>
    <col min="14" max="14" width="10.6640625" customWidth="1"/>
    <col min="15" max="15" width="19.6640625" customWidth="1"/>
    <col min="16" max="16" width="13.5546875" customWidth="1"/>
    <col min="17" max="17" width="22" customWidth="1"/>
    <col min="18" max="18" width="11.44140625" customWidth="1"/>
    <col min="19" max="19" width="31.44140625" customWidth="1"/>
    <col min="20" max="22" width="18.109375" customWidth="1"/>
    <col min="23" max="24" width="17" customWidth="1"/>
    <col min="25" max="25" width="20.109375" customWidth="1"/>
    <col min="26" max="26" width="21" customWidth="1"/>
    <col min="27" max="27" width="17.88671875" customWidth="1"/>
    <col min="28" max="29" width="18.88671875" customWidth="1"/>
    <col min="30" max="30" width="24.5546875" customWidth="1"/>
    <col min="31" max="31" width="23.88671875" customWidth="1"/>
    <col min="32" max="32" width="15.5546875" customWidth="1"/>
  </cols>
  <sheetData>
    <row r="1" spans="1:32" ht="15.6" x14ac:dyDescent="0.3">
      <c r="A1" t="s">
        <v>6106</v>
      </c>
      <c r="E1" s="1" t="s">
        <v>2443</v>
      </c>
    </row>
    <row r="2" spans="1:32" ht="15.6" x14ac:dyDescent="0.3">
      <c r="E2" s="1" t="s">
        <v>2444</v>
      </c>
      <c r="T2" s="59" t="s">
        <v>5782</v>
      </c>
      <c r="U2" s="59"/>
      <c r="V2" s="59"/>
      <c r="W2" s="59"/>
      <c r="X2" s="59"/>
      <c r="Y2" s="59"/>
      <c r="Z2" s="59"/>
    </row>
    <row r="3" spans="1:32" ht="16.2" thickBot="1" x14ac:dyDescent="0.35">
      <c r="E3" s="1" t="s">
        <v>2445</v>
      </c>
      <c r="V3" s="71"/>
    </row>
    <row r="4" spans="1:32" ht="14.4" customHeight="1" x14ac:dyDescent="0.3">
      <c r="E4" s="4" t="s">
        <v>2473</v>
      </c>
      <c r="F4" s="62"/>
      <c r="S4" s="44"/>
      <c r="T4" s="91" t="s">
        <v>5837</v>
      </c>
      <c r="U4" s="91" t="s">
        <v>5836</v>
      </c>
      <c r="V4" s="91" t="s">
        <v>6038</v>
      </c>
      <c r="W4" s="85" t="s">
        <v>5777</v>
      </c>
      <c r="X4" s="58"/>
      <c r="Y4" s="93" t="s">
        <v>6039</v>
      </c>
      <c r="Z4" s="85" t="s">
        <v>6040</v>
      </c>
    </row>
    <row r="5" spans="1:32" ht="15" customHeight="1" x14ac:dyDescent="0.3">
      <c r="E5" s="5" t="s">
        <v>2474</v>
      </c>
      <c r="F5" s="48" t="str">
        <f>IFERROR(VLOOKUP($F$4,'Submitting BUs'!$A$2:$B$68,2,FALSE),"")</f>
        <v/>
      </c>
      <c r="S5" s="45"/>
      <c r="T5" s="92"/>
      <c r="U5" s="92"/>
      <c r="V5" s="92"/>
      <c r="W5" s="86" t="s">
        <v>5775</v>
      </c>
      <c r="X5" s="58"/>
      <c r="Y5" s="94"/>
      <c r="Z5" s="86" t="s">
        <v>5776</v>
      </c>
    </row>
    <row r="6" spans="1:32" x14ac:dyDescent="0.3">
      <c r="E6" s="5" t="s">
        <v>5839</v>
      </c>
      <c r="F6" s="57"/>
      <c r="S6" s="49" t="s">
        <v>5784</v>
      </c>
      <c r="T6" s="92"/>
      <c r="U6" s="92"/>
      <c r="V6" s="92"/>
      <c r="W6" s="86"/>
      <c r="X6" s="58"/>
      <c r="Y6" s="94"/>
      <c r="Z6" s="86"/>
    </row>
    <row r="7" spans="1:32" x14ac:dyDescent="0.3">
      <c r="E7" s="5" t="s">
        <v>5840</v>
      </c>
      <c r="F7" s="57"/>
      <c r="S7" s="5" t="s">
        <v>5778</v>
      </c>
      <c r="T7" s="46">
        <f>SUMIF(M17:M3000,"D",T17:T3000)</f>
        <v>0</v>
      </c>
      <c r="U7" s="46">
        <f>SUMIF(M17:M3000,"D",U17:U3000)</f>
        <v>0</v>
      </c>
      <c r="V7" s="46">
        <f>T7+U7</f>
        <v>0</v>
      </c>
      <c r="W7" s="60">
        <f>SUMIF(M17:M3000,"D",W17:W3000)</f>
        <v>0</v>
      </c>
      <c r="Y7" s="67">
        <f>SUMIF(M17:M3000,"D",Y17:Y3000)</f>
        <v>0</v>
      </c>
      <c r="Z7" s="68">
        <f>SUMIF(M17:M3000,"D",Z17:Z3000)</f>
        <v>0</v>
      </c>
    </row>
    <row r="8" spans="1:32" x14ac:dyDescent="0.3">
      <c r="E8" s="5" t="s">
        <v>5767</v>
      </c>
      <c r="F8" s="57"/>
      <c r="S8" s="5" t="s">
        <v>5779</v>
      </c>
      <c r="T8" s="46">
        <f>SUMIF(M17:M3000,"I",T17:T3000)</f>
        <v>0</v>
      </c>
      <c r="U8" s="46">
        <f>SUMIF(M17:M3000,"I",U17:U3000)</f>
        <v>0</v>
      </c>
      <c r="V8" s="46">
        <f>T8+U8</f>
        <v>0</v>
      </c>
      <c r="W8" s="60">
        <f>SUMIF(M17:M3000,"I",W17:W3000)</f>
        <v>0</v>
      </c>
      <c r="Y8" s="67">
        <f>SUMIF(M17:M3000,"I",Y17:Y3000)</f>
        <v>0</v>
      </c>
      <c r="Z8" s="68">
        <f>SUMIF(M17:M3000,"I",Z17:Z3000)</f>
        <v>0</v>
      </c>
    </row>
    <row r="9" spans="1:32" x14ac:dyDescent="0.3">
      <c r="E9" s="5" t="s">
        <v>2475</v>
      </c>
      <c r="F9" s="57"/>
      <c r="S9" s="5" t="s">
        <v>5780</v>
      </c>
      <c r="T9" s="46">
        <f>SUMIF(M17:M3000,"N",T17:T3000)</f>
        <v>0</v>
      </c>
      <c r="U9" s="46">
        <f>SUMIF(M17:M3000,"N",U17:U3000)</f>
        <v>0</v>
      </c>
      <c r="V9" s="46">
        <f>T9+U9</f>
        <v>0</v>
      </c>
      <c r="W9" s="60">
        <f>SUMIF(M17:M3000,"N",W17:W3000)</f>
        <v>0</v>
      </c>
      <c r="Y9" s="67">
        <f>SUMIF(M17:M3000,"N",Y17:Y3000)</f>
        <v>0</v>
      </c>
      <c r="Z9" s="68">
        <f>SUMIF(M17:M3000,"N",Z17:Z3000)</f>
        <v>0</v>
      </c>
    </row>
    <row r="10" spans="1:32" ht="15" thickBot="1" x14ac:dyDescent="0.35">
      <c r="E10" s="5" t="s">
        <v>2476</v>
      </c>
      <c r="F10" s="57"/>
      <c r="S10" s="6" t="s">
        <v>5781</v>
      </c>
      <c r="T10" s="47">
        <f>SUMIF(M17:M3000,"T",T17:T3000)</f>
        <v>0</v>
      </c>
      <c r="U10" s="47">
        <f>SUMIF(M17:M3000,"T",U17:U3000)</f>
        <v>0</v>
      </c>
      <c r="V10" s="47">
        <f>T10+U10</f>
        <v>0</v>
      </c>
      <c r="W10" s="61">
        <f>SUMIF(M17:M3000,"T",W17:W3000)</f>
        <v>0</v>
      </c>
      <c r="Y10" s="69">
        <f>SUMIF(M17:M3000,"N",Y17:Y3000)</f>
        <v>0</v>
      </c>
      <c r="Z10" s="70">
        <f>SUMIF(M17:M3000,"T",Z17:Z3000)</f>
        <v>0</v>
      </c>
    </row>
    <row r="11" spans="1:32" x14ac:dyDescent="0.3">
      <c r="E11" s="87" t="s">
        <v>5783</v>
      </c>
      <c r="F11" s="89"/>
      <c r="V11" s="71"/>
    </row>
    <row r="12" spans="1:32" ht="15" thickBot="1" x14ac:dyDescent="0.35">
      <c r="E12" s="88"/>
      <c r="F12" s="90"/>
    </row>
    <row r="14" spans="1:32" ht="15.6" x14ac:dyDescent="0.3">
      <c r="A14" s="2" t="s">
        <v>2446</v>
      </c>
      <c r="B14" s="2" t="s">
        <v>2447</v>
      </c>
      <c r="C14" s="2" t="s">
        <v>2448</v>
      </c>
      <c r="D14" s="2" t="s">
        <v>2449</v>
      </c>
      <c r="E14" s="2" t="s">
        <v>2450</v>
      </c>
      <c r="F14" s="2" t="s">
        <v>2451</v>
      </c>
      <c r="G14" s="3" t="s">
        <v>2452</v>
      </c>
      <c r="H14" s="3" t="s">
        <v>2453</v>
      </c>
      <c r="I14" s="3" t="s">
        <v>5724</v>
      </c>
      <c r="J14" s="2" t="s">
        <v>2454</v>
      </c>
      <c r="K14" s="3" t="s">
        <v>2455</v>
      </c>
      <c r="L14" s="3" t="s">
        <v>2456</v>
      </c>
      <c r="M14" s="3" t="s">
        <v>2457</v>
      </c>
      <c r="N14" s="3" t="s">
        <v>2458</v>
      </c>
      <c r="O14" s="3" t="s">
        <v>2459</v>
      </c>
      <c r="P14" s="2" t="s">
        <v>2460</v>
      </c>
      <c r="Q14" s="2" t="s">
        <v>2461</v>
      </c>
      <c r="R14" s="3" t="s">
        <v>2462</v>
      </c>
      <c r="S14" s="3" t="s">
        <v>2463</v>
      </c>
      <c r="T14" s="2" t="s">
        <v>2464</v>
      </c>
      <c r="U14" s="2" t="s">
        <v>2465</v>
      </c>
      <c r="V14" s="2" t="s">
        <v>2466</v>
      </c>
      <c r="W14" s="2" t="s">
        <v>2467</v>
      </c>
      <c r="X14" s="2" t="s">
        <v>5725</v>
      </c>
      <c r="Y14" s="2" t="s">
        <v>5726</v>
      </c>
      <c r="Z14" s="2" t="s">
        <v>5727</v>
      </c>
      <c r="AA14" s="2" t="s">
        <v>5831</v>
      </c>
      <c r="AB14" s="2" t="s">
        <v>5832</v>
      </c>
      <c r="AC14" s="2" t="s">
        <v>5903</v>
      </c>
      <c r="AD14" s="2" t="s">
        <v>5904</v>
      </c>
      <c r="AE14" s="2" t="s">
        <v>5906</v>
      </c>
      <c r="AF14" s="2" t="s">
        <v>6035</v>
      </c>
    </row>
    <row r="15" spans="1:32" ht="26.25" customHeight="1" x14ac:dyDescent="0.3">
      <c r="A15" s="80" t="s">
        <v>5902</v>
      </c>
      <c r="B15" s="84"/>
      <c r="C15" s="80" t="s">
        <v>2678</v>
      </c>
      <c r="D15" s="84"/>
      <c r="E15" s="8"/>
      <c r="F15" s="8"/>
      <c r="G15" s="8"/>
      <c r="H15" s="79" t="s">
        <v>5766</v>
      </c>
      <c r="I15" s="80"/>
      <c r="J15" s="84"/>
      <c r="K15" s="8"/>
      <c r="L15" s="8"/>
      <c r="M15" s="7"/>
      <c r="N15" s="80" t="s">
        <v>5723</v>
      </c>
      <c r="O15" s="84"/>
      <c r="P15" s="83" t="s">
        <v>2468</v>
      </c>
      <c r="Q15" s="83"/>
      <c r="R15" s="80" t="s">
        <v>6099</v>
      </c>
      <c r="S15" s="84"/>
      <c r="T15" s="79" t="s">
        <v>6034</v>
      </c>
      <c r="U15" s="80"/>
      <c r="V15" s="84"/>
      <c r="W15" s="79" t="s">
        <v>6098</v>
      </c>
      <c r="X15" s="84"/>
      <c r="Y15" s="63" t="s">
        <v>6036</v>
      </c>
      <c r="Z15" s="64" t="s">
        <v>6030</v>
      </c>
      <c r="AA15" s="79" t="s">
        <v>2469</v>
      </c>
      <c r="AB15" s="80"/>
      <c r="AC15" s="80"/>
      <c r="AD15" s="81"/>
      <c r="AE15" s="81"/>
      <c r="AF15" s="82"/>
    </row>
    <row r="16" spans="1:32" ht="93" x14ac:dyDescent="0.3">
      <c r="A16" s="10" t="s">
        <v>5841</v>
      </c>
      <c r="B16" s="10" t="s">
        <v>2472</v>
      </c>
      <c r="C16" s="9" t="s">
        <v>2676</v>
      </c>
      <c r="D16" s="9" t="s">
        <v>2677</v>
      </c>
      <c r="E16" s="10" t="s">
        <v>2478</v>
      </c>
      <c r="F16" s="10" t="s">
        <v>2477</v>
      </c>
      <c r="G16" s="10" t="s">
        <v>2471</v>
      </c>
      <c r="H16" s="10" t="s">
        <v>6028</v>
      </c>
      <c r="I16" s="10" t="s">
        <v>6029</v>
      </c>
      <c r="J16" s="10" t="s">
        <v>6033</v>
      </c>
      <c r="K16" s="10" t="s">
        <v>5912</v>
      </c>
      <c r="L16" s="10" t="s">
        <v>6031</v>
      </c>
      <c r="M16" s="9" t="s">
        <v>5830</v>
      </c>
      <c r="N16" s="39" t="s">
        <v>6027</v>
      </c>
      <c r="O16" s="38" t="s">
        <v>5765</v>
      </c>
      <c r="P16" s="10" t="s">
        <v>5721</v>
      </c>
      <c r="Q16" s="39" t="s">
        <v>5722</v>
      </c>
      <c r="R16" s="11" t="s">
        <v>5841</v>
      </c>
      <c r="S16" s="11" t="s">
        <v>2472</v>
      </c>
      <c r="T16" s="9" t="s">
        <v>5834</v>
      </c>
      <c r="U16" s="9" t="s">
        <v>5835</v>
      </c>
      <c r="V16" s="9" t="s">
        <v>6037</v>
      </c>
      <c r="W16" s="9" t="s">
        <v>5838</v>
      </c>
      <c r="X16" s="9" t="s">
        <v>5913</v>
      </c>
      <c r="Y16" s="9" t="s">
        <v>5833</v>
      </c>
      <c r="Z16" s="9" t="s">
        <v>5905</v>
      </c>
      <c r="AA16" s="9" t="s">
        <v>5907</v>
      </c>
      <c r="AB16" s="9" t="s">
        <v>5908</v>
      </c>
      <c r="AC16" s="12" t="s">
        <v>5909</v>
      </c>
      <c r="AD16" s="12" t="s">
        <v>5910</v>
      </c>
      <c r="AE16" s="12" t="s">
        <v>6100</v>
      </c>
      <c r="AF16" s="12" t="s">
        <v>5911</v>
      </c>
    </row>
    <row r="17" spans="1:32" x14ac:dyDescent="0.3">
      <c r="A17" s="50"/>
      <c r="B17" s="34" t="str">
        <f>IFERROR(VLOOKUP(A17,'State of WI BUs'!$A$2:$B$77,2,FALSE),"")</f>
        <v/>
      </c>
      <c r="C17" s="50"/>
      <c r="D17" s="50"/>
      <c r="E17" s="51"/>
      <c r="F17" s="34" t="str">
        <f>IFERROR(VLOOKUP(C17,'Fed. Agency Identifier'!$A$2:$B$62,2,FALSE),"")</f>
        <v/>
      </c>
      <c r="G17" s="34" t="str">
        <f>IF(ISBLANK(D17)=TRUE,"",(IFERROR(VLOOKUP(CONCATENATE(C17,".",D17),'Assistance Listings sam.gov'!$A$2:$D$2250,4,FALSE),"Unknown/Expired CFDA - Complete Column K")))</f>
        <v/>
      </c>
      <c r="H17" s="51"/>
      <c r="I17" s="51"/>
      <c r="J17" s="34" t="str">
        <f>IF(AND(ISBLANK(C17)=TRUE,ISBLANK(D17)=TRUE),"",IFERROR(VLOOKUP(CONCATENATE(C17,".",D17),'Clusters Lookup'!$A$2:$B$99,2,FALSE),"Not an Other Cluster"))</f>
        <v/>
      </c>
      <c r="K17" s="51"/>
      <c r="L17" s="51"/>
      <c r="M17" s="51"/>
      <c r="N17" s="51"/>
      <c r="O17" s="52"/>
      <c r="P17" s="51"/>
      <c r="Q17" s="51"/>
      <c r="R17" s="50"/>
      <c r="S17" s="34" t="str">
        <f>IFERROR(VLOOKUP(R17,'State of WI BUs'!$A$2:$B$77,2,FALSE),"")</f>
        <v/>
      </c>
      <c r="T17" s="52"/>
      <c r="U17" s="52"/>
      <c r="V17" s="56" t="str">
        <f>IF(ISBLANK(C17),"",T17+U17)</f>
        <v/>
      </c>
      <c r="W17" s="52"/>
      <c r="X17" s="50"/>
      <c r="Y17" s="56" t="str">
        <f>IF(ISBLANK(C17),"",V17+O17-W17)</f>
        <v/>
      </c>
      <c r="Z17" s="52"/>
      <c r="AA17" s="35" t="str">
        <f>IF(ISBLANK(A17)=TRUE,"",IF(OR(ISBLANK(H17)=TRUE,ISBLANK(I17)=TRUE),"Complete R&amp;D and SFA Designation",""))</f>
        <v/>
      </c>
      <c r="AB17" s="35" t="str">
        <f>IF(ISBLANK(A17)=TRUE,"",IF(AND(M17="I",OR(ISBLANK(P17)=TRUE,ISBLANK(Q17)=TRUE)),"Review Columns P,Q",""))</f>
        <v/>
      </c>
      <c r="AC17" s="35" t="str">
        <f>IF(ISBLANK(A17)=TRUE,"",IF(AND(M17="T",ISBLANK(R17)=TRUE),"Review Column R, S",""))</f>
        <v/>
      </c>
      <c r="AD17" s="35" t="str">
        <f>IF(ISBLANK(A17)=TRUE,"",IF(AND(N17="Y",ISBLANK(O17)=TRUE),"Review Column O",""))</f>
        <v/>
      </c>
      <c r="AE17" s="35" t="str">
        <f>IF(ISBLANK(A17)=TRUE,"",IF(W17+Z17&gt;T17+U17,"Review Columns T,U,W,Z",""))</f>
        <v/>
      </c>
      <c r="AF17" s="35" t="str">
        <f>IF((ISBLANK(A17)=TRUE),"",IF(ISBLANK(L17)=TRUE,"Select Special Funding",""))</f>
        <v/>
      </c>
    </row>
    <row r="18" spans="1:32" x14ac:dyDescent="0.3">
      <c r="A18" s="50"/>
      <c r="B18" s="34" t="str">
        <f>IFERROR(VLOOKUP(A18,'State of WI BUs'!$A$2:$B$77,2,FALSE),"")</f>
        <v/>
      </c>
      <c r="C18" s="50"/>
      <c r="D18" s="50"/>
      <c r="E18" s="51"/>
      <c r="F18" s="34" t="str">
        <f>IFERROR(VLOOKUP(C18,'Fed. Agency Identifier'!$A$2:$B$62,2,FALSE),"")</f>
        <v/>
      </c>
      <c r="G18" s="34" t="str">
        <f>IF(ISBLANK(D18)=TRUE,"",(IFERROR(VLOOKUP(CONCATENATE(C18,".",D18),'Assistance Listings sam.gov'!$A$2:$D$2250,4,FALSE),"Unknown/Expired CFDA - Complete Column K")))</f>
        <v/>
      </c>
      <c r="H18" s="51"/>
      <c r="I18" s="51"/>
      <c r="J18" s="34" t="str">
        <f>IF(AND(ISBLANK(C18)=TRUE,ISBLANK(D18)=TRUE),"",IFERROR(VLOOKUP(CONCATENATE(C18,".",D18),'Clusters Lookup'!$A$2:$B$99,2,FALSE),"Not an Other Cluster"))</f>
        <v/>
      </c>
      <c r="K18" s="51"/>
      <c r="L18" s="51"/>
      <c r="M18" s="51"/>
      <c r="N18" s="51"/>
      <c r="O18" s="52"/>
      <c r="P18" s="51"/>
      <c r="Q18" s="51"/>
      <c r="R18" s="50"/>
      <c r="S18" s="34" t="str">
        <f>IFERROR(VLOOKUP(R18,'State of WI BUs'!$A$2:$B$77,2,FALSE),"")</f>
        <v/>
      </c>
      <c r="T18" s="52"/>
      <c r="U18" s="52"/>
      <c r="V18" s="56" t="str">
        <f t="shared" ref="V18:V81" si="0">IF(ISBLANK(C18),"",T18+U18)</f>
        <v/>
      </c>
      <c r="W18" s="52"/>
      <c r="X18" s="50"/>
      <c r="Y18" s="56" t="str">
        <f t="shared" ref="Y18:Y81" si="1">IF(ISBLANK(C18),"",V18+O18-W18)</f>
        <v/>
      </c>
      <c r="Z18" s="52"/>
      <c r="AA18" s="35" t="str">
        <f t="shared" ref="AA18:AA81" si="2">IF(ISBLANK(A18)=TRUE,"",IF(OR(ISBLANK(H18)=TRUE,ISBLANK(I18)=TRUE),"Complete R&amp;D and SFA Designation",""))</f>
        <v/>
      </c>
      <c r="AB18" s="35" t="str">
        <f t="shared" ref="AB18:AB81" si="3">IF(ISBLANK(A18)=TRUE,"",IF(AND(M18="I",OR(ISBLANK(P18)=TRUE,ISBLANK(Q18)=TRUE)),"Review Columns P,Q",""))</f>
        <v/>
      </c>
      <c r="AC18" s="35" t="str">
        <f t="shared" ref="AC18:AC81" si="4">IF(ISBLANK(A18)=TRUE,"",IF(AND(M18="T",ISBLANK(R18)=TRUE),"Review Column R, S",""))</f>
        <v/>
      </c>
      <c r="AD18" s="35" t="str">
        <f t="shared" ref="AD18:AD81" si="5">IF(ISBLANK(A18)=TRUE,"",IF(AND(N18="Y",ISBLANK(O18)=TRUE),"Review Column O",""))</f>
        <v/>
      </c>
      <c r="AE18" s="35" t="str">
        <f t="shared" ref="AE18:AE81" si="6">IF(ISBLANK(A18)=TRUE,"",IF(W18+Z18&gt;T18+U18,"Review Columns T,U,W,Z",""))</f>
        <v/>
      </c>
      <c r="AF18" s="35" t="str">
        <f t="shared" ref="AF18:AF81" si="7">IF((ISBLANK(A18)=TRUE),"",IF(ISBLANK(L18)=TRUE,"Select Special Funding",""))</f>
        <v/>
      </c>
    </row>
    <row r="19" spans="1:32" x14ac:dyDescent="0.3">
      <c r="A19" s="50"/>
      <c r="B19" s="34" t="str">
        <f>IFERROR(VLOOKUP(A19,'State of WI BUs'!$A$2:$B$77,2,FALSE),"")</f>
        <v/>
      </c>
      <c r="C19" s="50"/>
      <c r="D19" s="50"/>
      <c r="E19" s="51"/>
      <c r="F19" s="34" t="str">
        <f>IFERROR(VLOOKUP(C19,'Fed. Agency Identifier'!$A$2:$B$62,2,FALSE),"")</f>
        <v/>
      </c>
      <c r="G19" s="34" t="str">
        <f>IF(ISBLANK(D19)=TRUE,"",(IFERROR(VLOOKUP(CONCATENATE(C19,".",D19),'Assistance Listings sam.gov'!$A$2:$D$2250,4,FALSE),"Unknown/Expired CFDA - Complete Column K")))</f>
        <v/>
      </c>
      <c r="H19" s="51"/>
      <c r="I19" s="51"/>
      <c r="J19" s="34" t="str">
        <f>IF(AND(ISBLANK(C19)=TRUE,ISBLANK(D19)=TRUE),"",IFERROR(VLOOKUP(CONCATENATE(C19,".",D19),'Clusters Lookup'!$A$2:$B$99,2,FALSE),"Not an Other Cluster"))</f>
        <v/>
      </c>
      <c r="K19" s="51"/>
      <c r="L19" s="51"/>
      <c r="M19" s="51"/>
      <c r="N19" s="51"/>
      <c r="O19" s="52"/>
      <c r="P19" s="51"/>
      <c r="Q19" s="51"/>
      <c r="R19" s="50"/>
      <c r="S19" s="34" t="str">
        <f>IFERROR(VLOOKUP(R19,'State of WI BUs'!$A$2:$B$77,2,FALSE),"")</f>
        <v/>
      </c>
      <c r="T19" s="52"/>
      <c r="U19" s="52"/>
      <c r="V19" s="56" t="str">
        <f t="shared" si="0"/>
        <v/>
      </c>
      <c r="W19" s="52"/>
      <c r="X19" s="50"/>
      <c r="Y19" s="56" t="str">
        <f t="shared" si="1"/>
        <v/>
      </c>
      <c r="Z19" s="52"/>
      <c r="AA19" s="35" t="str">
        <f t="shared" si="2"/>
        <v/>
      </c>
      <c r="AB19" s="35" t="str">
        <f t="shared" si="3"/>
        <v/>
      </c>
      <c r="AC19" s="35" t="str">
        <f t="shared" si="4"/>
        <v/>
      </c>
      <c r="AD19" s="35" t="str">
        <f t="shared" si="5"/>
        <v/>
      </c>
      <c r="AE19" s="35" t="str">
        <f t="shared" si="6"/>
        <v/>
      </c>
      <c r="AF19" s="35" t="str">
        <f t="shared" si="7"/>
        <v/>
      </c>
    </row>
    <row r="20" spans="1:32" x14ac:dyDescent="0.3">
      <c r="A20" s="50"/>
      <c r="B20" s="34" t="str">
        <f>IFERROR(VLOOKUP(A20,'State of WI BUs'!$A$2:$B$77,2,FALSE),"")</f>
        <v/>
      </c>
      <c r="C20" s="50"/>
      <c r="D20" s="50"/>
      <c r="E20" s="51"/>
      <c r="F20" s="34" t="str">
        <f>IFERROR(VLOOKUP(C20,'Fed. Agency Identifier'!$A$2:$B$62,2,FALSE),"")</f>
        <v/>
      </c>
      <c r="G20" s="34" t="str">
        <f>IF(ISBLANK(D20)=TRUE,"",(IFERROR(VLOOKUP(CONCATENATE(C20,".",D20),'Assistance Listings sam.gov'!$A$2:$D$2250,4,FALSE),"Unknown/Expired CFDA - Complete Column K")))</f>
        <v/>
      </c>
      <c r="H20" s="51"/>
      <c r="I20" s="51"/>
      <c r="J20" s="34" t="str">
        <f>IF(AND(ISBLANK(C20)=TRUE,ISBLANK(D20)=TRUE),"",IFERROR(VLOOKUP(CONCATENATE(C20,".",D20),'Clusters Lookup'!$A$2:$B$99,2,FALSE),"Not an Other Cluster"))</f>
        <v/>
      </c>
      <c r="K20" s="51"/>
      <c r="L20" s="51"/>
      <c r="M20" s="51"/>
      <c r="N20" s="51"/>
      <c r="O20" s="52"/>
      <c r="P20" s="51"/>
      <c r="Q20" s="51"/>
      <c r="R20" s="50"/>
      <c r="S20" s="34" t="str">
        <f>IFERROR(VLOOKUP(R20,'State of WI BUs'!$A$2:$B$77,2,FALSE),"")</f>
        <v/>
      </c>
      <c r="T20" s="52"/>
      <c r="U20" s="52"/>
      <c r="V20" s="56" t="str">
        <f t="shared" si="0"/>
        <v/>
      </c>
      <c r="W20" s="52"/>
      <c r="X20" s="50"/>
      <c r="Y20" s="56" t="str">
        <f t="shared" si="1"/>
        <v/>
      </c>
      <c r="Z20" s="52"/>
      <c r="AA20" s="35" t="str">
        <f t="shared" si="2"/>
        <v/>
      </c>
      <c r="AB20" s="35" t="str">
        <f t="shared" si="3"/>
        <v/>
      </c>
      <c r="AC20" s="35" t="str">
        <f t="shared" si="4"/>
        <v/>
      </c>
      <c r="AD20" s="35" t="str">
        <f t="shared" si="5"/>
        <v/>
      </c>
      <c r="AE20" s="35" t="str">
        <f t="shared" si="6"/>
        <v/>
      </c>
      <c r="AF20" s="35" t="str">
        <f t="shared" si="7"/>
        <v/>
      </c>
    </row>
    <row r="21" spans="1:32" x14ac:dyDescent="0.3">
      <c r="A21" s="50"/>
      <c r="B21" s="34" t="str">
        <f>IFERROR(VLOOKUP(A21,'State of WI BUs'!$A$2:$B$77,2,FALSE),"")</f>
        <v/>
      </c>
      <c r="C21" s="50"/>
      <c r="D21" s="50"/>
      <c r="E21" s="51"/>
      <c r="F21" s="34" t="str">
        <f>IFERROR(VLOOKUP(C21,'Fed. Agency Identifier'!$A$2:$B$62,2,FALSE),"")</f>
        <v/>
      </c>
      <c r="G21" s="34" t="str">
        <f>IF(ISBLANK(D21)=TRUE,"",(IFERROR(VLOOKUP(CONCATENATE(C21,".",D21),'Assistance Listings sam.gov'!$A$2:$D$2250,4,FALSE),"Unknown/Expired CFDA - Complete Column K")))</f>
        <v/>
      </c>
      <c r="H21" s="51"/>
      <c r="I21" s="51"/>
      <c r="J21" s="34" t="str">
        <f>IF(AND(ISBLANK(C21)=TRUE,ISBLANK(D21)=TRUE),"",IFERROR(VLOOKUP(CONCATENATE(C21,".",D21),'Clusters Lookup'!$A$2:$B$99,2,FALSE),"Not an Other Cluster"))</f>
        <v/>
      </c>
      <c r="K21" s="51"/>
      <c r="L21" s="51"/>
      <c r="M21" s="51"/>
      <c r="N21" s="51"/>
      <c r="O21" s="52"/>
      <c r="P21" s="51"/>
      <c r="Q21" s="51"/>
      <c r="R21" s="50"/>
      <c r="S21" s="34" t="str">
        <f>IFERROR(VLOOKUP(R21,'State of WI BUs'!$A$2:$B$77,2,FALSE),"")</f>
        <v/>
      </c>
      <c r="T21" s="52"/>
      <c r="U21" s="52"/>
      <c r="V21" s="56" t="str">
        <f t="shared" si="0"/>
        <v/>
      </c>
      <c r="W21" s="52"/>
      <c r="X21" s="50"/>
      <c r="Y21" s="56" t="str">
        <f t="shared" si="1"/>
        <v/>
      </c>
      <c r="Z21" s="52"/>
      <c r="AA21" s="35" t="str">
        <f t="shared" si="2"/>
        <v/>
      </c>
      <c r="AB21" s="35" t="str">
        <f t="shared" si="3"/>
        <v/>
      </c>
      <c r="AC21" s="35" t="str">
        <f t="shared" si="4"/>
        <v/>
      </c>
      <c r="AD21" s="35" t="str">
        <f t="shared" si="5"/>
        <v/>
      </c>
      <c r="AE21" s="35" t="str">
        <f t="shared" si="6"/>
        <v/>
      </c>
      <c r="AF21" s="35" t="str">
        <f t="shared" si="7"/>
        <v/>
      </c>
    </row>
    <row r="22" spans="1:32" x14ac:dyDescent="0.3">
      <c r="A22" s="50"/>
      <c r="B22" s="34" t="str">
        <f>IFERROR(VLOOKUP(A22,'State of WI BUs'!$A$2:$B$77,2,FALSE),"")</f>
        <v/>
      </c>
      <c r="C22" s="50"/>
      <c r="D22" s="50"/>
      <c r="E22" s="51"/>
      <c r="F22" s="34" t="str">
        <f>IFERROR(VLOOKUP(C22,'Fed. Agency Identifier'!$A$2:$B$62,2,FALSE),"")</f>
        <v/>
      </c>
      <c r="G22" s="34" t="str">
        <f>IF(ISBLANK(D22)=TRUE,"",(IFERROR(VLOOKUP(CONCATENATE(C22,".",D22),'Assistance Listings sam.gov'!$A$2:$D$2250,4,FALSE),"Unknown/Expired CFDA - Complete Column K")))</f>
        <v/>
      </c>
      <c r="H22" s="51"/>
      <c r="I22" s="51"/>
      <c r="J22" s="34" t="str">
        <f>IF(AND(ISBLANK(C22)=TRUE,ISBLANK(D22)=TRUE),"",IFERROR(VLOOKUP(CONCATENATE(C22,".",D22),'Clusters Lookup'!$A$2:$B$99,2,FALSE),"Not an Other Cluster"))</f>
        <v/>
      </c>
      <c r="K22" s="51"/>
      <c r="L22" s="51"/>
      <c r="M22" s="51"/>
      <c r="N22" s="51"/>
      <c r="O22" s="52"/>
      <c r="P22" s="51"/>
      <c r="Q22" s="51"/>
      <c r="R22" s="50"/>
      <c r="S22" s="34" t="str">
        <f>IFERROR(VLOOKUP(R22,'State of WI BUs'!$A$2:$B$77,2,FALSE),"")</f>
        <v/>
      </c>
      <c r="T22" s="52"/>
      <c r="U22" s="52"/>
      <c r="V22" s="56" t="str">
        <f t="shared" si="0"/>
        <v/>
      </c>
      <c r="W22" s="52"/>
      <c r="X22" s="50"/>
      <c r="Y22" s="56" t="str">
        <f t="shared" si="1"/>
        <v/>
      </c>
      <c r="Z22" s="52"/>
      <c r="AA22" s="35" t="str">
        <f t="shared" si="2"/>
        <v/>
      </c>
      <c r="AB22" s="35" t="str">
        <f t="shared" si="3"/>
        <v/>
      </c>
      <c r="AC22" s="35" t="str">
        <f t="shared" si="4"/>
        <v/>
      </c>
      <c r="AD22" s="35" t="str">
        <f t="shared" si="5"/>
        <v/>
      </c>
      <c r="AE22" s="35" t="str">
        <f t="shared" si="6"/>
        <v/>
      </c>
      <c r="AF22" s="35" t="str">
        <f t="shared" si="7"/>
        <v/>
      </c>
    </row>
    <row r="23" spans="1:32" x14ac:dyDescent="0.3">
      <c r="A23" s="50"/>
      <c r="B23" s="34" t="str">
        <f>IFERROR(VLOOKUP(A23,'State of WI BUs'!$A$2:$B$77,2,FALSE),"")</f>
        <v/>
      </c>
      <c r="C23" s="50"/>
      <c r="D23" s="50"/>
      <c r="E23" s="51"/>
      <c r="F23" s="34" t="str">
        <f>IFERROR(VLOOKUP(C23,'Fed. Agency Identifier'!$A$2:$B$62,2,FALSE),"")</f>
        <v/>
      </c>
      <c r="G23" s="34" t="str">
        <f>IF(ISBLANK(D23)=TRUE,"",(IFERROR(VLOOKUP(CONCATENATE(C23,".",D23),'Assistance Listings sam.gov'!$A$2:$D$2250,4,FALSE),"Unknown/Expired CFDA - Complete Column K")))</f>
        <v/>
      </c>
      <c r="H23" s="51"/>
      <c r="I23" s="51"/>
      <c r="J23" s="34" t="str">
        <f>IF(AND(ISBLANK(C23)=TRUE,ISBLANK(D23)=TRUE),"",IFERROR(VLOOKUP(CONCATENATE(C23,".",D23),'Clusters Lookup'!$A$2:$B$99,2,FALSE),"Not an Other Cluster"))</f>
        <v/>
      </c>
      <c r="K23" s="51"/>
      <c r="L23" s="51"/>
      <c r="M23" s="51"/>
      <c r="N23" s="51"/>
      <c r="O23" s="52"/>
      <c r="P23" s="51"/>
      <c r="Q23" s="51"/>
      <c r="R23" s="50"/>
      <c r="S23" s="34" t="str">
        <f>IFERROR(VLOOKUP(R23,'State of WI BUs'!$A$2:$B$77,2,FALSE),"")</f>
        <v/>
      </c>
      <c r="T23" s="52"/>
      <c r="U23" s="52"/>
      <c r="V23" s="56" t="str">
        <f t="shared" si="0"/>
        <v/>
      </c>
      <c r="W23" s="52"/>
      <c r="X23" s="50"/>
      <c r="Y23" s="56" t="str">
        <f t="shared" si="1"/>
        <v/>
      </c>
      <c r="Z23" s="52"/>
      <c r="AA23" s="35" t="str">
        <f t="shared" si="2"/>
        <v/>
      </c>
      <c r="AB23" s="35" t="str">
        <f t="shared" si="3"/>
        <v/>
      </c>
      <c r="AC23" s="35" t="str">
        <f t="shared" si="4"/>
        <v/>
      </c>
      <c r="AD23" s="35" t="str">
        <f t="shared" si="5"/>
        <v/>
      </c>
      <c r="AE23" s="35" t="str">
        <f t="shared" si="6"/>
        <v/>
      </c>
      <c r="AF23" s="35" t="str">
        <f t="shared" si="7"/>
        <v/>
      </c>
    </row>
    <row r="24" spans="1:32" x14ac:dyDescent="0.3">
      <c r="A24" s="50"/>
      <c r="B24" s="34" t="str">
        <f>IFERROR(VLOOKUP(A24,'State of WI BUs'!$A$2:$B$77,2,FALSE),"")</f>
        <v/>
      </c>
      <c r="C24" s="50"/>
      <c r="D24" s="50"/>
      <c r="E24" s="51"/>
      <c r="F24" s="34" t="str">
        <f>IFERROR(VLOOKUP(C24,'Fed. Agency Identifier'!$A$2:$B$62,2,FALSE),"")</f>
        <v/>
      </c>
      <c r="G24" s="34" t="str">
        <f>IF(ISBLANK(D24)=TRUE,"",(IFERROR(VLOOKUP(CONCATENATE(C24,".",D24),'Assistance Listings sam.gov'!$A$2:$D$2250,4,FALSE),"Unknown/Expired CFDA - Complete Column K")))</f>
        <v/>
      </c>
      <c r="H24" s="51"/>
      <c r="I24" s="51"/>
      <c r="J24" s="34" t="str">
        <f>IF(AND(ISBLANK(C24)=TRUE,ISBLANK(D24)=TRUE),"",IFERROR(VLOOKUP(CONCATENATE(C24,".",D24),'Clusters Lookup'!$A$2:$B$99,2,FALSE),"Not an Other Cluster"))</f>
        <v/>
      </c>
      <c r="K24" s="51"/>
      <c r="L24" s="51"/>
      <c r="M24" s="51"/>
      <c r="N24" s="51"/>
      <c r="O24" s="52"/>
      <c r="P24" s="51"/>
      <c r="Q24" s="51"/>
      <c r="R24" s="50"/>
      <c r="S24" s="34" t="str">
        <f>IFERROR(VLOOKUP(R24,'State of WI BUs'!$A$2:$B$77,2,FALSE),"")</f>
        <v/>
      </c>
      <c r="T24" s="52"/>
      <c r="U24" s="52"/>
      <c r="V24" s="56" t="str">
        <f t="shared" si="0"/>
        <v/>
      </c>
      <c r="W24" s="52"/>
      <c r="X24" s="50"/>
      <c r="Y24" s="56" t="str">
        <f t="shared" si="1"/>
        <v/>
      </c>
      <c r="Z24" s="52"/>
      <c r="AA24" s="35" t="str">
        <f t="shared" si="2"/>
        <v/>
      </c>
      <c r="AB24" s="35" t="str">
        <f t="shared" si="3"/>
        <v/>
      </c>
      <c r="AC24" s="35" t="str">
        <f t="shared" si="4"/>
        <v/>
      </c>
      <c r="AD24" s="35" t="str">
        <f t="shared" si="5"/>
        <v/>
      </c>
      <c r="AE24" s="35" t="str">
        <f t="shared" si="6"/>
        <v/>
      </c>
      <c r="AF24" s="35" t="str">
        <f t="shared" si="7"/>
        <v/>
      </c>
    </row>
    <row r="25" spans="1:32" x14ac:dyDescent="0.3">
      <c r="A25" s="50"/>
      <c r="B25" s="34" t="str">
        <f>IFERROR(VLOOKUP(A25,'State of WI BUs'!$A$2:$B$77,2,FALSE),"")</f>
        <v/>
      </c>
      <c r="C25" s="50"/>
      <c r="D25" s="50"/>
      <c r="E25" s="51"/>
      <c r="F25" s="34" t="str">
        <f>IFERROR(VLOOKUP(C25,'Fed. Agency Identifier'!$A$2:$B$62,2,FALSE),"")</f>
        <v/>
      </c>
      <c r="G25" s="34" t="str">
        <f>IF(ISBLANK(D25)=TRUE,"",(IFERROR(VLOOKUP(CONCATENATE(C25,".",D25),'Assistance Listings sam.gov'!$A$2:$D$2250,4,FALSE),"Unknown/Expired CFDA - Complete Column K")))</f>
        <v/>
      </c>
      <c r="H25" s="51"/>
      <c r="I25" s="51"/>
      <c r="J25" s="34" t="str">
        <f>IF(AND(ISBLANK(C25)=TRUE,ISBLANK(D25)=TRUE),"",IFERROR(VLOOKUP(CONCATENATE(C25,".",D25),'Clusters Lookup'!$A$2:$B$99,2,FALSE),"Not an Other Cluster"))</f>
        <v/>
      </c>
      <c r="K25" s="51"/>
      <c r="L25" s="51"/>
      <c r="M25" s="51"/>
      <c r="N25" s="51"/>
      <c r="O25" s="52"/>
      <c r="P25" s="51"/>
      <c r="Q25" s="51"/>
      <c r="R25" s="50"/>
      <c r="S25" s="34" t="str">
        <f>IFERROR(VLOOKUP(R25,'State of WI BUs'!$A$2:$B$77,2,FALSE),"")</f>
        <v/>
      </c>
      <c r="T25" s="52"/>
      <c r="U25" s="52"/>
      <c r="V25" s="56" t="str">
        <f t="shared" si="0"/>
        <v/>
      </c>
      <c r="W25" s="52"/>
      <c r="X25" s="50"/>
      <c r="Y25" s="56" t="str">
        <f t="shared" si="1"/>
        <v/>
      </c>
      <c r="Z25" s="52"/>
      <c r="AA25" s="35" t="str">
        <f t="shared" si="2"/>
        <v/>
      </c>
      <c r="AB25" s="35" t="str">
        <f t="shared" si="3"/>
        <v/>
      </c>
      <c r="AC25" s="35" t="str">
        <f t="shared" si="4"/>
        <v/>
      </c>
      <c r="AD25" s="35" t="str">
        <f t="shared" si="5"/>
        <v/>
      </c>
      <c r="AE25" s="35" t="str">
        <f t="shared" si="6"/>
        <v/>
      </c>
      <c r="AF25" s="35" t="str">
        <f t="shared" si="7"/>
        <v/>
      </c>
    </row>
    <row r="26" spans="1:32" x14ac:dyDescent="0.3">
      <c r="A26" s="50"/>
      <c r="B26" s="34" t="str">
        <f>IFERROR(VLOOKUP(A26,'State of WI BUs'!$A$2:$B$77,2,FALSE),"")</f>
        <v/>
      </c>
      <c r="C26" s="50"/>
      <c r="D26" s="50"/>
      <c r="E26" s="51"/>
      <c r="F26" s="34" t="str">
        <f>IFERROR(VLOOKUP(C26,'Fed. Agency Identifier'!$A$2:$B$62,2,FALSE),"")</f>
        <v/>
      </c>
      <c r="G26" s="34" t="str">
        <f>IF(ISBLANK(D26)=TRUE,"",(IFERROR(VLOOKUP(CONCATENATE(C26,".",D26),'Assistance Listings sam.gov'!$A$2:$D$2250,4,FALSE),"Unknown/Expired CFDA - Complete Column K")))</f>
        <v/>
      </c>
      <c r="H26" s="51"/>
      <c r="I26" s="51"/>
      <c r="J26" s="34" t="str">
        <f>IF(AND(ISBLANK(C26)=TRUE,ISBLANK(D26)=TRUE),"",IFERROR(VLOOKUP(CONCATENATE(C26,".",D26),'Clusters Lookup'!$A$2:$B$99,2,FALSE),"Not an Other Cluster"))</f>
        <v/>
      </c>
      <c r="K26" s="51"/>
      <c r="L26" s="51"/>
      <c r="M26" s="51"/>
      <c r="N26" s="51"/>
      <c r="O26" s="52"/>
      <c r="P26" s="51"/>
      <c r="Q26" s="51"/>
      <c r="R26" s="50"/>
      <c r="S26" s="34" t="str">
        <f>IFERROR(VLOOKUP(R26,'State of WI BUs'!$A$2:$B$77,2,FALSE),"")</f>
        <v/>
      </c>
      <c r="T26" s="52"/>
      <c r="U26" s="52"/>
      <c r="V26" s="56" t="str">
        <f t="shared" si="0"/>
        <v/>
      </c>
      <c r="W26" s="52"/>
      <c r="X26" s="50"/>
      <c r="Y26" s="56" t="str">
        <f t="shared" si="1"/>
        <v/>
      </c>
      <c r="Z26" s="52"/>
      <c r="AA26" s="35" t="str">
        <f t="shared" si="2"/>
        <v/>
      </c>
      <c r="AB26" s="35" t="str">
        <f t="shared" si="3"/>
        <v/>
      </c>
      <c r="AC26" s="35" t="str">
        <f t="shared" si="4"/>
        <v/>
      </c>
      <c r="AD26" s="35" t="str">
        <f t="shared" si="5"/>
        <v/>
      </c>
      <c r="AE26" s="35" t="str">
        <f t="shared" si="6"/>
        <v/>
      </c>
      <c r="AF26" s="35" t="str">
        <f t="shared" si="7"/>
        <v/>
      </c>
    </row>
    <row r="27" spans="1:32" x14ac:dyDescent="0.3">
      <c r="A27" s="50"/>
      <c r="B27" s="34" t="str">
        <f>IFERROR(VLOOKUP(A27,'State of WI BUs'!$A$2:$B$77,2,FALSE),"")</f>
        <v/>
      </c>
      <c r="C27" s="50"/>
      <c r="D27" s="50"/>
      <c r="E27" s="51"/>
      <c r="F27" s="34" t="str">
        <f>IFERROR(VLOOKUP(C27,'Fed. Agency Identifier'!$A$2:$B$62,2,FALSE),"")</f>
        <v/>
      </c>
      <c r="G27" s="34" t="str">
        <f>IF(ISBLANK(D27)=TRUE,"",(IFERROR(VLOOKUP(CONCATENATE(C27,".",D27),'Assistance Listings sam.gov'!$A$2:$D$2250,4,FALSE),"Unknown/Expired CFDA - Complete Column K")))</f>
        <v/>
      </c>
      <c r="H27" s="51"/>
      <c r="I27" s="51"/>
      <c r="J27" s="34" t="str">
        <f>IF(AND(ISBLANK(C27)=TRUE,ISBLANK(D27)=TRUE),"",IFERROR(VLOOKUP(CONCATENATE(C27,".",D27),'Clusters Lookup'!$A$2:$B$99,2,FALSE),"Not an Other Cluster"))</f>
        <v/>
      </c>
      <c r="K27" s="51"/>
      <c r="L27" s="51"/>
      <c r="M27" s="51"/>
      <c r="N27" s="51"/>
      <c r="O27" s="52"/>
      <c r="P27" s="51"/>
      <c r="Q27" s="51"/>
      <c r="R27" s="50"/>
      <c r="S27" s="34" t="str">
        <f>IFERROR(VLOOKUP(R27,'State of WI BUs'!$A$2:$B$77,2,FALSE),"")</f>
        <v/>
      </c>
      <c r="T27" s="52"/>
      <c r="U27" s="52"/>
      <c r="V27" s="56" t="str">
        <f t="shared" si="0"/>
        <v/>
      </c>
      <c r="W27" s="52"/>
      <c r="X27" s="50"/>
      <c r="Y27" s="56" t="str">
        <f t="shared" si="1"/>
        <v/>
      </c>
      <c r="Z27" s="52"/>
      <c r="AA27" s="35" t="str">
        <f t="shared" si="2"/>
        <v/>
      </c>
      <c r="AB27" s="35" t="str">
        <f t="shared" si="3"/>
        <v/>
      </c>
      <c r="AC27" s="35" t="str">
        <f t="shared" si="4"/>
        <v/>
      </c>
      <c r="AD27" s="35" t="str">
        <f t="shared" si="5"/>
        <v/>
      </c>
      <c r="AE27" s="35" t="str">
        <f t="shared" si="6"/>
        <v/>
      </c>
      <c r="AF27" s="35" t="str">
        <f t="shared" si="7"/>
        <v/>
      </c>
    </row>
    <row r="28" spans="1:32" x14ac:dyDescent="0.3">
      <c r="A28" s="50"/>
      <c r="B28" s="34" t="str">
        <f>IFERROR(VLOOKUP(A28,'State of WI BUs'!$A$2:$B$77,2,FALSE),"")</f>
        <v/>
      </c>
      <c r="C28" s="50"/>
      <c r="D28" s="50"/>
      <c r="E28" s="51"/>
      <c r="F28" s="34" t="str">
        <f>IFERROR(VLOOKUP(C28,'Fed. Agency Identifier'!$A$2:$B$62,2,FALSE),"")</f>
        <v/>
      </c>
      <c r="G28" s="34" t="str">
        <f>IF(ISBLANK(D28)=TRUE,"",(IFERROR(VLOOKUP(CONCATENATE(C28,".",D28),'Assistance Listings sam.gov'!$A$2:$D$2250,4,FALSE),"Unknown/Expired CFDA - Complete Column K")))</f>
        <v/>
      </c>
      <c r="H28" s="51"/>
      <c r="I28" s="51"/>
      <c r="J28" s="34" t="str">
        <f>IF(AND(ISBLANK(C28)=TRUE,ISBLANK(D28)=TRUE),"",IFERROR(VLOOKUP(CONCATENATE(C28,".",D28),'Clusters Lookup'!$A$2:$B$99,2,FALSE),"Not an Other Cluster"))</f>
        <v/>
      </c>
      <c r="K28" s="51"/>
      <c r="L28" s="51"/>
      <c r="M28" s="51"/>
      <c r="N28" s="51"/>
      <c r="O28" s="52"/>
      <c r="P28" s="51"/>
      <c r="Q28" s="51"/>
      <c r="R28" s="50"/>
      <c r="S28" s="34" t="str">
        <f>IFERROR(VLOOKUP(R28,'State of WI BUs'!$A$2:$B$77,2,FALSE),"")</f>
        <v/>
      </c>
      <c r="T28" s="52"/>
      <c r="U28" s="52"/>
      <c r="V28" s="56" t="str">
        <f t="shared" si="0"/>
        <v/>
      </c>
      <c r="W28" s="52"/>
      <c r="X28" s="50"/>
      <c r="Y28" s="56" t="str">
        <f t="shared" si="1"/>
        <v/>
      </c>
      <c r="Z28" s="52"/>
      <c r="AA28" s="35" t="str">
        <f t="shared" si="2"/>
        <v/>
      </c>
      <c r="AB28" s="35" t="str">
        <f t="shared" si="3"/>
        <v/>
      </c>
      <c r="AC28" s="35" t="str">
        <f t="shared" si="4"/>
        <v/>
      </c>
      <c r="AD28" s="35" t="str">
        <f t="shared" si="5"/>
        <v/>
      </c>
      <c r="AE28" s="35" t="str">
        <f t="shared" si="6"/>
        <v/>
      </c>
      <c r="AF28" s="35" t="str">
        <f t="shared" si="7"/>
        <v/>
      </c>
    </row>
    <row r="29" spans="1:32" x14ac:dyDescent="0.3">
      <c r="A29" s="50"/>
      <c r="B29" s="34" t="str">
        <f>IFERROR(VLOOKUP(A29,'State of WI BUs'!$A$2:$B$77,2,FALSE),"")</f>
        <v/>
      </c>
      <c r="C29" s="50"/>
      <c r="D29" s="50"/>
      <c r="E29" s="51"/>
      <c r="F29" s="34" t="str">
        <f>IFERROR(VLOOKUP(C29,'Fed. Agency Identifier'!$A$2:$B$62,2,FALSE),"")</f>
        <v/>
      </c>
      <c r="G29" s="34" t="str">
        <f>IF(ISBLANK(D29)=TRUE,"",(IFERROR(VLOOKUP(CONCATENATE(C29,".",D29),'Assistance Listings sam.gov'!$A$2:$D$2250,4,FALSE),"Unknown/Expired CFDA - Complete Column K")))</f>
        <v/>
      </c>
      <c r="H29" s="51"/>
      <c r="I29" s="51"/>
      <c r="J29" s="34" t="str">
        <f>IF(AND(ISBLANK(C29)=TRUE,ISBLANK(D29)=TRUE),"",IFERROR(VLOOKUP(CONCATENATE(C29,".",D29),'Clusters Lookup'!$A$2:$B$99,2,FALSE),"Not an Other Cluster"))</f>
        <v/>
      </c>
      <c r="K29" s="51"/>
      <c r="L29" s="51"/>
      <c r="M29" s="51"/>
      <c r="N29" s="51"/>
      <c r="O29" s="52"/>
      <c r="P29" s="51"/>
      <c r="Q29" s="51"/>
      <c r="R29" s="50"/>
      <c r="S29" s="34" t="str">
        <f>IFERROR(VLOOKUP(R29,'State of WI BUs'!$A$2:$B$77,2,FALSE),"")</f>
        <v/>
      </c>
      <c r="T29" s="52"/>
      <c r="U29" s="52"/>
      <c r="V29" s="56" t="str">
        <f t="shared" si="0"/>
        <v/>
      </c>
      <c r="W29" s="52"/>
      <c r="X29" s="50"/>
      <c r="Y29" s="56" t="str">
        <f t="shared" si="1"/>
        <v/>
      </c>
      <c r="Z29" s="52"/>
      <c r="AA29" s="35" t="str">
        <f t="shared" si="2"/>
        <v/>
      </c>
      <c r="AB29" s="35" t="str">
        <f t="shared" si="3"/>
        <v/>
      </c>
      <c r="AC29" s="35" t="str">
        <f t="shared" si="4"/>
        <v/>
      </c>
      <c r="AD29" s="35" t="str">
        <f t="shared" si="5"/>
        <v/>
      </c>
      <c r="AE29" s="35" t="str">
        <f t="shared" si="6"/>
        <v/>
      </c>
      <c r="AF29" s="35" t="str">
        <f t="shared" si="7"/>
        <v/>
      </c>
    </row>
    <row r="30" spans="1:32" x14ac:dyDescent="0.3">
      <c r="A30" s="50"/>
      <c r="B30" s="34" t="str">
        <f>IFERROR(VLOOKUP(A30,'State of WI BUs'!$A$2:$B$77,2,FALSE),"")</f>
        <v/>
      </c>
      <c r="C30" s="50"/>
      <c r="D30" s="50"/>
      <c r="E30" s="51"/>
      <c r="F30" s="34" t="str">
        <f>IFERROR(VLOOKUP(C30,'Fed. Agency Identifier'!$A$2:$B$62,2,FALSE),"")</f>
        <v/>
      </c>
      <c r="G30" s="34" t="str">
        <f>IF(ISBLANK(D30)=TRUE,"",(IFERROR(VLOOKUP(CONCATENATE(C30,".",D30),'Assistance Listings sam.gov'!$A$2:$D$2250,4,FALSE),"Unknown/Expired CFDA - Complete Column K")))</f>
        <v/>
      </c>
      <c r="H30" s="51"/>
      <c r="I30" s="51"/>
      <c r="J30" s="34" t="str">
        <f>IF(AND(ISBLANK(C30)=TRUE,ISBLANK(D30)=TRUE),"",IFERROR(VLOOKUP(CONCATENATE(C30,".",D30),'Clusters Lookup'!$A$2:$B$99,2,FALSE),"Not an Other Cluster"))</f>
        <v/>
      </c>
      <c r="K30" s="51"/>
      <c r="L30" s="51"/>
      <c r="M30" s="51"/>
      <c r="N30" s="51"/>
      <c r="O30" s="52"/>
      <c r="P30" s="51"/>
      <c r="Q30" s="51"/>
      <c r="R30" s="50"/>
      <c r="S30" s="34" t="str">
        <f>IFERROR(VLOOKUP(R30,'State of WI BUs'!$A$2:$B$77,2,FALSE),"")</f>
        <v/>
      </c>
      <c r="T30" s="52"/>
      <c r="U30" s="52"/>
      <c r="V30" s="56" t="str">
        <f t="shared" si="0"/>
        <v/>
      </c>
      <c r="W30" s="52"/>
      <c r="X30" s="50"/>
      <c r="Y30" s="56" t="str">
        <f t="shared" si="1"/>
        <v/>
      </c>
      <c r="Z30" s="52"/>
      <c r="AA30" s="35" t="str">
        <f t="shared" si="2"/>
        <v/>
      </c>
      <c r="AB30" s="35" t="str">
        <f t="shared" si="3"/>
        <v/>
      </c>
      <c r="AC30" s="35" t="str">
        <f t="shared" si="4"/>
        <v/>
      </c>
      <c r="AD30" s="35" t="str">
        <f t="shared" si="5"/>
        <v/>
      </c>
      <c r="AE30" s="35" t="str">
        <f t="shared" si="6"/>
        <v/>
      </c>
      <c r="AF30" s="35" t="str">
        <f t="shared" si="7"/>
        <v/>
      </c>
    </row>
    <row r="31" spans="1:32" x14ac:dyDescent="0.3">
      <c r="A31" s="50"/>
      <c r="B31" s="34" t="str">
        <f>IFERROR(VLOOKUP(A31,'State of WI BUs'!$A$2:$B$77,2,FALSE),"")</f>
        <v/>
      </c>
      <c r="C31" s="50"/>
      <c r="D31" s="50"/>
      <c r="E31" s="51"/>
      <c r="F31" s="34" t="str">
        <f>IFERROR(VLOOKUP(C31,'Fed. Agency Identifier'!$A$2:$B$62,2,FALSE),"")</f>
        <v/>
      </c>
      <c r="G31" s="34" t="str">
        <f>IF(ISBLANK(D31)=TRUE,"",(IFERROR(VLOOKUP(CONCATENATE(C31,".",D31),'Assistance Listings sam.gov'!$A$2:$D$2250,4,FALSE),"Unknown/Expired CFDA - Complete Column K")))</f>
        <v/>
      </c>
      <c r="H31" s="51"/>
      <c r="I31" s="51"/>
      <c r="J31" s="34" t="str">
        <f>IF(AND(ISBLANK(C31)=TRUE,ISBLANK(D31)=TRUE),"",IFERROR(VLOOKUP(CONCATENATE(C31,".",D31),'Clusters Lookup'!$A$2:$B$99,2,FALSE),"Not an Other Cluster"))</f>
        <v/>
      </c>
      <c r="K31" s="51"/>
      <c r="L31" s="51"/>
      <c r="M31" s="51"/>
      <c r="N31" s="51"/>
      <c r="O31" s="52"/>
      <c r="P31" s="51"/>
      <c r="Q31" s="51"/>
      <c r="R31" s="50"/>
      <c r="S31" s="34" t="str">
        <f>IFERROR(VLOOKUP(R31,'State of WI BUs'!$A$2:$B$77,2,FALSE),"")</f>
        <v/>
      </c>
      <c r="T31" s="52"/>
      <c r="U31" s="52"/>
      <c r="V31" s="56" t="str">
        <f t="shared" si="0"/>
        <v/>
      </c>
      <c r="W31" s="52"/>
      <c r="X31" s="50"/>
      <c r="Y31" s="56" t="str">
        <f t="shared" si="1"/>
        <v/>
      </c>
      <c r="Z31" s="52"/>
      <c r="AA31" s="35" t="str">
        <f t="shared" si="2"/>
        <v/>
      </c>
      <c r="AB31" s="35" t="str">
        <f t="shared" si="3"/>
        <v/>
      </c>
      <c r="AC31" s="35" t="str">
        <f t="shared" si="4"/>
        <v/>
      </c>
      <c r="AD31" s="35" t="str">
        <f t="shared" si="5"/>
        <v/>
      </c>
      <c r="AE31" s="35" t="str">
        <f t="shared" si="6"/>
        <v/>
      </c>
      <c r="AF31" s="35" t="str">
        <f t="shared" si="7"/>
        <v/>
      </c>
    </row>
    <row r="32" spans="1:32" x14ac:dyDescent="0.3">
      <c r="A32" s="50"/>
      <c r="B32" s="34" t="str">
        <f>IFERROR(VLOOKUP(A32,'State of WI BUs'!$A$2:$B$77,2,FALSE),"")</f>
        <v/>
      </c>
      <c r="C32" s="50"/>
      <c r="D32" s="50"/>
      <c r="E32" s="51"/>
      <c r="F32" s="34" t="str">
        <f>IFERROR(VLOOKUP(C32,'Fed. Agency Identifier'!$A$2:$B$62,2,FALSE),"")</f>
        <v/>
      </c>
      <c r="G32" s="34" t="str">
        <f>IF(ISBLANK(D32)=TRUE,"",(IFERROR(VLOOKUP(CONCATENATE(C32,".",D32),'Assistance Listings sam.gov'!$A$2:$D$2250,4,FALSE),"Unknown/Expired CFDA - Complete Column K")))</f>
        <v/>
      </c>
      <c r="H32" s="51"/>
      <c r="I32" s="51"/>
      <c r="J32" s="34" t="str">
        <f>IF(AND(ISBLANK(C32)=TRUE,ISBLANK(D32)=TRUE),"",IFERROR(VLOOKUP(CONCATENATE(C32,".",D32),'Clusters Lookup'!$A$2:$B$99,2,FALSE),"Not an Other Cluster"))</f>
        <v/>
      </c>
      <c r="K32" s="51"/>
      <c r="L32" s="51"/>
      <c r="M32" s="51"/>
      <c r="N32" s="51"/>
      <c r="O32" s="52"/>
      <c r="P32" s="51"/>
      <c r="Q32" s="51"/>
      <c r="R32" s="50"/>
      <c r="S32" s="34" t="str">
        <f>IFERROR(VLOOKUP(R32,'State of WI BUs'!$A$2:$B$77,2,FALSE),"")</f>
        <v/>
      </c>
      <c r="T32" s="52"/>
      <c r="U32" s="52"/>
      <c r="V32" s="56" t="str">
        <f t="shared" si="0"/>
        <v/>
      </c>
      <c r="W32" s="52"/>
      <c r="X32" s="50"/>
      <c r="Y32" s="56" t="str">
        <f t="shared" si="1"/>
        <v/>
      </c>
      <c r="Z32" s="52"/>
      <c r="AA32" s="35" t="str">
        <f t="shared" si="2"/>
        <v/>
      </c>
      <c r="AB32" s="35" t="str">
        <f t="shared" si="3"/>
        <v/>
      </c>
      <c r="AC32" s="35" t="str">
        <f t="shared" si="4"/>
        <v/>
      </c>
      <c r="AD32" s="35" t="str">
        <f t="shared" si="5"/>
        <v/>
      </c>
      <c r="AE32" s="35" t="str">
        <f t="shared" si="6"/>
        <v/>
      </c>
      <c r="AF32" s="35" t="str">
        <f t="shared" si="7"/>
        <v/>
      </c>
    </row>
    <row r="33" spans="1:32" x14ac:dyDescent="0.3">
      <c r="A33" s="50"/>
      <c r="B33" s="34" t="str">
        <f>IFERROR(VLOOKUP(A33,'State of WI BUs'!$A$2:$B$77,2,FALSE),"")</f>
        <v/>
      </c>
      <c r="C33" s="50"/>
      <c r="D33" s="50"/>
      <c r="E33" s="51"/>
      <c r="F33" s="34" t="str">
        <f>IFERROR(VLOOKUP(C33,'Fed. Agency Identifier'!$A$2:$B$62,2,FALSE),"")</f>
        <v/>
      </c>
      <c r="G33" s="34" t="str">
        <f>IF(ISBLANK(D33)=TRUE,"",(IFERROR(VLOOKUP(CONCATENATE(C33,".",D33),'Assistance Listings sam.gov'!$A$2:$D$2250,4,FALSE),"Unknown/Expired CFDA - Complete Column K")))</f>
        <v/>
      </c>
      <c r="H33" s="51"/>
      <c r="I33" s="51"/>
      <c r="J33" s="34" t="str">
        <f>IF(AND(ISBLANK(C33)=TRUE,ISBLANK(D33)=TRUE),"",IFERROR(VLOOKUP(CONCATENATE(C33,".",D33),'Clusters Lookup'!$A$2:$B$99,2,FALSE),"Not an Other Cluster"))</f>
        <v/>
      </c>
      <c r="K33" s="51"/>
      <c r="L33" s="51"/>
      <c r="M33" s="51"/>
      <c r="N33" s="51"/>
      <c r="O33" s="52"/>
      <c r="P33" s="51"/>
      <c r="Q33" s="51"/>
      <c r="R33" s="50"/>
      <c r="S33" s="34" t="str">
        <f>IFERROR(VLOOKUP(R33,'State of WI BUs'!$A$2:$B$77,2,FALSE),"")</f>
        <v/>
      </c>
      <c r="T33" s="52"/>
      <c r="U33" s="52"/>
      <c r="V33" s="56" t="str">
        <f t="shared" si="0"/>
        <v/>
      </c>
      <c r="W33" s="52"/>
      <c r="X33" s="50"/>
      <c r="Y33" s="56" t="str">
        <f t="shared" si="1"/>
        <v/>
      </c>
      <c r="Z33" s="52"/>
      <c r="AA33" s="35" t="str">
        <f t="shared" si="2"/>
        <v/>
      </c>
      <c r="AB33" s="35" t="str">
        <f t="shared" si="3"/>
        <v/>
      </c>
      <c r="AC33" s="35" t="str">
        <f t="shared" si="4"/>
        <v/>
      </c>
      <c r="AD33" s="35" t="str">
        <f t="shared" si="5"/>
        <v/>
      </c>
      <c r="AE33" s="35" t="str">
        <f t="shared" si="6"/>
        <v/>
      </c>
      <c r="AF33" s="35" t="str">
        <f t="shared" si="7"/>
        <v/>
      </c>
    </row>
    <row r="34" spans="1:32" x14ac:dyDescent="0.3">
      <c r="A34" s="50"/>
      <c r="B34" s="34" t="str">
        <f>IFERROR(VLOOKUP(A34,'State of WI BUs'!$A$2:$B$77,2,FALSE),"")</f>
        <v/>
      </c>
      <c r="C34" s="50"/>
      <c r="D34" s="50"/>
      <c r="E34" s="51"/>
      <c r="F34" s="34" t="str">
        <f>IFERROR(VLOOKUP(C34,'Fed. Agency Identifier'!$A$2:$B$62,2,FALSE),"")</f>
        <v/>
      </c>
      <c r="G34" s="34" t="str">
        <f>IF(ISBLANK(D34)=TRUE,"",(IFERROR(VLOOKUP(CONCATENATE(C34,".",D34),'Assistance Listings sam.gov'!$A$2:$D$2250,4,FALSE),"Unknown/Expired CFDA - Complete Column K")))</f>
        <v/>
      </c>
      <c r="H34" s="51"/>
      <c r="I34" s="51"/>
      <c r="J34" s="34" t="str">
        <f>IF(AND(ISBLANK(C34)=TRUE,ISBLANK(D34)=TRUE),"",IFERROR(VLOOKUP(CONCATENATE(C34,".",D34),'Clusters Lookup'!$A$2:$B$99,2,FALSE),"Not an Other Cluster"))</f>
        <v/>
      </c>
      <c r="K34" s="51"/>
      <c r="L34" s="51"/>
      <c r="M34" s="51"/>
      <c r="N34" s="51"/>
      <c r="O34" s="52"/>
      <c r="P34" s="51"/>
      <c r="Q34" s="51"/>
      <c r="R34" s="50"/>
      <c r="S34" s="34" t="str">
        <f>IFERROR(VLOOKUP(R34,'State of WI BUs'!$A$2:$B$77,2,FALSE),"")</f>
        <v/>
      </c>
      <c r="T34" s="52"/>
      <c r="U34" s="52"/>
      <c r="V34" s="56" t="str">
        <f t="shared" si="0"/>
        <v/>
      </c>
      <c r="W34" s="52"/>
      <c r="X34" s="50"/>
      <c r="Y34" s="56" t="str">
        <f t="shared" si="1"/>
        <v/>
      </c>
      <c r="Z34" s="52"/>
      <c r="AA34" s="35" t="str">
        <f t="shared" si="2"/>
        <v/>
      </c>
      <c r="AB34" s="35" t="str">
        <f t="shared" si="3"/>
        <v/>
      </c>
      <c r="AC34" s="35" t="str">
        <f t="shared" si="4"/>
        <v/>
      </c>
      <c r="AD34" s="35" t="str">
        <f t="shared" si="5"/>
        <v/>
      </c>
      <c r="AE34" s="35" t="str">
        <f t="shared" si="6"/>
        <v/>
      </c>
      <c r="AF34" s="35" t="str">
        <f t="shared" si="7"/>
        <v/>
      </c>
    </row>
    <row r="35" spans="1:32" x14ac:dyDescent="0.3">
      <c r="A35" s="50"/>
      <c r="B35" s="34" t="str">
        <f>IFERROR(VLOOKUP(A35,'State of WI BUs'!$A$2:$B$77,2,FALSE),"")</f>
        <v/>
      </c>
      <c r="C35" s="50"/>
      <c r="D35" s="50"/>
      <c r="E35" s="51"/>
      <c r="F35" s="34" t="str">
        <f>IFERROR(VLOOKUP(C35,'Fed. Agency Identifier'!$A$2:$B$62,2,FALSE),"")</f>
        <v/>
      </c>
      <c r="G35" s="34" t="str">
        <f>IF(ISBLANK(D35)=TRUE,"",(IFERROR(VLOOKUP(CONCATENATE(C35,".",D35),'Assistance Listings sam.gov'!$A$2:$D$2250,4,FALSE),"Unknown/Expired CFDA - Complete Column K")))</f>
        <v/>
      </c>
      <c r="H35" s="51"/>
      <c r="I35" s="51"/>
      <c r="J35" s="34" t="str">
        <f>IF(AND(ISBLANK(C35)=TRUE,ISBLANK(D35)=TRUE),"",IFERROR(VLOOKUP(CONCATENATE(C35,".",D35),'Clusters Lookup'!$A$2:$B$99,2,FALSE),"Not an Other Cluster"))</f>
        <v/>
      </c>
      <c r="K35" s="51"/>
      <c r="L35" s="51"/>
      <c r="M35" s="51"/>
      <c r="N35" s="51"/>
      <c r="O35" s="52"/>
      <c r="P35" s="51"/>
      <c r="Q35" s="51"/>
      <c r="R35" s="50"/>
      <c r="S35" s="34" t="str">
        <f>IFERROR(VLOOKUP(R35,'State of WI BUs'!$A$2:$B$77,2,FALSE),"")</f>
        <v/>
      </c>
      <c r="T35" s="52"/>
      <c r="U35" s="52"/>
      <c r="V35" s="56" t="str">
        <f t="shared" si="0"/>
        <v/>
      </c>
      <c r="W35" s="52"/>
      <c r="X35" s="50"/>
      <c r="Y35" s="56" t="str">
        <f t="shared" si="1"/>
        <v/>
      </c>
      <c r="Z35" s="52"/>
      <c r="AA35" s="35" t="str">
        <f t="shared" si="2"/>
        <v/>
      </c>
      <c r="AB35" s="35" t="str">
        <f t="shared" si="3"/>
        <v/>
      </c>
      <c r="AC35" s="35" t="str">
        <f t="shared" si="4"/>
        <v/>
      </c>
      <c r="AD35" s="35" t="str">
        <f t="shared" si="5"/>
        <v/>
      </c>
      <c r="AE35" s="35" t="str">
        <f t="shared" si="6"/>
        <v/>
      </c>
      <c r="AF35" s="35" t="str">
        <f t="shared" si="7"/>
        <v/>
      </c>
    </row>
    <row r="36" spans="1:32" x14ac:dyDescent="0.3">
      <c r="A36" s="50"/>
      <c r="B36" s="34" t="str">
        <f>IFERROR(VLOOKUP(A36,'State of WI BUs'!$A$2:$B$77,2,FALSE),"")</f>
        <v/>
      </c>
      <c r="C36" s="50"/>
      <c r="D36" s="50"/>
      <c r="E36" s="51"/>
      <c r="F36" s="34" t="str">
        <f>IFERROR(VLOOKUP(C36,'Fed. Agency Identifier'!$A$2:$B$62,2,FALSE),"")</f>
        <v/>
      </c>
      <c r="G36" s="34" t="str">
        <f>IF(ISBLANK(D36)=TRUE,"",(IFERROR(VLOOKUP(CONCATENATE(C36,".",D36),'Assistance Listings sam.gov'!$A$2:$D$2250,4,FALSE),"Unknown/Expired CFDA - Complete Column K")))</f>
        <v/>
      </c>
      <c r="H36" s="51"/>
      <c r="I36" s="51"/>
      <c r="J36" s="34" t="str">
        <f>IF(AND(ISBLANK(C36)=TRUE,ISBLANK(D36)=TRUE),"",IFERROR(VLOOKUP(CONCATENATE(C36,".",D36),'Clusters Lookup'!$A$2:$B$99,2,FALSE),"Not an Other Cluster"))</f>
        <v/>
      </c>
      <c r="K36" s="51"/>
      <c r="L36" s="51"/>
      <c r="M36" s="51"/>
      <c r="N36" s="51"/>
      <c r="O36" s="52"/>
      <c r="P36" s="51"/>
      <c r="Q36" s="51"/>
      <c r="R36" s="50"/>
      <c r="S36" s="34" t="str">
        <f>IFERROR(VLOOKUP(R36,'State of WI BUs'!$A$2:$B$77,2,FALSE),"")</f>
        <v/>
      </c>
      <c r="T36" s="52"/>
      <c r="U36" s="52"/>
      <c r="V36" s="56" t="str">
        <f t="shared" si="0"/>
        <v/>
      </c>
      <c r="W36" s="52"/>
      <c r="X36" s="50"/>
      <c r="Y36" s="56" t="str">
        <f t="shared" si="1"/>
        <v/>
      </c>
      <c r="Z36" s="52"/>
      <c r="AA36" s="35" t="str">
        <f t="shared" si="2"/>
        <v/>
      </c>
      <c r="AB36" s="35" t="str">
        <f t="shared" si="3"/>
        <v/>
      </c>
      <c r="AC36" s="35" t="str">
        <f t="shared" si="4"/>
        <v/>
      </c>
      <c r="AD36" s="35" t="str">
        <f t="shared" si="5"/>
        <v/>
      </c>
      <c r="AE36" s="35" t="str">
        <f t="shared" si="6"/>
        <v/>
      </c>
      <c r="AF36" s="35" t="str">
        <f t="shared" si="7"/>
        <v/>
      </c>
    </row>
    <row r="37" spans="1:32" x14ac:dyDescent="0.3">
      <c r="A37" s="50"/>
      <c r="B37" s="34" t="str">
        <f>IFERROR(VLOOKUP(A37,'State of WI BUs'!$A$2:$B$77,2,FALSE),"")</f>
        <v/>
      </c>
      <c r="C37" s="50"/>
      <c r="D37" s="50"/>
      <c r="E37" s="51"/>
      <c r="F37" s="34" t="str">
        <f>IFERROR(VLOOKUP(C37,'Fed. Agency Identifier'!$A$2:$B$62,2,FALSE),"")</f>
        <v/>
      </c>
      <c r="G37" s="34" t="str">
        <f>IF(ISBLANK(D37)=TRUE,"",(IFERROR(VLOOKUP(CONCATENATE(C37,".",D37),'Assistance Listings sam.gov'!$A$2:$D$2250,4,FALSE),"Unknown/Expired CFDA - Complete Column K")))</f>
        <v/>
      </c>
      <c r="H37" s="51"/>
      <c r="I37" s="51"/>
      <c r="J37" s="34" t="str">
        <f>IF(AND(ISBLANK(C37)=TRUE,ISBLANK(D37)=TRUE),"",IFERROR(VLOOKUP(CONCATENATE(C37,".",D37),'Clusters Lookup'!$A$2:$B$99,2,FALSE),"Not an Other Cluster"))</f>
        <v/>
      </c>
      <c r="K37" s="51"/>
      <c r="L37" s="51"/>
      <c r="M37" s="51"/>
      <c r="N37" s="51"/>
      <c r="O37" s="52"/>
      <c r="P37" s="51"/>
      <c r="Q37" s="51"/>
      <c r="R37" s="50"/>
      <c r="S37" s="34" t="str">
        <f>IFERROR(VLOOKUP(R37,'State of WI BUs'!$A$2:$B$77,2,FALSE),"")</f>
        <v/>
      </c>
      <c r="T37" s="52"/>
      <c r="U37" s="52"/>
      <c r="V37" s="56" t="str">
        <f t="shared" si="0"/>
        <v/>
      </c>
      <c r="W37" s="52"/>
      <c r="X37" s="50"/>
      <c r="Y37" s="56" t="str">
        <f t="shared" si="1"/>
        <v/>
      </c>
      <c r="Z37" s="52"/>
      <c r="AA37" s="35" t="str">
        <f t="shared" si="2"/>
        <v/>
      </c>
      <c r="AB37" s="35" t="str">
        <f t="shared" si="3"/>
        <v/>
      </c>
      <c r="AC37" s="35" t="str">
        <f t="shared" si="4"/>
        <v/>
      </c>
      <c r="AD37" s="35" t="str">
        <f t="shared" si="5"/>
        <v/>
      </c>
      <c r="AE37" s="35" t="str">
        <f t="shared" si="6"/>
        <v/>
      </c>
      <c r="AF37" s="35" t="str">
        <f t="shared" si="7"/>
        <v/>
      </c>
    </row>
    <row r="38" spans="1:32" x14ac:dyDescent="0.3">
      <c r="A38" s="50"/>
      <c r="B38" s="34" t="str">
        <f>IFERROR(VLOOKUP(A38,'State of WI BUs'!$A$2:$B$77,2,FALSE),"")</f>
        <v/>
      </c>
      <c r="C38" s="50"/>
      <c r="D38" s="50"/>
      <c r="E38" s="51"/>
      <c r="F38" s="34" t="str">
        <f>IFERROR(VLOOKUP(C38,'Fed. Agency Identifier'!$A$2:$B$62,2,FALSE),"")</f>
        <v/>
      </c>
      <c r="G38" s="34" t="str">
        <f>IF(ISBLANK(D38)=TRUE,"",(IFERROR(VLOOKUP(CONCATENATE(C38,".",D38),'Assistance Listings sam.gov'!$A$2:$D$2250,4,FALSE),"Unknown/Expired CFDA - Complete Column K")))</f>
        <v/>
      </c>
      <c r="H38" s="51"/>
      <c r="I38" s="51"/>
      <c r="J38" s="34" t="str">
        <f>IF(AND(ISBLANK(C38)=TRUE,ISBLANK(D38)=TRUE),"",IFERROR(VLOOKUP(CONCATENATE(C38,".",D38),'Clusters Lookup'!$A$2:$B$99,2,FALSE),"Not an Other Cluster"))</f>
        <v/>
      </c>
      <c r="K38" s="51"/>
      <c r="L38" s="51"/>
      <c r="M38" s="51"/>
      <c r="N38" s="51"/>
      <c r="O38" s="52"/>
      <c r="P38" s="51"/>
      <c r="Q38" s="51"/>
      <c r="R38" s="50"/>
      <c r="S38" s="34" t="str">
        <f>IFERROR(VLOOKUP(R38,'State of WI BUs'!$A$2:$B$77,2,FALSE),"")</f>
        <v/>
      </c>
      <c r="T38" s="52"/>
      <c r="U38" s="52"/>
      <c r="V38" s="56" t="str">
        <f t="shared" si="0"/>
        <v/>
      </c>
      <c r="W38" s="52"/>
      <c r="X38" s="50"/>
      <c r="Y38" s="56" t="str">
        <f t="shared" si="1"/>
        <v/>
      </c>
      <c r="Z38" s="52"/>
      <c r="AA38" s="35" t="str">
        <f t="shared" si="2"/>
        <v/>
      </c>
      <c r="AB38" s="35" t="str">
        <f t="shared" si="3"/>
        <v/>
      </c>
      <c r="AC38" s="35" t="str">
        <f t="shared" si="4"/>
        <v/>
      </c>
      <c r="AD38" s="35" t="str">
        <f t="shared" si="5"/>
        <v/>
      </c>
      <c r="AE38" s="35" t="str">
        <f t="shared" si="6"/>
        <v/>
      </c>
      <c r="AF38" s="35" t="str">
        <f t="shared" si="7"/>
        <v/>
      </c>
    </row>
    <row r="39" spans="1:32" x14ac:dyDescent="0.3">
      <c r="A39" s="50"/>
      <c r="B39" s="34" t="str">
        <f>IFERROR(VLOOKUP(A39,'State of WI BUs'!$A$2:$B$77,2,FALSE),"")</f>
        <v/>
      </c>
      <c r="C39" s="50"/>
      <c r="D39" s="50"/>
      <c r="E39" s="51"/>
      <c r="F39" s="34" t="str">
        <f>IFERROR(VLOOKUP(C39,'Fed. Agency Identifier'!$A$2:$B$62,2,FALSE),"")</f>
        <v/>
      </c>
      <c r="G39" s="34" t="str">
        <f>IF(ISBLANK(D39)=TRUE,"",(IFERROR(VLOOKUP(CONCATENATE(C39,".",D39),'Assistance Listings sam.gov'!$A$2:$D$2250,4,FALSE),"Unknown/Expired CFDA - Complete Column K")))</f>
        <v/>
      </c>
      <c r="H39" s="51"/>
      <c r="I39" s="51"/>
      <c r="J39" s="34" t="str">
        <f>IF(AND(ISBLANK(C39)=TRUE,ISBLANK(D39)=TRUE),"",IFERROR(VLOOKUP(CONCATENATE(C39,".",D39),'Clusters Lookup'!$A$2:$B$99,2,FALSE),"Not an Other Cluster"))</f>
        <v/>
      </c>
      <c r="K39" s="51"/>
      <c r="L39" s="51"/>
      <c r="M39" s="51"/>
      <c r="N39" s="51"/>
      <c r="O39" s="52"/>
      <c r="P39" s="51"/>
      <c r="Q39" s="51"/>
      <c r="R39" s="50"/>
      <c r="S39" s="34" t="str">
        <f>IFERROR(VLOOKUP(R39,'State of WI BUs'!$A$2:$B$77,2,FALSE),"")</f>
        <v/>
      </c>
      <c r="T39" s="52"/>
      <c r="U39" s="52"/>
      <c r="V39" s="56" t="str">
        <f t="shared" si="0"/>
        <v/>
      </c>
      <c r="W39" s="52"/>
      <c r="X39" s="50"/>
      <c r="Y39" s="56" t="str">
        <f t="shared" si="1"/>
        <v/>
      </c>
      <c r="Z39" s="52"/>
      <c r="AA39" s="35" t="str">
        <f t="shared" si="2"/>
        <v/>
      </c>
      <c r="AB39" s="35" t="str">
        <f t="shared" si="3"/>
        <v/>
      </c>
      <c r="AC39" s="35" t="str">
        <f t="shared" si="4"/>
        <v/>
      </c>
      <c r="AD39" s="35" t="str">
        <f t="shared" si="5"/>
        <v/>
      </c>
      <c r="AE39" s="35" t="str">
        <f t="shared" si="6"/>
        <v/>
      </c>
      <c r="AF39" s="35" t="str">
        <f t="shared" si="7"/>
        <v/>
      </c>
    </row>
    <row r="40" spans="1:32" x14ac:dyDescent="0.3">
      <c r="A40" s="50"/>
      <c r="B40" s="34" t="str">
        <f>IFERROR(VLOOKUP(A40,'State of WI BUs'!$A$2:$B$77,2,FALSE),"")</f>
        <v/>
      </c>
      <c r="C40" s="50"/>
      <c r="D40" s="50"/>
      <c r="E40" s="51"/>
      <c r="F40" s="34" t="str">
        <f>IFERROR(VLOOKUP(C40,'Fed. Agency Identifier'!$A$2:$B$62,2,FALSE),"")</f>
        <v/>
      </c>
      <c r="G40" s="34" t="str">
        <f>IF(ISBLANK(D40)=TRUE,"",(IFERROR(VLOOKUP(CONCATENATE(C40,".",D40),'Assistance Listings sam.gov'!$A$2:$D$2250,4,FALSE),"Unknown/Expired CFDA - Complete Column K")))</f>
        <v/>
      </c>
      <c r="H40" s="51"/>
      <c r="I40" s="51"/>
      <c r="J40" s="34" t="str">
        <f>IF(AND(ISBLANK(C40)=TRUE,ISBLANK(D40)=TRUE),"",IFERROR(VLOOKUP(CONCATENATE(C40,".",D40),'Clusters Lookup'!$A$2:$B$99,2,FALSE),"Not an Other Cluster"))</f>
        <v/>
      </c>
      <c r="K40" s="51"/>
      <c r="L40" s="51"/>
      <c r="M40" s="51"/>
      <c r="N40" s="51"/>
      <c r="O40" s="52"/>
      <c r="P40" s="51"/>
      <c r="Q40" s="51"/>
      <c r="R40" s="50"/>
      <c r="S40" s="34" t="str">
        <f>IFERROR(VLOOKUP(R40,'State of WI BUs'!$A$2:$B$77,2,FALSE),"")</f>
        <v/>
      </c>
      <c r="T40" s="52"/>
      <c r="U40" s="52"/>
      <c r="V40" s="56" t="str">
        <f t="shared" si="0"/>
        <v/>
      </c>
      <c r="W40" s="52"/>
      <c r="X40" s="50"/>
      <c r="Y40" s="56" t="str">
        <f t="shared" si="1"/>
        <v/>
      </c>
      <c r="Z40" s="52"/>
      <c r="AA40" s="35" t="str">
        <f t="shared" si="2"/>
        <v/>
      </c>
      <c r="AB40" s="35" t="str">
        <f t="shared" si="3"/>
        <v/>
      </c>
      <c r="AC40" s="35" t="str">
        <f t="shared" si="4"/>
        <v/>
      </c>
      <c r="AD40" s="35" t="str">
        <f t="shared" si="5"/>
        <v/>
      </c>
      <c r="AE40" s="35" t="str">
        <f t="shared" si="6"/>
        <v/>
      </c>
      <c r="AF40" s="35" t="str">
        <f t="shared" si="7"/>
        <v/>
      </c>
    </row>
    <row r="41" spans="1:32" x14ac:dyDescent="0.3">
      <c r="A41" s="50"/>
      <c r="B41" s="34" t="str">
        <f>IFERROR(VLOOKUP(A41,'State of WI BUs'!$A$2:$B$77,2,FALSE),"")</f>
        <v/>
      </c>
      <c r="C41" s="50"/>
      <c r="D41" s="50"/>
      <c r="E41" s="51"/>
      <c r="F41" s="34" t="str">
        <f>IFERROR(VLOOKUP(C41,'Fed. Agency Identifier'!$A$2:$B$62,2,FALSE),"")</f>
        <v/>
      </c>
      <c r="G41" s="34" t="str">
        <f>IF(ISBLANK(D41)=TRUE,"",(IFERROR(VLOOKUP(CONCATENATE(C41,".",D41),'Assistance Listings sam.gov'!$A$2:$D$2250,4,FALSE),"Unknown/Expired CFDA - Complete Column K")))</f>
        <v/>
      </c>
      <c r="H41" s="51"/>
      <c r="I41" s="51"/>
      <c r="J41" s="34" t="str">
        <f>IF(AND(ISBLANK(C41)=TRUE,ISBLANK(D41)=TRUE),"",IFERROR(VLOOKUP(CONCATENATE(C41,".",D41),'Clusters Lookup'!$A$2:$B$99,2,FALSE),"Not an Other Cluster"))</f>
        <v/>
      </c>
      <c r="K41" s="51"/>
      <c r="L41" s="51"/>
      <c r="M41" s="51"/>
      <c r="N41" s="51"/>
      <c r="O41" s="52"/>
      <c r="P41" s="51"/>
      <c r="Q41" s="51"/>
      <c r="R41" s="50"/>
      <c r="S41" s="34" t="str">
        <f>IFERROR(VLOOKUP(R41,'State of WI BUs'!$A$2:$B$77,2,FALSE),"")</f>
        <v/>
      </c>
      <c r="T41" s="52"/>
      <c r="U41" s="52"/>
      <c r="V41" s="56" t="str">
        <f t="shared" si="0"/>
        <v/>
      </c>
      <c r="W41" s="52"/>
      <c r="X41" s="50"/>
      <c r="Y41" s="56" t="str">
        <f t="shared" si="1"/>
        <v/>
      </c>
      <c r="Z41" s="52"/>
      <c r="AA41" s="35" t="str">
        <f t="shared" si="2"/>
        <v/>
      </c>
      <c r="AB41" s="35" t="str">
        <f t="shared" si="3"/>
        <v/>
      </c>
      <c r="AC41" s="35" t="str">
        <f t="shared" si="4"/>
        <v/>
      </c>
      <c r="AD41" s="35" t="str">
        <f t="shared" si="5"/>
        <v/>
      </c>
      <c r="AE41" s="35" t="str">
        <f t="shared" si="6"/>
        <v/>
      </c>
      <c r="AF41" s="35" t="str">
        <f t="shared" si="7"/>
        <v/>
      </c>
    </row>
    <row r="42" spans="1:32" x14ac:dyDescent="0.3">
      <c r="A42" s="50"/>
      <c r="B42" s="34" t="str">
        <f>IFERROR(VLOOKUP(A42,'State of WI BUs'!$A$2:$B$77,2,FALSE),"")</f>
        <v/>
      </c>
      <c r="C42" s="50"/>
      <c r="D42" s="50"/>
      <c r="E42" s="51"/>
      <c r="F42" s="34" t="str">
        <f>IFERROR(VLOOKUP(C42,'Fed. Agency Identifier'!$A$2:$B$62,2,FALSE),"")</f>
        <v/>
      </c>
      <c r="G42" s="34" t="str">
        <f>IF(ISBLANK(D42)=TRUE,"",(IFERROR(VLOOKUP(CONCATENATE(C42,".",D42),'Assistance Listings sam.gov'!$A$2:$D$2250,4,FALSE),"Unknown/Expired CFDA - Complete Column K")))</f>
        <v/>
      </c>
      <c r="H42" s="51"/>
      <c r="I42" s="51"/>
      <c r="J42" s="34" t="str">
        <f>IF(AND(ISBLANK(C42)=TRUE,ISBLANK(D42)=TRUE),"",IFERROR(VLOOKUP(CONCATENATE(C42,".",D42),'Clusters Lookup'!$A$2:$B$99,2,FALSE),"Not an Other Cluster"))</f>
        <v/>
      </c>
      <c r="K42" s="51"/>
      <c r="L42" s="51"/>
      <c r="M42" s="51"/>
      <c r="N42" s="51"/>
      <c r="O42" s="52"/>
      <c r="P42" s="51"/>
      <c r="Q42" s="51"/>
      <c r="R42" s="50"/>
      <c r="S42" s="34" t="str">
        <f>IFERROR(VLOOKUP(R42,'State of WI BUs'!$A$2:$B$77,2,FALSE),"")</f>
        <v/>
      </c>
      <c r="T42" s="52"/>
      <c r="U42" s="52"/>
      <c r="V42" s="56" t="str">
        <f t="shared" si="0"/>
        <v/>
      </c>
      <c r="W42" s="52"/>
      <c r="X42" s="50"/>
      <c r="Y42" s="56" t="str">
        <f t="shared" si="1"/>
        <v/>
      </c>
      <c r="Z42" s="52"/>
      <c r="AA42" s="35" t="str">
        <f t="shared" si="2"/>
        <v/>
      </c>
      <c r="AB42" s="35" t="str">
        <f t="shared" si="3"/>
        <v/>
      </c>
      <c r="AC42" s="35" t="str">
        <f t="shared" si="4"/>
        <v/>
      </c>
      <c r="AD42" s="35" t="str">
        <f t="shared" si="5"/>
        <v/>
      </c>
      <c r="AE42" s="35" t="str">
        <f t="shared" si="6"/>
        <v/>
      </c>
      <c r="AF42" s="35" t="str">
        <f t="shared" si="7"/>
        <v/>
      </c>
    </row>
    <row r="43" spans="1:32" x14ac:dyDescent="0.3">
      <c r="A43" s="50"/>
      <c r="B43" s="34" t="str">
        <f>IFERROR(VLOOKUP(A43,'State of WI BUs'!$A$2:$B$77,2,FALSE),"")</f>
        <v/>
      </c>
      <c r="C43" s="50"/>
      <c r="D43" s="50"/>
      <c r="E43" s="51"/>
      <c r="F43" s="34" t="str">
        <f>IFERROR(VLOOKUP(C43,'Fed. Agency Identifier'!$A$2:$B$62,2,FALSE),"")</f>
        <v/>
      </c>
      <c r="G43" s="34" t="str">
        <f>IF(ISBLANK(D43)=TRUE,"",(IFERROR(VLOOKUP(CONCATENATE(C43,".",D43),'Assistance Listings sam.gov'!$A$2:$D$2250,4,FALSE),"Unknown/Expired CFDA - Complete Column K")))</f>
        <v/>
      </c>
      <c r="H43" s="51"/>
      <c r="I43" s="51"/>
      <c r="J43" s="34" t="str">
        <f>IF(AND(ISBLANK(C43)=TRUE,ISBLANK(D43)=TRUE),"",IFERROR(VLOOKUP(CONCATENATE(C43,".",D43),'Clusters Lookup'!$A$2:$B$99,2,FALSE),"Not an Other Cluster"))</f>
        <v/>
      </c>
      <c r="K43" s="51"/>
      <c r="L43" s="51"/>
      <c r="M43" s="51"/>
      <c r="N43" s="51"/>
      <c r="O43" s="52"/>
      <c r="P43" s="51"/>
      <c r="Q43" s="51"/>
      <c r="R43" s="50"/>
      <c r="S43" s="34" t="str">
        <f>IFERROR(VLOOKUP(R43,'State of WI BUs'!$A$2:$B$77,2,FALSE),"")</f>
        <v/>
      </c>
      <c r="T43" s="52"/>
      <c r="U43" s="52"/>
      <c r="V43" s="56" t="str">
        <f t="shared" si="0"/>
        <v/>
      </c>
      <c r="W43" s="52"/>
      <c r="X43" s="50"/>
      <c r="Y43" s="56" t="str">
        <f t="shared" si="1"/>
        <v/>
      </c>
      <c r="Z43" s="52"/>
      <c r="AA43" s="35" t="str">
        <f t="shared" si="2"/>
        <v/>
      </c>
      <c r="AB43" s="35" t="str">
        <f t="shared" si="3"/>
        <v/>
      </c>
      <c r="AC43" s="35" t="str">
        <f t="shared" si="4"/>
        <v/>
      </c>
      <c r="AD43" s="35" t="str">
        <f t="shared" si="5"/>
        <v/>
      </c>
      <c r="AE43" s="35" t="str">
        <f t="shared" si="6"/>
        <v/>
      </c>
      <c r="AF43" s="35" t="str">
        <f t="shared" si="7"/>
        <v/>
      </c>
    </row>
    <row r="44" spans="1:32" x14ac:dyDescent="0.3">
      <c r="A44" s="50"/>
      <c r="B44" s="34" t="str">
        <f>IFERROR(VLOOKUP(A44,'State of WI BUs'!$A$2:$B$77,2,FALSE),"")</f>
        <v/>
      </c>
      <c r="C44" s="50"/>
      <c r="D44" s="50"/>
      <c r="E44" s="51"/>
      <c r="F44" s="34" t="str">
        <f>IFERROR(VLOOKUP(C44,'Fed. Agency Identifier'!$A$2:$B$62,2,FALSE),"")</f>
        <v/>
      </c>
      <c r="G44" s="34" t="str">
        <f>IF(ISBLANK(D44)=TRUE,"",(IFERROR(VLOOKUP(CONCATENATE(C44,".",D44),'Assistance Listings sam.gov'!$A$2:$D$2250,4,FALSE),"Unknown/Expired CFDA - Complete Column K")))</f>
        <v/>
      </c>
      <c r="H44" s="51"/>
      <c r="I44" s="51"/>
      <c r="J44" s="34" t="str">
        <f>IF(AND(ISBLANK(C44)=TRUE,ISBLANK(D44)=TRUE),"",IFERROR(VLOOKUP(CONCATENATE(C44,".",D44),'Clusters Lookup'!$A$2:$B$99,2,FALSE),"Not an Other Cluster"))</f>
        <v/>
      </c>
      <c r="K44" s="51"/>
      <c r="L44" s="51"/>
      <c r="M44" s="51"/>
      <c r="N44" s="51"/>
      <c r="O44" s="52"/>
      <c r="P44" s="51"/>
      <c r="Q44" s="51"/>
      <c r="R44" s="50"/>
      <c r="S44" s="34" t="str">
        <f>IFERROR(VLOOKUP(R44,'State of WI BUs'!$A$2:$B$77,2,FALSE),"")</f>
        <v/>
      </c>
      <c r="T44" s="52"/>
      <c r="U44" s="52"/>
      <c r="V44" s="56" t="str">
        <f t="shared" si="0"/>
        <v/>
      </c>
      <c r="W44" s="52"/>
      <c r="X44" s="50"/>
      <c r="Y44" s="56" t="str">
        <f t="shared" si="1"/>
        <v/>
      </c>
      <c r="Z44" s="52"/>
      <c r="AA44" s="35" t="str">
        <f t="shared" si="2"/>
        <v/>
      </c>
      <c r="AB44" s="35" t="str">
        <f t="shared" si="3"/>
        <v/>
      </c>
      <c r="AC44" s="35" t="str">
        <f t="shared" si="4"/>
        <v/>
      </c>
      <c r="AD44" s="35" t="str">
        <f t="shared" si="5"/>
        <v/>
      </c>
      <c r="AE44" s="35" t="str">
        <f t="shared" si="6"/>
        <v/>
      </c>
      <c r="AF44" s="35" t="str">
        <f t="shared" si="7"/>
        <v/>
      </c>
    </row>
    <row r="45" spans="1:32" x14ac:dyDescent="0.3">
      <c r="A45" s="50"/>
      <c r="B45" s="34" t="str">
        <f>IFERROR(VLOOKUP(A45,'State of WI BUs'!$A$2:$B$77,2,FALSE),"")</f>
        <v/>
      </c>
      <c r="C45" s="50"/>
      <c r="D45" s="50"/>
      <c r="E45" s="51"/>
      <c r="F45" s="34" t="str">
        <f>IFERROR(VLOOKUP(C45,'Fed. Agency Identifier'!$A$2:$B$62,2,FALSE),"")</f>
        <v/>
      </c>
      <c r="G45" s="34" t="str">
        <f>IF(ISBLANK(D45)=TRUE,"",(IFERROR(VLOOKUP(CONCATENATE(C45,".",D45),'Assistance Listings sam.gov'!$A$2:$D$2250,4,FALSE),"Unknown/Expired CFDA - Complete Column K")))</f>
        <v/>
      </c>
      <c r="H45" s="51"/>
      <c r="I45" s="51"/>
      <c r="J45" s="34" t="str">
        <f>IF(AND(ISBLANK(C45)=TRUE,ISBLANK(D45)=TRUE),"",IFERROR(VLOOKUP(CONCATENATE(C45,".",D45),'Clusters Lookup'!$A$2:$B$99,2,FALSE),"Not an Other Cluster"))</f>
        <v/>
      </c>
      <c r="K45" s="51"/>
      <c r="L45" s="51"/>
      <c r="M45" s="51"/>
      <c r="N45" s="51"/>
      <c r="O45" s="52"/>
      <c r="P45" s="51"/>
      <c r="Q45" s="51"/>
      <c r="R45" s="50"/>
      <c r="S45" s="34" t="str">
        <f>IFERROR(VLOOKUP(R45,'State of WI BUs'!$A$2:$B$77,2,FALSE),"")</f>
        <v/>
      </c>
      <c r="T45" s="52"/>
      <c r="U45" s="52"/>
      <c r="V45" s="56" t="str">
        <f t="shared" si="0"/>
        <v/>
      </c>
      <c r="W45" s="52"/>
      <c r="X45" s="50"/>
      <c r="Y45" s="56" t="str">
        <f t="shared" si="1"/>
        <v/>
      </c>
      <c r="Z45" s="52"/>
      <c r="AA45" s="35" t="str">
        <f t="shared" si="2"/>
        <v/>
      </c>
      <c r="AB45" s="35" t="str">
        <f t="shared" si="3"/>
        <v/>
      </c>
      <c r="AC45" s="35" t="str">
        <f t="shared" si="4"/>
        <v/>
      </c>
      <c r="AD45" s="35" t="str">
        <f t="shared" si="5"/>
        <v/>
      </c>
      <c r="AE45" s="35" t="str">
        <f t="shared" si="6"/>
        <v/>
      </c>
      <c r="AF45" s="35" t="str">
        <f t="shared" si="7"/>
        <v/>
      </c>
    </row>
    <row r="46" spans="1:32" x14ac:dyDescent="0.3">
      <c r="A46" s="50"/>
      <c r="B46" s="34" t="str">
        <f>IFERROR(VLOOKUP(A46,'State of WI BUs'!$A$2:$B$77,2,FALSE),"")</f>
        <v/>
      </c>
      <c r="C46" s="50"/>
      <c r="D46" s="50"/>
      <c r="E46" s="51"/>
      <c r="F46" s="34" t="str">
        <f>IFERROR(VLOOKUP(C46,'Fed. Agency Identifier'!$A$2:$B$62,2,FALSE),"")</f>
        <v/>
      </c>
      <c r="G46" s="34" t="str">
        <f>IF(ISBLANK(D46)=TRUE,"",(IFERROR(VLOOKUP(CONCATENATE(C46,".",D46),'Assistance Listings sam.gov'!$A$2:$D$2250,4,FALSE),"Unknown/Expired CFDA - Complete Column K")))</f>
        <v/>
      </c>
      <c r="H46" s="51"/>
      <c r="I46" s="51"/>
      <c r="J46" s="34" t="str">
        <f>IF(AND(ISBLANK(C46)=TRUE,ISBLANK(D46)=TRUE),"",IFERROR(VLOOKUP(CONCATENATE(C46,".",D46),'Clusters Lookup'!$A$2:$B$99,2,FALSE),"Not an Other Cluster"))</f>
        <v/>
      </c>
      <c r="K46" s="51"/>
      <c r="L46" s="51"/>
      <c r="M46" s="51"/>
      <c r="N46" s="51"/>
      <c r="O46" s="52"/>
      <c r="P46" s="51"/>
      <c r="Q46" s="51"/>
      <c r="R46" s="50"/>
      <c r="S46" s="34" t="str">
        <f>IFERROR(VLOOKUP(R46,'State of WI BUs'!$A$2:$B$77,2,FALSE),"")</f>
        <v/>
      </c>
      <c r="T46" s="52"/>
      <c r="U46" s="52"/>
      <c r="V46" s="56" t="str">
        <f t="shared" si="0"/>
        <v/>
      </c>
      <c r="W46" s="52"/>
      <c r="X46" s="50"/>
      <c r="Y46" s="56" t="str">
        <f t="shared" si="1"/>
        <v/>
      </c>
      <c r="Z46" s="52"/>
      <c r="AA46" s="35" t="str">
        <f t="shared" si="2"/>
        <v/>
      </c>
      <c r="AB46" s="35" t="str">
        <f t="shared" si="3"/>
        <v/>
      </c>
      <c r="AC46" s="35" t="str">
        <f t="shared" si="4"/>
        <v/>
      </c>
      <c r="AD46" s="35" t="str">
        <f t="shared" si="5"/>
        <v/>
      </c>
      <c r="AE46" s="35" t="str">
        <f t="shared" si="6"/>
        <v/>
      </c>
      <c r="AF46" s="35" t="str">
        <f t="shared" si="7"/>
        <v/>
      </c>
    </row>
    <row r="47" spans="1:32" x14ac:dyDescent="0.3">
      <c r="A47" s="50"/>
      <c r="B47" s="34" t="str">
        <f>IFERROR(VLOOKUP(A47,'State of WI BUs'!$A$2:$B$77,2,FALSE),"")</f>
        <v/>
      </c>
      <c r="C47" s="50"/>
      <c r="D47" s="50"/>
      <c r="E47" s="51"/>
      <c r="F47" s="34" t="str">
        <f>IFERROR(VLOOKUP(C47,'Fed. Agency Identifier'!$A$2:$B$62,2,FALSE),"")</f>
        <v/>
      </c>
      <c r="G47" s="34" t="str">
        <f>IF(ISBLANK(D47)=TRUE,"",(IFERROR(VLOOKUP(CONCATENATE(C47,".",D47),'Assistance Listings sam.gov'!$A$2:$D$2250,4,FALSE),"Unknown/Expired CFDA - Complete Column K")))</f>
        <v/>
      </c>
      <c r="H47" s="51"/>
      <c r="I47" s="51"/>
      <c r="J47" s="34" t="str">
        <f>IF(AND(ISBLANK(C47)=TRUE,ISBLANK(D47)=TRUE),"",IFERROR(VLOOKUP(CONCATENATE(C47,".",D47),'Clusters Lookup'!$A$2:$B$99,2,FALSE),"Not an Other Cluster"))</f>
        <v/>
      </c>
      <c r="K47" s="51"/>
      <c r="L47" s="51"/>
      <c r="M47" s="51"/>
      <c r="N47" s="51"/>
      <c r="O47" s="52"/>
      <c r="P47" s="51"/>
      <c r="Q47" s="51"/>
      <c r="R47" s="50"/>
      <c r="S47" s="34" t="str">
        <f>IFERROR(VLOOKUP(R47,'State of WI BUs'!$A$2:$B$77,2,FALSE),"")</f>
        <v/>
      </c>
      <c r="T47" s="52"/>
      <c r="U47" s="52"/>
      <c r="V47" s="56" t="str">
        <f t="shared" si="0"/>
        <v/>
      </c>
      <c r="W47" s="52"/>
      <c r="X47" s="50"/>
      <c r="Y47" s="56" t="str">
        <f t="shared" si="1"/>
        <v/>
      </c>
      <c r="Z47" s="52"/>
      <c r="AA47" s="35" t="str">
        <f t="shared" si="2"/>
        <v/>
      </c>
      <c r="AB47" s="35" t="str">
        <f t="shared" si="3"/>
        <v/>
      </c>
      <c r="AC47" s="35" t="str">
        <f t="shared" si="4"/>
        <v/>
      </c>
      <c r="AD47" s="35" t="str">
        <f t="shared" si="5"/>
        <v/>
      </c>
      <c r="AE47" s="35" t="str">
        <f t="shared" si="6"/>
        <v/>
      </c>
      <c r="AF47" s="35" t="str">
        <f t="shared" si="7"/>
        <v/>
      </c>
    </row>
    <row r="48" spans="1:32" x14ac:dyDescent="0.3">
      <c r="A48" s="50"/>
      <c r="B48" s="34" t="str">
        <f>IFERROR(VLOOKUP(A48,'State of WI BUs'!$A$2:$B$77,2,FALSE),"")</f>
        <v/>
      </c>
      <c r="C48" s="50"/>
      <c r="D48" s="50"/>
      <c r="E48" s="51"/>
      <c r="F48" s="34" t="str">
        <f>IFERROR(VLOOKUP(C48,'Fed. Agency Identifier'!$A$2:$B$62,2,FALSE),"")</f>
        <v/>
      </c>
      <c r="G48" s="34" t="str">
        <f>IF(ISBLANK(D48)=TRUE,"",(IFERROR(VLOOKUP(CONCATENATE(C48,".",D48),'Assistance Listings sam.gov'!$A$2:$D$2250,4,FALSE),"Unknown/Expired CFDA - Complete Column K")))</f>
        <v/>
      </c>
      <c r="H48" s="51"/>
      <c r="I48" s="51"/>
      <c r="J48" s="34" t="str">
        <f>IF(AND(ISBLANK(C48)=TRUE,ISBLANK(D48)=TRUE),"",IFERROR(VLOOKUP(CONCATENATE(C48,".",D48),'Clusters Lookup'!$A$2:$B$99,2,FALSE),"Not an Other Cluster"))</f>
        <v/>
      </c>
      <c r="K48" s="51"/>
      <c r="L48" s="51"/>
      <c r="M48" s="51"/>
      <c r="N48" s="51"/>
      <c r="O48" s="52"/>
      <c r="P48" s="51"/>
      <c r="Q48" s="51"/>
      <c r="R48" s="50"/>
      <c r="S48" s="34" t="str">
        <f>IFERROR(VLOOKUP(R48,'State of WI BUs'!$A$2:$B$77,2,FALSE),"")</f>
        <v/>
      </c>
      <c r="T48" s="52"/>
      <c r="U48" s="52"/>
      <c r="V48" s="56" t="str">
        <f t="shared" si="0"/>
        <v/>
      </c>
      <c r="W48" s="52"/>
      <c r="X48" s="50"/>
      <c r="Y48" s="56" t="str">
        <f t="shared" si="1"/>
        <v/>
      </c>
      <c r="Z48" s="52"/>
      <c r="AA48" s="35" t="str">
        <f t="shared" si="2"/>
        <v/>
      </c>
      <c r="AB48" s="35" t="str">
        <f t="shared" si="3"/>
        <v/>
      </c>
      <c r="AC48" s="35" t="str">
        <f t="shared" si="4"/>
        <v/>
      </c>
      <c r="AD48" s="35" t="str">
        <f t="shared" si="5"/>
        <v/>
      </c>
      <c r="AE48" s="35" t="str">
        <f t="shared" si="6"/>
        <v/>
      </c>
      <c r="AF48" s="35" t="str">
        <f t="shared" si="7"/>
        <v/>
      </c>
    </row>
    <row r="49" spans="1:32" x14ac:dyDescent="0.3">
      <c r="A49" s="50"/>
      <c r="B49" s="34" t="str">
        <f>IFERROR(VLOOKUP(A49,'State of WI BUs'!$A$2:$B$77,2,FALSE),"")</f>
        <v/>
      </c>
      <c r="C49" s="50"/>
      <c r="D49" s="50"/>
      <c r="E49" s="51"/>
      <c r="F49" s="34" t="str">
        <f>IFERROR(VLOOKUP(C49,'Fed. Agency Identifier'!$A$2:$B$62,2,FALSE),"")</f>
        <v/>
      </c>
      <c r="G49" s="34" t="str">
        <f>IF(ISBLANK(D49)=TRUE,"",(IFERROR(VLOOKUP(CONCATENATE(C49,".",D49),'Assistance Listings sam.gov'!$A$2:$D$2250,4,FALSE),"Unknown/Expired CFDA - Complete Column K")))</f>
        <v/>
      </c>
      <c r="H49" s="51"/>
      <c r="I49" s="51"/>
      <c r="J49" s="34" t="str">
        <f>IF(AND(ISBLANK(C49)=TRUE,ISBLANK(D49)=TRUE),"",IFERROR(VLOOKUP(CONCATENATE(C49,".",D49),'Clusters Lookup'!$A$2:$B$99,2,FALSE),"Not an Other Cluster"))</f>
        <v/>
      </c>
      <c r="K49" s="51"/>
      <c r="L49" s="51"/>
      <c r="M49" s="51"/>
      <c r="N49" s="51"/>
      <c r="O49" s="52"/>
      <c r="P49" s="51"/>
      <c r="Q49" s="51"/>
      <c r="R49" s="50"/>
      <c r="S49" s="34" t="str">
        <f>IFERROR(VLOOKUP(R49,'State of WI BUs'!$A$2:$B$77,2,FALSE),"")</f>
        <v/>
      </c>
      <c r="T49" s="52"/>
      <c r="U49" s="52"/>
      <c r="V49" s="56" t="str">
        <f t="shared" si="0"/>
        <v/>
      </c>
      <c r="W49" s="52"/>
      <c r="X49" s="50"/>
      <c r="Y49" s="56" t="str">
        <f t="shared" si="1"/>
        <v/>
      </c>
      <c r="Z49" s="52"/>
      <c r="AA49" s="35" t="str">
        <f t="shared" si="2"/>
        <v/>
      </c>
      <c r="AB49" s="35" t="str">
        <f t="shared" si="3"/>
        <v/>
      </c>
      <c r="AC49" s="35" t="str">
        <f t="shared" si="4"/>
        <v/>
      </c>
      <c r="AD49" s="35" t="str">
        <f t="shared" si="5"/>
        <v/>
      </c>
      <c r="AE49" s="35" t="str">
        <f t="shared" si="6"/>
        <v/>
      </c>
      <c r="AF49" s="35" t="str">
        <f t="shared" si="7"/>
        <v/>
      </c>
    </row>
    <row r="50" spans="1:32" x14ac:dyDescent="0.3">
      <c r="A50" s="50"/>
      <c r="B50" s="34" t="str">
        <f>IFERROR(VLOOKUP(A50,'State of WI BUs'!$A$2:$B$77,2,FALSE),"")</f>
        <v/>
      </c>
      <c r="C50" s="50"/>
      <c r="D50" s="50"/>
      <c r="E50" s="51"/>
      <c r="F50" s="34" t="str">
        <f>IFERROR(VLOOKUP(C50,'Fed. Agency Identifier'!$A$2:$B$62,2,FALSE),"")</f>
        <v/>
      </c>
      <c r="G50" s="34" t="str">
        <f>IF(ISBLANK(D50)=TRUE,"",(IFERROR(VLOOKUP(CONCATENATE(C50,".",D50),'Assistance Listings sam.gov'!$A$2:$D$2250,4,FALSE),"Unknown/Expired CFDA - Complete Column K")))</f>
        <v/>
      </c>
      <c r="H50" s="51"/>
      <c r="I50" s="51"/>
      <c r="J50" s="34" t="str">
        <f>IF(AND(ISBLANK(C50)=TRUE,ISBLANK(D50)=TRUE),"",IFERROR(VLOOKUP(CONCATENATE(C50,".",D50),'Clusters Lookup'!$A$2:$B$99,2,FALSE),"Not an Other Cluster"))</f>
        <v/>
      </c>
      <c r="K50" s="51"/>
      <c r="L50" s="51"/>
      <c r="M50" s="51"/>
      <c r="N50" s="51"/>
      <c r="O50" s="52"/>
      <c r="P50" s="51"/>
      <c r="Q50" s="51"/>
      <c r="R50" s="50"/>
      <c r="S50" s="34" t="str">
        <f>IFERROR(VLOOKUP(R50,'State of WI BUs'!$A$2:$B$77,2,FALSE),"")</f>
        <v/>
      </c>
      <c r="T50" s="52"/>
      <c r="U50" s="52"/>
      <c r="V50" s="56" t="str">
        <f t="shared" si="0"/>
        <v/>
      </c>
      <c r="W50" s="52"/>
      <c r="X50" s="50"/>
      <c r="Y50" s="56" t="str">
        <f t="shared" si="1"/>
        <v/>
      </c>
      <c r="Z50" s="52"/>
      <c r="AA50" s="35" t="str">
        <f t="shared" si="2"/>
        <v/>
      </c>
      <c r="AB50" s="35" t="str">
        <f t="shared" si="3"/>
        <v/>
      </c>
      <c r="AC50" s="35" t="str">
        <f t="shared" si="4"/>
        <v/>
      </c>
      <c r="AD50" s="35" t="str">
        <f t="shared" si="5"/>
        <v/>
      </c>
      <c r="AE50" s="35" t="str">
        <f t="shared" si="6"/>
        <v/>
      </c>
      <c r="AF50" s="35" t="str">
        <f t="shared" si="7"/>
        <v/>
      </c>
    </row>
    <row r="51" spans="1:32" x14ac:dyDescent="0.3">
      <c r="A51" s="50"/>
      <c r="B51" s="34" t="str">
        <f>IFERROR(VLOOKUP(A51,'State of WI BUs'!$A$2:$B$77,2,FALSE),"")</f>
        <v/>
      </c>
      <c r="C51" s="50"/>
      <c r="D51" s="50"/>
      <c r="E51" s="51"/>
      <c r="F51" s="34" t="str">
        <f>IFERROR(VLOOKUP(C51,'Fed. Agency Identifier'!$A$2:$B$62,2,FALSE),"")</f>
        <v/>
      </c>
      <c r="G51" s="34" t="str">
        <f>IF(ISBLANK(D51)=TRUE,"",(IFERROR(VLOOKUP(CONCATENATE(C51,".",D51),'Assistance Listings sam.gov'!$A$2:$D$2250,4,FALSE),"Unknown/Expired CFDA - Complete Column K")))</f>
        <v/>
      </c>
      <c r="H51" s="51"/>
      <c r="I51" s="51"/>
      <c r="J51" s="34" t="str">
        <f>IF(AND(ISBLANK(C51)=TRUE,ISBLANK(D51)=TRUE),"",IFERROR(VLOOKUP(CONCATENATE(C51,".",D51),'Clusters Lookup'!$A$2:$B$99,2,FALSE),"Not an Other Cluster"))</f>
        <v/>
      </c>
      <c r="K51" s="51"/>
      <c r="L51" s="51"/>
      <c r="M51" s="51"/>
      <c r="N51" s="51"/>
      <c r="O51" s="52"/>
      <c r="P51" s="51"/>
      <c r="Q51" s="51"/>
      <c r="R51" s="50"/>
      <c r="S51" s="34" t="str">
        <f>IFERROR(VLOOKUP(R51,'State of WI BUs'!$A$2:$B$77,2,FALSE),"")</f>
        <v/>
      </c>
      <c r="T51" s="52"/>
      <c r="U51" s="52"/>
      <c r="V51" s="56" t="str">
        <f t="shared" si="0"/>
        <v/>
      </c>
      <c r="W51" s="52"/>
      <c r="X51" s="50"/>
      <c r="Y51" s="56" t="str">
        <f t="shared" si="1"/>
        <v/>
      </c>
      <c r="Z51" s="52"/>
      <c r="AA51" s="35" t="str">
        <f t="shared" si="2"/>
        <v/>
      </c>
      <c r="AB51" s="35" t="str">
        <f t="shared" si="3"/>
        <v/>
      </c>
      <c r="AC51" s="35" t="str">
        <f t="shared" si="4"/>
        <v/>
      </c>
      <c r="AD51" s="35" t="str">
        <f t="shared" si="5"/>
        <v/>
      </c>
      <c r="AE51" s="35" t="str">
        <f t="shared" si="6"/>
        <v/>
      </c>
      <c r="AF51" s="35" t="str">
        <f t="shared" si="7"/>
        <v/>
      </c>
    </row>
    <row r="52" spans="1:32" x14ac:dyDescent="0.3">
      <c r="A52" s="50"/>
      <c r="B52" s="34" t="str">
        <f>IFERROR(VLOOKUP(A52,'State of WI BUs'!$A$2:$B$77,2,FALSE),"")</f>
        <v/>
      </c>
      <c r="C52" s="50"/>
      <c r="D52" s="50"/>
      <c r="E52" s="51"/>
      <c r="F52" s="34" t="str">
        <f>IFERROR(VLOOKUP(C52,'Fed. Agency Identifier'!$A$2:$B$62,2,FALSE),"")</f>
        <v/>
      </c>
      <c r="G52" s="34" t="str">
        <f>IF(ISBLANK(D52)=TRUE,"",(IFERROR(VLOOKUP(CONCATENATE(C52,".",D52),'Assistance Listings sam.gov'!$A$2:$D$2250,4,FALSE),"Unknown/Expired CFDA - Complete Column K")))</f>
        <v/>
      </c>
      <c r="H52" s="51"/>
      <c r="I52" s="51"/>
      <c r="J52" s="34" t="str">
        <f>IF(AND(ISBLANK(C52)=TRUE,ISBLANK(D52)=TRUE),"",IFERROR(VLOOKUP(CONCATENATE(C52,".",D52),'Clusters Lookup'!$A$2:$B$99,2,FALSE),"Not an Other Cluster"))</f>
        <v/>
      </c>
      <c r="K52" s="51"/>
      <c r="L52" s="51"/>
      <c r="M52" s="51"/>
      <c r="N52" s="51"/>
      <c r="O52" s="52"/>
      <c r="P52" s="51"/>
      <c r="Q52" s="51"/>
      <c r="R52" s="50"/>
      <c r="S52" s="34" t="str">
        <f>IFERROR(VLOOKUP(R52,'State of WI BUs'!$A$2:$B$77,2,FALSE),"")</f>
        <v/>
      </c>
      <c r="T52" s="52"/>
      <c r="U52" s="52"/>
      <c r="V52" s="56" t="str">
        <f t="shared" si="0"/>
        <v/>
      </c>
      <c r="W52" s="52"/>
      <c r="X52" s="50"/>
      <c r="Y52" s="56" t="str">
        <f t="shared" si="1"/>
        <v/>
      </c>
      <c r="Z52" s="52"/>
      <c r="AA52" s="35" t="str">
        <f t="shared" si="2"/>
        <v/>
      </c>
      <c r="AB52" s="35" t="str">
        <f t="shared" si="3"/>
        <v/>
      </c>
      <c r="AC52" s="35" t="str">
        <f t="shared" si="4"/>
        <v/>
      </c>
      <c r="AD52" s="35" t="str">
        <f t="shared" si="5"/>
        <v/>
      </c>
      <c r="AE52" s="35" t="str">
        <f t="shared" si="6"/>
        <v/>
      </c>
      <c r="AF52" s="35" t="str">
        <f t="shared" si="7"/>
        <v/>
      </c>
    </row>
    <row r="53" spans="1:32" x14ac:dyDescent="0.3">
      <c r="A53" s="50"/>
      <c r="B53" s="34" t="str">
        <f>IFERROR(VLOOKUP(A53,'State of WI BUs'!$A$2:$B$77,2,FALSE),"")</f>
        <v/>
      </c>
      <c r="C53" s="50"/>
      <c r="D53" s="50"/>
      <c r="E53" s="51"/>
      <c r="F53" s="34" t="str">
        <f>IFERROR(VLOOKUP(C53,'Fed. Agency Identifier'!$A$2:$B$62,2,FALSE),"")</f>
        <v/>
      </c>
      <c r="G53" s="34" t="str">
        <f>IF(ISBLANK(D53)=TRUE,"",(IFERROR(VLOOKUP(CONCATENATE(C53,".",D53),'Assistance Listings sam.gov'!$A$2:$D$2250,4,FALSE),"Unknown/Expired CFDA - Complete Column K")))</f>
        <v/>
      </c>
      <c r="H53" s="51"/>
      <c r="I53" s="51"/>
      <c r="J53" s="34" t="str">
        <f>IF(AND(ISBLANK(C53)=TRUE,ISBLANK(D53)=TRUE),"",IFERROR(VLOOKUP(CONCATENATE(C53,".",D53),'Clusters Lookup'!$A$2:$B$99,2,FALSE),"Not an Other Cluster"))</f>
        <v/>
      </c>
      <c r="K53" s="51"/>
      <c r="L53" s="51"/>
      <c r="M53" s="51"/>
      <c r="N53" s="51"/>
      <c r="O53" s="52"/>
      <c r="P53" s="51"/>
      <c r="Q53" s="51"/>
      <c r="R53" s="50"/>
      <c r="S53" s="34" t="str">
        <f>IFERROR(VLOOKUP(R53,'State of WI BUs'!$A$2:$B$77,2,FALSE),"")</f>
        <v/>
      </c>
      <c r="T53" s="52"/>
      <c r="U53" s="52"/>
      <c r="V53" s="56" t="str">
        <f t="shared" si="0"/>
        <v/>
      </c>
      <c r="W53" s="52"/>
      <c r="X53" s="50"/>
      <c r="Y53" s="56" t="str">
        <f t="shared" si="1"/>
        <v/>
      </c>
      <c r="Z53" s="52"/>
      <c r="AA53" s="35" t="str">
        <f t="shared" si="2"/>
        <v/>
      </c>
      <c r="AB53" s="35" t="str">
        <f t="shared" si="3"/>
        <v/>
      </c>
      <c r="AC53" s="35" t="str">
        <f t="shared" si="4"/>
        <v/>
      </c>
      <c r="AD53" s="35" t="str">
        <f t="shared" si="5"/>
        <v/>
      </c>
      <c r="AE53" s="35" t="str">
        <f t="shared" si="6"/>
        <v/>
      </c>
      <c r="AF53" s="35" t="str">
        <f t="shared" si="7"/>
        <v/>
      </c>
    </row>
    <row r="54" spans="1:32" x14ac:dyDescent="0.3">
      <c r="A54" s="50"/>
      <c r="B54" s="34" t="str">
        <f>IFERROR(VLOOKUP(A54,'State of WI BUs'!$A$2:$B$77,2,FALSE),"")</f>
        <v/>
      </c>
      <c r="C54" s="50"/>
      <c r="D54" s="50"/>
      <c r="E54" s="51"/>
      <c r="F54" s="34" t="str">
        <f>IFERROR(VLOOKUP(C54,'Fed. Agency Identifier'!$A$2:$B$62,2,FALSE),"")</f>
        <v/>
      </c>
      <c r="G54" s="34" t="str">
        <f>IF(ISBLANK(D54)=TRUE,"",(IFERROR(VLOOKUP(CONCATENATE(C54,".",D54),'Assistance Listings sam.gov'!$A$2:$D$2250,4,FALSE),"Unknown/Expired CFDA - Complete Column K")))</f>
        <v/>
      </c>
      <c r="H54" s="51"/>
      <c r="I54" s="51"/>
      <c r="J54" s="34" t="str">
        <f>IF(AND(ISBLANK(C54)=TRUE,ISBLANK(D54)=TRUE),"",IFERROR(VLOOKUP(CONCATENATE(C54,".",D54),'Clusters Lookup'!$A$2:$B$99,2,FALSE),"Not an Other Cluster"))</f>
        <v/>
      </c>
      <c r="K54" s="51"/>
      <c r="L54" s="51"/>
      <c r="M54" s="51"/>
      <c r="N54" s="51"/>
      <c r="O54" s="52"/>
      <c r="P54" s="51"/>
      <c r="Q54" s="51"/>
      <c r="R54" s="50"/>
      <c r="S54" s="34" t="str">
        <f>IFERROR(VLOOKUP(R54,'State of WI BUs'!$A$2:$B$77,2,FALSE),"")</f>
        <v/>
      </c>
      <c r="T54" s="52"/>
      <c r="U54" s="52"/>
      <c r="V54" s="56" t="str">
        <f t="shared" si="0"/>
        <v/>
      </c>
      <c r="W54" s="52"/>
      <c r="X54" s="50"/>
      <c r="Y54" s="56" t="str">
        <f t="shared" si="1"/>
        <v/>
      </c>
      <c r="Z54" s="52"/>
      <c r="AA54" s="35" t="str">
        <f t="shared" si="2"/>
        <v/>
      </c>
      <c r="AB54" s="35" t="str">
        <f t="shared" si="3"/>
        <v/>
      </c>
      <c r="AC54" s="35" t="str">
        <f t="shared" si="4"/>
        <v/>
      </c>
      <c r="AD54" s="35" t="str">
        <f t="shared" si="5"/>
        <v/>
      </c>
      <c r="AE54" s="35" t="str">
        <f t="shared" si="6"/>
        <v/>
      </c>
      <c r="AF54" s="35" t="str">
        <f t="shared" si="7"/>
        <v/>
      </c>
    </row>
    <row r="55" spans="1:32" x14ac:dyDescent="0.3">
      <c r="A55" s="50"/>
      <c r="B55" s="34" t="str">
        <f>IFERROR(VLOOKUP(A55,'State of WI BUs'!$A$2:$B$77,2,FALSE),"")</f>
        <v/>
      </c>
      <c r="C55" s="50"/>
      <c r="D55" s="50"/>
      <c r="E55" s="51"/>
      <c r="F55" s="34" t="str">
        <f>IFERROR(VLOOKUP(C55,'Fed. Agency Identifier'!$A$2:$B$62,2,FALSE),"")</f>
        <v/>
      </c>
      <c r="G55" s="34" t="str">
        <f>IF(ISBLANK(D55)=TRUE,"",(IFERROR(VLOOKUP(CONCATENATE(C55,".",D55),'Assistance Listings sam.gov'!$A$2:$D$2250,4,FALSE),"Unknown/Expired CFDA - Complete Column K")))</f>
        <v/>
      </c>
      <c r="H55" s="51"/>
      <c r="I55" s="51"/>
      <c r="J55" s="34" t="str">
        <f>IF(AND(ISBLANK(C55)=TRUE,ISBLANK(D55)=TRUE),"",IFERROR(VLOOKUP(CONCATENATE(C55,".",D55),'Clusters Lookup'!$A$2:$B$99,2,FALSE),"Not an Other Cluster"))</f>
        <v/>
      </c>
      <c r="K55" s="51"/>
      <c r="L55" s="51"/>
      <c r="M55" s="51"/>
      <c r="N55" s="51"/>
      <c r="O55" s="52"/>
      <c r="P55" s="51"/>
      <c r="Q55" s="51"/>
      <c r="R55" s="50"/>
      <c r="S55" s="34" t="str">
        <f>IFERROR(VLOOKUP(R55,'State of WI BUs'!$A$2:$B$77,2,FALSE),"")</f>
        <v/>
      </c>
      <c r="T55" s="52"/>
      <c r="U55" s="52"/>
      <c r="V55" s="56" t="str">
        <f t="shared" si="0"/>
        <v/>
      </c>
      <c r="W55" s="52"/>
      <c r="X55" s="50"/>
      <c r="Y55" s="56" t="str">
        <f t="shared" si="1"/>
        <v/>
      </c>
      <c r="Z55" s="52"/>
      <c r="AA55" s="35" t="str">
        <f t="shared" si="2"/>
        <v/>
      </c>
      <c r="AB55" s="35" t="str">
        <f t="shared" si="3"/>
        <v/>
      </c>
      <c r="AC55" s="35" t="str">
        <f t="shared" si="4"/>
        <v/>
      </c>
      <c r="AD55" s="35" t="str">
        <f t="shared" si="5"/>
        <v/>
      </c>
      <c r="AE55" s="35" t="str">
        <f t="shared" si="6"/>
        <v/>
      </c>
      <c r="AF55" s="35" t="str">
        <f t="shared" si="7"/>
        <v/>
      </c>
    </row>
    <row r="56" spans="1:32" x14ac:dyDescent="0.3">
      <c r="A56" s="50"/>
      <c r="B56" s="34" t="str">
        <f>IFERROR(VLOOKUP(A56,'State of WI BUs'!$A$2:$B$77,2,FALSE),"")</f>
        <v/>
      </c>
      <c r="C56" s="50"/>
      <c r="D56" s="50"/>
      <c r="E56" s="51"/>
      <c r="F56" s="34" t="str">
        <f>IFERROR(VLOOKUP(C56,'Fed. Agency Identifier'!$A$2:$B$62,2,FALSE),"")</f>
        <v/>
      </c>
      <c r="G56" s="34" t="str">
        <f>IF(ISBLANK(D56)=TRUE,"",(IFERROR(VLOOKUP(CONCATENATE(C56,".",D56),'Assistance Listings sam.gov'!$A$2:$D$2250,4,FALSE),"Unknown/Expired CFDA - Complete Column K")))</f>
        <v/>
      </c>
      <c r="H56" s="51"/>
      <c r="I56" s="51"/>
      <c r="J56" s="34" t="str">
        <f>IF(AND(ISBLANK(C56)=TRUE,ISBLANK(D56)=TRUE),"",IFERROR(VLOOKUP(CONCATENATE(C56,".",D56),'Clusters Lookup'!$A$2:$B$99,2,FALSE),"Not an Other Cluster"))</f>
        <v/>
      </c>
      <c r="K56" s="51"/>
      <c r="L56" s="51"/>
      <c r="M56" s="51"/>
      <c r="N56" s="51"/>
      <c r="O56" s="52"/>
      <c r="P56" s="51"/>
      <c r="Q56" s="51"/>
      <c r="R56" s="50"/>
      <c r="S56" s="34" t="str">
        <f>IFERROR(VLOOKUP(R56,'State of WI BUs'!$A$2:$B$77,2,FALSE),"")</f>
        <v/>
      </c>
      <c r="T56" s="52"/>
      <c r="U56" s="52"/>
      <c r="V56" s="56" t="str">
        <f t="shared" si="0"/>
        <v/>
      </c>
      <c r="W56" s="52"/>
      <c r="X56" s="50"/>
      <c r="Y56" s="56" t="str">
        <f t="shared" si="1"/>
        <v/>
      </c>
      <c r="Z56" s="52"/>
      <c r="AA56" s="35" t="str">
        <f t="shared" si="2"/>
        <v/>
      </c>
      <c r="AB56" s="35" t="str">
        <f t="shared" si="3"/>
        <v/>
      </c>
      <c r="AC56" s="35" t="str">
        <f t="shared" si="4"/>
        <v/>
      </c>
      <c r="AD56" s="35" t="str">
        <f t="shared" si="5"/>
        <v/>
      </c>
      <c r="AE56" s="35" t="str">
        <f t="shared" si="6"/>
        <v/>
      </c>
      <c r="AF56" s="35" t="str">
        <f t="shared" si="7"/>
        <v/>
      </c>
    </row>
    <row r="57" spans="1:32" x14ac:dyDescent="0.3">
      <c r="A57" s="50"/>
      <c r="B57" s="34" t="str">
        <f>IFERROR(VLOOKUP(A57,'State of WI BUs'!$A$2:$B$77,2,FALSE),"")</f>
        <v/>
      </c>
      <c r="C57" s="50"/>
      <c r="D57" s="50"/>
      <c r="E57" s="51"/>
      <c r="F57" s="34" t="str">
        <f>IFERROR(VLOOKUP(C57,'Fed. Agency Identifier'!$A$2:$B$62,2,FALSE),"")</f>
        <v/>
      </c>
      <c r="G57" s="34" t="str">
        <f>IF(ISBLANK(D57)=TRUE,"",(IFERROR(VLOOKUP(CONCATENATE(C57,".",D57),'Assistance Listings sam.gov'!$A$2:$D$2250,4,FALSE),"Unknown/Expired CFDA - Complete Column K")))</f>
        <v/>
      </c>
      <c r="H57" s="51"/>
      <c r="I57" s="51"/>
      <c r="J57" s="34" t="str">
        <f>IF(AND(ISBLANK(C57)=TRUE,ISBLANK(D57)=TRUE),"",IFERROR(VLOOKUP(CONCATENATE(C57,".",D57),'Clusters Lookup'!$A$2:$B$99,2,FALSE),"Not an Other Cluster"))</f>
        <v/>
      </c>
      <c r="K57" s="51"/>
      <c r="L57" s="51"/>
      <c r="M57" s="51"/>
      <c r="N57" s="51"/>
      <c r="O57" s="52"/>
      <c r="P57" s="51"/>
      <c r="Q57" s="51"/>
      <c r="R57" s="50"/>
      <c r="S57" s="34" t="str">
        <f>IFERROR(VLOOKUP(R57,'State of WI BUs'!$A$2:$B$77,2,FALSE),"")</f>
        <v/>
      </c>
      <c r="T57" s="52"/>
      <c r="U57" s="52"/>
      <c r="V57" s="56" t="str">
        <f t="shared" si="0"/>
        <v/>
      </c>
      <c r="W57" s="52"/>
      <c r="X57" s="50"/>
      <c r="Y57" s="56" t="str">
        <f t="shared" si="1"/>
        <v/>
      </c>
      <c r="Z57" s="52"/>
      <c r="AA57" s="35" t="str">
        <f t="shared" si="2"/>
        <v/>
      </c>
      <c r="AB57" s="35" t="str">
        <f t="shared" si="3"/>
        <v/>
      </c>
      <c r="AC57" s="35" t="str">
        <f t="shared" si="4"/>
        <v/>
      </c>
      <c r="AD57" s="35" t="str">
        <f t="shared" si="5"/>
        <v/>
      </c>
      <c r="AE57" s="35" t="str">
        <f t="shared" si="6"/>
        <v/>
      </c>
      <c r="AF57" s="35" t="str">
        <f t="shared" si="7"/>
        <v/>
      </c>
    </row>
    <row r="58" spans="1:32" x14ac:dyDescent="0.3">
      <c r="A58" s="50"/>
      <c r="B58" s="34" t="str">
        <f>IFERROR(VLOOKUP(A58,'State of WI BUs'!$A$2:$B$77,2,FALSE),"")</f>
        <v/>
      </c>
      <c r="C58" s="50"/>
      <c r="D58" s="50"/>
      <c r="E58" s="51"/>
      <c r="F58" s="34" t="str">
        <f>IFERROR(VLOOKUP(C58,'Fed. Agency Identifier'!$A$2:$B$62,2,FALSE),"")</f>
        <v/>
      </c>
      <c r="G58" s="34" t="str">
        <f>IF(ISBLANK(D58)=TRUE,"",(IFERROR(VLOOKUP(CONCATENATE(C58,".",D58),'Assistance Listings sam.gov'!$A$2:$D$2250,4,FALSE),"Unknown/Expired CFDA - Complete Column K")))</f>
        <v/>
      </c>
      <c r="H58" s="51"/>
      <c r="I58" s="51"/>
      <c r="J58" s="34" t="str">
        <f>IF(AND(ISBLANK(C58)=TRUE,ISBLANK(D58)=TRUE),"",IFERROR(VLOOKUP(CONCATENATE(C58,".",D58),'Clusters Lookup'!$A$2:$B$99,2,FALSE),"Not an Other Cluster"))</f>
        <v/>
      </c>
      <c r="K58" s="51"/>
      <c r="L58" s="51"/>
      <c r="M58" s="51"/>
      <c r="N58" s="51"/>
      <c r="O58" s="52"/>
      <c r="P58" s="51"/>
      <c r="Q58" s="51"/>
      <c r="R58" s="50"/>
      <c r="S58" s="34" t="str">
        <f>IFERROR(VLOOKUP(R58,'State of WI BUs'!$A$2:$B$77,2,FALSE),"")</f>
        <v/>
      </c>
      <c r="T58" s="52"/>
      <c r="U58" s="52"/>
      <c r="V58" s="56" t="str">
        <f t="shared" si="0"/>
        <v/>
      </c>
      <c r="W58" s="52"/>
      <c r="X58" s="50"/>
      <c r="Y58" s="56" t="str">
        <f t="shared" si="1"/>
        <v/>
      </c>
      <c r="Z58" s="52"/>
      <c r="AA58" s="35" t="str">
        <f t="shared" si="2"/>
        <v/>
      </c>
      <c r="AB58" s="35" t="str">
        <f t="shared" si="3"/>
        <v/>
      </c>
      <c r="AC58" s="35" t="str">
        <f t="shared" si="4"/>
        <v/>
      </c>
      <c r="AD58" s="35" t="str">
        <f t="shared" si="5"/>
        <v/>
      </c>
      <c r="AE58" s="35" t="str">
        <f t="shared" si="6"/>
        <v/>
      </c>
      <c r="AF58" s="35" t="str">
        <f t="shared" si="7"/>
        <v/>
      </c>
    </row>
    <row r="59" spans="1:32" x14ac:dyDescent="0.3">
      <c r="A59" s="50"/>
      <c r="B59" s="34" t="str">
        <f>IFERROR(VLOOKUP(A59,'State of WI BUs'!$A$2:$B$77,2,FALSE),"")</f>
        <v/>
      </c>
      <c r="C59" s="50"/>
      <c r="D59" s="50"/>
      <c r="E59" s="51"/>
      <c r="F59" s="34" t="str">
        <f>IFERROR(VLOOKUP(C59,'Fed. Agency Identifier'!$A$2:$B$62,2,FALSE),"")</f>
        <v/>
      </c>
      <c r="G59" s="34" t="str">
        <f>IF(ISBLANK(D59)=TRUE,"",(IFERROR(VLOOKUP(CONCATENATE(C59,".",D59),'Assistance Listings sam.gov'!$A$2:$D$2250,4,FALSE),"Unknown/Expired CFDA - Complete Column K")))</f>
        <v/>
      </c>
      <c r="H59" s="51"/>
      <c r="I59" s="51"/>
      <c r="J59" s="34" t="str">
        <f>IF(AND(ISBLANK(C59)=TRUE,ISBLANK(D59)=TRUE),"",IFERROR(VLOOKUP(CONCATENATE(C59,".",D59),'Clusters Lookup'!$A$2:$B$99,2,FALSE),"Not an Other Cluster"))</f>
        <v/>
      </c>
      <c r="K59" s="51"/>
      <c r="L59" s="51"/>
      <c r="M59" s="51"/>
      <c r="N59" s="51"/>
      <c r="O59" s="52"/>
      <c r="P59" s="51"/>
      <c r="Q59" s="51"/>
      <c r="R59" s="50"/>
      <c r="S59" s="34" t="str">
        <f>IFERROR(VLOOKUP(R59,'State of WI BUs'!$A$2:$B$77,2,FALSE),"")</f>
        <v/>
      </c>
      <c r="T59" s="52"/>
      <c r="U59" s="52"/>
      <c r="V59" s="56" t="str">
        <f t="shared" si="0"/>
        <v/>
      </c>
      <c r="W59" s="52"/>
      <c r="X59" s="50"/>
      <c r="Y59" s="56" t="str">
        <f t="shared" si="1"/>
        <v/>
      </c>
      <c r="Z59" s="52"/>
      <c r="AA59" s="35" t="str">
        <f t="shared" si="2"/>
        <v/>
      </c>
      <c r="AB59" s="35" t="str">
        <f t="shared" si="3"/>
        <v/>
      </c>
      <c r="AC59" s="35" t="str">
        <f t="shared" si="4"/>
        <v/>
      </c>
      <c r="AD59" s="35" t="str">
        <f t="shared" si="5"/>
        <v/>
      </c>
      <c r="AE59" s="35" t="str">
        <f t="shared" si="6"/>
        <v/>
      </c>
      <c r="AF59" s="35" t="str">
        <f t="shared" si="7"/>
        <v/>
      </c>
    </row>
    <row r="60" spans="1:32" x14ac:dyDescent="0.3">
      <c r="A60" s="50"/>
      <c r="B60" s="34" t="str">
        <f>IFERROR(VLOOKUP(A60,'State of WI BUs'!$A$2:$B$77,2,FALSE),"")</f>
        <v/>
      </c>
      <c r="C60" s="50"/>
      <c r="D60" s="50"/>
      <c r="E60" s="51"/>
      <c r="F60" s="34" t="str">
        <f>IFERROR(VLOOKUP(C60,'Fed. Agency Identifier'!$A$2:$B$62,2,FALSE),"")</f>
        <v/>
      </c>
      <c r="G60" s="34" t="str">
        <f>IF(ISBLANK(D60)=TRUE,"",(IFERROR(VLOOKUP(CONCATENATE(C60,".",D60),'Assistance Listings sam.gov'!$A$2:$D$2250,4,FALSE),"Unknown/Expired CFDA - Complete Column K")))</f>
        <v/>
      </c>
      <c r="H60" s="51"/>
      <c r="I60" s="51"/>
      <c r="J60" s="34" t="str">
        <f>IF(AND(ISBLANK(C60)=TRUE,ISBLANK(D60)=TRUE),"",IFERROR(VLOOKUP(CONCATENATE(C60,".",D60),'Clusters Lookup'!$A$2:$B$99,2,FALSE),"Not an Other Cluster"))</f>
        <v/>
      </c>
      <c r="K60" s="51"/>
      <c r="L60" s="51"/>
      <c r="M60" s="51"/>
      <c r="N60" s="51"/>
      <c r="O60" s="52"/>
      <c r="P60" s="51"/>
      <c r="Q60" s="51"/>
      <c r="R60" s="50"/>
      <c r="S60" s="34" t="str">
        <f>IFERROR(VLOOKUP(R60,'State of WI BUs'!$A$2:$B$77,2,FALSE),"")</f>
        <v/>
      </c>
      <c r="T60" s="52"/>
      <c r="U60" s="52"/>
      <c r="V60" s="56" t="str">
        <f t="shared" si="0"/>
        <v/>
      </c>
      <c r="W60" s="52"/>
      <c r="X60" s="50"/>
      <c r="Y60" s="56" t="str">
        <f t="shared" si="1"/>
        <v/>
      </c>
      <c r="Z60" s="52"/>
      <c r="AA60" s="35" t="str">
        <f t="shared" si="2"/>
        <v/>
      </c>
      <c r="AB60" s="35" t="str">
        <f t="shared" si="3"/>
        <v/>
      </c>
      <c r="AC60" s="35" t="str">
        <f t="shared" si="4"/>
        <v/>
      </c>
      <c r="AD60" s="35" t="str">
        <f t="shared" si="5"/>
        <v/>
      </c>
      <c r="AE60" s="35" t="str">
        <f t="shared" si="6"/>
        <v/>
      </c>
      <c r="AF60" s="35" t="str">
        <f t="shared" si="7"/>
        <v/>
      </c>
    </row>
    <row r="61" spans="1:32" x14ac:dyDescent="0.3">
      <c r="A61" s="50"/>
      <c r="B61" s="34" t="str">
        <f>IFERROR(VLOOKUP(A61,'State of WI BUs'!$A$2:$B$77,2,FALSE),"")</f>
        <v/>
      </c>
      <c r="C61" s="50"/>
      <c r="D61" s="50"/>
      <c r="E61" s="51"/>
      <c r="F61" s="34" t="str">
        <f>IFERROR(VLOOKUP(C61,'Fed. Agency Identifier'!$A$2:$B$62,2,FALSE),"")</f>
        <v/>
      </c>
      <c r="G61" s="34" t="str">
        <f>IF(ISBLANK(D61)=TRUE,"",(IFERROR(VLOOKUP(CONCATENATE(C61,".",D61),'Assistance Listings sam.gov'!$A$2:$D$2250,4,FALSE),"Unknown/Expired CFDA - Complete Column K")))</f>
        <v/>
      </c>
      <c r="H61" s="51"/>
      <c r="I61" s="51"/>
      <c r="J61" s="34" t="str">
        <f>IF(AND(ISBLANK(C61)=TRUE,ISBLANK(D61)=TRUE),"",IFERROR(VLOOKUP(CONCATENATE(C61,".",D61),'Clusters Lookup'!$A$2:$B$99,2,FALSE),"Not an Other Cluster"))</f>
        <v/>
      </c>
      <c r="K61" s="51"/>
      <c r="L61" s="51"/>
      <c r="M61" s="51"/>
      <c r="N61" s="51"/>
      <c r="O61" s="52"/>
      <c r="P61" s="51"/>
      <c r="Q61" s="51"/>
      <c r="R61" s="50"/>
      <c r="S61" s="34" t="str">
        <f>IFERROR(VLOOKUP(R61,'State of WI BUs'!$A$2:$B$77,2,FALSE),"")</f>
        <v/>
      </c>
      <c r="T61" s="52"/>
      <c r="U61" s="52"/>
      <c r="V61" s="56" t="str">
        <f t="shared" si="0"/>
        <v/>
      </c>
      <c r="W61" s="52"/>
      <c r="X61" s="50"/>
      <c r="Y61" s="56" t="str">
        <f t="shared" si="1"/>
        <v/>
      </c>
      <c r="Z61" s="52"/>
      <c r="AA61" s="35" t="str">
        <f t="shared" si="2"/>
        <v/>
      </c>
      <c r="AB61" s="35" t="str">
        <f t="shared" si="3"/>
        <v/>
      </c>
      <c r="AC61" s="35" t="str">
        <f t="shared" si="4"/>
        <v/>
      </c>
      <c r="AD61" s="35" t="str">
        <f t="shared" si="5"/>
        <v/>
      </c>
      <c r="AE61" s="35" t="str">
        <f t="shared" si="6"/>
        <v/>
      </c>
      <c r="AF61" s="35" t="str">
        <f t="shared" si="7"/>
        <v/>
      </c>
    </row>
    <row r="62" spans="1:32" x14ac:dyDescent="0.3">
      <c r="A62" s="50"/>
      <c r="B62" s="34" t="str">
        <f>IFERROR(VLOOKUP(A62,'State of WI BUs'!$A$2:$B$77,2,FALSE),"")</f>
        <v/>
      </c>
      <c r="C62" s="50"/>
      <c r="D62" s="50"/>
      <c r="E62" s="51"/>
      <c r="F62" s="34" t="str">
        <f>IFERROR(VLOOKUP(C62,'Fed. Agency Identifier'!$A$2:$B$62,2,FALSE),"")</f>
        <v/>
      </c>
      <c r="G62" s="34" t="str">
        <f>IF(ISBLANK(D62)=TRUE,"",(IFERROR(VLOOKUP(CONCATENATE(C62,".",D62),'Assistance Listings sam.gov'!$A$2:$D$2250,4,FALSE),"Unknown/Expired CFDA - Complete Column K")))</f>
        <v/>
      </c>
      <c r="H62" s="51"/>
      <c r="I62" s="51"/>
      <c r="J62" s="34" t="str">
        <f>IF(AND(ISBLANK(C62)=TRUE,ISBLANK(D62)=TRUE),"",IFERROR(VLOOKUP(CONCATENATE(C62,".",D62),'Clusters Lookup'!$A$2:$B$99,2,FALSE),"Not an Other Cluster"))</f>
        <v/>
      </c>
      <c r="K62" s="51"/>
      <c r="L62" s="51"/>
      <c r="M62" s="51"/>
      <c r="N62" s="51"/>
      <c r="O62" s="52"/>
      <c r="P62" s="51"/>
      <c r="Q62" s="51"/>
      <c r="R62" s="50"/>
      <c r="S62" s="34" t="str">
        <f>IFERROR(VLOOKUP(R62,'State of WI BUs'!$A$2:$B$77,2,FALSE),"")</f>
        <v/>
      </c>
      <c r="T62" s="52"/>
      <c r="U62" s="52"/>
      <c r="V62" s="56" t="str">
        <f t="shared" si="0"/>
        <v/>
      </c>
      <c r="W62" s="52"/>
      <c r="X62" s="50"/>
      <c r="Y62" s="56" t="str">
        <f t="shared" si="1"/>
        <v/>
      </c>
      <c r="Z62" s="52"/>
      <c r="AA62" s="35" t="str">
        <f t="shared" si="2"/>
        <v/>
      </c>
      <c r="AB62" s="35" t="str">
        <f t="shared" si="3"/>
        <v/>
      </c>
      <c r="AC62" s="35" t="str">
        <f t="shared" si="4"/>
        <v/>
      </c>
      <c r="AD62" s="35" t="str">
        <f t="shared" si="5"/>
        <v/>
      </c>
      <c r="AE62" s="35" t="str">
        <f t="shared" si="6"/>
        <v/>
      </c>
      <c r="AF62" s="35" t="str">
        <f t="shared" si="7"/>
        <v/>
      </c>
    </row>
    <row r="63" spans="1:32" x14ac:dyDescent="0.3">
      <c r="A63" s="50"/>
      <c r="B63" s="34" t="str">
        <f>IFERROR(VLOOKUP(A63,'State of WI BUs'!$A$2:$B$77,2,FALSE),"")</f>
        <v/>
      </c>
      <c r="C63" s="50"/>
      <c r="D63" s="50"/>
      <c r="E63" s="51"/>
      <c r="F63" s="34" t="str">
        <f>IFERROR(VLOOKUP(C63,'Fed. Agency Identifier'!$A$2:$B$62,2,FALSE),"")</f>
        <v/>
      </c>
      <c r="G63" s="34" t="str">
        <f>IF(ISBLANK(D63)=TRUE,"",(IFERROR(VLOOKUP(CONCATENATE(C63,".",D63),'Assistance Listings sam.gov'!$A$2:$D$2250,4,FALSE),"Unknown/Expired CFDA - Complete Column K")))</f>
        <v/>
      </c>
      <c r="H63" s="51"/>
      <c r="I63" s="51"/>
      <c r="J63" s="34" t="str">
        <f>IF(AND(ISBLANK(C63)=TRUE,ISBLANK(D63)=TRUE),"",IFERROR(VLOOKUP(CONCATENATE(C63,".",D63),'Clusters Lookup'!$A$2:$B$99,2,FALSE),"Not an Other Cluster"))</f>
        <v/>
      </c>
      <c r="K63" s="51"/>
      <c r="L63" s="51"/>
      <c r="M63" s="51"/>
      <c r="N63" s="51"/>
      <c r="O63" s="52"/>
      <c r="P63" s="51"/>
      <c r="Q63" s="51"/>
      <c r="R63" s="50"/>
      <c r="S63" s="34" t="str">
        <f>IFERROR(VLOOKUP(R63,'State of WI BUs'!$A$2:$B$77,2,FALSE),"")</f>
        <v/>
      </c>
      <c r="T63" s="52"/>
      <c r="U63" s="52"/>
      <c r="V63" s="56" t="str">
        <f t="shared" si="0"/>
        <v/>
      </c>
      <c r="W63" s="52"/>
      <c r="X63" s="50"/>
      <c r="Y63" s="56" t="str">
        <f t="shared" si="1"/>
        <v/>
      </c>
      <c r="Z63" s="52"/>
      <c r="AA63" s="35" t="str">
        <f t="shared" si="2"/>
        <v/>
      </c>
      <c r="AB63" s="35" t="str">
        <f t="shared" si="3"/>
        <v/>
      </c>
      <c r="AC63" s="35" t="str">
        <f t="shared" si="4"/>
        <v/>
      </c>
      <c r="AD63" s="35" t="str">
        <f t="shared" si="5"/>
        <v/>
      </c>
      <c r="AE63" s="35" t="str">
        <f t="shared" si="6"/>
        <v/>
      </c>
      <c r="AF63" s="35" t="str">
        <f t="shared" si="7"/>
        <v/>
      </c>
    </row>
    <row r="64" spans="1:32" x14ac:dyDescent="0.3">
      <c r="A64" s="50"/>
      <c r="B64" s="34" t="str">
        <f>IFERROR(VLOOKUP(A64,'State of WI BUs'!$A$2:$B$77,2,FALSE),"")</f>
        <v/>
      </c>
      <c r="C64" s="50"/>
      <c r="D64" s="50"/>
      <c r="E64" s="51"/>
      <c r="F64" s="34" t="str">
        <f>IFERROR(VLOOKUP(C64,'Fed. Agency Identifier'!$A$2:$B$62,2,FALSE),"")</f>
        <v/>
      </c>
      <c r="G64" s="34" t="str">
        <f>IF(ISBLANK(D64)=TRUE,"",(IFERROR(VLOOKUP(CONCATENATE(C64,".",D64),'Assistance Listings sam.gov'!$A$2:$D$2250,4,FALSE),"Unknown/Expired CFDA - Complete Column K")))</f>
        <v/>
      </c>
      <c r="H64" s="51"/>
      <c r="I64" s="51"/>
      <c r="J64" s="34" t="str">
        <f>IF(AND(ISBLANK(C64)=TRUE,ISBLANK(D64)=TRUE),"",IFERROR(VLOOKUP(CONCATENATE(C64,".",D64),'Clusters Lookup'!$A$2:$B$99,2,FALSE),"Not an Other Cluster"))</f>
        <v/>
      </c>
      <c r="K64" s="51"/>
      <c r="L64" s="51"/>
      <c r="M64" s="51"/>
      <c r="N64" s="51"/>
      <c r="O64" s="52"/>
      <c r="P64" s="51"/>
      <c r="Q64" s="51"/>
      <c r="R64" s="50"/>
      <c r="S64" s="34" t="str">
        <f>IFERROR(VLOOKUP(R64,'State of WI BUs'!$A$2:$B$77,2,FALSE),"")</f>
        <v/>
      </c>
      <c r="T64" s="52"/>
      <c r="U64" s="52"/>
      <c r="V64" s="56" t="str">
        <f t="shared" si="0"/>
        <v/>
      </c>
      <c r="W64" s="52"/>
      <c r="X64" s="50"/>
      <c r="Y64" s="56" t="str">
        <f t="shared" si="1"/>
        <v/>
      </c>
      <c r="Z64" s="52"/>
      <c r="AA64" s="35" t="str">
        <f t="shared" si="2"/>
        <v/>
      </c>
      <c r="AB64" s="35" t="str">
        <f t="shared" si="3"/>
        <v/>
      </c>
      <c r="AC64" s="35" t="str">
        <f t="shared" si="4"/>
        <v/>
      </c>
      <c r="AD64" s="35" t="str">
        <f t="shared" si="5"/>
        <v/>
      </c>
      <c r="AE64" s="35" t="str">
        <f t="shared" si="6"/>
        <v/>
      </c>
      <c r="AF64" s="35" t="str">
        <f t="shared" si="7"/>
        <v/>
      </c>
    </row>
    <row r="65" spans="1:32" x14ac:dyDescent="0.3">
      <c r="A65" s="50"/>
      <c r="B65" s="34" t="str">
        <f>IFERROR(VLOOKUP(A65,'State of WI BUs'!$A$2:$B$77,2,FALSE),"")</f>
        <v/>
      </c>
      <c r="C65" s="50"/>
      <c r="D65" s="50"/>
      <c r="E65" s="51"/>
      <c r="F65" s="34" t="str">
        <f>IFERROR(VLOOKUP(C65,'Fed. Agency Identifier'!$A$2:$B$62,2,FALSE),"")</f>
        <v/>
      </c>
      <c r="G65" s="34" t="str">
        <f>IF(ISBLANK(D65)=TRUE,"",(IFERROR(VLOOKUP(CONCATENATE(C65,".",D65),'Assistance Listings sam.gov'!$A$2:$D$2250,4,FALSE),"Unknown/Expired CFDA - Complete Column K")))</f>
        <v/>
      </c>
      <c r="H65" s="51"/>
      <c r="I65" s="51"/>
      <c r="J65" s="34" t="str">
        <f>IF(AND(ISBLANK(C65)=TRUE,ISBLANK(D65)=TRUE),"",IFERROR(VLOOKUP(CONCATENATE(C65,".",D65),'Clusters Lookup'!$A$2:$B$99,2,FALSE),"Not an Other Cluster"))</f>
        <v/>
      </c>
      <c r="K65" s="51"/>
      <c r="L65" s="51"/>
      <c r="M65" s="51"/>
      <c r="N65" s="51"/>
      <c r="O65" s="52"/>
      <c r="P65" s="51"/>
      <c r="Q65" s="51"/>
      <c r="R65" s="50"/>
      <c r="S65" s="34" t="str">
        <f>IFERROR(VLOOKUP(R65,'State of WI BUs'!$A$2:$B$77,2,FALSE),"")</f>
        <v/>
      </c>
      <c r="T65" s="52"/>
      <c r="U65" s="52"/>
      <c r="V65" s="56" t="str">
        <f t="shared" si="0"/>
        <v/>
      </c>
      <c r="W65" s="52"/>
      <c r="X65" s="50"/>
      <c r="Y65" s="56" t="str">
        <f t="shared" si="1"/>
        <v/>
      </c>
      <c r="Z65" s="52"/>
      <c r="AA65" s="35" t="str">
        <f t="shared" si="2"/>
        <v/>
      </c>
      <c r="AB65" s="35" t="str">
        <f t="shared" si="3"/>
        <v/>
      </c>
      <c r="AC65" s="35" t="str">
        <f t="shared" si="4"/>
        <v/>
      </c>
      <c r="AD65" s="35" t="str">
        <f t="shared" si="5"/>
        <v/>
      </c>
      <c r="AE65" s="35" t="str">
        <f t="shared" si="6"/>
        <v/>
      </c>
      <c r="AF65" s="35" t="str">
        <f t="shared" si="7"/>
        <v/>
      </c>
    </row>
    <row r="66" spans="1:32" x14ac:dyDescent="0.3">
      <c r="A66" s="50"/>
      <c r="B66" s="34" t="str">
        <f>IFERROR(VLOOKUP(A66,'State of WI BUs'!$A$2:$B$77,2,FALSE),"")</f>
        <v/>
      </c>
      <c r="C66" s="50"/>
      <c r="D66" s="50"/>
      <c r="E66" s="51"/>
      <c r="F66" s="34" t="str">
        <f>IFERROR(VLOOKUP(C66,'Fed. Agency Identifier'!$A$2:$B$62,2,FALSE),"")</f>
        <v/>
      </c>
      <c r="G66" s="34" t="str">
        <f>IF(ISBLANK(D66)=TRUE,"",(IFERROR(VLOOKUP(CONCATENATE(C66,".",D66),'Assistance Listings sam.gov'!$A$2:$D$2250,4,FALSE),"Unknown/Expired CFDA - Complete Column K")))</f>
        <v/>
      </c>
      <c r="H66" s="51"/>
      <c r="I66" s="51"/>
      <c r="J66" s="34" t="str">
        <f>IF(AND(ISBLANK(C66)=TRUE,ISBLANK(D66)=TRUE),"",IFERROR(VLOOKUP(CONCATENATE(C66,".",D66),'Clusters Lookup'!$A$2:$B$99,2,FALSE),"Not an Other Cluster"))</f>
        <v/>
      </c>
      <c r="K66" s="51"/>
      <c r="L66" s="51"/>
      <c r="M66" s="51"/>
      <c r="N66" s="51"/>
      <c r="O66" s="52"/>
      <c r="P66" s="51"/>
      <c r="Q66" s="51"/>
      <c r="R66" s="50"/>
      <c r="S66" s="34" t="str">
        <f>IFERROR(VLOOKUP(R66,'State of WI BUs'!$A$2:$B$77,2,FALSE),"")</f>
        <v/>
      </c>
      <c r="T66" s="52"/>
      <c r="U66" s="52"/>
      <c r="V66" s="56" t="str">
        <f t="shared" si="0"/>
        <v/>
      </c>
      <c r="W66" s="52"/>
      <c r="X66" s="50"/>
      <c r="Y66" s="56" t="str">
        <f t="shared" si="1"/>
        <v/>
      </c>
      <c r="Z66" s="52"/>
      <c r="AA66" s="35" t="str">
        <f t="shared" si="2"/>
        <v/>
      </c>
      <c r="AB66" s="35" t="str">
        <f t="shared" si="3"/>
        <v/>
      </c>
      <c r="AC66" s="35" t="str">
        <f t="shared" si="4"/>
        <v/>
      </c>
      <c r="AD66" s="35" t="str">
        <f t="shared" si="5"/>
        <v/>
      </c>
      <c r="AE66" s="35" t="str">
        <f t="shared" si="6"/>
        <v/>
      </c>
      <c r="AF66" s="35" t="str">
        <f t="shared" si="7"/>
        <v/>
      </c>
    </row>
    <row r="67" spans="1:32" x14ac:dyDescent="0.3">
      <c r="A67" s="50"/>
      <c r="B67" s="34" t="str">
        <f>IFERROR(VLOOKUP(A67,'State of WI BUs'!$A$2:$B$77,2,FALSE),"")</f>
        <v/>
      </c>
      <c r="C67" s="50"/>
      <c r="D67" s="50"/>
      <c r="E67" s="51"/>
      <c r="F67" s="34" t="str">
        <f>IFERROR(VLOOKUP(C67,'Fed. Agency Identifier'!$A$2:$B$62,2,FALSE),"")</f>
        <v/>
      </c>
      <c r="G67" s="34" t="str">
        <f>IF(ISBLANK(D67)=TRUE,"",(IFERROR(VLOOKUP(CONCATENATE(C67,".",D67),'Assistance Listings sam.gov'!$A$2:$D$2250,4,FALSE),"Unknown/Expired CFDA - Complete Column K")))</f>
        <v/>
      </c>
      <c r="H67" s="51"/>
      <c r="I67" s="51"/>
      <c r="J67" s="34" t="str">
        <f>IF(AND(ISBLANK(C67)=TRUE,ISBLANK(D67)=TRUE),"",IFERROR(VLOOKUP(CONCATENATE(C67,".",D67),'Clusters Lookup'!$A$2:$B$99,2,FALSE),"Not an Other Cluster"))</f>
        <v/>
      </c>
      <c r="K67" s="51"/>
      <c r="L67" s="51"/>
      <c r="M67" s="51"/>
      <c r="N67" s="51"/>
      <c r="O67" s="52"/>
      <c r="P67" s="51"/>
      <c r="Q67" s="51"/>
      <c r="R67" s="50"/>
      <c r="S67" s="34" t="str">
        <f>IFERROR(VLOOKUP(R67,'State of WI BUs'!$A$2:$B$77,2,FALSE),"")</f>
        <v/>
      </c>
      <c r="T67" s="52"/>
      <c r="U67" s="52"/>
      <c r="V67" s="56" t="str">
        <f t="shared" si="0"/>
        <v/>
      </c>
      <c r="W67" s="52"/>
      <c r="X67" s="50"/>
      <c r="Y67" s="56" t="str">
        <f t="shared" si="1"/>
        <v/>
      </c>
      <c r="Z67" s="52"/>
      <c r="AA67" s="35" t="str">
        <f t="shared" si="2"/>
        <v/>
      </c>
      <c r="AB67" s="35" t="str">
        <f t="shared" si="3"/>
        <v/>
      </c>
      <c r="AC67" s="35" t="str">
        <f t="shared" si="4"/>
        <v/>
      </c>
      <c r="AD67" s="35" t="str">
        <f t="shared" si="5"/>
        <v/>
      </c>
      <c r="AE67" s="35" t="str">
        <f t="shared" si="6"/>
        <v/>
      </c>
      <c r="AF67" s="35" t="str">
        <f t="shared" si="7"/>
        <v/>
      </c>
    </row>
    <row r="68" spans="1:32" x14ac:dyDescent="0.3">
      <c r="A68" s="50"/>
      <c r="B68" s="34" t="str">
        <f>IFERROR(VLOOKUP(A68,'State of WI BUs'!$A$2:$B$77,2,FALSE),"")</f>
        <v/>
      </c>
      <c r="C68" s="50"/>
      <c r="D68" s="50"/>
      <c r="E68" s="51"/>
      <c r="F68" s="34" t="str">
        <f>IFERROR(VLOOKUP(C68,'Fed. Agency Identifier'!$A$2:$B$62,2,FALSE),"")</f>
        <v/>
      </c>
      <c r="G68" s="34" t="str">
        <f>IF(ISBLANK(D68)=TRUE,"",(IFERROR(VLOOKUP(CONCATENATE(C68,".",D68),'Assistance Listings sam.gov'!$A$2:$D$2250,4,FALSE),"Unknown/Expired CFDA - Complete Column K")))</f>
        <v/>
      </c>
      <c r="H68" s="51"/>
      <c r="I68" s="51"/>
      <c r="J68" s="34" t="str">
        <f>IF(AND(ISBLANK(C68)=TRUE,ISBLANK(D68)=TRUE),"",IFERROR(VLOOKUP(CONCATENATE(C68,".",D68),'Clusters Lookup'!$A$2:$B$99,2,FALSE),"Not an Other Cluster"))</f>
        <v/>
      </c>
      <c r="K68" s="51"/>
      <c r="L68" s="51"/>
      <c r="M68" s="51"/>
      <c r="N68" s="51"/>
      <c r="O68" s="52"/>
      <c r="P68" s="51"/>
      <c r="Q68" s="51"/>
      <c r="R68" s="50"/>
      <c r="S68" s="34" t="str">
        <f>IFERROR(VLOOKUP(R68,'State of WI BUs'!$A$2:$B$77,2,FALSE),"")</f>
        <v/>
      </c>
      <c r="T68" s="52"/>
      <c r="U68" s="52"/>
      <c r="V68" s="56" t="str">
        <f t="shared" si="0"/>
        <v/>
      </c>
      <c r="W68" s="52"/>
      <c r="X68" s="50"/>
      <c r="Y68" s="56" t="str">
        <f t="shared" si="1"/>
        <v/>
      </c>
      <c r="Z68" s="52"/>
      <c r="AA68" s="35" t="str">
        <f t="shared" si="2"/>
        <v/>
      </c>
      <c r="AB68" s="35" t="str">
        <f t="shared" si="3"/>
        <v/>
      </c>
      <c r="AC68" s="35" t="str">
        <f t="shared" si="4"/>
        <v/>
      </c>
      <c r="AD68" s="35" t="str">
        <f t="shared" si="5"/>
        <v/>
      </c>
      <c r="AE68" s="35" t="str">
        <f t="shared" si="6"/>
        <v/>
      </c>
      <c r="AF68" s="35" t="str">
        <f t="shared" si="7"/>
        <v/>
      </c>
    </row>
    <row r="69" spans="1:32" x14ac:dyDescent="0.3">
      <c r="A69" s="50"/>
      <c r="B69" s="34" t="str">
        <f>IFERROR(VLOOKUP(A69,'State of WI BUs'!$A$2:$B$77,2,FALSE),"")</f>
        <v/>
      </c>
      <c r="C69" s="50"/>
      <c r="D69" s="50"/>
      <c r="E69" s="51"/>
      <c r="F69" s="34" t="str">
        <f>IFERROR(VLOOKUP(C69,'Fed. Agency Identifier'!$A$2:$B$62,2,FALSE),"")</f>
        <v/>
      </c>
      <c r="G69" s="34" t="str">
        <f>IF(ISBLANK(D69)=TRUE,"",(IFERROR(VLOOKUP(CONCATENATE(C69,".",D69),'Assistance Listings sam.gov'!$A$2:$D$2250,4,FALSE),"Unknown/Expired CFDA - Complete Column K")))</f>
        <v/>
      </c>
      <c r="H69" s="51"/>
      <c r="I69" s="51"/>
      <c r="J69" s="34" t="str">
        <f>IF(AND(ISBLANK(C69)=TRUE,ISBLANK(D69)=TRUE),"",IFERROR(VLOOKUP(CONCATENATE(C69,".",D69),'Clusters Lookup'!$A$2:$B$99,2,FALSE),"Not an Other Cluster"))</f>
        <v/>
      </c>
      <c r="K69" s="51"/>
      <c r="L69" s="51"/>
      <c r="M69" s="51"/>
      <c r="N69" s="51"/>
      <c r="O69" s="52"/>
      <c r="P69" s="51"/>
      <c r="Q69" s="51"/>
      <c r="R69" s="50"/>
      <c r="S69" s="34" t="str">
        <f>IFERROR(VLOOKUP(R69,'State of WI BUs'!$A$2:$B$77,2,FALSE),"")</f>
        <v/>
      </c>
      <c r="T69" s="52"/>
      <c r="U69" s="52"/>
      <c r="V69" s="56" t="str">
        <f t="shared" si="0"/>
        <v/>
      </c>
      <c r="W69" s="52"/>
      <c r="X69" s="50"/>
      <c r="Y69" s="56" t="str">
        <f t="shared" si="1"/>
        <v/>
      </c>
      <c r="Z69" s="52"/>
      <c r="AA69" s="35" t="str">
        <f t="shared" si="2"/>
        <v/>
      </c>
      <c r="AB69" s="35" t="str">
        <f t="shared" si="3"/>
        <v/>
      </c>
      <c r="AC69" s="35" t="str">
        <f t="shared" si="4"/>
        <v/>
      </c>
      <c r="AD69" s="35" t="str">
        <f t="shared" si="5"/>
        <v/>
      </c>
      <c r="AE69" s="35" t="str">
        <f t="shared" si="6"/>
        <v/>
      </c>
      <c r="AF69" s="35" t="str">
        <f t="shared" si="7"/>
        <v/>
      </c>
    </row>
    <row r="70" spans="1:32" x14ac:dyDescent="0.3">
      <c r="A70" s="50"/>
      <c r="B70" s="34" t="str">
        <f>IFERROR(VLOOKUP(A70,'State of WI BUs'!$A$2:$B$77,2,FALSE),"")</f>
        <v/>
      </c>
      <c r="C70" s="50"/>
      <c r="D70" s="50"/>
      <c r="E70" s="51"/>
      <c r="F70" s="34" t="str">
        <f>IFERROR(VLOOKUP(C70,'Fed. Agency Identifier'!$A$2:$B$62,2,FALSE),"")</f>
        <v/>
      </c>
      <c r="G70" s="34" t="str">
        <f>IF(ISBLANK(D70)=TRUE,"",(IFERROR(VLOOKUP(CONCATENATE(C70,".",D70),'Assistance Listings sam.gov'!$A$2:$D$2250,4,FALSE),"Unknown/Expired CFDA - Complete Column K")))</f>
        <v/>
      </c>
      <c r="H70" s="51"/>
      <c r="I70" s="51"/>
      <c r="J70" s="34" t="str">
        <f>IF(AND(ISBLANK(C70)=TRUE,ISBLANK(D70)=TRUE),"",IFERROR(VLOOKUP(CONCATENATE(C70,".",D70),'Clusters Lookup'!$A$2:$B$99,2,FALSE),"Not an Other Cluster"))</f>
        <v/>
      </c>
      <c r="K70" s="51"/>
      <c r="L70" s="51"/>
      <c r="M70" s="51"/>
      <c r="N70" s="51"/>
      <c r="O70" s="52"/>
      <c r="P70" s="51"/>
      <c r="Q70" s="51"/>
      <c r="R70" s="50"/>
      <c r="S70" s="34" t="str">
        <f>IFERROR(VLOOKUP(R70,'State of WI BUs'!$A$2:$B$77,2,FALSE),"")</f>
        <v/>
      </c>
      <c r="T70" s="52"/>
      <c r="U70" s="52"/>
      <c r="V70" s="56" t="str">
        <f t="shared" si="0"/>
        <v/>
      </c>
      <c r="W70" s="52"/>
      <c r="X70" s="50"/>
      <c r="Y70" s="56" t="str">
        <f t="shared" si="1"/>
        <v/>
      </c>
      <c r="Z70" s="52"/>
      <c r="AA70" s="35" t="str">
        <f t="shared" si="2"/>
        <v/>
      </c>
      <c r="AB70" s="35" t="str">
        <f t="shared" si="3"/>
        <v/>
      </c>
      <c r="AC70" s="35" t="str">
        <f t="shared" si="4"/>
        <v/>
      </c>
      <c r="AD70" s="35" t="str">
        <f t="shared" si="5"/>
        <v/>
      </c>
      <c r="AE70" s="35" t="str">
        <f t="shared" si="6"/>
        <v/>
      </c>
      <c r="AF70" s="35" t="str">
        <f t="shared" si="7"/>
        <v/>
      </c>
    </row>
    <row r="71" spans="1:32" x14ac:dyDescent="0.3">
      <c r="A71" s="50"/>
      <c r="B71" s="34" t="str">
        <f>IFERROR(VLOOKUP(A71,'State of WI BUs'!$A$2:$B$77,2,FALSE),"")</f>
        <v/>
      </c>
      <c r="C71" s="50"/>
      <c r="D71" s="50"/>
      <c r="E71" s="51"/>
      <c r="F71" s="34" t="str">
        <f>IFERROR(VLOOKUP(C71,'Fed. Agency Identifier'!$A$2:$B$62,2,FALSE),"")</f>
        <v/>
      </c>
      <c r="G71" s="34" t="str">
        <f>IF(ISBLANK(D71)=TRUE,"",(IFERROR(VLOOKUP(CONCATENATE(C71,".",D71),'Assistance Listings sam.gov'!$A$2:$D$2250,4,FALSE),"Unknown/Expired CFDA - Complete Column K")))</f>
        <v/>
      </c>
      <c r="H71" s="51"/>
      <c r="I71" s="51"/>
      <c r="J71" s="34" t="str">
        <f>IF(AND(ISBLANK(C71)=TRUE,ISBLANK(D71)=TRUE),"",IFERROR(VLOOKUP(CONCATENATE(C71,".",D71),'Clusters Lookup'!$A$2:$B$99,2,FALSE),"Not an Other Cluster"))</f>
        <v/>
      </c>
      <c r="K71" s="51"/>
      <c r="L71" s="51"/>
      <c r="M71" s="51"/>
      <c r="N71" s="51"/>
      <c r="O71" s="52"/>
      <c r="P71" s="51"/>
      <c r="Q71" s="51"/>
      <c r="R71" s="50"/>
      <c r="S71" s="34" t="str">
        <f>IFERROR(VLOOKUP(R71,'State of WI BUs'!$A$2:$B$77,2,FALSE),"")</f>
        <v/>
      </c>
      <c r="T71" s="52"/>
      <c r="U71" s="52"/>
      <c r="V71" s="56" t="str">
        <f t="shared" si="0"/>
        <v/>
      </c>
      <c r="W71" s="52"/>
      <c r="X71" s="50"/>
      <c r="Y71" s="56" t="str">
        <f t="shared" si="1"/>
        <v/>
      </c>
      <c r="Z71" s="52"/>
      <c r="AA71" s="35" t="str">
        <f t="shared" si="2"/>
        <v/>
      </c>
      <c r="AB71" s="35" t="str">
        <f t="shared" si="3"/>
        <v/>
      </c>
      <c r="AC71" s="35" t="str">
        <f t="shared" si="4"/>
        <v/>
      </c>
      <c r="AD71" s="35" t="str">
        <f t="shared" si="5"/>
        <v/>
      </c>
      <c r="AE71" s="35" t="str">
        <f t="shared" si="6"/>
        <v/>
      </c>
      <c r="AF71" s="35" t="str">
        <f t="shared" si="7"/>
        <v/>
      </c>
    </row>
    <row r="72" spans="1:32" x14ac:dyDescent="0.3">
      <c r="A72" s="50"/>
      <c r="B72" s="34" t="str">
        <f>IFERROR(VLOOKUP(A72,'State of WI BUs'!$A$2:$B$77,2,FALSE),"")</f>
        <v/>
      </c>
      <c r="C72" s="50"/>
      <c r="D72" s="50"/>
      <c r="E72" s="51"/>
      <c r="F72" s="34" t="str">
        <f>IFERROR(VLOOKUP(C72,'Fed. Agency Identifier'!$A$2:$B$62,2,FALSE),"")</f>
        <v/>
      </c>
      <c r="G72" s="34" t="str">
        <f>IF(ISBLANK(D72)=TRUE,"",(IFERROR(VLOOKUP(CONCATENATE(C72,".",D72),'Assistance Listings sam.gov'!$A$2:$D$2250,4,FALSE),"Unknown/Expired CFDA - Complete Column K")))</f>
        <v/>
      </c>
      <c r="H72" s="51"/>
      <c r="I72" s="51"/>
      <c r="J72" s="34" t="str">
        <f>IF(AND(ISBLANK(C72)=TRUE,ISBLANK(D72)=TRUE),"",IFERROR(VLOOKUP(CONCATENATE(C72,".",D72),'Clusters Lookup'!$A$2:$B$99,2,FALSE),"Not an Other Cluster"))</f>
        <v/>
      </c>
      <c r="K72" s="51"/>
      <c r="L72" s="51"/>
      <c r="M72" s="51"/>
      <c r="N72" s="51"/>
      <c r="O72" s="52"/>
      <c r="P72" s="51"/>
      <c r="Q72" s="51"/>
      <c r="R72" s="50"/>
      <c r="S72" s="34" t="str">
        <f>IFERROR(VLOOKUP(R72,'State of WI BUs'!$A$2:$B$77,2,FALSE),"")</f>
        <v/>
      </c>
      <c r="T72" s="52"/>
      <c r="U72" s="52"/>
      <c r="V72" s="56" t="str">
        <f t="shared" si="0"/>
        <v/>
      </c>
      <c r="W72" s="52"/>
      <c r="X72" s="50"/>
      <c r="Y72" s="56" t="str">
        <f t="shared" si="1"/>
        <v/>
      </c>
      <c r="Z72" s="52"/>
      <c r="AA72" s="35" t="str">
        <f t="shared" si="2"/>
        <v/>
      </c>
      <c r="AB72" s="35" t="str">
        <f t="shared" si="3"/>
        <v/>
      </c>
      <c r="AC72" s="35" t="str">
        <f t="shared" si="4"/>
        <v/>
      </c>
      <c r="AD72" s="35" t="str">
        <f t="shared" si="5"/>
        <v/>
      </c>
      <c r="AE72" s="35" t="str">
        <f t="shared" si="6"/>
        <v/>
      </c>
      <c r="AF72" s="35" t="str">
        <f t="shared" si="7"/>
        <v/>
      </c>
    </row>
    <row r="73" spans="1:32" x14ac:dyDescent="0.3">
      <c r="A73" s="50"/>
      <c r="B73" s="34" t="str">
        <f>IFERROR(VLOOKUP(A73,'State of WI BUs'!$A$2:$B$77,2,FALSE),"")</f>
        <v/>
      </c>
      <c r="C73" s="50"/>
      <c r="D73" s="50"/>
      <c r="E73" s="51"/>
      <c r="F73" s="34" t="str">
        <f>IFERROR(VLOOKUP(C73,'Fed. Agency Identifier'!$A$2:$B$62,2,FALSE),"")</f>
        <v/>
      </c>
      <c r="G73" s="34" t="str">
        <f>IF(ISBLANK(D73)=TRUE,"",(IFERROR(VLOOKUP(CONCATENATE(C73,".",D73),'Assistance Listings sam.gov'!$A$2:$D$2250,4,FALSE),"Unknown/Expired CFDA - Complete Column K")))</f>
        <v/>
      </c>
      <c r="H73" s="51"/>
      <c r="I73" s="51"/>
      <c r="J73" s="34" t="str">
        <f>IF(AND(ISBLANK(C73)=TRUE,ISBLANK(D73)=TRUE),"",IFERROR(VLOOKUP(CONCATENATE(C73,".",D73),'Clusters Lookup'!$A$2:$B$99,2,FALSE),"Not an Other Cluster"))</f>
        <v/>
      </c>
      <c r="K73" s="51"/>
      <c r="L73" s="51"/>
      <c r="M73" s="51"/>
      <c r="N73" s="51"/>
      <c r="O73" s="52"/>
      <c r="P73" s="51"/>
      <c r="Q73" s="51"/>
      <c r="R73" s="50"/>
      <c r="S73" s="34" t="str">
        <f>IFERROR(VLOOKUP(R73,'State of WI BUs'!$A$2:$B$77,2,FALSE),"")</f>
        <v/>
      </c>
      <c r="T73" s="52"/>
      <c r="U73" s="52"/>
      <c r="V73" s="56" t="str">
        <f t="shared" si="0"/>
        <v/>
      </c>
      <c r="W73" s="52"/>
      <c r="X73" s="50"/>
      <c r="Y73" s="56" t="str">
        <f t="shared" si="1"/>
        <v/>
      </c>
      <c r="Z73" s="52"/>
      <c r="AA73" s="35" t="str">
        <f t="shared" si="2"/>
        <v/>
      </c>
      <c r="AB73" s="35" t="str">
        <f t="shared" si="3"/>
        <v/>
      </c>
      <c r="AC73" s="35" t="str">
        <f t="shared" si="4"/>
        <v/>
      </c>
      <c r="AD73" s="35" t="str">
        <f t="shared" si="5"/>
        <v/>
      </c>
      <c r="AE73" s="35" t="str">
        <f t="shared" si="6"/>
        <v/>
      </c>
      <c r="AF73" s="35" t="str">
        <f t="shared" si="7"/>
        <v/>
      </c>
    </row>
    <row r="74" spans="1:32" x14ac:dyDescent="0.3">
      <c r="A74" s="50"/>
      <c r="B74" s="34" t="str">
        <f>IFERROR(VLOOKUP(A74,'State of WI BUs'!$A$2:$B$77,2,FALSE),"")</f>
        <v/>
      </c>
      <c r="C74" s="50"/>
      <c r="D74" s="50"/>
      <c r="E74" s="51"/>
      <c r="F74" s="34" t="str">
        <f>IFERROR(VLOOKUP(C74,'Fed. Agency Identifier'!$A$2:$B$62,2,FALSE),"")</f>
        <v/>
      </c>
      <c r="G74" s="34" t="str">
        <f>IF(ISBLANK(D74)=TRUE,"",(IFERROR(VLOOKUP(CONCATENATE(C74,".",D74),'Assistance Listings sam.gov'!$A$2:$D$2250,4,FALSE),"Unknown/Expired CFDA - Complete Column K")))</f>
        <v/>
      </c>
      <c r="H74" s="51"/>
      <c r="I74" s="51"/>
      <c r="J74" s="34" t="str">
        <f>IF(AND(ISBLANK(C74)=TRUE,ISBLANK(D74)=TRUE),"",IFERROR(VLOOKUP(CONCATENATE(C74,".",D74),'Clusters Lookup'!$A$2:$B$99,2,FALSE),"Not an Other Cluster"))</f>
        <v/>
      </c>
      <c r="K74" s="51"/>
      <c r="L74" s="51"/>
      <c r="M74" s="51"/>
      <c r="N74" s="51"/>
      <c r="O74" s="52"/>
      <c r="P74" s="51"/>
      <c r="Q74" s="51"/>
      <c r="R74" s="50"/>
      <c r="S74" s="34" t="str">
        <f>IFERROR(VLOOKUP(R74,'State of WI BUs'!$A$2:$B$77,2,FALSE),"")</f>
        <v/>
      </c>
      <c r="T74" s="52"/>
      <c r="U74" s="52"/>
      <c r="V74" s="56" t="str">
        <f t="shared" si="0"/>
        <v/>
      </c>
      <c r="W74" s="52"/>
      <c r="X74" s="50"/>
      <c r="Y74" s="56" t="str">
        <f t="shared" si="1"/>
        <v/>
      </c>
      <c r="Z74" s="52"/>
      <c r="AA74" s="35" t="str">
        <f t="shared" si="2"/>
        <v/>
      </c>
      <c r="AB74" s="35" t="str">
        <f t="shared" si="3"/>
        <v/>
      </c>
      <c r="AC74" s="35" t="str">
        <f t="shared" si="4"/>
        <v/>
      </c>
      <c r="AD74" s="35" t="str">
        <f t="shared" si="5"/>
        <v/>
      </c>
      <c r="AE74" s="35" t="str">
        <f t="shared" si="6"/>
        <v/>
      </c>
      <c r="AF74" s="35" t="str">
        <f t="shared" si="7"/>
        <v/>
      </c>
    </row>
    <row r="75" spans="1:32" x14ac:dyDescent="0.3">
      <c r="A75" s="50"/>
      <c r="B75" s="34" t="str">
        <f>IFERROR(VLOOKUP(A75,'State of WI BUs'!$A$2:$B$77,2,FALSE),"")</f>
        <v/>
      </c>
      <c r="C75" s="50"/>
      <c r="D75" s="50"/>
      <c r="E75" s="51"/>
      <c r="F75" s="34" t="str">
        <f>IFERROR(VLOOKUP(C75,'Fed. Agency Identifier'!$A$2:$B$62,2,FALSE),"")</f>
        <v/>
      </c>
      <c r="G75" s="34" t="str">
        <f>IF(ISBLANK(D75)=TRUE,"",(IFERROR(VLOOKUP(CONCATENATE(C75,".",D75),'Assistance Listings sam.gov'!$A$2:$D$2250,4,FALSE),"Unknown/Expired CFDA - Complete Column K")))</f>
        <v/>
      </c>
      <c r="H75" s="51"/>
      <c r="I75" s="51"/>
      <c r="J75" s="34" t="str">
        <f>IF(AND(ISBLANK(C75)=TRUE,ISBLANK(D75)=TRUE),"",IFERROR(VLOOKUP(CONCATENATE(C75,".",D75),'Clusters Lookup'!$A$2:$B$99,2,FALSE),"Not an Other Cluster"))</f>
        <v/>
      </c>
      <c r="K75" s="51"/>
      <c r="L75" s="51"/>
      <c r="M75" s="51"/>
      <c r="N75" s="51"/>
      <c r="O75" s="52"/>
      <c r="P75" s="51"/>
      <c r="Q75" s="51"/>
      <c r="R75" s="50"/>
      <c r="S75" s="34" t="str">
        <f>IFERROR(VLOOKUP(R75,'State of WI BUs'!$A$2:$B$77,2,FALSE),"")</f>
        <v/>
      </c>
      <c r="T75" s="52"/>
      <c r="U75" s="52"/>
      <c r="V75" s="56" t="str">
        <f t="shared" si="0"/>
        <v/>
      </c>
      <c r="W75" s="52"/>
      <c r="X75" s="50"/>
      <c r="Y75" s="56" t="str">
        <f t="shared" si="1"/>
        <v/>
      </c>
      <c r="Z75" s="52"/>
      <c r="AA75" s="35" t="str">
        <f t="shared" si="2"/>
        <v/>
      </c>
      <c r="AB75" s="35" t="str">
        <f t="shared" si="3"/>
        <v/>
      </c>
      <c r="AC75" s="35" t="str">
        <f t="shared" si="4"/>
        <v/>
      </c>
      <c r="AD75" s="35" t="str">
        <f t="shared" si="5"/>
        <v/>
      </c>
      <c r="AE75" s="35" t="str">
        <f t="shared" si="6"/>
        <v/>
      </c>
      <c r="AF75" s="35" t="str">
        <f t="shared" si="7"/>
        <v/>
      </c>
    </row>
    <row r="76" spans="1:32" x14ac:dyDescent="0.3">
      <c r="A76" s="50"/>
      <c r="B76" s="34" t="str">
        <f>IFERROR(VLOOKUP(A76,'State of WI BUs'!$A$2:$B$77,2,FALSE),"")</f>
        <v/>
      </c>
      <c r="C76" s="50"/>
      <c r="D76" s="50"/>
      <c r="E76" s="51"/>
      <c r="F76" s="34" t="str">
        <f>IFERROR(VLOOKUP(C76,'Fed. Agency Identifier'!$A$2:$B$62,2,FALSE),"")</f>
        <v/>
      </c>
      <c r="G76" s="34" t="str">
        <f>IF(ISBLANK(D76)=TRUE,"",(IFERROR(VLOOKUP(CONCATENATE(C76,".",D76),'Assistance Listings sam.gov'!$A$2:$D$2250,4,FALSE),"Unknown/Expired CFDA - Complete Column K")))</f>
        <v/>
      </c>
      <c r="H76" s="51"/>
      <c r="I76" s="51"/>
      <c r="J76" s="34" t="str">
        <f>IF(AND(ISBLANK(C76)=TRUE,ISBLANK(D76)=TRUE),"",IFERROR(VLOOKUP(CONCATENATE(C76,".",D76),'Clusters Lookup'!$A$2:$B$99,2,FALSE),"Not an Other Cluster"))</f>
        <v/>
      </c>
      <c r="K76" s="51"/>
      <c r="L76" s="51"/>
      <c r="M76" s="51"/>
      <c r="N76" s="51"/>
      <c r="O76" s="52"/>
      <c r="P76" s="51"/>
      <c r="Q76" s="51"/>
      <c r="R76" s="50"/>
      <c r="S76" s="34" t="str">
        <f>IFERROR(VLOOKUP(R76,'State of WI BUs'!$A$2:$B$77,2,FALSE),"")</f>
        <v/>
      </c>
      <c r="T76" s="52"/>
      <c r="U76" s="52"/>
      <c r="V76" s="56" t="str">
        <f t="shared" si="0"/>
        <v/>
      </c>
      <c r="W76" s="52"/>
      <c r="X76" s="50"/>
      <c r="Y76" s="56" t="str">
        <f t="shared" si="1"/>
        <v/>
      </c>
      <c r="Z76" s="52"/>
      <c r="AA76" s="35" t="str">
        <f t="shared" si="2"/>
        <v/>
      </c>
      <c r="AB76" s="35" t="str">
        <f t="shared" si="3"/>
        <v/>
      </c>
      <c r="AC76" s="35" t="str">
        <f t="shared" si="4"/>
        <v/>
      </c>
      <c r="AD76" s="35" t="str">
        <f t="shared" si="5"/>
        <v/>
      </c>
      <c r="AE76" s="35" t="str">
        <f t="shared" si="6"/>
        <v/>
      </c>
      <c r="AF76" s="35" t="str">
        <f t="shared" si="7"/>
        <v/>
      </c>
    </row>
    <row r="77" spans="1:32" x14ac:dyDescent="0.3">
      <c r="A77" s="50"/>
      <c r="B77" s="34" t="str">
        <f>IFERROR(VLOOKUP(A77,'State of WI BUs'!$A$2:$B$77,2,FALSE),"")</f>
        <v/>
      </c>
      <c r="C77" s="50"/>
      <c r="D77" s="50"/>
      <c r="E77" s="51"/>
      <c r="F77" s="34" t="str">
        <f>IFERROR(VLOOKUP(C77,'Fed. Agency Identifier'!$A$2:$B$62,2,FALSE),"")</f>
        <v/>
      </c>
      <c r="G77" s="34" t="str">
        <f>IF(ISBLANK(D77)=TRUE,"",(IFERROR(VLOOKUP(CONCATENATE(C77,".",D77),'Assistance Listings sam.gov'!$A$2:$D$2250,4,FALSE),"Unknown/Expired CFDA - Complete Column K")))</f>
        <v/>
      </c>
      <c r="H77" s="51"/>
      <c r="I77" s="51"/>
      <c r="J77" s="34" t="str">
        <f>IF(AND(ISBLANK(C77)=TRUE,ISBLANK(D77)=TRUE),"",IFERROR(VLOOKUP(CONCATENATE(C77,".",D77),'Clusters Lookup'!$A$2:$B$99,2,FALSE),"Not an Other Cluster"))</f>
        <v/>
      </c>
      <c r="K77" s="51"/>
      <c r="L77" s="51"/>
      <c r="M77" s="51"/>
      <c r="N77" s="51"/>
      <c r="O77" s="52"/>
      <c r="P77" s="51"/>
      <c r="Q77" s="51"/>
      <c r="R77" s="50"/>
      <c r="S77" s="34" t="str">
        <f>IFERROR(VLOOKUP(R77,'State of WI BUs'!$A$2:$B$77,2,FALSE),"")</f>
        <v/>
      </c>
      <c r="T77" s="52"/>
      <c r="U77" s="52"/>
      <c r="V77" s="56" t="str">
        <f t="shared" si="0"/>
        <v/>
      </c>
      <c r="W77" s="52"/>
      <c r="X77" s="50"/>
      <c r="Y77" s="56" t="str">
        <f t="shared" si="1"/>
        <v/>
      </c>
      <c r="Z77" s="52"/>
      <c r="AA77" s="35" t="str">
        <f t="shared" si="2"/>
        <v/>
      </c>
      <c r="AB77" s="35" t="str">
        <f t="shared" si="3"/>
        <v/>
      </c>
      <c r="AC77" s="35" t="str">
        <f t="shared" si="4"/>
        <v/>
      </c>
      <c r="AD77" s="35" t="str">
        <f t="shared" si="5"/>
        <v/>
      </c>
      <c r="AE77" s="35" t="str">
        <f t="shared" si="6"/>
        <v/>
      </c>
      <c r="AF77" s="35" t="str">
        <f t="shared" si="7"/>
        <v/>
      </c>
    </row>
    <row r="78" spans="1:32" x14ac:dyDescent="0.3">
      <c r="A78" s="50"/>
      <c r="B78" s="34" t="str">
        <f>IFERROR(VLOOKUP(A78,'State of WI BUs'!$A$2:$B$77,2,FALSE),"")</f>
        <v/>
      </c>
      <c r="C78" s="50"/>
      <c r="D78" s="50"/>
      <c r="E78" s="51"/>
      <c r="F78" s="34" t="str">
        <f>IFERROR(VLOOKUP(C78,'Fed. Agency Identifier'!$A$2:$B$62,2,FALSE),"")</f>
        <v/>
      </c>
      <c r="G78" s="34" t="str">
        <f>IF(ISBLANK(D78)=TRUE,"",(IFERROR(VLOOKUP(CONCATENATE(C78,".",D78),'Assistance Listings sam.gov'!$A$2:$D$2250,4,FALSE),"Unknown/Expired CFDA - Complete Column K")))</f>
        <v/>
      </c>
      <c r="H78" s="51"/>
      <c r="I78" s="51"/>
      <c r="J78" s="34" t="str">
        <f>IF(AND(ISBLANK(C78)=TRUE,ISBLANK(D78)=TRUE),"",IFERROR(VLOOKUP(CONCATENATE(C78,".",D78),'Clusters Lookup'!$A$2:$B$99,2,FALSE),"Not an Other Cluster"))</f>
        <v/>
      </c>
      <c r="K78" s="51"/>
      <c r="L78" s="51"/>
      <c r="M78" s="51"/>
      <c r="N78" s="51"/>
      <c r="O78" s="52"/>
      <c r="P78" s="51"/>
      <c r="Q78" s="51"/>
      <c r="R78" s="50"/>
      <c r="S78" s="34" t="str">
        <f>IFERROR(VLOOKUP(R78,'State of WI BUs'!$A$2:$B$77,2,FALSE),"")</f>
        <v/>
      </c>
      <c r="T78" s="52"/>
      <c r="U78" s="52"/>
      <c r="V78" s="56" t="str">
        <f t="shared" si="0"/>
        <v/>
      </c>
      <c r="W78" s="52"/>
      <c r="X78" s="50"/>
      <c r="Y78" s="56" t="str">
        <f t="shared" si="1"/>
        <v/>
      </c>
      <c r="Z78" s="52"/>
      <c r="AA78" s="35" t="str">
        <f t="shared" si="2"/>
        <v/>
      </c>
      <c r="AB78" s="35" t="str">
        <f t="shared" si="3"/>
        <v/>
      </c>
      <c r="AC78" s="35" t="str">
        <f t="shared" si="4"/>
        <v/>
      </c>
      <c r="AD78" s="35" t="str">
        <f t="shared" si="5"/>
        <v/>
      </c>
      <c r="AE78" s="35" t="str">
        <f t="shared" si="6"/>
        <v/>
      </c>
      <c r="AF78" s="35" t="str">
        <f t="shared" si="7"/>
        <v/>
      </c>
    </row>
    <row r="79" spans="1:32" x14ac:dyDescent="0.3">
      <c r="A79" s="50"/>
      <c r="B79" s="34" t="str">
        <f>IFERROR(VLOOKUP(A79,'State of WI BUs'!$A$2:$B$77,2,FALSE),"")</f>
        <v/>
      </c>
      <c r="C79" s="50"/>
      <c r="D79" s="50"/>
      <c r="E79" s="51"/>
      <c r="F79" s="34" t="str">
        <f>IFERROR(VLOOKUP(C79,'Fed. Agency Identifier'!$A$2:$B$62,2,FALSE),"")</f>
        <v/>
      </c>
      <c r="G79" s="34" t="str">
        <f>IF(ISBLANK(D79)=TRUE,"",(IFERROR(VLOOKUP(CONCATENATE(C79,".",D79),'Assistance Listings sam.gov'!$A$2:$D$2250,4,FALSE),"Unknown/Expired CFDA - Complete Column K")))</f>
        <v/>
      </c>
      <c r="H79" s="51"/>
      <c r="I79" s="51"/>
      <c r="J79" s="34" t="str">
        <f>IF(AND(ISBLANK(C79)=TRUE,ISBLANK(D79)=TRUE),"",IFERROR(VLOOKUP(CONCATENATE(C79,".",D79),'Clusters Lookup'!$A$2:$B$99,2,FALSE),"Not an Other Cluster"))</f>
        <v/>
      </c>
      <c r="K79" s="51"/>
      <c r="L79" s="51"/>
      <c r="M79" s="51"/>
      <c r="N79" s="51"/>
      <c r="O79" s="52"/>
      <c r="P79" s="51"/>
      <c r="Q79" s="51"/>
      <c r="R79" s="50"/>
      <c r="S79" s="34" t="str">
        <f>IFERROR(VLOOKUP(R79,'State of WI BUs'!$A$2:$B$77,2,FALSE),"")</f>
        <v/>
      </c>
      <c r="T79" s="52"/>
      <c r="U79" s="52"/>
      <c r="V79" s="56" t="str">
        <f t="shared" si="0"/>
        <v/>
      </c>
      <c r="W79" s="52"/>
      <c r="X79" s="50"/>
      <c r="Y79" s="56" t="str">
        <f t="shared" si="1"/>
        <v/>
      </c>
      <c r="Z79" s="52"/>
      <c r="AA79" s="35" t="str">
        <f t="shared" si="2"/>
        <v/>
      </c>
      <c r="AB79" s="35" t="str">
        <f t="shared" si="3"/>
        <v/>
      </c>
      <c r="AC79" s="35" t="str">
        <f t="shared" si="4"/>
        <v/>
      </c>
      <c r="AD79" s="35" t="str">
        <f t="shared" si="5"/>
        <v/>
      </c>
      <c r="AE79" s="35" t="str">
        <f t="shared" si="6"/>
        <v/>
      </c>
      <c r="AF79" s="35" t="str">
        <f t="shared" si="7"/>
        <v/>
      </c>
    </row>
    <row r="80" spans="1:32" x14ac:dyDescent="0.3">
      <c r="A80" s="50"/>
      <c r="B80" s="34" t="str">
        <f>IFERROR(VLOOKUP(A80,'State of WI BUs'!$A$2:$B$77,2,FALSE),"")</f>
        <v/>
      </c>
      <c r="C80" s="50"/>
      <c r="D80" s="50"/>
      <c r="E80" s="51"/>
      <c r="F80" s="34" t="str">
        <f>IFERROR(VLOOKUP(C80,'Fed. Agency Identifier'!$A$2:$B$62,2,FALSE),"")</f>
        <v/>
      </c>
      <c r="G80" s="34" t="str">
        <f>IF(ISBLANK(D80)=TRUE,"",(IFERROR(VLOOKUP(CONCATENATE(C80,".",D80),'Assistance Listings sam.gov'!$A$2:$D$2250,4,FALSE),"Unknown/Expired CFDA - Complete Column K")))</f>
        <v/>
      </c>
      <c r="H80" s="51"/>
      <c r="I80" s="51"/>
      <c r="J80" s="34" t="str">
        <f>IF(AND(ISBLANK(C80)=TRUE,ISBLANK(D80)=TRUE),"",IFERROR(VLOOKUP(CONCATENATE(C80,".",D80),'Clusters Lookup'!$A$2:$B$99,2,FALSE),"Not an Other Cluster"))</f>
        <v/>
      </c>
      <c r="K80" s="51"/>
      <c r="L80" s="51"/>
      <c r="M80" s="51"/>
      <c r="N80" s="51"/>
      <c r="O80" s="52"/>
      <c r="P80" s="51"/>
      <c r="Q80" s="51"/>
      <c r="R80" s="50"/>
      <c r="S80" s="34" t="str">
        <f>IFERROR(VLOOKUP(R80,'State of WI BUs'!$A$2:$B$77,2,FALSE),"")</f>
        <v/>
      </c>
      <c r="T80" s="52"/>
      <c r="U80" s="52"/>
      <c r="V80" s="56" t="str">
        <f t="shared" si="0"/>
        <v/>
      </c>
      <c r="W80" s="52"/>
      <c r="X80" s="50"/>
      <c r="Y80" s="56" t="str">
        <f t="shared" si="1"/>
        <v/>
      </c>
      <c r="Z80" s="52"/>
      <c r="AA80" s="35" t="str">
        <f t="shared" si="2"/>
        <v/>
      </c>
      <c r="AB80" s="35" t="str">
        <f t="shared" si="3"/>
        <v/>
      </c>
      <c r="AC80" s="35" t="str">
        <f t="shared" si="4"/>
        <v/>
      </c>
      <c r="AD80" s="35" t="str">
        <f t="shared" si="5"/>
        <v/>
      </c>
      <c r="AE80" s="35" t="str">
        <f t="shared" si="6"/>
        <v/>
      </c>
      <c r="AF80" s="35" t="str">
        <f t="shared" si="7"/>
        <v/>
      </c>
    </row>
    <row r="81" spans="1:32" x14ac:dyDescent="0.3">
      <c r="A81" s="50"/>
      <c r="B81" s="34" t="str">
        <f>IFERROR(VLOOKUP(A81,'State of WI BUs'!$A$2:$B$77,2,FALSE),"")</f>
        <v/>
      </c>
      <c r="C81" s="50"/>
      <c r="D81" s="50"/>
      <c r="E81" s="51"/>
      <c r="F81" s="34" t="str">
        <f>IFERROR(VLOOKUP(C81,'Fed. Agency Identifier'!$A$2:$B$62,2,FALSE),"")</f>
        <v/>
      </c>
      <c r="G81" s="34" t="str">
        <f>IF(ISBLANK(D81)=TRUE,"",(IFERROR(VLOOKUP(CONCATENATE(C81,".",D81),'Assistance Listings sam.gov'!$A$2:$D$2250,4,FALSE),"Unknown/Expired CFDA - Complete Column K")))</f>
        <v/>
      </c>
      <c r="H81" s="51"/>
      <c r="I81" s="51"/>
      <c r="J81" s="34" t="str">
        <f>IF(AND(ISBLANK(C81)=TRUE,ISBLANK(D81)=TRUE),"",IFERROR(VLOOKUP(CONCATENATE(C81,".",D81),'Clusters Lookup'!$A$2:$B$99,2,FALSE),"Not an Other Cluster"))</f>
        <v/>
      </c>
      <c r="K81" s="51"/>
      <c r="L81" s="51"/>
      <c r="M81" s="51"/>
      <c r="N81" s="51"/>
      <c r="O81" s="52"/>
      <c r="P81" s="51"/>
      <c r="Q81" s="51"/>
      <c r="R81" s="50"/>
      <c r="S81" s="34" t="str">
        <f>IFERROR(VLOOKUP(R81,'State of WI BUs'!$A$2:$B$77,2,FALSE),"")</f>
        <v/>
      </c>
      <c r="T81" s="52"/>
      <c r="U81" s="52"/>
      <c r="V81" s="56" t="str">
        <f t="shared" si="0"/>
        <v/>
      </c>
      <c r="W81" s="52"/>
      <c r="X81" s="50"/>
      <c r="Y81" s="56" t="str">
        <f t="shared" si="1"/>
        <v/>
      </c>
      <c r="Z81" s="52"/>
      <c r="AA81" s="35" t="str">
        <f t="shared" si="2"/>
        <v/>
      </c>
      <c r="AB81" s="35" t="str">
        <f t="shared" si="3"/>
        <v/>
      </c>
      <c r="AC81" s="35" t="str">
        <f t="shared" si="4"/>
        <v/>
      </c>
      <c r="AD81" s="35" t="str">
        <f t="shared" si="5"/>
        <v/>
      </c>
      <c r="AE81" s="35" t="str">
        <f t="shared" si="6"/>
        <v/>
      </c>
      <c r="AF81" s="35" t="str">
        <f t="shared" si="7"/>
        <v/>
      </c>
    </row>
    <row r="82" spans="1:32" x14ac:dyDescent="0.3">
      <c r="A82" s="50"/>
      <c r="B82" s="34" t="str">
        <f>IFERROR(VLOOKUP(A82,'State of WI BUs'!$A$2:$B$77,2,FALSE),"")</f>
        <v/>
      </c>
      <c r="C82" s="50"/>
      <c r="D82" s="50"/>
      <c r="E82" s="51"/>
      <c r="F82" s="34" t="str">
        <f>IFERROR(VLOOKUP(C82,'Fed. Agency Identifier'!$A$2:$B$62,2,FALSE),"")</f>
        <v/>
      </c>
      <c r="G82" s="34" t="str">
        <f>IF(ISBLANK(D82)=TRUE,"",(IFERROR(VLOOKUP(CONCATENATE(C82,".",D82),'Assistance Listings sam.gov'!$A$2:$D$2250,4,FALSE),"Unknown/Expired CFDA - Complete Column K")))</f>
        <v/>
      </c>
      <c r="H82" s="51"/>
      <c r="I82" s="51"/>
      <c r="J82" s="34" t="str">
        <f>IF(AND(ISBLANK(C82)=TRUE,ISBLANK(D82)=TRUE),"",IFERROR(VLOOKUP(CONCATENATE(C82,".",D82),'Clusters Lookup'!$A$2:$B$99,2,FALSE),"Not an Other Cluster"))</f>
        <v/>
      </c>
      <c r="K82" s="51"/>
      <c r="L82" s="51"/>
      <c r="M82" s="51"/>
      <c r="N82" s="51"/>
      <c r="O82" s="52"/>
      <c r="P82" s="51"/>
      <c r="Q82" s="51"/>
      <c r="R82" s="50"/>
      <c r="S82" s="34" t="str">
        <f>IFERROR(VLOOKUP(R82,'State of WI BUs'!$A$2:$B$77,2,FALSE),"")</f>
        <v/>
      </c>
      <c r="T82" s="52"/>
      <c r="U82" s="52"/>
      <c r="V82" s="56" t="str">
        <f t="shared" ref="V82:V145" si="8">IF(ISBLANK(C82),"",T82+U82)</f>
        <v/>
      </c>
      <c r="W82" s="52"/>
      <c r="X82" s="50"/>
      <c r="Y82" s="56" t="str">
        <f t="shared" ref="Y82:Y145" si="9">IF(ISBLANK(C82),"",V82+O82-W82)</f>
        <v/>
      </c>
      <c r="Z82" s="52"/>
      <c r="AA82" s="35" t="str">
        <f t="shared" ref="AA82:AA145" si="10">IF(ISBLANK(A82)=TRUE,"",IF(OR(ISBLANK(H82)=TRUE,ISBLANK(I82)=TRUE),"Complete R&amp;D and SFA Designation",""))</f>
        <v/>
      </c>
      <c r="AB82" s="35" t="str">
        <f t="shared" ref="AB82:AB145" si="11">IF(ISBLANK(A82)=TRUE,"",IF(AND(M82="I",OR(ISBLANK(P82)=TRUE,ISBLANK(Q82)=TRUE)),"Review Columns P,Q",""))</f>
        <v/>
      </c>
      <c r="AC82" s="35" t="str">
        <f t="shared" ref="AC82:AC145" si="12">IF(ISBLANK(A82)=TRUE,"",IF(AND(M82="T",ISBLANK(R82)=TRUE),"Review Column R, S",""))</f>
        <v/>
      </c>
      <c r="AD82" s="35" t="str">
        <f t="shared" ref="AD82:AD145" si="13">IF(ISBLANK(A82)=TRUE,"",IF(AND(N82="Y",ISBLANK(O82)=TRUE),"Review Column O",""))</f>
        <v/>
      </c>
      <c r="AE82" s="35" t="str">
        <f t="shared" ref="AE82:AE145" si="14">IF(ISBLANK(A82)=TRUE,"",IF(W82+Z82&gt;T82+U82,"Review Columns T,U,W,Z",""))</f>
        <v/>
      </c>
      <c r="AF82" s="35" t="str">
        <f t="shared" ref="AF82:AF145" si="15">IF((ISBLANK(A82)=TRUE),"",IF(ISBLANK(L82)=TRUE,"Select Special Funding",""))</f>
        <v/>
      </c>
    </row>
    <row r="83" spans="1:32" x14ac:dyDescent="0.3">
      <c r="A83" s="50"/>
      <c r="B83" s="34" t="str">
        <f>IFERROR(VLOOKUP(A83,'State of WI BUs'!$A$2:$B$77,2,FALSE),"")</f>
        <v/>
      </c>
      <c r="C83" s="50"/>
      <c r="D83" s="50"/>
      <c r="E83" s="51"/>
      <c r="F83" s="34" t="str">
        <f>IFERROR(VLOOKUP(C83,'Fed. Agency Identifier'!$A$2:$B$62,2,FALSE),"")</f>
        <v/>
      </c>
      <c r="G83" s="34" t="str">
        <f>IF(ISBLANK(D83)=TRUE,"",(IFERROR(VLOOKUP(CONCATENATE(C83,".",D83),'Assistance Listings sam.gov'!$A$2:$D$2250,4,FALSE),"Unknown/Expired CFDA - Complete Column K")))</f>
        <v/>
      </c>
      <c r="H83" s="51"/>
      <c r="I83" s="51"/>
      <c r="J83" s="34" t="str">
        <f>IF(AND(ISBLANK(C83)=TRUE,ISBLANK(D83)=TRUE),"",IFERROR(VLOOKUP(CONCATENATE(C83,".",D83),'Clusters Lookup'!$A$2:$B$99,2,FALSE),"Not an Other Cluster"))</f>
        <v/>
      </c>
      <c r="K83" s="51"/>
      <c r="L83" s="51"/>
      <c r="M83" s="51"/>
      <c r="N83" s="51"/>
      <c r="O83" s="52"/>
      <c r="P83" s="51"/>
      <c r="Q83" s="51"/>
      <c r="R83" s="50"/>
      <c r="S83" s="34" t="str">
        <f>IFERROR(VLOOKUP(R83,'State of WI BUs'!$A$2:$B$77,2,FALSE),"")</f>
        <v/>
      </c>
      <c r="T83" s="52"/>
      <c r="U83" s="52"/>
      <c r="V83" s="56" t="str">
        <f t="shared" si="8"/>
        <v/>
      </c>
      <c r="W83" s="52"/>
      <c r="X83" s="50"/>
      <c r="Y83" s="56" t="str">
        <f t="shared" si="9"/>
        <v/>
      </c>
      <c r="Z83" s="52"/>
      <c r="AA83" s="35" t="str">
        <f t="shared" si="10"/>
        <v/>
      </c>
      <c r="AB83" s="35" t="str">
        <f t="shared" si="11"/>
        <v/>
      </c>
      <c r="AC83" s="35" t="str">
        <f t="shared" si="12"/>
        <v/>
      </c>
      <c r="AD83" s="35" t="str">
        <f t="shared" si="13"/>
        <v/>
      </c>
      <c r="AE83" s="35" t="str">
        <f t="shared" si="14"/>
        <v/>
      </c>
      <c r="AF83" s="35" t="str">
        <f t="shared" si="15"/>
        <v/>
      </c>
    </row>
    <row r="84" spans="1:32" x14ac:dyDescent="0.3">
      <c r="A84" s="50"/>
      <c r="B84" s="34" t="str">
        <f>IFERROR(VLOOKUP(A84,'State of WI BUs'!$A$2:$B$77,2,FALSE),"")</f>
        <v/>
      </c>
      <c r="C84" s="50"/>
      <c r="D84" s="50"/>
      <c r="E84" s="51"/>
      <c r="F84" s="34" t="str">
        <f>IFERROR(VLOOKUP(C84,'Fed. Agency Identifier'!$A$2:$B$62,2,FALSE),"")</f>
        <v/>
      </c>
      <c r="G84" s="34" t="str">
        <f>IF(ISBLANK(D84)=TRUE,"",(IFERROR(VLOOKUP(CONCATENATE(C84,".",D84),'Assistance Listings sam.gov'!$A$2:$D$2250,4,FALSE),"Unknown/Expired CFDA - Complete Column K")))</f>
        <v/>
      </c>
      <c r="H84" s="51"/>
      <c r="I84" s="51"/>
      <c r="J84" s="34" t="str">
        <f>IF(AND(ISBLANK(C84)=TRUE,ISBLANK(D84)=TRUE),"",IFERROR(VLOOKUP(CONCATENATE(C84,".",D84),'Clusters Lookup'!$A$2:$B$99,2,FALSE),"Not an Other Cluster"))</f>
        <v/>
      </c>
      <c r="K84" s="51"/>
      <c r="L84" s="51"/>
      <c r="M84" s="51"/>
      <c r="N84" s="51"/>
      <c r="O84" s="52"/>
      <c r="P84" s="51"/>
      <c r="Q84" s="51"/>
      <c r="R84" s="50"/>
      <c r="S84" s="34" t="str">
        <f>IFERROR(VLOOKUP(R84,'State of WI BUs'!$A$2:$B$77,2,FALSE),"")</f>
        <v/>
      </c>
      <c r="T84" s="52"/>
      <c r="U84" s="52"/>
      <c r="V84" s="56" t="str">
        <f t="shared" si="8"/>
        <v/>
      </c>
      <c r="W84" s="52"/>
      <c r="X84" s="50"/>
      <c r="Y84" s="56" t="str">
        <f t="shared" si="9"/>
        <v/>
      </c>
      <c r="Z84" s="52"/>
      <c r="AA84" s="35" t="str">
        <f t="shared" si="10"/>
        <v/>
      </c>
      <c r="AB84" s="35" t="str">
        <f t="shared" si="11"/>
        <v/>
      </c>
      <c r="AC84" s="35" t="str">
        <f t="shared" si="12"/>
        <v/>
      </c>
      <c r="AD84" s="35" t="str">
        <f t="shared" si="13"/>
        <v/>
      </c>
      <c r="AE84" s="35" t="str">
        <f t="shared" si="14"/>
        <v/>
      </c>
      <c r="AF84" s="35" t="str">
        <f t="shared" si="15"/>
        <v/>
      </c>
    </row>
    <row r="85" spans="1:32" x14ac:dyDescent="0.3">
      <c r="A85" s="50"/>
      <c r="B85" s="34" t="str">
        <f>IFERROR(VLOOKUP(A85,'State of WI BUs'!$A$2:$B$77,2,FALSE),"")</f>
        <v/>
      </c>
      <c r="C85" s="50"/>
      <c r="D85" s="50"/>
      <c r="E85" s="51"/>
      <c r="F85" s="34" t="str">
        <f>IFERROR(VLOOKUP(C85,'Fed. Agency Identifier'!$A$2:$B$62,2,FALSE),"")</f>
        <v/>
      </c>
      <c r="G85" s="34" t="str">
        <f>IF(ISBLANK(D85)=TRUE,"",(IFERROR(VLOOKUP(CONCATENATE(C85,".",D85),'Assistance Listings sam.gov'!$A$2:$D$2250,4,FALSE),"Unknown/Expired CFDA - Complete Column K")))</f>
        <v/>
      </c>
      <c r="H85" s="51"/>
      <c r="I85" s="51"/>
      <c r="J85" s="34" t="str">
        <f>IF(AND(ISBLANK(C85)=TRUE,ISBLANK(D85)=TRUE),"",IFERROR(VLOOKUP(CONCATENATE(C85,".",D85),'Clusters Lookup'!$A$2:$B$99,2,FALSE),"Not an Other Cluster"))</f>
        <v/>
      </c>
      <c r="K85" s="51"/>
      <c r="L85" s="51"/>
      <c r="M85" s="51"/>
      <c r="N85" s="51"/>
      <c r="O85" s="52"/>
      <c r="P85" s="51"/>
      <c r="Q85" s="51"/>
      <c r="R85" s="50"/>
      <c r="S85" s="34" t="str">
        <f>IFERROR(VLOOKUP(R85,'State of WI BUs'!$A$2:$B$77,2,FALSE),"")</f>
        <v/>
      </c>
      <c r="T85" s="52"/>
      <c r="U85" s="52"/>
      <c r="V85" s="56" t="str">
        <f t="shared" si="8"/>
        <v/>
      </c>
      <c r="W85" s="52"/>
      <c r="X85" s="50"/>
      <c r="Y85" s="56" t="str">
        <f t="shared" si="9"/>
        <v/>
      </c>
      <c r="Z85" s="52"/>
      <c r="AA85" s="35" t="str">
        <f t="shared" si="10"/>
        <v/>
      </c>
      <c r="AB85" s="35" t="str">
        <f t="shared" si="11"/>
        <v/>
      </c>
      <c r="AC85" s="35" t="str">
        <f t="shared" si="12"/>
        <v/>
      </c>
      <c r="AD85" s="35" t="str">
        <f t="shared" si="13"/>
        <v/>
      </c>
      <c r="AE85" s="35" t="str">
        <f t="shared" si="14"/>
        <v/>
      </c>
      <c r="AF85" s="35" t="str">
        <f t="shared" si="15"/>
        <v/>
      </c>
    </row>
    <row r="86" spans="1:32" x14ac:dyDescent="0.3">
      <c r="A86" s="50"/>
      <c r="B86" s="34" t="str">
        <f>IFERROR(VLOOKUP(A86,'State of WI BUs'!$A$2:$B$77,2,FALSE),"")</f>
        <v/>
      </c>
      <c r="C86" s="50"/>
      <c r="D86" s="50"/>
      <c r="E86" s="51"/>
      <c r="F86" s="34" t="str">
        <f>IFERROR(VLOOKUP(C86,'Fed. Agency Identifier'!$A$2:$B$62,2,FALSE),"")</f>
        <v/>
      </c>
      <c r="G86" s="34" t="str">
        <f>IF(ISBLANK(D86)=TRUE,"",(IFERROR(VLOOKUP(CONCATENATE(C86,".",D86),'Assistance Listings sam.gov'!$A$2:$D$2250,4,FALSE),"Unknown/Expired CFDA - Complete Column K")))</f>
        <v/>
      </c>
      <c r="H86" s="51"/>
      <c r="I86" s="51"/>
      <c r="J86" s="34" t="str">
        <f>IF(AND(ISBLANK(C86)=TRUE,ISBLANK(D86)=TRUE),"",IFERROR(VLOOKUP(CONCATENATE(C86,".",D86),'Clusters Lookup'!$A$2:$B$99,2,FALSE),"Not an Other Cluster"))</f>
        <v/>
      </c>
      <c r="K86" s="51"/>
      <c r="L86" s="51"/>
      <c r="M86" s="51"/>
      <c r="N86" s="51"/>
      <c r="O86" s="52"/>
      <c r="P86" s="51"/>
      <c r="Q86" s="51"/>
      <c r="R86" s="50"/>
      <c r="S86" s="34" t="str">
        <f>IFERROR(VLOOKUP(R86,'State of WI BUs'!$A$2:$B$77,2,FALSE),"")</f>
        <v/>
      </c>
      <c r="T86" s="52"/>
      <c r="U86" s="52"/>
      <c r="V86" s="56" t="str">
        <f t="shared" si="8"/>
        <v/>
      </c>
      <c r="W86" s="52"/>
      <c r="X86" s="50"/>
      <c r="Y86" s="56" t="str">
        <f t="shared" si="9"/>
        <v/>
      </c>
      <c r="Z86" s="52"/>
      <c r="AA86" s="35" t="str">
        <f t="shared" si="10"/>
        <v/>
      </c>
      <c r="AB86" s="35" t="str">
        <f t="shared" si="11"/>
        <v/>
      </c>
      <c r="AC86" s="35" t="str">
        <f t="shared" si="12"/>
        <v/>
      </c>
      <c r="AD86" s="35" t="str">
        <f t="shared" si="13"/>
        <v/>
      </c>
      <c r="AE86" s="35" t="str">
        <f t="shared" si="14"/>
        <v/>
      </c>
      <c r="AF86" s="35" t="str">
        <f t="shared" si="15"/>
        <v/>
      </c>
    </row>
    <row r="87" spans="1:32" x14ac:dyDescent="0.3">
      <c r="A87" s="50"/>
      <c r="B87" s="34" t="str">
        <f>IFERROR(VLOOKUP(A87,'State of WI BUs'!$A$2:$B$77,2,FALSE),"")</f>
        <v/>
      </c>
      <c r="C87" s="50"/>
      <c r="D87" s="50"/>
      <c r="E87" s="51"/>
      <c r="F87" s="34" t="str">
        <f>IFERROR(VLOOKUP(C87,'Fed. Agency Identifier'!$A$2:$B$62,2,FALSE),"")</f>
        <v/>
      </c>
      <c r="G87" s="34" t="str">
        <f>IF(ISBLANK(D87)=TRUE,"",(IFERROR(VLOOKUP(CONCATENATE(C87,".",D87),'Assistance Listings sam.gov'!$A$2:$D$2250,4,FALSE),"Unknown/Expired CFDA - Complete Column K")))</f>
        <v/>
      </c>
      <c r="H87" s="51"/>
      <c r="I87" s="51"/>
      <c r="J87" s="34" t="str">
        <f>IF(AND(ISBLANK(C87)=TRUE,ISBLANK(D87)=TRUE),"",IFERROR(VLOOKUP(CONCATENATE(C87,".",D87),'Clusters Lookup'!$A$2:$B$99,2,FALSE),"Not an Other Cluster"))</f>
        <v/>
      </c>
      <c r="K87" s="51"/>
      <c r="L87" s="51"/>
      <c r="M87" s="51"/>
      <c r="N87" s="51"/>
      <c r="O87" s="52"/>
      <c r="P87" s="51"/>
      <c r="Q87" s="51"/>
      <c r="R87" s="50"/>
      <c r="S87" s="34" t="str">
        <f>IFERROR(VLOOKUP(R87,'State of WI BUs'!$A$2:$B$77,2,FALSE),"")</f>
        <v/>
      </c>
      <c r="T87" s="52"/>
      <c r="U87" s="52"/>
      <c r="V87" s="56" t="str">
        <f t="shared" si="8"/>
        <v/>
      </c>
      <c r="W87" s="52"/>
      <c r="X87" s="50"/>
      <c r="Y87" s="56" t="str">
        <f t="shared" si="9"/>
        <v/>
      </c>
      <c r="Z87" s="52"/>
      <c r="AA87" s="35" t="str">
        <f t="shared" si="10"/>
        <v/>
      </c>
      <c r="AB87" s="35" t="str">
        <f t="shared" si="11"/>
        <v/>
      </c>
      <c r="AC87" s="35" t="str">
        <f t="shared" si="12"/>
        <v/>
      </c>
      <c r="AD87" s="35" t="str">
        <f t="shared" si="13"/>
        <v/>
      </c>
      <c r="AE87" s="35" t="str">
        <f t="shared" si="14"/>
        <v/>
      </c>
      <c r="AF87" s="35" t="str">
        <f t="shared" si="15"/>
        <v/>
      </c>
    </row>
    <row r="88" spans="1:32" x14ac:dyDescent="0.3">
      <c r="A88" s="50"/>
      <c r="B88" s="34" t="str">
        <f>IFERROR(VLOOKUP(A88,'State of WI BUs'!$A$2:$B$77,2,FALSE),"")</f>
        <v/>
      </c>
      <c r="C88" s="50"/>
      <c r="D88" s="50"/>
      <c r="E88" s="51"/>
      <c r="F88" s="34" t="str">
        <f>IFERROR(VLOOKUP(C88,'Fed. Agency Identifier'!$A$2:$B$62,2,FALSE),"")</f>
        <v/>
      </c>
      <c r="G88" s="34" t="str">
        <f>IF(ISBLANK(D88)=TRUE,"",(IFERROR(VLOOKUP(CONCATENATE(C88,".",D88),'Assistance Listings sam.gov'!$A$2:$D$2250,4,FALSE),"Unknown/Expired CFDA - Complete Column K")))</f>
        <v/>
      </c>
      <c r="H88" s="51"/>
      <c r="I88" s="51"/>
      <c r="J88" s="34" t="str">
        <f>IF(AND(ISBLANK(C88)=TRUE,ISBLANK(D88)=TRUE),"",IFERROR(VLOOKUP(CONCATENATE(C88,".",D88),'Clusters Lookup'!$A$2:$B$99,2,FALSE),"Not an Other Cluster"))</f>
        <v/>
      </c>
      <c r="K88" s="51"/>
      <c r="L88" s="51"/>
      <c r="M88" s="51"/>
      <c r="N88" s="51"/>
      <c r="O88" s="52"/>
      <c r="P88" s="51"/>
      <c r="Q88" s="51"/>
      <c r="R88" s="50"/>
      <c r="S88" s="34" t="str">
        <f>IFERROR(VLOOKUP(R88,'State of WI BUs'!$A$2:$B$77,2,FALSE),"")</f>
        <v/>
      </c>
      <c r="T88" s="52"/>
      <c r="U88" s="52"/>
      <c r="V88" s="56" t="str">
        <f t="shared" si="8"/>
        <v/>
      </c>
      <c r="W88" s="52"/>
      <c r="X88" s="50"/>
      <c r="Y88" s="56" t="str">
        <f t="shared" si="9"/>
        <v/>
      </c>
      <c r="Z88" s="52"/>
      <c r="AA88" s="35" t="str">
        <f t="shared" si="10"/>
        <v/>
      </c>
      <c r="AB88" s="35" t="str">
        <f t="shared" si="11"/>
        <v/>
      </c>
      <c r="AC88" s="35" t="str">
        <f t="shared" si="12"/>
        <v/>
      </c>
      <c r="AD88" s="35" t="str">
        <f t="shared" si="13"/>
        <v/>
      </c>
      <c r="AE88" s="35" t="str">
        <f t="shared" si="14"/>
        <v/>
      </c>
      <c r="AF88" s="35" t="str">
        <f t="shared" si="15"/>
        <v/>
      </c>
    </row>
    <row r="89" spans="1:32" x14ac:dyDescent="0.3">
      <c r="A89" s="50"/>
      <c r="B89" s="34" t="str">
        <f>IFERROR(VLOOKUP(A89,'State of WI BUs'!$A$2:$B$77,2,FALSE),"")</f>
        <v/>
      </c>
      <c r="C89" s="50"/>
      <c r="D89" s="50"/>
      <c r="E89" s="51"/>
      <c r="F89" s="34" t="str">
        <f>IFERROR(VLOOKUP(C89,'Fed. Agency Identifier'!$A$2:$B$62,2,FALSE),"")</f>
        <v/>
      </c>
      <c r="G89" s="34" t="str">
        <f>IF(ISBLANK(D89)=TRUE,"",(IFERROR(VLOOKUP(CONCATENATE(C89,".",D89),'Assistance Listings sam.gov'!$A$2:$D$2250,4,FALSE),"Unknown/Expired CFDA - Complete Column K")))</f>
        <v/>
      </c>
      <c r="H89" s="51"/>
      <c r="I89" s="51"/>
      <c r="J89" s="34" t="str">
        <f>IF(AND(ISBLANK(C89)=TRUE,ISBLANK(D89)=TRUE),"",IFERROR(VLOOKUP(CONCATENATE(C89,".",D89),'Clusters Lookup'!$A$2:$B$99,2,FALSE),"Not an Other Cluster"))</f>
        <v/>
      </c>
      <c r="K89" s="51"/>
      <c r="L89" s="51"/>
      <c r="M89" s="51"/>
      <c r="N89" s="51"/>
      <c r="O89" s="52"/>
      <c r="P89" s="51"/>
      <c r="Q89" s="51"/>
      <c r="R89" s="50"/>
      <c r="S89" s="34" t="str">
        <f>IFERROR(VLOOKUP(R89,'State of WI BUs'!$A$2:$B$77,2,FALSE),"")</f>
        <v/>
      </c>
      <c r="T89" s="52"/>
      <c r="U89" s="52"/>
      <c r="V89" s="56" t="str">
        <f t="shared" si="8"/>
        <v/>
      </c>
      <c r="W89" s="52"/>
      <c r="X89" s="50"/>
      <c r="Y89" s="56" t="str">
        <f t="shared" si="9"/>
        <v/>
      </c>
      <c r="Z89" s="52"/>
      <c r="AA89" s="35" t="str">
        <f t="shared" si="10"/>
        <v/>
      </c>
      <c r="AB89" s="35" t="str">
        <f t="shared" si="11"/>
        <v/>
      </c>
      <c r="AC89" s="35" t="str">
        <f t="shared" si="12"/>
        <v/>
      </c>
      <c r="AD89" s="35" t="str">
        <f t="shared" si="13"/>
        <v/>
      </c>
      <c r="AE89" s="35" t="str">
        <f t="shared" si="14"/>
        <v/>
      </c>
      <c r="AF89" s="35" t="str">
        <f t="shared" si="15"/>
        <v/>
      </c>
    </row>
    <row r="90" spans="1:32" x14ac:dyDescent="0.3">
      <c r="A90" s="50"/>
      <c r="B90" s="34" t="str">
        <f>IFERROR(VLOOKUP(A90,'State of WI BUs'!$A$2:$B$77,2,FALSE),"")</f>
        <v/>
      </c>
      <c r="C90" s="50"/>
      <c r="D90" s="50"/>
      <c r="E90" s="51"/>
      <c r="F90" s="34" t="str">
        <f>IFERROR(VLOOKUP(C90,'Fed. Agency Identifier'!$A$2:$B$62,2,FALSE),"")</f>
        <v/>
      </c>
      <c r="G90" s="34" t="str">
        <f>IF(ISBLANK(D90)=TRUE,"",(IFERROR(VLOOKUP(CONCATENATE(C90,".",D90),'Assistance Listings sam.gov'!$A$2:$D$2250,4,FALSE),"Unknown/Expired CFDA - Complete Column K")))</f>
        <v/>
      </c>
      <c r="H90" s="51"/>
      <c r="I90" s="51"/>
      <c r="J90" s="34" t="str">
        <f>IF(AND(ISBLANK(C90)=TRUE,ISBLANK(D90)=TRUE),"",IFERROR(VLOOKUP(CONCATENATE(C90,".",D90),'Clusters Lookup'!$A$2:$B$99,2,FALSE),"Not an Other Cluster"))</f>
        <v/>
      </c>
      <c r="K90" s="51"/>
      <c r="L90" s="51"/>
      <c r="M90" s="51"/>
      <c r="N90" s="51"/>
      <c r="O90" s="52"/>
      <c r="P90" s="51"/>
      <c r="Q90" s="51"/>
      <c r="R90" s="50"/>
      <c r="S90" s="34" t="str">
        <f>IFERROR(VLOOKUP(R90,'State of WI BUs'!$A$2:$B$77,2,FALSE),"")</f>
        <v/>
      </c>
      <c r="T90" s="52"/>
      <c r="U90" s="52"/>
      <c r="V90" s="56" t="str">
        <f t="shared" si="8"/>
        <v/>
      </c>
      <c r="W90" s="52"/>
      <c r="X90" s="50"/>
      <c r="Y90" s="56" t="str">
        <f t="shared" si="9"/>
        <v/>
      </c>
      <c r="Z90" s="52"/>
      <c r="AA90" s="35" t="str">
        <f t="shared" si="10"/>
        <v/>
      </c>
      <c r="AB90" s="35" t="str">
        <f t="shared" si="11"/>
        <v/>
      </c>
      <c r="AC90" s="35" t="str">
        <f t="shared" si="12"/>
        <v/>
      </c>
      <c r="AD90" s="35" t="str">
        <f t="shared" si="13"/>
        <v/>
      </c>
      <c r="AE90" s="35" t="str">
        <f t="shared" si="14"/>
        <v/>
      </c>
      <c r="AF90" s="35" t="str">
        <f t="shared" si="15"/>
        <v/>
      </c>
    </row>
    <row r="91" spans="1:32" x14ac:dyDescent="0.3">
      <c r="A91" s="50"/>
      <c r="B91" s="34" t="str">
        <f>IFERROR(VLOOKUP(A91,'State of WI BUs'!$A$2:$B$77,2,FALSE),"")</f>
        <v/>
      </c>
      <c r="C91" s="50"/>
      <c r="D91" s="50"/>
      <c r="E91" s="51"/>
      <c r="F91" s="34" t="str">
        <f>IFERROR(VLOOKUP(C91,'Fed. Agency Identifier'!$A$2:$B$62,2,FALSE),"")</f>
        <v/>
      </c>
      <c r="G91" s="34" t="str">
        <f>IF(ISBLANK(D91)=TRUE,"",(IFERROR(VLOOKUP(CONCATENATE(C91,".",D91),'Assistance Listings sam.gov'!$A$2:$D$2250,4,FALSE),"Unknown/Expired CFDA - Complete Column K")))</f>
        <v/>
      </c>
      <c r="H91" s="51"/>
      <c r="I91" s="51"/>
      <c r="J91" s="34" t="str">
        <f>IF(AND(ISBLANK(C91)=TRUE,ISBLANK(D91)=TRUE),"",IFERROR(VLOOKUP(CONCATENATE(C91,".",D91),'Clusters Lookup'!$A$2:$B$99,2,FALSE),"Not an Other Cluster"))</f>
        <v/>
      </c>
      <c r="K91" s="51"/>
      <c r="L91" s="51"/>
      <c r="M91" s="51"/>
      <c r="N91" s="51"/>
      <c r="O91" s="52"/>
      <c r="P91" s="51"/>
      <c r="Q91" s="51"/>
      <c r="R91" s="50"/>
      <c r="S91" s="34" t="str">
        <f>IFERROR(VLOOKUP(R91,'State of WI BUs'!$A$2:$B$77,2,FALSE),"")</f>
        <v/>
      </c>
      <c r="T91" s="52"/>
      <c r="U91" s="52"/>
      <c r="V91" s="56" t="str">
        <f t="shared" si="8"/>
        <v/>
      </c>
      <c r="W91" s="52"/>
      <c r="X91" s="50"/>
      <c r="Y91" s="56" t="str">
        <f t="shared" si="9"/>
        <v/>
      </c>
      <c r="Z91" s="52"/>
      <c r="AA91" s="35" t="str">
        <f t="shared" si="10"/>
        <v/>
      </c>
      <c r="AB91" s="35" t="str">
        <f t="shared" si="11"/>
        <v/>
      </c>
      <c r="AC91" s="35" t="str">
        <f t="shared" si="12"/>
        <v/>
      </c>
      <c r="AD91" s="35" t="str">
        <f t="shared" si="13"/>
        <v/>
      </c>
      <c r="AE91" s="35" t="str">
        <f t="shared" si="14"/>
        <v/>
      </c>
      <c r="AF91" s="35" t="str">
        <f t="shared" si="15"/>
        <v/>
      </c>
    </row>
    <row r="92" spans="1:32" x14ac:dyDescent="0.3">
      <c r="A92" s="50"/>
      <c r="B92" s="34" t="str">
        <f>IFERROR(VLOOKUP(A92,'State of WI BUs'!$A$2:$B$77,2,FALSE),"")</f>
        <v/>
      </c>
      <c r="C92" s="50"/>
      <c r="D92" s="50"/>
      <c r="E92" s="51"/>
      <c r="F92" s="34" t="str">
        <f>IFERROR(VLOOKUP(C92,'Fed. Agency Identifier'!$A$2:$B$62,2,FALSE),"")</f>
        <v/>
      </c>
      <c r="G92" s="34" t="str">
        <f>IF(ISBLANK(D92)=TRUE,"",(IFERROR(VLOOKUP(CONCATENATE(C92,".",D92),'Assistance Listings sam.gov'!$A$2:$D$2250,4,FALSE),"Unknown/Expired CFDA - Complete Column K")))</f>
        <v/>
      </c>
      <c r="H92" s="51"/>
      <c r="I92" s="51"/>
      <c r="J92" s="34" t="str">
        <f>IF(AND(ISBLANK(C92)=TRUE,ISBLANK(D92)=TRUE),"",IFERROR(VLOOKUP(CONCATENATE(C92,".",D92),'Clusters Lookup'!$A$2:$B$99,2,FALSE),"Not an Other Cluster"))</f>
        <v/>
      </c>
      <c r="K92" s="51"/>
      <c r="L92" s="51"/>
      <c r="M92" s="51"/>
      <c r="N92" s="51"/>
      <c r="O92" s="52"/>
      <c r="P92" s="51"/>
      <c r="Q92" s="51"/>
      <c r="R92" s="50"/>
      <c r="S92" s="34" t="str">
        <f>IFERROR(VLOOKUP(R92,'State of WI BUs'!$A$2:$B$77,2,FALSE),"")</f>
        <v/>
      </c>
      <c r="T92" s="52"/>
      <c r="U92" s="52"/>
      <c r="V92" s="56" t="str">
        <f t="shared" si="8"/>
        <v/>
      </c>
      <c r="W92" s="52"/>
      <c r="X92" s="50"/>
      <c r="Y92" s="56" t="str">
        <f t="shared" si="9"/>
        <v/>
      </c>
      <c r="Z92" s="52"/>
      <c r="AA92" s="35" t="str">
        <f t="shared" si="10"/>
        <v/>
      </c>
      <c r="AB92" s="35" t="str">
        <f t="shared" si="11"/>
        <v/>
      </c>
      <c r="AC92" s="35" t="str">
        <f t="shared" si="12"/>
        <v/>
      </c>
      <c r="AD92" s="35" t="str">
        <f t="shared" si="13"/>
        <v/>
      </c>
      <c r="AE92" s="35" t="str">
        <f t="shared" si="14"/>
        <v/>
      </c>
      <c r="AF92" s="35" t="str">
        <f t="shared" si="15"/>
        <v/>
      </c>
    </row>
    <row r="93" spans="1:32" x14ac:dyDescent="0.3">
      <c r="A93" s="50"/>
      <c r="B93" s="34" t="str">
        <f>IFERROR(VLOOKUP(A93,'State of WI BUs'!$A$2:$B$77,2,FALSE),"")</f>
        <v/>
      </c>
      <c r="C93" s="50"/>
      <c r="D93" s="50"/>
      <c r="E93" s="51"/>
      <c r="F93" s="34" t="str">
        <f>IFERROR(VLOOKUP(C93,'Fed. Agency Identifier'!$A$2:$B$62,2,FALSE),"")</f>
        <v/>
      </c>
      <c r="G93" s="34" t="str">
        <f>IF(ISBLANK(D93)=TRUE,"",(IFERROR(VLOOKUP(CONCATENATE(C93,".",D93),'Assistance Listings sam.gov'!$A$2:$D$2250,4,FALSE),"Unknown/Expired CFDA - Complete Column K")))</f>
        <v/>
      </c>
      <c r="H93" s="51"/>
      <c r="I93" s="51"/>
      <c r="J93" s="34" t="str">
        <f>IF(AND(ISBLANK(C93)=TRUE,ISBLANK(D93)=TRUE),"",IFERROR(VLOOKUP(CONCATENATE(C93,".",D93),'Clusters Lookup'!$A$2:$B$99,2,FALSE),"Not an Other Cluster"))</f>
        <v/>
      </c>
      <c r="K93" s="51"/>
      <c r="L93" s="51"/>
      <c r="M93" s="51"/>
      <c r="N93" s="51"/>
      <c r="O93" s="52"/>
      <c r="P93" s="51"/>
      <c r="Q93" s="51"/>
      <c r="R93" s="50"/>
      <c r="S93" s="34" t="str">
        <f>IFERROR(VLOOKUP(R93,'State of WI BUs'!$A$2:$B$77,2,FALSE),"")</f>
        <v/>
      </c>
      <c r="T93" s="52"/>
      <c r="U93" s="52"/>
      <c r="V93" s="56" t="str">
        <f t="shared" si="8"/>
        <v/>
      </c>
      <c r="W93" s="52"/>
      <c r="X93" s="50"/>
      <c r="Y93" s="56" t="str">
        <f t="shared" si="9"/>
        <v/>
      </c>
      <c r="Z93" s="52"/>
      <c r="AA93" s="35" t="str">
        <f t="shared" si="10"/>
        <v/>
      </c>
      <c r="AB93" s="35" t="str">
        <f t="shared" si="11"/>
        <v/>
      </c>
      <c r="AC93" s="35" t="str">
        <f t="shared" si="12"/>
        <v/>
      </c>
      <c r="AD93" s="35" t="str">
        <f t="shared" si="13"/>
        <v/>
      </c>
      <c r="AE93" s="35" t="str">
        <f t="shared" si="14"/>
        <v/>
      </c>
      <c r="AF93" s="35" t="str">
        <f t="shared" si="15"/>
        <v/>
      </c>
    </row>
    <row r="94" spans="1:32" x14ac:dyDescent="0.3">
      <c r="A94" s="50"/>
      <c r="B94" s="34" t="str">
        <f>IFERROR(VLOOKUP(A94,'State of WI BUs'!$A$2:$B$77,2,FALSE),"")</f>
        <v/>
      </c>
      <c r="C94" s="50"/>
      <c r="D94" s="50"/>
      <c r="E94" s="51"/>
      <c r="F94" s="34" t="str">
        <f>IFERROR(VLOOKUP(C94,'Fed. Agency Identifier'!$A$2:$B$62,2,FALSE),"")</f>
        <v/>
      </c>
      <c r="G94" s="34" t="str">
        <f>IF(ISBLANK(D94)=TRUE,"",(IFERROR(VLOOKUP(CONCATENATE(C94,".",D94),'Assistance Listings sam.gov'!$A$2:$D$2250,4,FALSE),"Unknown/Expired CFDA - Complete Column K")))</f>
        <v/>
      </c>
      <c r="H94" s="51"/>
      <c r="I94" s="51"/>
      <c r="J94" s="34" t="str">
        <f>IF(AND(ISBLANK(C94)=TRUE,ISBLANK(D94)=TRUE),"",IFERROR(VLOOKUP(CONCATENATE(C94,".",D94),'Clusters Lookup'!$A$2:$B$99,2,FALSE),"Not an Other Cluster"))</f>
        <v/>
      </c>
      <c r="K94" s="51"/>
      <c r="L94" s="51"/>
      <c r="M94" s="51"/>
      <c r="N94" s="51"/>
      <c r="O94" s="52"/>
      <c r="P94" s="51"/>
      <c r="Q94" s="51"/>
      <c r="R94" s="50"/>
      <c r="S94" s="34" t="str">
        <f>IFERROR(VLOOKUP(R94,'State of WI BUs'!$A$2:$B$77,2,FALSE),"")</f>
        <v/>
      </c>
      <c r="T94" s="52"/>
      <c r="U94" s="52"/>
      <c r="V94" s="56" t="str">
        <f t="shared" si="8"/>
        <v/>
      </c>
      <c r="W94" s="52"/>
      <c r="X94" s="50"/>
      <c r="Y94" s="56" t="str">
        <f t="shared" si="9"/>
        <v/>
      </c>
      <c r="Z94" s="52"/>
      <c r="AA94" s="35" t="str">
        <f t="shared" si="10"/>
        <v/>
      </c>
      <c r="AB94" s="35" t="str">
        <f t="shared" si="11"/>
        <v/>
      </c>
      <c r="AC94" s="35" t="str">
        <f t="shared" si="12"/>
        <v/>
      </c>
      <c r="AD94" s="35" t="str">
        <f t="shared" si="13"/>
        <v/>
      </c>
      <c r="AE94" s="35" t="str">
        <f t="shared" si="14"/>
        <v/>
      </c>
      <c r="AF94" s="35" t="str">
        <f t="shared" si="15"/>
        <v/>
      </c>
    </row>
    <row r="95" spans="1:32" x14ac:dyDescent="0.3">
      <c r="A95" s="50"/>
      <c r="B95" s="34" t="str">
        <f>IFERROR(VLOOKUP(A95,'State of WI BUs'!$A$2:$B$77,2,FALSE),"")</f>
        <v/>
      </c>
      <c r="C95" s="50"/>
      <c r="D95" s="50"/>
      <c r="E95" s="51"/>
      <c r="F95" s="34" t="str">
        <f>IFERROR(VLOOKUP(C95,'Fed. Agency Identifier'!$A$2:$B$62,2,FALSE),"")</f>
        <v/>
      </c>
      <c r="G95" s="34" t="str">
        <f>IF(ISBLANK(D95)=TRUE,"",(IFERROR(VLOOKUP(CONCATENATE(C95,".",D95),'Assistance Listings sam.gov'!$A$2:$D$2250,4,FALSE),"Unknown/Expired CFDA - Complete Column K")))</f>
        <v/>
      </c>
      <c r="H95" s="51"/>
      <c r="I95" s="51"/>
      <c r="J95" s="34" t="str">
        <f>IF(AND(ISBLANK(C95)=TRUE,ISBLANK(D95)=TRUE),"",IFERROR(VLOOKUP(CONCATENATE(C95,".",D95),'Clusters Lookup'!$A$2:$B$99,2,FALSE),"Not an Other Cluster"))</f>
        <v/>
      </c>
      <c r="K95" s="51"/>
      <c r="L95" s="51"/>
      <c r="M95" s="51"/>
      <c r="N95" s="51"/>
      <c r="O95" s="52"/>
      <c r="P95" s="51"/>
      <c r="Q95" s="51"/>
      <c r="R95" s="50"/>
      <c r="S95" s="34" t="str">
        <f>IFERROR(VLOOKUP(R95,'State of WI BUs'!$A$2:$B$77,2,FALSE),"")</f>
        <v/>
      </c>
      <c r="T95" s="52"/>
      <c r="U95" s="52"/>
      <c r="V95" s="56" t="str">
        <f t="shared" si="8"/>
        <v/>
      </c>
      <c r="W95" s="52"/>
      <c r="X95" s="50"/>
      <c r="Y95" s="56" t="str">
        <f t="shared" si="9"/>
        <v/>
      </c>
      <c r="Z95" s="52"/>
      <c r="AA95" s="35" t="str">
        <f t="shared" si="10"/>
        <v/>
      </c>
      <c r="AB95" s="35" t="str">
        <f t="shared" si="11"/>
        <v/>
      </c>
      <c r="AC95" s="35" t="str">
        <f t="shared" si="12"/>
        <v/>
      </c>
      <c r="AD95" s="35" t="str">
        <f t="shared" si="13"/>
        <v/>
      </c>
      <c r="AE95" s="35" t="str">
        <f t="shared" si="14"/>
        <v/>
      </c>
      <c r="AF95" s="35" t="str">
        <f t="shared" si="15"/>
        <v/>
      </c>
    </row>
    <row r="96" spans="1:32" x14ac:dyDescent="0.3">
      <c r="A96" s="50"/>
      <c r="B96" s="34" t="str">
        <f>IFERROR(VLOOKUP(A96,'State of WI BUs'!$A$2:$B$77,2,FALSE),"")</f>
        <v/>
      </c>
      <c r="C96" s="50"/>
      <c r="D96" s="50"/>
      <c r="E96" s="51"/>
      <c r="F96" s="34" t="str">
        <f>IFERROR(VLOOKUP(C96,'Fed. Agency Identifier'!$A$2:$B$62,2,FALSE),"")</f>
        <v/>
      </c>
      <c r="G96" s="34" t="str">
        <f>IF(ISBLANK(D96)=TRUE,"",(IFERROR(VLOOKUP(CONCATENATE(C96,".",D96),'Assistance Listings sam.gov'!$A$2:$D$2250,4,FALSE),"Unknown/Expired CFDA - Complete Column K")))</f>
        <v/>
      </c>
      <c r="H96" s="51"/>
      <c r="I96" s="51"/>
      <c r="J96" s="34" t="str">
        <f>IF(AND(ISBLANK(C96)=TRUE,ISBLANK(D96)=TRUE),"",IFERROR(VLOOKUP(CONCATENATE(C96,".",D96),'Clusters Lookup'!$A$2:$B$99,2,FALSE),"Not an Other Cluster"))</f>
        <v/>
      </c>
      <c r="K96" s="51"/>
      <c r="L96" s="51"/>
      <c r="M96" s="51"/>
      <c r="N96" s="51"/>
      <c r="O96" s="52"/>
      <c r="P96" s="51"/>
      <c r="Q96" s="51"/>
      <c r="R96" s="50"/>
      <c r="S96" s="34" t="str">
        <f>IFERROR(VLOOKUP(R96,'State of WI BUs'!$A$2:$B$77,2,FALSE),"")</f>
        <v/>
      </c>
      <c r="T96" s="52"/>
      <c r="U96" s="52"/>
      <c r="V96" s="56" t="str">
        <f t="shared" si="8"/>
        <v/>
      </c>
      <c r="W96" s="52"/>
      <c r="X96" s="50"/>
      <c r="Y96" s="56" t="str">
        <f t="shared" si="9"/>
        <v/>
      </c>
      <c r="Z96" s="52"/>
      <c r="AA96" s="35" t="str">
        <f t="shared" si="10"/>
        <v/>
      </c>
      <c r="AB96" s="35" t="str">
        <f t="shared" si="11"/>
        <v/>
      </c>
      <c r="AC96" s="35" t="str">
        <f t="shared" si="12"/>
        <v/>
      </c>
      <c r="AD96" s="35" t="str">
        <f t="shared" si="13"/>
        <v/>
      </c>
      <c r="AE96" s="35" t="str">
        <f t="shared" si="14"/>
        <v/>
      </c>
      <c r="AF96" s="35" t="str">
        <f t="shared" si="15"/>
        <v/>
      </c>
    </row>
    <row r="97" spans="1:32" x14ac:dyDescent="0.3">
      <c r="A97" s="50"/>
      <c r="B97" s="34" t="str">
        <f>IFERROR(VLOOKUP(A97,'State of WI BUs'!$A$2:$B$77,2,FALSE),"")</f>
        <v/>
      </c>
      <c r="C97" s="50"/>
      <c r="D97" s="50"/>
      <c r="E97" s="51"/>
      <c r="F97" s="34" t="str">
        <f>IFERROR(VLOOKUP(C97,'Fed. Agency Identifier'!$A$2:$B$62,2,FALSE),"")</f>
        <v/>
      </c>
      <c r="G97" s="34" t="str">
        <f>IF(ISBLANK(D97)=TRUE,"",(IFERROR(VLOOKUP(CONCATENATE(C97,".",D97),'Assistance Listings sam.gov'!$A$2:$D$2250,4,FALSE),"Unknown/Expired CFDA - Complete Column K")))</f>
        <v/>
      </c>
      <c r="H97" s="51"/>
      <c r="I97" s="51"/>
      <c r="J97" s="34" t="str">
        <f>IF(AND(ISBLANK(C97)=TRUE,ISBLANK(D97)=TRUE),"",IFERROR(VLOOKUP(CONCATENATE(C97,".",D97),'Clusters Lookup'!$A$2:$B$99,2,FALSE),"Not an Other Cluster"))</f>
        <v/>
      </c>
      <c r="K97" s="51"/>
      <c r="L97" s="51"/>
      <c r="M97" s="51"/>
      <c r="N97" s="51"/>
      <c r="O97" s="52"/>
      <c r="P97" s="51"/>
      <c r="Q97" s="51"/>
      <c r="R97" s="50"/>
      <c r="S97" s="34" t="str">
        <f>IFERROR(VLOOKUP(R97,'State of WI BUs'!$A$2:$B$77,2,FALSE),"")</f>
        <v/>
      </c>
      <c r="T97" s="52"/>
      <c r="U97" s="52"/>
      <c r="V97" s="56" t="str">
        <f t="shared" si="8"/>
        <v/>
      </c>
      <c r="W97" s="52"/>
      <c r="X97" s="50"/>
      <c r="Y97" s="56" t="str">
        <f t="shared" si="9"/>
        <v/>
      </c>
      <c r="Z97" s="52"/>
      <c r="AA97" s="35" t="str">
        <f t="shared" si="10"/>
        <v/>
      </c>
      <c r="AB97" s="35" t="str">
        <f t="shared" si="11"/>
        <v/>
      </c>
      <c r="AC97" s="35" t="str">
        <f t="shared" si="12"/>
        <v/>
      </c>
      <c r="AD97" s="35" t="str">
        <f t="shared" si="13"/>
        <v/>
      </c>
      <c r="AE97" s="35" t="str">
        <f t="shared" si="14"/>
        <v/>
      </c>
      <c r="AF97" s="35" t="str">
        <f t="shared" si="15"/>
        <v/>
      </c>
    </row>
    <row r="98" spans="1:32" x14ac:dyDescent="0.3">
      <c r="A98" s="50"/>
      <c r="B98" s="34" t="str">
        <f>IFERROR(VLOOKUP(A98,'State of WI BUs'!$A$2:$B$77,2,FALSE),"")</f>
        <v/>
      </c>
      <c r="C98" s="50"/>
      <c r="D98" s="50"/>
      <c r="E98" s="51"/>
      <c r="F98" s="34" t="str">
        <f>IFERROR(VLOOKUP(C98,'Fed. Agency Identifier'!$A$2:$B$62,2,FALSE),"")</f>
        <v/>
      </c>
      <c r="G98" s="34" t="str">
        <f>IF(ISBLANK(D98)=TRUE,"",(IFERROR(VLOOKUP(CONCATENATE(C98,".",D98),'Assistance Listings sam.gov'!$A$2:$D$2250,4,FALSE),"Unknown/Expired CFDA - Complete Column K")))</f>
        <v/>
      </c>
      <c r="H98" s="51"/>
      <c r="I98" s="51"/>
      <c r="J98" s="34" t="str">
        <f>IF(AND(ISBLANK(C98)=TRUE,ISBLANK(D98)=TRUE),"",IFERROR(VLOOKUP(CONCATENATE(C98,".",D98),'Clusters Lookup'!$A$2:$B$99,2,FALSE),"Not an Other Cluster"))</f>
        <v/>
      </c>
      <c r="K98" s="51"/>
      <c r="L98" s="51"/>
      <c r="M98" s="51"/>
      <c r="N98" s="51"/>
      <c r="O98" s="52"/>
      <c r="P98" s="51"/>
      <c r="Q98" s="51"/>
      <c r="R98" s="50"/>
      <c r="S98" s="34" t="str">
        <f>IFERROR(VLOOKUP(R98,'State of WI BUs'!$A$2:$B$77,2,FALSE),"")</f>
        <v/>
      </c>
      <c r="T98" s="52"/>
      <c r="U98" s="52"/>
      <c r="V98" s="56" t="str">
        <f t="shared" si="8"/>
        <v/>
      </c>
      <c r="W98" s="52"/>
      <c r="X98" s="50"/>
      <c r="Y98" s="56" t="str">
        <f t="shared" si="9"/>
        <v/>
      </c>
      <c r="Z98" s="52"/>
      <c r="AA98" s="35" t="str">
        <f t="shared" si="10"/>
        <v/>
      </c>
      <c r="AB98" s="35" t="str">
        <f t="shared" si="11"/>
        <v/>
      </c>
      <c r="AC98" s="35" t="str">
        <f t="shared" si="12"/>
        <v/>
      </c>
      <c r="AD98" s="35" t="str">
        <f t="shared" si="13"/>
        <v/>
      </c>
      <c r="AE98" s="35" t="str">
        <f t="shared" si="14"/>
        <v/>
      </c>
      <c r="AF98" s="35" t="str">
        <f t="shared" si="15"/>
        <v/>
      </c>
    </row>
    <row r="99" spans="1:32" x14ac:dyDescent="0.3">
      <c r="A99" s="50"/>
      <c r="B99" s="34" t="str">
        <f>IFERROR(VLOOKUP(A99,'State of WI BUs'!$A$2:$B$77,2,FALSE),"")</f>
        <v/>
      </c>
      <c r="C99" s="50"/>
      <c r="D99" s="50"/>
      <c r="E99" s="51"/>
      <c r="F99" s="34" t="str">
        <f>IFERROR(VLOOKUP(C99,'Fed. Agency Identifier'!$A$2:$B$62,2,FALSE),"")</f>
        <v/>
      </c>
      <c r="G99" s="34" t="str">
        <f>IF(ISBLANK(D99)=TRUE,"",(IFERROR(VLOOKUP(CONCATENATE(C99,".",D99),'Assistance Listings sam.gov'!$A$2:$D$2250,4,FALSE),"Unknown/Expired CFDA - Complete Column K")))</f>
        <v/>
      </c>
      <c r="H99" s="51"/>
      <c r="I99" s="51"/>
      <c r="J99" s="34" t="str">
        <f>IF(AND(ISBLANK(C99)=TRUE,ISBLANK(D99)=TRUE),"",IFERROR(VLOOKUP(CONCATENATE(C99,".",D99),'Clusters Lookup'!$A$2:$B$99,2,FALSE),"Not an Other Cluster"))</f>
        <v/>
      </c>
      <c r="K99" s="51"/>
      <c r="L99" s="51"/>
      <c r="M99" s="51"/>
      <c r="N99" s="51"/>
      <c r="O99" s="52"/>
      <c r="P99" s="51"/>
      <c r="Q99" s="51"/>
      <c r="R99" s="50"/>
      <c r="S99" s="34" t="str">
        <f>IFERROR(VLOOKUP(R99,'State of WI BUs'!$A$2:$B$77,2,FALSE),"")</f>
        <v/>
      </c>
      <c r="T99" s="52"/>
      <c r="U99" s="52"/>
      <c r="V99" s="56" t="str">
        <f t="shared" si="8"/>
        <v/>
      </c>
      <c r="W99" s="52"/>
      <c r="X99" s="50"/>
      <c r="Y99" s="56" t="str">
        <f t="shared" si="9"/>
        <v/>
      </c>
      <c r="Z99" s="52"/>
      <c r="AA99" s="35" t="str">
        <f t="shared" si="10"/>
        <v/>
      </c>
      <c r="AB99" s="35" t="str">
        <f t="shared" si="11"/>
        <v/>
      </c>
      <c r="AC99" s="35" t="str">
        <f t="shared" si="12"/>
        <v/>
      </c>
      <c r="AD99" s="35" t="str">
        <f t="shared" si="13"/>
        <v/>
      </c>
      <c r="AE99" s="35" t="str">
        <f t="shared" si="14"/>
        <v/>
      </c>
      <c r="AF99" s="35" t="str">
        <f t="shared" si="15"/>
        <v/>
      </c>
    </row>
    <row r="100" spans="1:32" x14ac:dyDescent="0.3">
      <c r="A100" s="50"/>
      <c r="B100" s="34" t="str">
        <f>IFERROR(VLOOKUP(A100,'State of WI BUs'!$A$2:$B$77,2,FALSE),"")</f>
        <v/>
      </c>
      <c r="C100" s="50"/>
      <c r="D100" s="50"/>
      <c r="E100" s="51"/>
      <c r="F100" s="34" t="str">
        <f>IFERROR(VLOOKUP(C100,'Fed. Agency Identifier'!$A$2:$B$62,2,FALSE),"")</f>
        <v/>
      </c>
      <c r="G100" s="34" t="str">
        <f>IF(ISBLANK(D100)=TRUE,"",(IFERROR(VLOOKUP(CONCATENATE(C100,".",D100),'Assistance Listings sam.gov'!$A$2:$D$2250,4,FALSE),"Unknown/Expired CFDA - Complete Column K")))</f>
        <v/>
      </c>
      <c r="H100" s="51"/>
      <c r="I100" s="51"/>
      <c r="J100" s="34" t="str">
        <f>IF(AND(ISBLANK(C100)=TRUE,ISBLANK(D100)=TRUE),"",IFERROR(VLOOKUP(CONCATENATE(C100,".",D100),'Clusters Lookup'!$A$2:$B$99,2,FALSE),"Not an Other Cluster"))</f>
        <v/>
      </c>
      <c r="K100" s="51"/>
      <c r="L100" s="51"/>
      <c r="M100" s="51"/>
      <c r="N100" s="51"/>
      <c r="O100" s="52"/>
      <c r="P100" s="51"/>
      <c r="Q100" s="51"/>
      <c r="R100" s="50"/>
      <c r="S100" s="34" t="str">
        <f>IFERROR(VLOOKUP(R100,'State of WI BUs'!$A$2:$B$77,2,FALSE),"")</f>
        <v/>
      </c>
      <c r="T100" s="52"/>
      <c r="U100" s="52"/>
      <c r="V100" s="56" t="str">
        <f t="shared" si="8"/>
        <v/>
      </c>
      <c r="W100" s="52"/>
      <c r="X100" s="50"/>
      <c r="Y100" s="56" t="str">
        <f t="shared" si="9"/>
        <v/>
      </c>
      <c r="Z100" s="52"/>
      <c r="AA100" s="35" t="str">
        <f t="shared" si="10"/>
        <v/>
      </c>
      <c r="AB100" s="35" t="str">
        <f t="shared" si="11"/>
        <v/>
      </c>
      <c r="AC100" s="35" t="str">
        <f t="shared" si="12"/>
        <v/>
      </c>
      <c r="AD100" s="35" t="str">
        <f t="shared" si="13"/>
        <v/>
      </c>
      <c r="AE100" s="35" t="str">
        <f t="shared" si="14"/>
        <v/>
      </c>
      <c r="AF100" s="35" t="str">
        <f t="shared" si="15"/>
        <v/>
      </c>
    </row>
    <row r="101" spans="1:32" x14ac:dyDescent="0.3">
      <c r="A101" s="50"/>
      <c r="B101" s="34" t="str">
        <f>IFERROR(VLOOKUP(A101,'State of WI BUs'!$A$2:$B$77,2,FALSE),"")</f>
        <v/>
      </c>
      <c r="C101" s="50"/>
      <c r="D101" s="50"/>
      <c r="E101" s="51"/>
      <c r="F101" s="34" t="str">
        <f>IFERROR(VLOOKUP(C101,'Fed. Agency Identifier'!$A$2:$B$62,2,FALSE),"")</f>
        <v/>
      </c>
      <c r="G101" s="34" t="str">
        <f>IF(ISBLANK(D101)=TRUE,"",(IFERROR(VLOOKUP(CONCATENATE(C101,".",D101),'Assistance Listings sam.gov'!$A$2:$D$2250,4,FALSE),"Unknown/Expired CFDA - Complete Column K")))</f>
        <v/>
      </c>
      <c r="H101" s="51"/>
      <c r="I101" s="51"/>
      <c r="J101" s="34" t="str">
        <f>IF(AND(ISBLANK(C101)=TRUE,ISBLANK(D101)=TRUE),"",IFERROR(VLOOKUP(CONCATENATE(C101,".",D101),'Clusters Lookup'!$A$2:$B$99,2,FALSE),"Not an Other Cluster"))</f>
        <v/>
      </c>
      <c r="K101" s="51"/>
      <c r="L101" s="51"/>
      <c r="M101" s="51"/>
      <c r="N101" s="51"/>
      <c r="O101" s="52"/>
      <c r="P101" s="51"/>
      <c r="Q101" s="51"/>
      <c r="R101" s="50"/>
      <c r="S101" s="34" t="str">
        <f>IFERROR(VLOOKUP(R101,'State of WI BUs'!$A$2:$B$77,2,FALSE),"")</f>
        <v/>
      </c>
      <c r="T101" s="52"/>
      <c r="U101" s="52"/>
      <c r="V101" s="56" t="str">
        <f t="shared" si="8"/>
        <v/>
      </c>
      <c r="W101" s="52"/>
      <c r="X101" s="50"/>
      <c r="Y101" s="56" t="str">
        <f t="shared" si="9"/>
        <v/>
      </c>
      <c r="Z101" s="52"/>
      <c r="AA101" s="35" t="str">
        <f t="shared" si="10"/>
        <v/>
      </c>
      <c r="AB101" s="35" t="str">
        <f t="shared" si="11"/>
        <v/>
      </c>
      <c r="AC101" s="35" t="str">
        <f t="shared" si="12"/>
        <v/>
      </c>
      <c r="AD101" s="35" t="str">
        <f t="shared" si="13"/>
        <v/>
      </c>
      <c r="AE101" s="35" t="str">
        <f t="shared" si="14"/>
        <v/>
      </c>
      <c r="AF101" s="35" t="str">
        <f t="shared" si="15"/>
        <v/>
      </c>
    </row>
    <row r="102" spans="1:32" x14ac:dyDescent="0.3">
      <c r="A102" s="50"/>
      <c r="B102" s="34" t="str">
        <f>IFERROR(VLOOKUP(A102,'State of WI BUs'!$A$2:$B$77,2,FALSE),"")</f>
        <v/>
      </c>
      <c r="C102" s="50"/>
      <c r="D102" s="50"/>
      <c r="E102" s="51"/>
      <c r="F102" s="34" t="str">
        <f>IFERROR(VLOOKUP(C102,'Fed. Agency Identifier'!$A$2:$B$62,2,FALSE),"")</f>
        <v/>
      </c>
      <c r="G102" s="34" t="str">
        <f>IF(ISBLANK(D102)=TRUE,"",(IFERROR(VLOOKUP(CONCATENATE(C102,".",D102),'Assistance Listings sam.gov'!$A$2:$D$2250,4,FALSE),"Unknown/Expired CFDA - Complete Column K")))</f>
        <v/>
      </c>
      <c r="H102" s="51"/>
      <c r="I102" s="51"/>
      <c r="J102" s="34" t="str">
        <f>IF(AND(ISBLANK(C102)=TRUE,ISBLANK(D102)=TRUE),"",IFERROR(VLOOKUP(CONCATENATE(C102,".",D102),'Clusters Lookup'!$A$2:$B$99,2,FALSE),"Not an Other Cluster"))</f>
        <v/>
      </c>
      <c r="K102" s="51"/>
      <c r="L102" s="51"/>
      <c r="M102" s="51"/>
      <c r="N102" s="51"/>
      <c r="O102" s="52"/>
      <c r="P102" s="51"/>
      <c r="Q102" s="51"/>
      <c r="R102" s="50"/>
      <c r="S102" s="34" t="str">
        <f>IFERROR(VLOOKUP(R102,'State of WI BUs'!$A$2:$B$77,2,FALSE),"")</f>
        <v/>
      </c>
      <c r="T102" s="52"/>
      <c r="U102" s="52"/>
      <c r="V102" s="56" t="str">
        <f t="shared" si="8"/>
        <v/>
      </c>
      <c r="W102" s="52"/>
      <c r="X102" s="50"/>
      <c r="Y102" s="56" t="str">
        <f t="shared" si="9"/>
        <v/>
      </c>
      <c r="Z102" s="52"/>
      <c r="AA102" s="35" t="str">
        <f t="shared" si="10"/>
        <v/>
      </c>
      <c r="AB102" s="35" t="str">
        <f t="shared" si="11"/>
        <v/>
      </c>
      <c r="AC102" s="35" t="str">
        <f t="shared" si="12"/>
        <v/>
      </c>
      <c r="AD102" s="35" t="str">
        <f t="shared" si="13"/>
        <v/>
      </c>
      <c r="AE102" s="35" t="str">
        <f t="shared" si="14"/>
        <v/>
      </c>
      <c r="AF102" s="35" t="str">
        <f t="shared" si="15"/>
        <v/>
      </c>
    </row>
    <row r="103" spans="1:32" x14ac:dyDescent="0.3">
      <c r="A103" s="50"/>
      <c r="B103" s="34" t="str">
        <f>IFERROR(VLOOKUP(A103,'State of WI BUs'!$A$2:$B$77,2,FALSE),"")</f>
        <v/>
      </c>
      <c r="C103" s="50"/>
      <c r="D103" s="50"/>
      <c r="E103" s="51"/>
      <c r="F103" s="34" t="str">
        <f>IFERROR(VLOOKUP(C103,'Fed. Agency Identifier'!$A$2:$B$62,2,FALSE),"")</f>
        <v/>
      </c>
      <c r="G103" s="34" t="str">
        <f>IF(ISBLANK(D103)=TRUE,"",(IFERROR(VLOOKUP(CONCATENATE(C103,".",D103),'Assistance Listings sam.gov'!$A$2:$D$2250,4,FALSE),"Unknown/Expired CFDA - Complete Column K")))</f>
        <v/>
      </c>
      <c r="H103" s="51"/>
      <c r="I103" s="51"/>
      <c r="J103" s="34" t="str">
        <f>IF(AND(ISBLANK(C103)=TRUE,ISBLANK(D103)=TRUE),"",IFERROR(VLOOKUP(CONCATENATE(C103,".",D103),'Clusters Lookup'!$A$2:$B$99,2,FALSE),"Not an Other Cluster"))</f>
        <v/>
      </c>
      <c r="K103" s="51"/>
      <c r="L103" s="51"/>
      <c r="M103" s="51"/>
      <c r="N103" s="51"/>
      <c r="O103" s="52"/>
      <c r="P103" s="51"/>
      <c r="Q103" s="51"/>
      <c r="R103" s="50"/>
      <c r="S103" s="34" t="str">
        <f>IFERROR(VLOOKUP(R103,'State of WI BUs'!$A$2:$B$77,2,FALSE),"")</f>
        <v/>
      </c>
      <c r="T103" s="52"/>
      <c r="U103" s="52"/>
      <c r="V103" s="56" t="str">
        <f t="shared" si="8"/>
        <v/>
      </c>
      <c r="W103" s="52"/>
      <c r="X103" s="50"/>
      <c r="Y103" s="56" t="str">
        <f t="shared" si="9"/>
        <v/>
      </c>
      <c r="Z103" s="52"/>
      <c r="AA103" s="35" t="str">
        <f t="shared" si="10"/>
        <v/>
      </c>
      <c r="AB103" s="35" t="str">
        <f t="shared" si="11"/>
        <v/>
      </c>
      <c r="AC103" s="35" t="str">
        <f t="shared" si="12"/>
        <v/>
      </c>
      <c r="AD103" s="35" t="str">
        <f t="shared" si="13"/>
        <v/>
      </c>
      <c r="AE103" s="35" t="str">
        <f t="shared" si="14"/>
        <v/>
      </c>
      <c r="AF103" s="35" t="str">
        <f t="shared" si="15"/>
        <v/>
      </c>
    </row>
    <row r="104" spans="1:32" x14ac:dyDescent="0.3">
      <c r="A104" s="50"/>
      <c r="B104" s="34" t="str">
        <f>IFERROR(VLOOKUP(A104,'State of WI BUs'!$A$2:$B$77,2,FALSE),"")</f>
        <v/>
      </c>
      <c r="C104" s="50"/>
      <c r="D104" s="50"/>
      <c r="E104" s="51"/>
      <c r="F104" s="34" t="str">
        <f>IFERROR(VLOOKUP(C104,'Fed. Agency Identifier'!$A$2:$B$62,2,FALSE),"")</f>
        <v/>
      </c>
      <c r="G104" s="34" t="str">
        <f>IF(ISBLANK(D104)=TRUE,"",(IFERROR(VLOOKUP(CONCATENATE(C104,".",D104),'Assistance Listings sam.gov'!$A$2:$D$2250,4,FALSE),"Unknown/Expired CFDA - Complete Column K")))</f>
        <v/>
      </c>
      <c r="H104" s="51"/>
      <c r="I104" s="51"/>
      <c r="J104" s="34" t="str">
        <f>IF(AND(ISBLANK(C104)=TRUE,ISBLANK(D104)=TRUE),"",IFERROR(VLOOKUP(CONCATENATE(C104,".",D104),'Clusters Lookup'!$A$2:$B$99,2,FALSE),"Not an Other Cluster"))</f>
        <v/>
      </c>
      <c r="K104" s="51"/>
      <c r="L104" s="51"/>
      <c r="M104" s="51"/>
      <c r="N104" s="51"/>
      <c r="O104" s="52"/>
      <c r="P104" s="51"/>
      <c r="Q104" s="51"/>
      <c r="R104" s="50"/>
      <c r="S104" s="34" t="str">
        <f>IFERROR(VLOOKUP(R104,'State of WI BUs'!$A$2:$B$77,2,FALSE),"")</f>
        <v/>
      </c>
      <c r="T104" s="52"/>
      <c r="U104" s="52"/>
      <c r="V104" s="56" t="str">
        <f t="shared" si="8"/>
        <v/>
      </c>
      <c r="W104" s="52"/>
      <c r="X104" s="50"/>
      <c r="Y104" s="56" t="str">
        <f t="shared" si="9"/>
        <v/>
      </c>
      <c r="Z104" s="52"/>
      <c r="AA104" s="35" t="str">
        <f t="shared" si="10"/>
        <v/>
      </c>
      <c r="AB104" s="35" t="str">
        <f t="shared" si="11"/>
        <v/>
      </c>
      <c r="AC104" s="35" t="str">
        <f t="shared" si="12"/>
        <v/>
      </c>
      <c r="AD104" s="35" t="str">
        <f t="shared" si="13"/>
        <v/>
      </c>
      <c r="AE104" s="35" t="str">
        <f t="shared" si="14"/>
        <v/>
      </c>
      <c r="AF104" s="35" t="str">
        <f t="shared" si="15"/>
        <v/>
      </c>
    </row>
    <row r="105" spans="1:32" x14ac:dyDescent="0.3">
      <c r="A105" s="50"/>
      <c r="B105" s="34" t="str">
        <f>IFERROR(VLOOKUP(A105,'State of WI BUs'!$A$2:$B$77,2,FALSE),"")</f>
        <v/>
      </c>
      <c r="C105" s="50"/>
      <c r="D105" s="50"/>
      <c r="E105" s="51"/>
      <c r="F105" s="34" t="str">
        <f>IFERROR(VLOOKUP(C105,'Fed. Agency Identifier'!$A$2:$B$62,2,FALSE),"")</f>
        <v/>
      </c>
      <c r="G105" s="34" t="str">
        <f>IF(ISBLANK(D105)=TRUE,"",(IFERROR(VLOOKUP(CONCATENATE(C105,".",D105),'Assistance Listings sam.gov'!$A$2:$D$2250,4,FALSE),"Unknown/Expired CFDA - Complete Column K")))</f>
        <v/>
      </c>
      <c r="H105" s="51"/>
      <c r="I105" s="51"/>
      <c r="J105" s="34" t="str">
        <f>IF(AND(ISBLANK(C105)=TRUE,ISBLANK(D105)=TRUE),"",IFERROR(VLOOKUP(CONCATENATE(C105,".",D105),'Clusters Lookup'!$A$2:$B$99,2,FALSE),"Not an Other Cluster"))</f>
        <v/>
      </c>
      <c r="K105" s="51"/>
      <c r="L105" s="51"/>
      <c r="M105" s="51"/>
      <c r="N105" s="51"/>
      <c r="O105" s="52"/>
      <c r="P105" s="51"/>
      <c r="Q105" s="51"/>
      <c r="R105" s="50"/>
      <c r="S105" s="34" t="str">
        <f>IFERROR(VLOOKUP(R105,'State of WI BUs'!$A$2:$B$77,2,FALSE),"")</f>
        <v/>
      </c>
      <c r="T105" s="52"/>
      <c r="U105" s="52"/>
      <c r="V105" s="56" t="str">
        <f t="shared" si="8"/>
        <v/>
      </c>
      <c r="W105" s="52"/>
      <c r="X105" s="50"/>
      <c r="Y105" s="56" t="str">
        <f t="shared" si="9"/>
        <v/>
      </c>
      <c r="Z105" s="52"/>
      <c r="AA105" s="35" t="str">
        <f t="shared" si="10"/>
        <v/>
      </c>
      <c r="AB105" s="35" t="str">
        <f t="shared" si="11"/>
        <v/>
      </c>
      <c r="AC105" s="35" t="str">
        <f t="shared" si="12"/>
        <v/>
      </c>
      <c r="AD105" s="35" t="str">
        <f t="shared" si="13"/>
        <v/>
      </c>
      <c r="AE105" s="35" t="str">
        <f t="shared" si="14"/>
        <v/>
      </c>
      <c r="AF105" s="35" t="str">
        <f t="shared" si="15"/>
        <v/>
      </c>
    </row>
    <row r="106" spans="1:32" x14ac:dyDescent="0.3">
      <c r="A106" s="50"/>
      <c r="B106" s="34" t="str">
        <f>IFERROR(VLOOKUP(A106,'State of WI BUs'!$A$2:$B$77,2,FALSE),"")</f>
        <v/>
      </c>
      <c r="C106" s="50"/>
      <c r="D106" s="50"/>
      <c r="E106" s="51"/>
      <c r="F106" s="34" t="str">
        <f>IFERROR(VLOOKUP(C106,'Fed. Agency Identifier'!$A$2:$B$62,2,FALSE),"")</f>
        <v/>
      </c>
      <c r="G106" s="34" t="str">
        <f>IF(ISBLANK(D106)=TRUE,"",(IFERROR(VLOOKUP(CONCATENATE(C106,".",D106),'Assistance Listings sam.gov'!$A$2:$D$2250,4,FALSE),"Unknown/Expired CFDA - Complete Column K")))</f>
        <v/>
      </c>
      <c r="H106" s="51"/>
      <c r="I106" s="51"/>
      <c r="J106" s="34" t="str">
        <f>IF(AND(ISBLANK(C106)=TRUE,ISBLANK(D106)=TRUE),"",IFERROR(VLOOKUP(CONCATENATE(C106,".",D106),'Clusters Lookup'!$A$2:$B$99,2,FALSE),"Not an Other Cluster"))</f>
        <v/>
      </c>
      <c r="K106" s="51"/>
      <c r="L106" s="51"/>
      <c r="M106" s="51"/>
      <c r="N106" s="51"/>
      <c r="O106" s="52"/>
      <c r="P106" s="51"/>
      <c r="Q106" s="51"/>
      <c r="R106" s="50"/>
      <c r="S106" s="34" t="str">
        <f>IFERROR(VLOOKUP(R106,'State of WI BUs'!$A$2:$B$77,2,FALSE),"")</f>
        <v/>
      </c>
      <c r="T106" s="52"/>
      <c r="U106" s="52"/>
      <c r="V106" s="56" t="str">
        <f t="shared" si="8"/>
        <v/>
      </c>
      <c r="W106" s="52"/>
      <c r="X106" s="50"/>
      <c r="Y106" s="56" t="str">
        <f t="shared" si="9"/>
        <v/>
      </c>
      <c r="Z106" s="52"/>
      <c r="AA106" s="35" t="str">
        <f t="shared" si="10"/>
        <v/>
      </c>
      <c r="AB106" s="35" t="str">
        <f t="shared" si="11"/>
        <v/>
      </c>
      <c r="AC106" s="35" t="str">
        <f t="shared" si="12"/>
        <v/>
      </c>
      <c r="AD106" s="35" t="str">
        <f t="shared" si="13"/>
        <v/>
      </c>
      <c r="AE106" s="35" t="str">
        <f t="shared" si="14"/>
        <v/>
      </c>
      <c r="AF106" s="35" t="str">
        <f t="shared" si="15"/>
        <v/>
      </c>
    </row>
    <row r="107" spans="1:32" x14ac:dyDescent="0.3">
      <c r="A107" s="50"/>
      <c r="B107" s="34" t="str">
        <f>IFERROR(VLOOKUP(A107,'State of WI BUs'!$A$2:$B$77,2,FALSE),"")</f>
        <v/>
      </c>
      <c r="C107" s="50"/>
      <c r="D107" s="50"/>
      <c r="E107" s="51"/>
      <c r="F107" s="34" t="str">
        <f>IFERROR(VLOOKUP(C107,'Fed. Agency Identifier'!$A$2:$B$62,2,FALSE),"")</f>
        <v/>
      </c>
      <c r="G107" s="34" t="str">
        <f>IF(ISBLANK(D107)=TRUE,"",(IFERROR(VLOOKUP(CONCATENATE(C107,".",D107),'Assistance Listings sam.gov'!$A$2:$D$2250,4,FALSE),"Unknown/Expired CFDA - Complete Column K")))</f>
        <v/>
      </c>
      <c r="H107" s="51"/>
      <c r="I107" s="51"/>
      <c r="J107" s="34" t="str">
        <f>IF(AND(ISBLANK(C107)=TRUE,ISBLANK(D107)=TRUE),"",IFERROR(VLOOKUP(CONCATENATE(C107,".",D107),'Clusters Lookup'!$A$2:$B$99,2,FALSE),"Not an Other Cluster"))</f>
        <v/>
      </c>
      <c r="K107" s="51"/>
      <c r="L107" s="51"/>
      <c r="M107" s="51"/>
      <c r="N107" s="51"/>
      <c r="O107" s="52"/>
      <c r="P107" s="51"/>
      <c r="Q107" s="51"/>
      <c r="R107" s="50"/>
      <c r="S107" s="34" t="str">
        <f>IFERROR(VLOOKUP(R107,'State of WI BUs'!$A$2:$B$77,2,FALSE),"")</f>
        <v/>
      </c>
      <c r="T107" s="52"/>
      <c r="U107" s="52"/>
      <c r="V107" s="56" t="str">
        <f t="shared" si="8"/>
        <v/>
      </c>
      <c r="W107" s="52"/>
      <c r="X107" s="50"/>
      <c r="Y107" s="56" t="str">
        <f t="shared" si="9"/>
        <v/>
      </c>
      <c r="Z107" s="52"/>
      <c r="AA107" s="35" t="str">
        <f t="shared" si="10"/>
        <v/>
      </c>
      <c r="AB107" s="35" t="str">
        <f t="shared" si="11"/>
        <v/>
      </c>
      <c r="AC107" s="35" t="str">
        <f t="shared" si="12"/>
        <v/>
      </c>
      <c r="AD107" s="35" t="str">
        <f t="shared" si="13"/>
        <v/>
      </c>
      <c r="AE107" s="35" t="str">
        <f t="shared" si="14"/>
        <v/>
      </c>
      <c r="AF107" s="35" t="str">
        <f t="shared" si="15"/>
        <v/>
      </c>
    </row>
    <row r="108" spans="1:32" x14ac:dyDescent="0.3">
      <c r="A108" s="50"/>
      <c r="B108" s="34" t="str">
        <f>IFERROR(VLOOKUP(A108,'State of WI BUs'!$A$2:$B$77,2,FALSE),"")</f>
        <v/>
      </c>
      <c r="C108" s="50"/>
      <c r="D108" s="50"/>
      <c r="E108" s="51"/>
      <c r="F108" s="34" t="str">
        <f>IFERROR(VLOOKUP(C108,'Fed. Agency Identifier'!$A$2:$B$62,2,FALSE),"")</f>
        <v/>
      </c>
      <c r="G108" s="34" t="str">
        <f>IF(ISBLANK(D108)=TRUE,"",(IFERROR(VLOOKUP(CONCATENATE(C108,".",D108),'Assistance Listings sam.gov'!$A$2:$D$2250,4,FALSE),"Unknown/Expired CFDA - Complete Column K")))</f>
        <v/>
      </c>
      <c r="H108" s="51"/>
      <c r="I108" s="51"/>
      <c r="J108" s="34" t="str">
        <f>IF(AND(ISBLANK(C108)=TRUE,ISBLANK(D108)=TRUE),"",IFERROR(VLOOKUP(CONCATENATE(C108,".",D108),'Clusters Lookup'!$A$2:$B$99,2,FALSE),"Not an Other Cluster"))</f>
        <v/>
      </c>
      <c r="K108" s="51"/>
      <c r="L108" s="51"/>
      <c r="M108" s="51"/>
      <c r="N108" s="51"/>
      <c r="O108" s="52"/>
      <c r="P108" s="51"/>
      <c r="Q108" s="51"/>
      <c r="R108" s="50"/>
      <c r="S108" s="34" t="str">
        <f>IFERROR(VLOOKUP(R108,'State of WI BUs'!$A$2:$B$77,2,FALSE),"")</f>
        <v/>
      </c>
      <c r="T108" s="52"/>
      <c r="U108" s="52"/>
      <c r="V108" s="56" t="str">
        <f t="shared" si="8"/>
        <v/>
      </c>
      <c r="W108" s="52"/>
      <c r="X108" s="50"/>
      <c r="Y108" s="56" t="str">
        <f t="shared" si="9"/>
        <v/>
      </c>
      <c r="Z108" s="52"/>
      <c r="AA108" s="35" t="str">
        <f t="shared" si="10"/>
        <v/>
      </c>
      <c r="AB108" s="35" t="str">
        <f t="shared" si="11"/>
        <v/>
      </c>
      <c r="AC108" s="35" t="str">
        <f t="shared" si="12"/>
        <v/>
      </c>
      <c r="AD108" s="35" t="str">
        <f t="shared" si="13"/>
        <v/>
      </c>
      <c r="AE108" s="35" t="str">
        <f t="shared" si="14"/>
        <v/>
      </c>
      <c r="AF108" s="35" t="str">
        <f t="shared" si="15"/>
        <v/>
      </c>
    </row>
    <row r="109" spans="1:32" x14ac:dyDescent="0.3">
      <c r="A109" s="50"/>
      <c r="B109" s="34" t="str">
        <f>IFERROR(VLOOKUP(A109,'State of WI BUs'!$A$2:$B$77,2,FALSE),"")</f>
        <v/>
      </c>
      <c r="C109" s="50"/>
      <c r="D109" s="50"/>
      <c r="E109" s="51"/>
      <c r="F109" s="34" t="str">
        <f>IFERROR(VLOOKUP(C109,'Fed. Agency Identifier'!$A$2:$B$62,2,FALSE),"")</f>
        <v/>
      </c>
      <c r="G109" s="34" t="str">
        <f>IF(ISBLANK(D109)=TRUE,"",(IFERROR(VLOOKUP(CONCATENATE(C109,".",D109),'Assistance Listings sam.gov'!$A$2:$D$2250,4,FALSE),"Unknown/Expired CFDA - Complete Column K")))</f>
        <v/>
      </c>
      <c r="H109" s="51"/>
      <c r="I109" s="51"/>
      <c r="J109" s="34" t="str">
        <f>IF(AND(ISBLANK(C109)=TRUE,ISBLANK(D109)=TRUE),"",IFERROR(VLOOKUP(CONCATENATE(C109,".",D109),'Clusters Lookup'!$A$2:$B$99,2,FALSE),"Not an Other Cluster"))</f>
        <v/>
      </c>
      <c r="K109" s="51"/>
      <c r="L109" s="51"/>
      <c r="M109" s="51"/>
      <c r="N109" s="51"/>
      <c r="O109" s="52"/>
      <c r="P109" s="51"/>
      <c r="Q109" s="51"/>
      <c r="R109" s="50"/>
      <c r="S109" s="34" t="str">
        <f>IFERROR(VLOOKUP(R109,'State of WI BUs'!$A$2:$B$77,2,FALSE),"")</f>
        <v/>
      </c>
      <c r="T109" s="52"/>
      <c r="U109" s="52"/>
      <c r="V109" s="56" t="str">
        <f t="shared" si="8"/>
        <v/>
      </c>
      <c r="W109" s="52"/>
      <c r="X109" s="50"/>
      <c r="Y109" s="56" t="str">
        <f t="shared" si="9"/>
        <v/>
      </c>
      <c r="Z109" s="52"/>
      <c r="AA109" s="35" t="str">
        <f t="shared" si="10"/>
        <v/>
      </c>
      <c r="AB109" s="35" t="str">
        <f t="shared" si="11"/>
        <v/>
      </c>
      <c r="AC109" s="35" t="str">
        <f t="shared" si="12"/>
        <v/>
      </c>
      <c r="AD109" s="35" t="str">
        <f t="shared" si="13"/>
        <v/>
      </c>
      <c r="AE109" s="35" t="str">
        <f t="shared" si="14"/>
        <v/>
      </c>
      <c r="AF109" s="35" t="str">
        <f t="shared" si="15"/>
        <v/>
      </c>
    </row>
    <row r="110" spans="1:32" x14ac:dyDescent="0.3">
      <c r="A110" s="50"/>
      <c r="B110" s="34" t="str">
        <f>IFERROR(VLOOKUP(A110,'State of WI BUs'!$A$2:$B$77,2,FALSE),"")</f>
        <v/>
      </c>
      <c r="C110" s="50"/>
      <c r="D110" s="50"/>
      <c r="E110" s="51"/>
      <c r="F110" s="34" t="str">
        <f>IFERROR(VLOOKUP(C110,'Fed. Agency Identifier'!$A$2:$B$62,2,FALSE),"")</f>
        <v/>
      </c>
      <c r="G110" s="34" t="str">
        <f>IF(ISBLANK(D110)=TRUE,"",(IFERROR(VLOOKUP(CONCATENATE(C110,".",D110),'Assistance Listings sam.gov'!$A$2:$D$2250,4,FALSE),"Unknown/Expired CFDA - Complete Column K")))</f>
        <v/>
      </c>
      <c r="H110" s="51"/>
      <c r="I110" s="51"/>
      <c r="J110" s="34" t="str">
        <f>IF(AND(ISBLANK(C110)=TRUE,ISBLANK(D110)=TRUE),"",IFERROR(VLOOKUP(CONCATENATE(C110,".",D110),'Clusters Lookup'!$A$2:$B$99,2,FALSE),"Not an Other Cluster"))</f>
        <v/>
      </c>
      <c r="K110" s="51"/>
      <c r="L110" s="51"/>
      <c r="M110" s="51"/>
      <c r="N110" s="51"/>
      <c r="O110" s="52"/>
      <c r="P110" s="51"/>
      <c r="Q110" s="51"/>
      <c r="R110" s="50"/>
      <c r="S110" s="34" t="str">
        <f>IFERROR(VLOOKUP(R110,'State of WI BUs'!$A$2:$B$77,2,FALSE),"")</f>
        <v/>
      </c>
      <c r="T110" s="52"/>
      <c r="U110" s="52"/>
      <c r="V110" s="56" t="str">
        <f t="shared" si="8"/>
        <v/>
      </c>
      <c r="W110" s="52"/>
      <c r="X110" s="50"/>
      <c r="Y110" s="56" t="str">
        <f t="shared" si="9"/>
        <v/>
      </c>
      <c r="Z110" s="52"/>
      <c r="AA110" s="35" t="str">
        <f t="shared" si="10"/>
        <v/>
      </c>
      <c r="AB110" s="35" t="str">
        <f t="shared" si="11"/>
        <v/>
      </c>
      <c r="AC110" s="35" t="str">
        <f t="shared" si="12"/>
        <v/>
      </c>
      <c r="AD110" s="35" t="str">
        <f t="shared" si="13"/>
        <v/>
      </c>
      <c r="AE110" s="35" t="str">
        <f t="shared" si="14"/>
        <v/>
      </c>
      <c r="AF110" s="35" t="str">
        <f t="shared" si="15"/>
        <v/>
      </c>
    </row>
    <row r="111" spans="1:32" x14ac:dyDescent="0.3">
      <c r="A111" s="50"/>
      <c r="B111" s="34" t="str">
        <f>IFERROR(VLOOKUP(A111,'State of WI BUs'!$A$2:$B$77,2,FALSE),"")</f>
        <v/>
      </c>
      <c r="C111" s="50"/>
      <c r="D111" s="50"/>
      <c r="E111" s="51"/>
      <c r="F111" s="34" t="str">
        <f>IFERROR(VLOOKUP(C111,'Fed. Agency Identifier'!$A$2:$B$62,2,FALSE),"")</f>
        <v/>
      </c>
      <c r="G111" s="34" t="str">
        <f>IF(ISBLANK(D111)=TRUE,"",(IFERROR(VLOOKUP(CONCATENATE(C111,".",D111),'Assistance Listings sam.gov'!$A$2:$D$2250,4,FALSE),"Unknown/Expired CFDA - Complete Column K")))</f>
        <v/>
      </c>
      <c r="H111" s="51"/>
      <c r="I111" s="51"/>
      <c r="J111" s="34" t="str">
        <f>IF(AND(ISBLANK(C111)=TRUE,ISBLANK(D111)=TRUE),"",IFERROR(VLOOKUP(CONCATENATE(C111,".",D111),'Clusters Lookup'!$A$2:$B$99,2,FALSE),"Not an Other Cluster"))</f>
        <v/>
      </c>
      <c r="K111" s="51"/>
      <c r="L111" s="51"/>
      <c r="M111" s="51"/>
      <c r="N111" s="51"/>
      <c r="O111" s="52"/>
      <c r="P111" s="51"/>
      <c r="Q111" s="51"/>
      <c r="R111" s="50"/>
      <c r="S111" s="34" t="str">
        <f>IFERROR(VLOOKUP(R111,'State of WI BUs'!$A$2:$B$77,2,FALSE),"")</f>
        <v/>
      </c>
      <c r="T111" s="52"/>
      <c r="U111" s="52"/>
      <c r="V111" s="56" t="str">
        <f t="shared" si="8"/>
        <v/>
      </c>
      <c r="W111" s="52"/>
      <c r="X111" s="50"/>
      <c r="Y111" s="56" t="str">
        <f t="shared" si="9"/>
        <v/>
      </c>
      <c r="Z111" s="52"/>
      <c r="AA111" s="35" t="str">
        <f t="shared" si="10"/>
        <v/>
      </c>
      <c r="AB111" s="35" t="str">
        <f t="shared" si="11"/>
        <v/>
      </c>
      <c r="AC111" s="35" t="str">
        <f t="shared" si="12"/>
        <v/>
      </c>
      <c r="AD111" s="35" t="str">
        <f t="shared" si="13"/>
        <v/>
      </c>
      <c r="AE111" s="35" t="str">
        <f t="shared" si="14"/>
        <v/>
      </c>
      <c r="AF111" s="35" t="str">
        <f t="shared" si="15"/>
        <v/>
      </c>
    </row>
    <row r="112" spans="1:32" x14ac:dyDescent="0.3">
      <c r="A112" s="50"/>
      <c r="B112" s="34" t="str">
        <f>IFERROR(VLOOKUP(A112,'State of WI BUs'!$A$2:$B$77,2,FALSE),"")</f>
        <v/>
      </c>
      <c r="C112" s="50"/>
      <c r="D112" s="50"/>
      <c r="E112" s="51"/>
      <c r="F112" s="34" t="str">
        <f>IFERROR(VLOOKUP(C112,'Fed. Agency Identifier'!$A$2:$B$62,2,FALSE),"")</f>
        <v/>
      </c>
      <c r="G112" s="34" t="str">
        <f>IF(ISBLANK(D112)=TRUE,"",(IFERROR(VLOOKUP(CONCATENATE(C112,".",D112),'Assistance Listings sam.gov'!$A$2:$D$2250,4,FALSE),"Unknown/Expired CFDA - Complete Column K")))</f>
        <v/>
      </c>
      <c r="H112" s="51"/>
      <c r="I112" s="51"/>
      <c r="J112" s="34" t="str">
        <f>IF(AND(ISBLANK(C112)=TRUE,ISBLANK(D112)=TRUE),"",IFERROR(VLOOKUP(CONCATENATE(C112,".",D112),'Clusters Lookup'!$A$2:$B$99,2,FALSE),"Not an Other Cluster"))</f>
        <v/>
      </c>
      <c r="K112" s="51"/>
      <c r="L112" s="51"/>
      <c r="M112" s="51"/>
      <c r="N112" s="51"/>
      <c r="O112" s="52"/>
      <c r="P112" s="51"/>
      <c r="Q112" s="51"/>
      <c r="R112" s="50"/>
      <c r="S112" s="34" t="str">
        <f>IFERROR(VLOOKUP(R112,'State of WI BUs'!$A$2:$B$77,2,FALSE),"")</f>
        <v/>
      </c>
      <c r="T112" s="52"/>
      <c r="U112" s="52"/>
      <c r="V112" s="56" t="str">
        <f t="shared" si="8"/>
        <v/>
      </c>
      <c r="W112" s="52"/>
      <c r="X112" s="50"/>
      <c r="Y112" s="56" t="str">
        <f t="shared" si="9"/>
        <v/>
      </c>
      <c r="Z112" s="52"/>
      <c r="AA112" s="35" t="str">
        <f t="shared" si="10"/>
        <v/>
      </c>
      <c r="AB112" s="35" t="str">
        <f t="shared" si="11"/>
        <v/>
      </c>
      <c r="AC112" s="35" t="str">
        <f t="shared" si="12"/>
        <v/>
      </c>
      <c r="AD112" s="35" t="str">
        <f t="shared" si="13"/>
        <v/>
      </c>
      <c r="AE112" s="35" t="str">
        <f t="shared" si="14"/>
        <v/>
      </c>
      <c r="AF112" s="35" t="str">
        <f t="shared" si="15"/>
        <v/>
      </c>
    </row>
    <row r="113" spans="1:32" x14ac:dyDescent="0.3">
      <c r="A113" s="50"/>
      <c r="B113" s="34" t="str">
        <f>IFERROR(VLOOKUP(A113,'State of WI BUs'!$A$2:$B$77,2,FALSE),"")</f>
        <v/>
      </c>
      <c r="C113" s="50"/>
      <c r="D113" s="50"/>
      <c r="E113" s="51"/>
      <c r="F113" s="34" t="str">
        <f>IFERROR(VLOOKUP(C113,'Fed. Agency Identifier'!$A$2:$B$62,2,FALSE),"")</f>
        <v/>
      </c>
      <c r="G113" s="34" t="str">
        <f>IF(ISBLANK(D113)=TRUE,"",(IFERROR(VLOOKUP(CONCATENATE(C113,".",D113),'Assistance Listings sam.gov'!$A$2:$D$2250,4,FALSE),"Unknown/Expired CFDA - Complete Column K")))</f>
        <v/>
      </c>
      <c r="H113" s="51"/>
      <c r="I113" s="51"/>
      <c r="J113" s="34" t="str">
        <f>IF(AND(ISBLANK(C113)=TRUE,ISBLANK(D113)=TRUE),"",IFERROR(VLOOKUP(CONCATENATE(C113,".",D113),'Clusters Lookup'!$A$2:$B$99,2,FALSE),"Not an Other Cluster"))</f>
        <v/>
      </c>
      <c r="K113" s="51"/>
      <c r="L113" s="51"/>
      <c r="M113" s="51"/>
      <c r="N113" s="51"/>
      <c r="O113" s="52"/>
      <c r="P113" s="51"/>
      <c r="Q113" s="51"/>
      <c r="R113" s="50"/>
      <c r="S113" s="34" t="str">
        <f>IFERROR(VLOOKUP(R113,'State of WI BUs'!$A$2:$B$77,2,FALSE),"")</f>
        <v/>
      </c>
      <c r="T113" s="52"/>
      <c r="U113" s="52"/>
      <c r="V113" s="56" t="str">
        <f t="shared" si="8"/>
        <v/>
      </c>
      <c r="W113" s="52"/>
      <c r="X113" s="50"/>
      <c r="Y113" s="56" t="str">
        <f t="shared" si="9"/>
        <v/>
      </c>
      <c r="Z113" s="52"/>
      <c r="AA113" s="35" t="str">
        <f t="shared" si="10"/>
        <v/>
      </c>
      <c r="AB113" s="35" t="str">
        <f t="shared" si="11"/>
        <v/>
      </c>
      <c r="AC113" s="35" t="str">
        <f t="shared" si="12"/>
        <v/>
      </c>
      <c r="AD113" s="35" t="str">
        <f t="shared" si="13"/>
        <v/>
      </c>
      <c r="AE113" s="35" t="str">
        <f t="shared" si="14"/>
        <v/>
      </c>
      <c r="AF113" s="35" t="str">
        <f t="shared" si="15"/>
        <v/>
      </c>
    </row>
    <row r="114" spans="1:32" x14ac:dyDescent="0.3">
      <c r="A114" s="50"/>
      <c r="B114" s="34" t="str">
        <f>IFERROR(VLOOKUP(A114,'State of WI BUs'!$A$2:$B$77,2,FALSE),"")</f>
        <v/>
      </c>
      <c r="C114" s="50"/>
      <c r="D114" s="50"/>
      <c r="E114" s="51"/>
      <c r="F114" s="34" t="str">
        <f>IFERROR(VLOOKUP(C114,'Fed. Agency Identifier'!$A$2:$B$62,2,FALSE),"")</f>
        <v/>
      </c>
      <c r="G114" s="34" t="str">
        <f>IF(ISBLANK(D114)=TRUE,"",(IFERROR(VLOOKUP(CONCATENATE(C114,".",D114),'Assistance Listings sam.gov'!$A$2:$D$2250,4,FALSE),"Unknown/Expired CFDA - Complete Column K")))</f>
        <v/>
      </c>
      <c r="H114" s="51"/>
      <c r="I114" s="51"/>
      <c r="J114" s="34" t="str">
        <f>IF(AND(ISBLANK(C114)=TRUE,ISBLANK(D114)=TRUE),"",IFERROR(VLOOKUP(CONCATENATE(C114,".",D114),'Clusters Lookup'!$A$2:$B$99,2,FALSE),"Not an Other Cluster"))</f>
        <v/>
      </c>
      <c r="K114" s="51"/>
      <c r="L114" s="51"/>
      <c r="M114" s="51"/>
      <c r="N114" s="51"/>
      <c r="O114" s="52"/>
      <c r="P114" s="51"/>
      <c r="Q114" s="51"/>
      <c r="R114" s="50"/>
      <c r="S114" s="34" t="str">
        <f>IFERROR(VLOOKUP(R114,'State of WI BUs'!$A$2:$B$77,2,FALSE),"")</f>
        <v/>
      </c>
      <c r="T114" s="52"/>
      <c r="U114" s="52"/>
      <c r="V114" s="56" t="str">
        <f t="shared" si="8"/>
        <v/>
      </c>
      <c r="W114" s="52"/>
      <c r="X114" s="50"/>
      <c r="Y114" s="56" t="str">
        <f t="shared" si="9"/>
        <v/>
      </c>
      <c r="Z114" s="52"/>
      <c r="AA114" s="35" t="str">
        <f t="shared" si="10"/>
        <v/>
      </c>
      <c r="AB114" s="35" t="str">
        <f t="shared" si="11"/>
        <v/>
      </c>
      <c r="AC114" s="35" t="str">
        <f t="shared" si="12"/>
        <v/>
      </c>
      <c r="AD114" s="35" t="str">
        <f t="shared" si="13"/>
        <v/>
      </c>
      <c r="AE114" s="35" t="str">
        <f t="shared" si="14"/>
        <v/>
      </c>
      <c r="AF114" s="35" t="str">
        <f t="shared" si="15"/>
        <v/>
      </c>
    </row>
    <row r="115" spans="1:32" x14ac:dyDescent="0.3">
      <c r="A115" s="50"/>
      <c r="B115" s="34" t="str">
        <f>IFERROR(VLOOKUP(A115,'State of WI BUs'!$A$2:$B$77,2,FALSE),"")</f>
        <v/>
      </c>
      <c r="C115" s="50"/>
      <c r="D115" s="50"/>
      <c r="E115" s="51"/>
      <c r="F115" s="34" t="str">
        <f>IFERROR(VLOOKUP(C115,'Fed. Agency Identifier'!$A$2:$B$62,2,FALSE),"")</f>
        <v/>
      </c>
      <c r="G115" s="34" t="str">
        <f>IF(ISBLANK(D115)=TRUE,"",(IFERROR(VLOOKUP(CONCATENATE(C115,".",D115),'Assistance Listings sam.gov'!$A$2:$D$2250,4,FALSE),"Unknown/Expired CFDA - Complete Column K")))</f>
        <v/>
      </c>
      <c r="H115" s="51"/>
      <c r="I115" s="51"/>
      <c r="J115" s="34" t="str">
        <f>IF(AND(ISBLANK(C115)=TRUE,ISBLANK(D115)=TRUE),"",IFERROR(VLOOKUP(CONCATENATE(C115,".",D115),'Clusters Lookup'!$A$2:$B$99,2,FALSE),"Not an Other Cluster"))</f>
        <v/>
      </c>
      <c r="K115" s="51"/>
      <c r="L115" s="51"/>
      <c r="M115" s="51"/>
      <c r="N115" s="51"/>
      <c r="O115" s="52"/>
      <c r="P115" s="51"/>
      <c r="Q115" s="51"/>
      <c r="R115" s="50"/>
      <c r="S115" s="34" t="str">
        <f>IFERROR(VLOOKUP(R115,'State of WI BUs'!$A$2:$B$77,2,FALSE),"")</f>
        <v/>
      </c>
      <c r="T115" s="52"/>
      <c r="U115" s="52"/>
      <c r="V115" s="56" t="str">
        <f t="shared" si="8"/>
        <v/>
      </c>
      <c r="W115" s="52"/>
      <c r="X115" s="50"/>
      <c r="Y115" s="56" t="str">
        <f t="shared" si="9"/>
        <v/>
      </c>
      <c r="Z115" s="52"/>
      <c r="AA115" s="35" t="str">
        <f t="shared" si="10"/>
        <v/>
      </c>
      <c r="AB115" s="35" t="str">
        <f t="shared" si="11"/>
        <v/>
      </c>
      <c r="AC115" s="35" t="str">
        <f t="shared" si="12"/>
        <v/>
      </c>
      <c r="AD115" s="35" t="str">
        <f t="shared" si="13"/>
        <v/>
      </c>
      <c r="AE115" s="35" t="str">
        <f t="shared" si="14"/>
        <v/>
      </c>
      <c r="AF115" s="35" t="str">
        <f t="shared" si="15"/>
        <v/>
      </c>
    </row>
    <row r="116" spans="1:32" x14ac:dyDescent="0.3">
      <c r="A116" s="50"/>
      <c r="B116" s="34" t="str">
        <f>IFERROR(VLOOKUP(A116,'State of WI BUs'!$A$2:$B$77,2,FALSE),"")</f>
        <v/>
      </c>
      <c r="C116" s="50"/>
      <c r="D116" s="50"/>
      <c r="E116" s="51"/>
      <c r="F116" s="34" t="str">
        <f>IFERROR(VLOOKUP(C116,'Fed. Agency Identifier'!$A$2:$B$62,2,FALSE),"")</f>
        <v/>
      </c>
      <c r="G116" s="34" t="str">
        <f>IF(ISBLANK(D116)=TRUE,"",(IFERROR(VLOOKUP(CONCATENATE(C116,".",D116),'Assistance Listings sam.gov'!$A$2:$D$2250,4,FALSE),"Unknown/Expired CFDA - Complete Column K")))</f>
        <v/>
      </c>
      <c r="H116" s="51"/>
      <c r="I116" s="51"/>
      <c r="J116" s="34" t="str">
        <f>IF(AND(ISBLANK(C116)=TRUE,ISBLANK(D116)=TRUE),"",IFERROR(VLOOKUP(CONCATENATE(C116,".",D116),'Clusters Lookup'!$A$2:$B$99,2,FALSE),"Not an Other Cluster"))</f>
        <v/>
      </c>
      <c r="K116" s="51"/>
      <c r="L116" s="51"/>
      <c r="M116" s="51"/>
      <c r="N116" s="51"/>
      <c r="O116" s="52"/>
      <c r="P116" s="51"/>
      <c r="Q116" s="51"/>
      <c r="R116" s="50"/>
      <c r="S116" s="34" t="str">
        <f>IFERROR(VLOOKUP(R116,'State of WI BUs'!$A$2:$B$77,2,FALSE),"")</f>
        <v/>
      </c>
      <c r="T116" s="52"/>
      <c r="U116" s="52"/>
      <c r="V116" s="56" t="str">
        <f t="shared" si="8"/>
        <v/>
      </c>
      <c r="W116" s="52"/>
      <c r="X116" s="50"/>
      <c r="Y116" s="56" t="str">
        <f t="shared" si="9"/>
        <v/>
      </c>
      <c r="Z116" s="52"/>
      <c r="AA116" s="35" t="str">
        <f t="shared" si="10"/>
        <v/>
      </c>
      <c r="AB116" s="35" t="str">
        <f t="shared" si="11"/>
        <v/>
      </c>
      <c r="AC116" s="35" t="str">
        <f t="shared" si="12"/>
        <v/>
      </c>
      <c r="AD116" s="35" t="str">
        <f t="shared" si="13"/>
        <v/>
      </c>
      <c r="AE116" s="35" t="str">
        <f t="shared" si="14"/>
        <v/>
      </c>
      <c r="AF116" s="35" t="str">
        <f t="shared" si="15"/>
        <v/>
      </c>
    </row>
    <row r="117" spans="1:32" x14ac:dyDescent="0.3">
      <c r="A117" s="50"/>
      <c r="B117" s="34" t="str">
        <f>IFERROR(VLOOKUP(A117,'State of WI BUs'!$A$2:$B$77,2,FALSE),"")</f>
        <v/>
      </c>
      <c r="C117" s="50"/>
      <c r="D117" s="50"/>
      <c r="E117" s="51"/>
      <c r="F117" s="34" t="str">
        <f>IFERROR(VLOOKUP(C117,'Fed. Agency Identifier'!$A$2:$B$62,2,FALSE),"")</f>
        <v/>
      </c>
      <c r="G117" s="34" t="str">
        <f>IF(ISBLANK(D117)=TRUE,"",(IFERROR(VLOOKUP(CONCATENATE(C117,".",D117),'Assistance Listings sam.gov'!$A$2:$D$2250,4,FALSE),"Unknown/Expired CFDA - Complete Column K")))</f>
        <v/>
      </c>
      <c r="H117" s="51"/>
      <c r="I117" s="51"/>
      <c r="J117" s="34" t="str">
        <f>IF(AND(ISBLANK(C117)=TRUE,ISBLANK(D117)=TRUE),"",IFERROR(VLOOKUP(CONCATENATE(C117,".",D117),'Clusters Lookup'!$A$2:$B$99,2,FALSE),"Not an Other Cluster"))</f>
        <v/>
      </c>
      <c r="K117" s="51"/>
      <c r="L117" s="51"/>
      <c r="M117" s="51"/>
      <c r="N117" s="51"/>
      <c r="O117" s="52"/>
      <c r="P117" s="51"/>
      <c r="Q117" s="51"/>
      <c r="R117" s="50"/>
      <c r="S117" s="34" t="str">
        <f>IFERROR(VLOOKUP(R117,'State of WI BUs'!$A$2:$B$77,2,FALSE),"")</f>
        <v/>
      </c>
      <c r="T117" s="52"/>
      <c r="U117" s="52"/>
      <c r="V117" s="56" t="str">
        <f t="shared" si="8"/>
        <v/>
      </c>
      <c r="W117" s="52"/>
      <c r="X117" s="50"/>
      <c r="Y117" s="56" t="str">
        <f t="shared" si="9"/>
        <v/>
      </c>
      <c r="Z117" s="52"/>
      <c r="AA117" s="35" t="str">
        <f t="shared" si="10"/>
        <v/>
      </c>
      <c r="AB117" s="35" t="str">
        <f t="shared" si="11"/>
        <v/>
      </c>
      <c r="AC117" s="35" t="str">
        <f t="shared" si="12"/>
        <v/>
      </c>
      <c r="AD117" s="35" t="str">
        <f t="shared" si="13"/>
        <v/>
      </c>
      <c r="AE117" s="35" t="str">
        <f t="shared" si="14"/>
        <v/>
      </c>
      <c r="AF117" s="35" t="str">
        <f t="shared" si="15"/>
        <v/>
      </c>
    </row>
    <row r="118" spans="1:32" x14ac:dyDescent="0.3">
      <c r="A118" s="50"/>
      <c r="B118" s="34" t="str">
        <f>IFERROR(VLOOKUP(A118,'State of WI BUs'!$A$2:$B$77,2,FALSE),"")</f>
        <v/>
      </c>
      <c r="C118" s="50"/>
      <c r="D118" s="50"/>
      <c r="E118" s="51"/>
      <c r="F118" s="34" t="str">
        <f>IFERROR(VLOOKUP(C118,'Fed. Agency Identifier'!$A$2:$B$62,2,FALSE),"")</f>
        <v/>
      </c>
      <c r="G118" s="34" t="str">
        <f>IF(ISBLANK(D118)=TRUE,"",(IFERROR(VLOOKUP(CONCATENATE(C118,".",D118),'Assistance Listings sam.gov'!$A$2:$D$2250,4,FALSE),"Unknown/Expired CFDA - Complete Column K")))</f>
        <v/>
      </c>
      <c r="H118" s="51"/>
      <c r="I118" s="51"/>
      <c r="J118" s="34" t="str">
        <f>IF(AND(ISBLANK(C118)=TRUE,ISBLANK(D118)=TRUE),"",IFERROR(VLOOKUP(CONCATENATE(C118,".",D118),'Clusters Lookup'!$A$2:$B$99,2,FALSE),"Not an Other Cluster"))</f>
        <v/>
      </c>
      <c r="K118" s="51"/>
      <c r="L118" s="51"/>
      <c r="M118" s="51"/>
      <c r="N118" s="51"/>
      <c r="O118" s="52"/>
      <c r="P118" s="51"/>
      <c r="Q118" s="51"/>
      <c r="R118" s="50"/>
      <c r="S118" s="34" t="str">
        <f>IFERROR(VLOOKUP(R118,'State of WI BUs'!$A$2:$B$77,2,FALSE),"")</f>
        <v/>
      </c>
      <c r="T118" s="52"/>
      <c r="U118" s="52"/>
      <c r="V118" s="56" t="str">
        <f t="shared" si="8"/>
        <v/>
      </c>
      <c r="W118" s="52"/>
      <c r="X118" s="50"/>
      <c r="Y118" s="56" t="str">
        <f t="shared" si="9"/>
        <v/>
      </c>
      <c r="Z118" s="52"/>
      <c r="AA118" s="35" t="str">
        <f t="shared" si="10"/>
        <v/>
      </c>
      <c r="AB118" s="35" t="str">
        <f t="shared" si="11"/>
        <v/>
      </c>
      <c r="AC118" s="35" t="str">
        <f t="shared" si="12"/>
        <v/>
      </c>
      <c r="AD118" s="35" t="str">
        <f t="shared" si="13"/>
        <v/>
      </c>
      <c r="AE118" s="35" t="str">
        <f t="shared" si="14"/>
        <v/>
      </c>
      <c r="AF118" s="35" t="str">
        <f t="shared" si="15"/>
        <v/>
      </c>
    </row>
    <row r="119" spans="1:32" x14ac:dyDescent="0.3">
      <c r="A119" s="50"/>
      <c r="B119" s="34" t="str">
        <f>IFERROR(VLOOKUP(A119,'State of WI BUs'!$A$2:$B$77,2,FALSE),"")</f>
        <v/>
      </c>
      <c r="C119" s="50"/>
      <c r="D119" s="50"/>
      <c r="E119" s="51"/>
      <c r="F119" s="34" t="str">
        <f>IFERROR(VLOOKUP(C119,'Fed. Agency Identifier'!$A$2:$B$62,2,FALSE),"")</f>
        <v/>
      </c>
      <c r="G119" s="34" t="str">
        <f>IF(ISBLANK(D119)=TRUE,"",(IFERROR(VLOOKUP(CONCATENATE(C119,".",D119),'Assistance Listings sam.gov'!$A$2:$D$2250,4,FALSE),"Unknown/Expired CFDA - Complete Column K")))</f>
        <v/>
      </c>
      <c r="H119" s="51"/>
      <c r="I119" s="51"/>
      <c r="J119" s="34" t="str">
        <f>IF(AND(ISBLANK(C119)=TRUE,ISBLANK(D119)=TRUE),"",IFERROR(VLOOKUP(CONCATENATE(C119,".",D119),'Clusters Lookup'!$A$2:$B$99,2,FALSE),"Not an Other Cluster"))</f>
        <v/>
      </c>
      <c r="K119" s="51"/>
      <c r="L119" s="51"/>
      <c r="M119" s="51"/>
      <c r="N119" s="51"/>
      <c r="O119" s="52"/>
      <c r="P119" s="51"/>
      <c r="Q119" s="51"/>
      <c r="R119" s="50"/>
      <c r="S119" s="34" t="str">
        <f>IFERROR(VLOOKUP(R119,'State of WI BUs'!$A$2:$B$77,2,FALSE),"")</f>
        <v/>
      </c>
      <c r="T119" s="52"/>
      <c r="U119" s="52"/>
      <c r="V119" s="56" t="str">
        <f t="shared" si="8"/>
        <v/>
      </c>
      <c r="W119" s="52"/>
      <c r="X119" s="50"/>
      <c r="Y119" s="56" t="str">
        <f t="shared" si="9"/>
        <v/>
      </c>
      <c r="Z119" s="52"/>
      <c r="AA119" s="35" t="str">
        <f t="shared" si="10"/>
        <v/>
      </c>
      <c r="AB119" s="35" t="str">
        <f t="shared" si="11"/>
        <v/>
      </c>
      <c r="AC119" s="35" t="str">
        <f t="shared" si="12"/>
        <v/>
      </c>
      <c r="AD119" s="35" t="str">
        <f t="shared" si="13"/>
        <v/>
      </c>
      <c r="AE119" s="35" t="str">
        <f t="shared" si="14"/>
        <v/>
      </c>
      <c r="AF119" s="35" t="str">
        <f t="shared" si="15"/>
        <v/>
      </c>
    </row>
    <row r="120" spans="1:32" x14ac:dyDescent="0.3">
      <c r="A120" s="50"/>
      <c r="B120" s="34" t="str">
        <f>IFERROR(VLOOKUP(A120,'State of WI BUs'!$A$2:$B$77,2,FALSE),"")</f>
        <v/>
      </c>
      <c r="C120" s="50"/>
      <c r="D120" s="50"/>
      <c r="E120" s="51"/>
      <c r="F120" s="34" t="str">
        <f>IFERROR(VLOOKUP(C120,'Fed. Agency Identifier'!$A$2:$B$62,2,FALSE),"")</f>
        <v/>
      </c>
      <c r="G120" s="34" t="str">
        <f>IF(ISBLANK(D120)=TRUE,"",(IFERROR(VLOOKUP(CONCATENATE(C120,".",D120),'Assistance Listings sam.gov'!$A$2:$D$2250,4,FALSE),"Unknown/Expired CFDA - Complete Column K")))</f>
        <v/>
      </c>
      <c r="H120" s="51"/>
      <c r="I120" s="51"/>
      <c r="J120" s="34" t="str">
        <f>IF(AND(ISBLANK(C120)=TRUE,ISBLANK(D120)=TRUE),"",IFERROR(VLOOKUP(CONCATENATE(C120,".",D120),'Clusters Lookup'!$A$2:$B$99,2,FALSE),"Not an Other Cluster"))</f>
        <v/>
      </c>
      <c r="K120" s="51"/>
      <c r="L120" s="51"/>
      <c r="M120" s="51"/>
      <c r="N120" s="51"/>
      <c r="O120" s="52"/>
      <c r="P120" s="51"/>
      <c r="Q120" s="51"/>
      <c r="R120" s="50"/>
      <c r="S120" s="34" t="str">
        <f>IFERROR(VLOOKUP(R120,'State of WI BUs'!$A$2:$B$77,2,FALSE),"")</f>
        <v/>
      </c>
      <c r="T120" s="52"/>
      <c r="U120" s="52"/>
      <c r="V120" s="56" t="str">
        <f t="shared" si="8"/>
        <v/>
      </c>
      <c r="W120" s="52"/>
      <c r="X120" s="50"/>
      <c r="Y120" s="56" t="str">
        <f t="shared" si="9"/>
        <v/>
      </c>
      <c r="Z120" s="52"/>
      <c r="AA120" s="35" t="str">
        <f t="shared" si="10"/>
        <v/>
      </c>
      <c r="AB120" s="35" t="str">
        <f t="shared" si="11"/>
        <v/>
      </c>
      <c r="AC120" s="35" t="str">
        <f t="shared" si="12"/>
        <v/>
      </c>
      <c r="AD120" s="35" t="str">
        <f t="shared" si="13"/>
        <v/>
      </c>
      <c r="AE120" s="35" t="str">
        <f t="shared" si="14"/>
        <v/>
      </c>
      <c r="AF120" s="35" t="str">
        <f t="shared" si="15"/>
        <v/>
      </c>
    </row>
    <row r="121" spans="1:32" x14ac:dyDescent="0.3">
      <c r="A121" s="50"/>
      <c r="B121" s="34" t="str">
        <f>IFERROR(VLOOKUP(A121,'State of WI BUs'!$A$2:$B$77,2,FALSE),"")</f>
        <v/>
      </c>
      <c r="C121" s="50"/>
      <c r="D121" s="50"/>
      <c r="E121" s="51"/>
      <c r="F121" s="34" t="str">
        <f>IFERROR(VLOOKUP(C121,'Fed. Agency Identifier'!$A$2:$B$62,2,FALSE),"")</f>
        <v/>
      </c>
      <c r="G121" s="34" t="str">
        <f>IF(ISBLANK(D121)=TRUE,"",(IFERROR(VLOOKUP(CONCATENATE(C121,".",D121),'Assistance Listings sam.gov'!$A$2:$D$2250,4,FALSE),"Unknown/Expired CFDA - Complete Column K")))</f>
        <v/>
      </c>
      <c r="H121" s="51"/>
      <c r="I121" s="51"/>
      <c r="J121" s="34" t="str">
        <f>IF(AND(ISBLANK(C121)=TRUE,ISBLANK(D121)=TRUE),"",IFERROR(VLOOKUP(CONCATENATE(C121,".",D121),'Clusters Lookup'!$A$2:$B$99,2,FALSE),"Not an Other Cluster"))</f>
        <v/>
      </c>
      <c r="K121" s="51"/>
      <c r="L121" s="51"/>
      <c r="M121" s="51"/>
      <c r="N121" s="51"/>
      <c r="O121" s="52"/>
      <c r="P121" s="51"/>
      <c r="Q121" s="51"/>
      <c r="R121" s="50"/>
      <c r="S121" s="34" t="str">
        <f>IFERROR(VLOOKUP(R121,'State of WI BUs'!$A$2:$B$77,2,FALSE),"")</f>
        <v/>
      </c>
      <c r="T121" s="52"/>
      <c r="U121" s="52"/>
      <c r="V121" s="56" t="str">
        <f t="shared" si="8"/>
        <v/>
      </c>
      <c r="W121" s="52"/>
      <c r="X121" s="50"/>
      <c r="Y121" s="56" t="str">
        <f t="shared" si="9"/>
        <v/>
      </c>
      <c r="Z121" s="52"/>
      <c r="AA121" s="35" t="str">
        <f t="shared" si="10"/>
        <v/>
      </c>
      <c r="AB121" s="35" t="str">
        <f t="shared" si="11"/>
        <v/>
      </c>
      <c r="AC121" s="35" t="str">
        <f t="shared" si="12"/>
        <v/>
      </c>
      <c r="AD121" s="35" t="str">
        <f t="shared" si="13"/>
        <v/>
      </c>
      <c r="AE121" s="35" t="str">
        <f t="shared" si="14"/>
        <v/>
      </c>
      <c r="AF121" s="35" t="str">
        <f t="shared" si="15"/>
        <v/>
      </c>
    </row>
    <row r="122" spans="1:32" x14ac:dyDescent="0.3">
      <c r="A122" s="50"/>
      <c r="B122" s="34" t="str">
        <f>IFERROR(VLOOKUP(A122,'State of WI BUs'!$A$2:$B$77,2,FALSE),"")</f>
        <v/>
      </c>
      <c r="C122" s="50"/>
      <c r="D122" s="50"/>
      <c r="E122" s="51"/>
      <c r="F122" s="34" t="str">
        <f>IFERROR(VLOOKUP(C122,'Fed. Agency Identifier'!$A$2:$B$62,2,FALSE),"")</f>
        <v/>
      </c>
      <c r="G122" s="34" t="str">
        <f>IF(ISBLANK(D122)=TRUE,"",(IFERROR(VLOOKUP(CONCATENATE(C122,".",D122),'Assistance Listings sam.gov'!$A$2:$D$2250,4,FALSE),"Unknown/Expired CFDA - Complete Column K")))</f>
        <v/>
      </c>
      <c r="H122" s="51"/>
      <c r="I122" s="51"/>
      <c r="J122" s="34" t="str">
        <f>IF(AND(ISBLANK(C122)=TRUE,ISBLANK(D122)=TRUE),"",IFERROR(VLOOKUP(CONCATENATE(C122,".",D122),'Clusters Lookup'!$A$2:$B$99,2,FALSE),"Not an Other Cluster"))</f>
        <v/>
      </c>
      <c r="K122" s="51"/>
      <c r="L122" s="51"/>
      <c r="M122" s="51"/>
      <c r="N122" s="51"/>
      <c r="O122" s="52"/>
      <c r="P122" s="51"/>
      <c r="Q122" s="51"/>
      <c r="R122" s="50"/>
      <c r="S122" s="34" t="str">
        <f>IFERROR(VLOOKUP(R122,'State of WI BUs'!$A$2:$B$77,2,FALSE),"")</f>
        <v/>
      </c>
      <c r="T122" s="52"/>
      <c r="U122" s="52"/>
      <c r="V122" s="56" t="str">
        <f t="shared" si="8"/>
        <v/>
      </c>
      <c r="W122" s="52"/>
      <c r="X122" s="50"/>
      <c r="Y122" s="56" t="str">
        <f t="shared" si="9"/>
        <v/>
      </c>
      <c r="Z122" s="52"/>
      <c r="AA122" s="35" t="str">
        <f t="shared" si="10"/>
        <v/>
      </c>
      <c r="AB122" s="35" t="str">
        <f t="shared" si="11"/>
        <v/>
      </c>
      <c r="AC122" s="35" t="str">
        <f t="shared" si="12"/>
        <v/>
      </c>
      <c r="AD122" s="35" t="str">
        <f t="shared" si="13"/>
        <v/>
      </c>
      <c r="AE122" s="35" t="str">
        <f t="shared" si="14"/>
        <v/>
      </c>
      <c r="AF122" s="35" t="str">
        <f t="shared" si="15"/>
        <v/>
      </c>
    </row>
    <row r="123" spans="1:32" x14ac:dyDescent="0.3">
      <c r="A123" s="50"/>
      <c r="B123" s="34" t="str">
        <f>IFERROR(VLOOKUP(A123,'State of WI BUs'!$A$2:$B$77,2,FALSE),"")</f>
        <v/>
      </c>
      <c r="C123" s="50"/>
      <c r="D123" s="50"/>
      <c r="E123" s="51"/>
      <c r="F123" s="34" t="str">
        <f>IFERROR(VLOOKUP(C123,'Fed. Agency Identifier'!$A$2:$B$62,2,FALSE),"")</f>
        <v/>
      </c>
      <c r="G123" s="34" t="str">
        <f>IF(ISBLANK(D123)=TRUE,"",(IFERROR(VLOOKUP(CONCATENATE(C123,".",D123),'Assistance Listings sam.gov'!$A$2:$D$2250,4,FALSE),"Unknown/Expired CFDA - Complete Column K")))</f>
        <v/>
      </c>
      <c r="H123" s="51"/>
      <c r="I123" s="51"/>
      <c r="J123" s="34" t="str">
        <f>IF(AND(ISBLANK(C123)=TRUE,ISBLANK(D123)=TRUE),"",IFERROR(VLOOKUP(CONCATENATE(C123,".",D123),'Clusters Lookup'!$A$2:$B$99,2,FALSE),"Not an Other Cluster"))</f>
        <v/>
      </c>
      <c r="K123" s="51"/>
      <c r="L123" s="51"/>
      <c r="M123" s="51"/>
      <c r="N123" s="51"/>
      <c r="O123" s="52"/>
      <c r="P123" s="51"/>
      <c r="Q123" s="51"/>
      <c r="R123" s="50"/>
      <c r="S123" s="34" t="str">
        <f>IFERROR(VLOOKUP(R123,'State of WI BUs'!$A$2:$B$77,2,FALSE),"")</f>
        <v/>
      </c>
      <c r="T123" s="52"/>
      <c r="U123" s="52"/>
      <c r="V123" s="56" t="str">
        <f t="shared" si="8"/>
        <v/>
      </c>
      <c r="W123" s="52"/>
      <c r="X123" s="50"/>
      <c r="Y123" s="56" t="str">
        <f t="shared" si="9"/>
        <v/>
      </c>
      <c r="Z123" s="52"/>
      <c r="AA123" s="35" t="str">
        <f t="shared" si="10"/>
        <v/>
      </c>
      <c r="AB123" s="35" t="str">
        <f t="shared" si="11"/>
        <v/>
      </c>
      <c r="AC123" s="35" t="str">
        <f t="shared" si="12"/>
        <v/>
      </c>
      <c r="AD123" s="35" t="str">
        <f t="shared" si="13"/>
        <v/>
      </c>
      <c r="AE123" s="35" t="str">
        <f t="shared" si="14"/>
        <v/>
      </c>
      <c r="AF123" s="35" t="str">
        <f t="shared" si="15"/>
        <v/>
      </c>
    </row>
    <row r="124" spans="1:32" x14ac:dyDescent="0.3">
      <c r="A124" s="50"/>
      <c r="B124" s="34" t="str">
        <f>IFERROR(VLOOKUP(A124,'State of WI BUs'!$A$2:$B$77,2,FALSE),"")</f>
        <v/>
      </c>
      <c r="C124" s="50"/>
      <c r="D124" s="50"/>
      <c r="E124" s="51"/>
      <c r="F124" s="34" t="str">
        <f>IFERROR(VLOOKUP(C124,'Fed. Agency Identifier'!$A$2:$B$62,2,FALSE),"")</f>
        <v/>
      </c>
      <c r="G124" s="34" t="str">
        <f>IF(ISBLANK(D124)=TRUE,"",(IFERROR(VLOOKUP(CONCATENATE(C124,".",D124),'Assistance Listings sam.gov'!$A$2:$D$2250,4,FALSE),"Unknown/Expired CFDA - Complete Column K")))</f>
        <v/>
      </c>
      <c r="H124" s="51"/>
      <c r="I124" s="51"/>
      <c r="J124" s="34" t="str">
        <f>IF(AND(ISBLANK(C124)=TRUE,ISBLANK(D124)=TRUE),"",IFERROR(VLOOKUP(CONCATENATE(C124,".",D124),'Clusters Lookup'!$A$2:$B$99,2,FALSE),"Not an Other Cluster"))</f>
        <v/>
      </c>
      <c r="K124" s="51"/>
      <c r="L124" s="51"/>
      <c r="M124" s="51"/>
      <c r="N124" s="51"/>
      <c r="O124" s="52"/>
      <c r="P124" s="51"/>
      <c r="Q124" s="51"/>
      <c r="R124" s="50"/>
      <c r="S124" s="34" t="str">
        <f>IFERROR(VLOOKUP(R124,'State of WI BUs'!$A$2:$B$77,2,FALSE),"")</f>
        <v/>
      </c>
      <c r="T124" s="52"/>
      <c r="U124" s="52"/>
      <c r="V124" s="56" t="str">
        <f t="shared" si="8"/>
        <v/>
      </c>
      <c r="W124" s="52"/>
      <c r="X124" s="50"/>
      <c r="Y124" s="56" t="str">
        <f t="shared" si="9"/>
        <v/>
      </c>
      <c r="Z124" s="52"/>
      <c r="AA124" s="35" t="str">
        <f t="shared" si="10"/>
        <v/>
      </c>
      <c r="AB124" s="35" t="str">
        <f t="shared" si="11"/>
        <v/>
      </c>
      <c r="AC124" s="35" t="str">
        <f t="shared" si="12"/>
        <v/>
      </c>
      <c r="AD124" s="35" t="str">
        <f t="shared" si="13"/>
        <v/>
      </c>
      <c r="AE124" s="35" t="str">
        <f t="shared" si="14"/>
        <v/>
      </c>
      <c r="AF124" s="35" t="str">
        <f t="shared" si="15"/>
        <v/>
      </c>
    </row>
    <row r="125" spans="1:32" x14ac:dyDescent="0.3">
      <c r="A125" s="50"/>
      <c r="B125" s="34" t="str">
        <f>IFERROR(VLOOKUP(A125,'State of WI BUs'!$A$2:$B$77,2,FALSE),"")</f>
        <v/>
      </c>
      <c r="C125" s="50"/>
      <c r="D125" s="50"/>
      <c r="E125" s="51"/>
      <c r="F125" s="34" t="str">
        <f>IFERROR(VLOOKUP(C125,'Fed. Agency Identifier'!$A$2:$B$62,2,FALSE),"")</f>
        <v/>
      </c>
      <c r="G125" s="34" t="str">
        <f>IF(ISBLANK(D125)=TRUE,"",(IFERROR(VLOOKUP(CONCATENATE(C125,".",D125),'Assistance Listings sam.gov'!$A$2:$D$2250,4,FALSE),"Unknown/Expired CFDA - Complete Column K")))</f>
        <v/>
      </c>
      <c r="H125" s="51"/>
      <c r="I125" s="51"/>
      <c r="J125" s="34" t="str">
        <f>IF(AND(ISBLANK(C125)=TRUE,ISBLANK(D125)=TRUE),"",IFERROR(VLOOKUP(CONCATENATE(C125,".",D125),'Clusters Lookup'!$A$2:$B$99,2,FALSE),"Not an Other Cluster"))</f>
        <v/>
      </c>
      <c r="K125" s="51"/>
      <c r="L125" s="51"/>
      <c r="M125" s="51"/>
      <c r="N125" s="51"/>
      <c r="O125" s="52"/>
      <c r="P125" s="51"/>
      <c r="Q125" s="51"/>
      <c r="R125" s="50"/>
      <c r="S125" s="34" t="str">
        <f>IFERROR(VLOOKUP(R125,'State of WI BUs'!$A$2:$B$77,2,FALSE),"")</f>
        <v/>
      </c>
      <c r="T125" s="52"/>
      <c r="U125" s="52"/>
      <c r="V125" s="56" t="str">
        <f t="shared" si="8"/>
        <v/>
      </c>
      <c r="W125" s="52"/>
      <c r="X125" s="50"/>
      <c r="Y125" s="56" t="str">
        <f t="shared" si="9"/>
        <v/>
      </c>
      <c r="Z125" s="52"/>
      <c r="AA125" s="35" t="str">
        <f t="shared" si="10"/>
        <v/>
      </c>
      <c r="AB125" s="35" t="str">
        <f t="shared" si="11"/>
        <v/>
      </c>
      <c r="AC125" s="35" t="str">
        <f t="shared" si="12"/>
        <v/>
      </c>
      <c r="AD125" s="35" t="str">
        <f t="shared" si="13"/>
        <v/>
      </c>
      <c r="AE125" s="35" t="str">
        <f t="shared" si="14"/>
        <v/>
      </c>
      <c r="AF125" s="35" t="str">
        <f t="shared" si="15"/>
        <v/>
      </c>
    </row>
    <row r="126" spans="1:32" x14ac:dyDescent="0.3">
      <c r="A126" s="50"/>
      <c r="B126" s="34" t="str">
        <f>IFERROR(VLOOKUP(A126,'State of WI BUs'!$A$2:$B$77,2,FALSE),"")</f>
        <v/>
      </c>
      <c r="C126" s="50"/>
      <c r="D126" s="50"/>
      <c r="E126" s="51"/>
      <c r="F126" s="34" t="str">
        <f>IFERROR(VLOOKUP(C126,'Fed. Agency Identifier'!$A$2:$B$62,2,FALSE),"")</f>
        <v/>
      </c>
      <c r="G126" s="34" t="str">
        <f>IF(ISBLANK(D126)=TRUE,"",(IFERROR(VLOOKUP(CONCATENATE(C126,".",D126),'Assistance Listings sam.gov'!$A$2:$D$2250,4,FALSE),"Unknown/Expired CFDA - Complete Column K")))</f>
        <v/>
      </c>
      <c r="H126" s="51"/>
      <c r="I126" s="51"/>
      <c r="J126" s="34" t="str">
        <f>IF(AND(ISBLANK(C126)=TRUE,ISBLANK(D126)=TRUE),"",IFERROR(VLOOKUP(CONCATENATE(C126,".",D126),'Clusters Lookup'!$A$2:$B$99,2,FALSE),"Not an Other Cluster"))</f>
        <v/>
      </c>
      <c r="K126" s="51"/>
      <c r="L126" s="51"/>
      <c r="M126" s="51"/>
      <c r="N126" s="51"/>
      <c r="O126" s="52"/>
      <c r="P126" s="51"/>
      <c r="Q126" s="51"/>
      <c r="R126" s="50"/>
      <c r="S126" s="34" t="str">
        <f>IFERROR(VLOOKUP(R126,'State of WI BUs'!$A$2:$B$77,2,FALSE),"")</f>
        <v/>
      </c>
      <c r="T126" s="52"/>
      <c r="U126" s="52"/>
      <c r="V126" s="56" t="str">
        <f t="shared" si="8"/>
        <v/>
      </c>
      <c r="W126" s="52"/>
      <c r="X126" s="50"/>
      <c r="Y126" s="56" t="str">
        <f t="shared" si="9"/>
        <v/>
      </c>
      <c r="Z126" s="52"/>
      <c r="AA126" s="35" t="str">
        <f t="shared" si="10"/>
        <v/>
      </c>
      <c r="AB126" s="35" t="str">
        <f t="shared" si="11"/>
        <v/>
      </c>
      <c r="AC126" s="35" t="str">
        <f t="shared" si="12"/>
        <v/>
      </c>
      <c r="AD126" s="35" t="str">
        <f t="shared" si="13"/>
        <v/>
      </c>
      <c r="AE126" s="35" t="str">
        <f t="shared" si="14"/>
        <v/>
      </c>
      <c r="AF126" s="35" t="str">
        <f t="shared" si="15"/>
        <v/>
      </c>
    </row>
    <row r="127" spans="1:32" x14ac:dyDescent="0.3">
      <c r="A127" s="50"/>
      <c r="B127" s="34" t="str">
        <f>IFERROR(VLOOKUP(A127,'State of WI BUs'!$A$2:$B$77,2,FALSE),"")</f>
        <v/>
      </c>
      <c r="C127" s="50"/>
      <c r="D127" s="50"/>
      <c r="E127" s="51"/>
      <c r="F127" s="34" t="str">
        <f>IFERROR(VLOOKUP(C127,'Fed. Agency Identifier'!$A$2:$B$62,2,FALSE),"")</f>
        <v/>
      </c>
      <c r="G127" s="34" t="str">
        <f>IF(ISBLANK(D127)=TRUE,"",(IFERROR(VLOOKUP(CONCATENATE(C127,".",D127),'Assistance Listings sam.gov'!$A$2:$D$2250,4,FALSE),"Unknown/Expired CFDA - Complete Column K")))</f>
        <v/>
      </c>
      <c r="H127" s="51"/>
      <c r="I127" s="51"/>
      <c r="J127" s="34" t="str">
        <f>IF(AND(ISBLANK(C127)=TRUE,ISBLANK(D127)=TRUE),"",IFERROR(VLOOKUP(CONCATENATE(C127,".",D127),'Clusters Lookup'!$A$2:$B$99,2,FALSE),"Not an Other Cluster"))</f>
        <v/>
      </c>
      <c r="K127" s="51"/>
      <c r="L127" s="51"/>
      <c r="M127" s="51"/>
      <c r="N127" s="51"/>
      <c r="O127" s="52"/>
      <c r="P127" s="51"/>
      <c r="Q127" s="51"/>
      <c r="R127" s="50"/>
      <c r="S127" s="34" t="str">
        <f>IFERROR(VLOOKUP(R127,'State of WI BUs'!$A$2:$B$77,2,FALSE),"")</f>
        <v/>
      </c>
      <c r="T127" s="52"/>
      <c r="U127" s="52"/>
      <c r="V127" s="56" t="str">
        <f t="shared" si="8"/>
        <v/>
      </c>
      <c r="W127" s="52"/>
      <c r="X127" s="50"/>
      <c r="Y127" s="56" t="str">
        <f t="shared" si="9"/>
        <v/>
      </c>
      <c r="Z127" s="52"/>
      <c r="AA127" s="35" t="str">
        <f t="shared" si="10"/>
        <v/>
      </c>
      <c r="AB127" s="35" t="str">
        <f t="shared" si="11"/>
        <v/>
      </c>
      <c r="AC127" s="35" t="str">
        <f t="shared" si="12"/>
        <v/>
      </c>
      <c r="AD127" s="35" t="str">
        <f t="shared" si="13"/>
        <v/>
      </c>
      <c r="AE127" s="35" t="str">
        <f t="shared" si="14"/>
        <v/>
      </c>
      <c r="AF127" s="35" t="str">
        <f t="shared" si="15"/>
        <v/>
      </c>
    </row>
    <row r="128" spans="1:32" x14ac:dyDescent="0.3">
      <c r="A128" s="50"/>
      <c r="B128" s="34" t="str">
        <f>IFERROR(VLOOKUP(A128,'State of WI BUs'!$A$2:$B$77,2,FALSE),"")</f>
        <v/>
      </c>
      <c r="C128" s="50"/>
      <c r="D128" s="50"/>
      <c r="E128" s="51"/>
      <c r="F128" s="34" t="str">
        <f>IFERROR(VLOOKUP(C128,'Fed. Agency Identifier'!$A$2:$B$62,2,FALSE),"")</f>
        <v/>
      </c>
      <c r="G128" s="34" t="str">
        <f>IF(ISBLANK(D128)=TRUE,"",(IFERROR(VLOOKUP(CONCATENATE(C128,".",D128),'Assistance Listings sam.gov'!$A$2:$D$2250,4,FALSE),"Unknown/Expired CFDA - Complete Column K")))</f>
        <v/>
      </c>
      <c r="H128" s="51"/>
      <c r="I128" s="51"/>
      <c r="J128" s="34" t="str">
        <f>IF(AND(ISBLANK(C128)=TRUE,ISBLANK(D128)=TRUE),"",IFERROR(VLOOKUP(CONCATENATE(C128,".",D128),'Clusters Lookup'!$A$2:$B$99,2,FALSE),"Not an Other Cluster"))</f>
        <v/>
      </c>
      <c r="K128" s="51"/>
      <c r="L128" s="51"/>
      <c r="M128" s="51"/>
      <c r="N128" s="51"/>
      <c r="O128" s="52"/>
      <c r="P128" s="51"/>
      <c r="Q128" s="51"/>
      <c r="R128" s="50"/>
      <c r="S128" s="34" t="str">
        <f>IFERROR(VLOOKUP(R128,'State of WI BUs'!$A$2:$B$77,2,FALSE),"")</f>
        <v/>
      </c>
      <c r="T128" s="52"/>
      <c r="U128" s="52"/>
      <c r="V128" s="56" t="str">
        <f t="shared" si="8"/>
        <v/>
      </c>
      <c r="W128" s="52"/>
      <c r="X128" s="50"/>
      <c r="Y128" s="56" t="str">
        <f t="shared" si="9"/>
        <v/>
      </c>
      <c r="Z128" s="52"/>
      <c r="AA128" s="35" t="str">
        <f t="shared" si="10"/>
        <v/>
      </c>
      <c r="AB128" s="35" t="str">
        <f t="shared" si="11"/>
        <v/>
      </c>
      <c r="AC128" s="35" t="str">
        <f t="shared" si="12"/>
        <v/>
      </c>
      <c r="AD128" s="35" t="str">
        <f t="shared" si="13"/>
        <v/>
      </c>
      <c r="AE128" s="35" t="str">
        <f t="shared" si="14"/>
        <v/>
      </c>
      <c r="AF128" s="35" t="str">
        <f t="shared" si="15"/>
        <v/>
      </c>
    </row>
    <row r="129" spans="1:32" x14ac:dyDescent="0.3">
      <c r="A129" s="50"/>
      <c r="B129" s="34" t="str">
        <f>IFERROR(VLOOKUP(A129,'State of WI BUs'!$A$2:$B$77,2,FALSE),"")</f>
        <v/>
      </c>
      <c r="C129" s="50"/>
      <c r="D129" s="50"/>
      <c r="E129" s="51"/>
      <c r="F129" s="34" t="str">
        <f>IFERROR(VLOOKUP(C129,'Fed. Agency Identifier'!$A$2:$B$62,2,FALSE),"")</f>
        <v/>
      </c>
      <c r="G129" s="34" t="str">
        <f>IF(ISBLANK(D129)=TRUE,"",(IFERROR(VLOOKUP(CONCATENATE(C129,".",D129),'Assistance Listings sam.gov'!$A$2:$D$2250,4,FALSE),"Unknown/Expired CFDA - Complete Column K")))</f>
        <v/>
      </c>
      <c r="H129" s="51"/>
      <c r="I129" s="51"/>
      <c r="J129" s="34" t="str">
        <f>IF(AND(ISBLANK(C129)=TRUE,ISBLANK(D129)=TRUE),"",IFERROR(VLOOKUP(CONCATENATE(C129,".",D129),'Clusters Lookup'!$A$2:$B$99,2,FALSE),"Not an Other Cluster"))</f>
        <v/>
      </c>
      <c r="K129" s="51"/>
      <c r="L129" s="51"/>
      <c r="M129" s="51"/>
      <c r="N129" s="51"/>
      <c r="O129" s="52"/>
      <c r="P129" s="51"/>
      <c r="Q129" s="51"/>
      <c r="R129" s="50"/>
      <c r="S129" s="34" t="str">
        <f>IFERROR(VLOOKUP(R129,'State of WI BUs'!$A$2:$B$77,2,FALSE),"")</f>
        <v/>
      </c>
      <c r="T129" s="52"/>
      <c r="U129" s="52"/>
      <c r="V129" s="56" t="str">
        <f t="shared" si="8"/>
        <v/>
      </c>
      <c r="W129" s="52"/>
      <c r="X129" s="50"/>
      <c r="Y129" s="56" t="str">
        <f t="shared" si="9"/>
        <v/>
      </c>
      <c r="Z129" s="52"/>
      <c r="AA129" s="35" t="str">
        <f t="shared" si="10"/>
        <v/>
      </c>
      <c r="AB129" s="35" t="str">
        <f t="shared" si="11"/>
        <v/>
      </c>
      <c r="AC129" s="35" t="str">
        <f t="shared" si="12"/>
        <v/>
      </c>
      <c r="AD129" s="35" t="str">
        <f t="shared" si="13"/>
        <v/>
      </c>
      <c r="AE129" s="35" t="str">
        <f t="shared" si="14"/>
        <v/>
      </c>
      <c r="AF129" s="35" t="str">
        <f t="shared" si="15"/>
        <v/>
      </c>
    </row>
    <row r="130" spans="1:32" x14ac:dyDescent="0.3">
      <c r="A130" s="50"/>
      <c r="B130" s="34" t="str">
        <f>IFERROR(VLOOKUP(A130,'State of WI BUs'!$A$2:$B$77,2,FALSE),"")</f>
        <v/>
      </c>
      <c r="C130" s="50"/>
      <c r="D130" s="50"/>
      <c r="E130" s="51"/>
      <c r="F130" s="34" t="str">
        <f>IFERROR(VLOOKUP(C130,'Fed. Agency Identifier'!$A$2:$B$62,2,FALSE),"")</f>
        <v/>
      </c>
      <c r="G130" s="34" t="str">
        <f>IF(ISBLANK(D130)=TRUE,"",(IFERROR(VLOOKUP(CONCATENATE(C130,".",D130),'Assistance Listings sam.gov'!$A$2:$D$2250,4,FALSE),"Unknown/Expired CFDA - Complete Column K")))</f>
        <v/>
      </c>
      <c r="H130" s="51"/>
      <c r="I130" s="51"/>
      <c r="J130" s="34" t="str">
        <f>IF(AND(ISBLANK(C130)=TRUE,ISBLANK(D130)=TRUE),"",IFERROR(VLOOKUP(CONCATENATE(C130,".",D130),'Clusters Lookup'!$A$2:$B$99,2,FALSE),"Not an Other Cluster"))</f>
        <v/>
      </c>
      <c r="K130" s="51"/>
      <c r="L130" s="51"/>
      <c r="M130" s="51"/>
      <c r="N130" s="51"/>
      <c r="O130" s="52"/>
      <c r="P130" s="51"/>
      <c r="Q130" s="51"/>
      <c r="R130" s="50"/>
      <c r="S130" s="34" t="str">
        <f>IFERROR(VLOOKUP(R130,'State of WI BUs'!$A$2:$B$77,2,FALSE),"")</f>
        <v/>
      </c>
      <c r="T130" s="52"/>
      <c r="U130" s="52"/>
      <c r="V130" s="56" t="str">
        <f t="shared" si="8"/>
        <v/>
      </c>
      <c r="W130" s="52"/>
      <c r="X130" s="50"/>
      <c r="Y130" s="56" t="str">
        <f t="shared" si="9"/>
        <v/>
      </c>
      <c r="Z130" s="52"/>
      <c r="AA130" s="35" t="str">
        <f t="shared" si="10"/>
        <v/>
      </c>
      <c r="AB130" s="35" t="str">
        <f t="shared" si="11"/>
        <v/>
      </c>
      <c r="AC130" s="35" t="str">
        <f t="shared" si="12"/>
        <v/>
      </c>
      <c r="AD130" s="35" t="str">
        <f t="shared" si="13"/>
        <v/>
      </c>
      <c r="AE130" s="35" t="str">
        <f t="shared" si="14"/>
        <v/>
      </c>
      <c r="AF130" s="35" t="str">
        <f t="shared" si="15"/>
        <v/>
      </c>
    </row>
    <row r="131" spans="1:32" x14ac:dyDescent="0.3">
      <c r="A131" s="50"/>
      <c r="B131" s="34" t="str">
        <f>IFERROR(VLOOKUP(A131,'State of WI BUs'!$A$2:$B$77,2,FALSE),"")</f>
        <v/>
      </c>
      <c r="C131" s="50"/>
      <c r="D131" s="50"/>
      <c r="E131" s="51"/>
      <c r="F131" s="34" t="str">
        <f>IFERROR(VLOOKUP(C131,'Fed. Agency Identifier'!$A$2:$B$62,2,FALSE),"")</f>
        <v/>
      </c>
      <c r="G131" s="34" t="str">
        <f>IF(ISBLANK(D131)=TRUE,"",(IFERROR(VLOOKUP(CONCATENATE(C131,".",D131),'Assistance Listings sam.gov'!$A$2:$D$2250,4,FALSE),"Unknown/Expired CFDA - Complete Column K")))</f>
        <v/>
      </c>
      <c r="H131" s="51"/>
      <c r="I131" s="51"/>
      <c r="J131" s="34" t="str">
        <f>IF(AND(ISBLANK(C131)=TRUE,ISBLANK(D131)=TRUE),"",IFERROR(VLOOKUP(CONCATENATE(C131,".",D131),'Clusters Lookup'!$A$2:$B$99,2,FALSE),"Not an Other Cluster"))</f>
        <v/>
      </c>
      <c r="K131" s="51"/>
      <c r="L131" s="51"/>
      <c r="M131" s="51"/>
      <c r="N131" s="51"/>
      <c r="O131" s="52"/>
      <c r="P131" s="51"/>
      <c r="Q131" s="51"/>
      <c r="R131" s="50"/>
      <c r="S131" s="34" t="str">
        <f>IFERROR(VLOOKUP(R131,'State of WI BUs'!$A$2:$B$77,2,FALSE),"")</f>
        <v/>
      </c>
      <c r="T131" s="52"/>
      <c r="U131" s="52"/>
      <c r="V131" s="56" t="str">
        <f t="shared" si="8"/>
        <v/>
      </c>
      <c r="W131" s="52"/>
      <c r="X131" s="50"/>
      <c r="Y131" s="56" t="str">
        <f t="shared" si="9"/>
        <v/>
      </c>
      <c r="Z131" s="52"/>
      <c r="AA131" s="35" t="str">
        <f t="shared" si="10"/>
        <v/>
      </c>
      <c r="AB131" s="35" t="str">
        <f t="shared" si="11"/>
        <v/>
      </c>
      <c r="AC131" s="35" t="str">
        <f t="shared" si="12"/>
        <v/>
      </c>
      <c r="AD131" s="35" t="str">
        <f t="shared" si="13"/>
        <v/>
      </c>
      <c r="AE131" s="35" t="str">
        <f t="shared" si="14"/>
        <v/>
      </c>
      <c r="AF131" s="35" t="str">
        <f t="shared" si="15"/>
        <v/>
      </c>
    </row>
    <row r="132" spans="1:32" x14ac:dyDescent="0.3">
      <c r="A132" s="50"/>
      <c r="B132" s="34" t="str">
        <f>IFERROR(VLOOKUP(A132,'State of WI BUs'!$A$2:$B$77,2,FALSE),"")</f>
        <v/>
      </c>
      <c r="C132" s="50"/>
      <c r="D132" s="50"/>
      <c r="E132" s="51"/>
      <c r="F132" s="34" t="str">
        <f>IFERROR(VLOOKUP(C132,'Fed. Agency Identifier'!$A$2:$B$62,2,FALSE),"")</f>
        <v/>
      </c>
      <c r="G132" s="34" t="str">
        <f>IF(ISBLANK(D132)=TRUE,"",(IFERROR(VLOOKUP(CONCATENATE(C132,".",D132),'Assistance Listings sam.gov'!$A$2:$D$2250,4,FALSE),"Unknown/Expired CFDA - Complete Column K")))</f>
        <v/>
      </c>
      <c r="H132" s="51"/>
      <c r="I132" s="51"/>
      <c r="J132" s="34" t="str">
        <f>IF(AND(ISBLANK(C132)=TRUE,ISBLANK(D132)=TRUE),"",IFERROR(VLOOKUP(CONCATENATE(C132,".",D132),'Clusters Lookup'!$A$2:$B$99,2,FALSE),"Not an Other Cluster"))</f>
        <v/>
      </c>
      <c r="K132" s="51"/>
      <c r="L132" s="51"/>
      <c r="M132" s="51"/>
      <c r="N132" s="51"/>
      <c r="O132" s="52"/>
      <c r="P132" s="51"/>
      <c r="Q132" s="51"/>
      <c r="R132" s="50"/>
      <c r="S132" s="34" t="str">
        <f>IFERROR(VLOOKUP(R132,'State of WI BUs'!$A$2:$B$77,2,FALSE),"")</f>
        <v/>
      </c>
      <c r="T132" s="52"/>
      <c r="U132" s="52"/>
      <c r="V132" s="56" t="str">
        <f t="shared" si="8"/>
        <v/>
      </c>
      <c r="W132" s="52"/>
      <c r="X132" s="50"/>
      <c r="Y132" s="56" t="str">
        <f t="shared" si="9"/>
        <v/>
      </c>
      <c r="Z132" s="52"/>
      <c r="AA132" s="35" t="str">
        <f t="shared" si="10"/>
        <v/>
      </c>
      <c r="AB132" s="35" t="str">
        <f t="shared" si="11"/>
        <v/>
      </c>
      <c r="AC132" s="35" t="str">
        <f t="shared" si="12"/>
        <v/>
      </c>
      <c r="AD132" s="35" t="str">
        <f t="shared" si="13"/>
        <v/>
      </c>
      <c r="AE132" s="35" t="str">
        <f t="shared" si="14"/>
        <v/>
      </c>
      <c r="AF132" s="35" t="str">
        <f t="shared" si="15"/>
        <v/>
      </c>
    </row>
    <row r="133" spans="1:32" x14ac:dyDescent="0.3">
      <c r="A133" s="50"/>
      <c r="B133" s="34" t="str">
        <f>IFERROR(VLOOKUP(A133,'State of WI BUs'!$A$2:$B$77,2,FALSE),"")</f>
        <v/>
      </c>
      <c r="C133" s="50"/>
      <c r="D133" s="50"/>
      <c r="E133" s="51"/>
      <c r="F133" s="34" t="str">
        <f>IFERROR(VLOOKUP(C133,'Fed. Agency Identifier'!$A$2:$B$62,2,FALSE),"")</f>
        <v/>
      </c>
      <c r="G133" s="34" t="str">
        <f>IF(ISBLANK(D133)=TRUE,"",(IFERROR(VLOOKUP(CONCATENATE(C133,".",D133),'Assistance Listings sam.gov'!$A$2:$D$2250,4,FALSE),"Unknown/Expired CFDA - Complete Column K")))</f>
        <v/>
      </c>
      <c r="H133" s="51"/>
      <c r="I133" s="51"/>
      <c r="J133" s="34" t="str">
        <f>IF(AND(ISBLANK(C133)=TRUE,ISBLANK(D133)=TRUE),"",IFERROR(VLOOKUP(CONCATENATE(C133,".",D133),'Clusters Lookup'!$A$2:$B$99,2,FALSE),"Not an Other Cluster"))</f>
        <v/>
      </c>
      <c r="K133" s="51"/>
      <c r="L133" s="51"/>
      <c r="M133" s="51"/>
      <c r="N133" s="51"/>
      <c r="O133" s="52"/>
      <c r="P133" s="51"/>
      <c r="Q133" s="51"/>
      <c r="R133" s="50"/>
      <c r="S133" s="34" t="str">
        <f>IFERROR(VLOOKUP(R133,'State of WI BUs'!$A$2:$B$77,2,FALSE),"")</f>
        <v/>
      </c>
      <c r="T133" s="52"/>
      <c r="U133" s="52"/>
      <c r="V133" s="56" t="str">
        <f t="shared" si="8"/>
        <v/>
      </c>
      <c r="W133" s="52"/>
      <c r="X133" s="50"/>
      <c r="Y133" s="56" t="str">
        <f t="shared" si="9"/>
        <v/>
      </c>
      <c r="Z133" s="52"/>
      <c r="AA133" s="35" t="str">
        <f t="shared" si="10"/>
        <v/>
      </c>
      <c r="AB133" s="35" t="str">
        <f t="shared" si="11"/>
        <v/>
      </c>
      <c r="AC133" s="35" t="str">
        <f t="shared" si="12"/>
        <v/>
      </c>
      <c r="AD133" s="35" t="str">
        <f t="shared" si="13"/>
        <v/>
      </c>
      <c r="AE133" s="35" t="str">
        <f t="shared" si="14"/>
        <v/>
      </c>
      <c r="AF133" s="35" t="str">
        <f t="shared" si="15"/>
        <v/>
      </c>
    </row>
    <row r="134" spans="1:32" x14ac:dyDescent="0.3">
      <c r="A134" s="50"/>
      <c r="B134" s="34" t="str">
        <f>IFERROR(VLOOKUP(A134,'State of WI BUs'!$A$2:$B$77,2,FALSE),"")</f>
        <v/>
      </c>
      <c r="C134" s="50"/>
      <c r="D134" s="50"/>
      <c r="E134" s="51"/>
      <c r="F134" s="34" t="str">
        <f>IFERROR(VLOOKUP(C134,'Fed. Agency Identifier'!$A$2:$B$62,2,FALSE),"")</f>
        <v/>
      </c>
      <c r="G134" s="34" t="str">
        <f>IF(ISBLANK(D134)=TRUE,"",(IFERROR(VLOOKUP(CONCATENATE(C134,".",D134),'Assistance Listings sam.gov'!$A$2:$D$2250,4,FALSE),"Unknown/Expired CFDA - Complete Column K")))</f>
        <v/>
      </c>
      <c r="H134" s="51"/>
      <c r="I134" s="51"/>
      <c r="J134" s="34" t="str">
        <f>IF(AND(ISBLANK(C134)=TRUE,ISBLANK(D134)=TRUE),"",IFERROR(VLOOKUP(CONCATENATE(C134,".",D134),'Clusters Lookup'!$A$2:$B$99,2,FALSE),"Not an Other Cluster"))</f>
        <v/>
      </c>
      <c r="K134" s="51"/>
      <c r="L134" s="51"/>
      <c r="M134" s="51"/>
      <c r="N134" s="51"/>
      <c r="O134" s="52"/>
      <c r="P134" s="51"/>
      <c r="Q134" s="51"/>
      <c r="R134" s="50"/>
      <c r="S134" s="34" t="str">
        <f>IFERROR(VLOOKUP(R134,'State of WI BUs'!$A$2:$B$77,2,FALSE),"")</f>
        <v/>
      </c>
      <c r="T134" s="52"/>
      <c r="U134" s="52"/>
      <c r="V134" s="56" t="str">
        <f t="shared" si="8"/>
        <v/>
      </c>
      <c r="W134" s="52"/>
      <c r="X134" s="50"/>
      <c r="Y134" s="56" t="str">
        <f t="shared" si="9"/>
        <v/>
      </c>
      <c r="Z134" s="52"/>
      <c r="AA134" s="35" t="str">
        <f t="shared" si="10"/>
        <v/>
      </c>
      <c r="AB134" s="35" t="str">
        <f t="shared" si="11"/>
        <v/>
      </c>
      <c r="AC134" s="35" t="str">
        <f t="shared" si="12"/>
        <v/>
      </c>
      <c r="AD134" s="35" t="str">
        <f t="shared" si="13"/>
        <v/>
      </c>
      <c r="AE134" s="35" t="str">
        <f t="shared" si="14"/>
        <v/>
      </c>
      <c r="AF134" s="35" t="str">
        <f t="shared" si="15"/>
        <v/>
      </c>
    </row>
    <row r="135" spans="1:32" x14ac:dyDescent="0.3">
      <c r="A135" s="50"/>
      <c r="B135" s="34" t="str">
        <f>IFERROR(VLOOKUP(A135,'State of WI BUs'!$A$2:$B$77,2,FALSE),"")</f>
        <v/>
      </c>
      <c r="C135" s="50"/>
      <c r="D135" s="50"/>
      <c r="E135" s="51"/>
      <c r="F135" s="34" t="str">
        <f>IFERROR(VLOOKUP(C135,'Fed. Agency Identifier'!$A$2:$B$62,2,FALSE),"")</f>
        <v/>
      </c>
      <c r="G135" s="34" t="str">
        <f>IF(ISBLANK(D135)=TRUE,"",(IFERROR(VLOOKUP(CONCATENATE(C135,".",D135),'Assistance Listings sam.gov'!$A$2:$D$2250,4,FALSE),"Unknown/Expired CFDA - Complete Column K")))</f>
        <v/>
      </c>
      <c r="H135" s="51"/>
      <c r="I135" s="51"/>
      <c r="J135" s="34" t="str">
        <f>IF(AND(ISBLANK(C135)=TRUE,ISBLANK(D135)=TRUE),"",IFERROR(VLOOKUP(CONCATENATE(C135,".",D135),'Clusters Lookup'!$A$2:$B$99,2,FALSE),"Not an Other Cluster"))</f>
        <v/>
      </c>
      <c r="K135" s="51"/>
      <c r="L135" s="51"/>
      <c r="M135" s="51"/>
      <c r="N135" s="51"/>
      <c r="O135" s="52"/>
      <c r="P135" s="51"/>
      <c r="Q135" s="51"/>
      <c r="R135" s="50"/>
      <c r="S135" s="34" t="str">
        <f>IFERROR(VLOOKUP(R135,'State of WI BUs'!$A$2:$B$77,2,FALSE),"")</f>
        <v/>
      </c>
      <c r="T135" s="52"/>
      <c r="U135" s="52"/>
      <c r="V135" s="56" t="str">
        <f t="shared" si="8"/>
        <v/>
      </c>
      <c r="W135" s="52"/>
      <c r="X135" s="50"/>
      <c r="Y135" s="56" t="str">
        <f t="shared" si="9"/>
        <v/>
      </c>
      <c r="Z135" s="52"/>
      <c r="AA135" s="35" t="str">
        <f t="shared" si="10"/>
        <v/>
      </c>
      <c r="AB135" s="35" t="str">
        <f t="shared" si="11"/>
        <v/>
      </c>
      <c r="AC135" s="35" t="str">
        <f t="shared" si="12"/>
        <v/>
      </c>
      <c r="AD135" s="35" t="str">
        <f t="shared" si="13"/>
        <v/>
      </c>
      <c r="AE135" s="35" t="str">
        <f t="shared" si="14"/>
        <v/>
      </c>
      <c r="AF135" s="35" t="str">
        <f t="shared" si="15"/>
        <v/>
      </c>
    </row>
    <row r="136" spans="1:32" x14ac:dyDescent="0.3">
      <c r="A136" s="50"/>
      <c r="B136" s="34" t="str">
        <f>IFERROR(VLOOKUP(A136,'State of WI BUs'!$A$2:$B$77,2,FALSE),"")</f>
        <v/>
      </c>
      <c r="C136" s="50"/>
      <c r="D136" s="50"/>
      <c r="E136" s="51"/>
      <c r="F136" s="34" t="str">
        <f>IFERROR(VLOOKUP(C136,'Fed. Agency Identifier'!$A$2:$B$62,2,FALSE),"")</f>
        <v/>
      </c>
      <c r="G136" s="34" t="str">
        <f>IF(ISBLANK(D136)=TRUE,"",(IFERROR(VLOOKUP(CONCATENATE(C136,".",D136),'Assistance Listings sam.gov'!$A$2:$D$2250,4,FALSE),"Unknown/Expired CFDA - Complete Column K")))</f>
        <v/>
      </c>
      <c r="H136" s="51"/>
      <c r="I136" s="51"/>
      <c r="J136" s="34" t="str">
        <f>IF(AND(ISBLANK(C136)=TRUE,ISBLANK(D136)=TRUE),"",IFERROR(VLOOKUP(CONCATENATE(C136,".",D136),'Clusters Lookup'!$A$2:$B$99,2,FALSE),"Not an Other Cluster"))</f>
        <v/>
      </c>
      <c r="K136" s="51"/>
      <c r="L136" s="51"/>
      <c r="M136" s="51"/>
      <c r="N136" s="51"/>
      <c r="O136" s="52"/>
      <c r="P136" s="51"/>
      <c r="Q136" s="51"/>
      <c r="R136" s="50"/>
      <c r="S136" s="34" t="str">
        <f>IFERROR(VLOOKUP(R136,'State of WI BUs'!$A$2:$B$77,2,FALSE),"")</f>
        <v/>
      </c>
      <c r="T136" s="52"/>
      <c r="U136" s="52"/>
      <c r="V136" s="56" t="str">
        <f t="shared" si="8"/>
        <v/>
      </c>
      <c r="W136" s="52"/>
      <c r="X136" s="50"/>
      <c r="Y136" s="56" t="str">
        <f t="shared" si="9"/>
        <v/>
      </c>
      <c r="Z136" s="52"/>
      <c r="AA136" s="35" t="str">
        <f t="shared" si="10"/>
        <v/>
      </c>
      <c r="AB136" s="35" t="str">
        <f t="shared" si="11"/>
        <v/>
      </c>
      <c r="AC136" s="35" t="str">
        <f t="shared" si="12"/>
        <v/>
      </c>
      <c r="AD136" s="35" t="str">
        <f t="shared" si="13"/>
        <v/>
      </c>
      <c r="AE136" s="35" t="str">
        <f t="shared" si="14"/>
        <v/>
      </c>
      <c r="AF136" s="35" t="str">
        <f t="shared" si="15"/>
        <v/>
      </c>
    </row>
    <row r="137" spans="1:32" x14ac:dyDescent="0.3">
      <c r="A137" s="50"/>
      <c r="B137" s="34" t="str">
        <f>IFERROR(VLOOKUP(A137,'State of WI BUs'!$A$2:$B$77,2,FALSE),"")</f>
        <v/>
      </c>
      <c r="C137" s="50"/>
      <c r="D137" s="50"/>
      <c r="E137" s="51"/>
      <c r="F137" s="34" t="str">
        <f>IFERROR(VLOOKUP(C137,'Fed. Agency Identifier'!$A$2:$B$62,2,FALSE),"")</f>
        <v/>
      </c>
      <c r="G137" s="34" t="str">
        <f>IF(ISBLANK(D137)=TRUE,"",(IFERROR(VLOOKUP(CONCATENATE(C137,".",D137),'Assistance Listings sam.gov'!$A$2:$D$2250,4,FALSE),"Unknown/Expired CFDA - Complete Column K")))</f>
        <v/>
      </c>
      <c r="H137" s="51"/>
      <c r="I137" s="51"/>
      <c r="J137" s="34" t="str">
        <f>IF(AND(ISBLANK(C137)=TRUE,ISBLANK(D137)=TRUE),"",IFERROR(VLOOKUP(CONCATENATE(C137,".",D137),'Clusters Lookup'!$A$2:$B$99,2,FALSE),"Not an Other Cluster"))</f>
        <v/>
      </c>
      <c r="K137" s="51"/>
      <c r="L137" s="51"/>
      <c r="M137" s="51"/>
      <c r="N137" s="51"/>
      <c r="O137" s="52"/>
      <c r="P137" s="51"/>
      <c r="Q137" s="51"/>
      <c r="R137" s="50"/>
      <c r="S137" s="34" t="str">
        <f>IFERROR(VLOOKUP(R137,'State of WI BUs'!$A$2:$B$77,2,FALSE),"")</f>
        <v/>
      </c>
      <c r="T137" s="52"/>
      <c r="U137" s="52"/>
      <c r="V137" s="56" t="str">
        <f t="shared" si="8"/>
        <v/>
      </c>
      <c r="W137" s="52"/>
      <c r="X137" s="50"/>
      <c r="Y137" s="56" t="str">
        <f t="shared" si="9"/>
        <v/>
      </c>
      <c r="Z137" s="52"/>
      <c r="AA137" s="35" t="str">
        <f t="shared" si="10"/>
        <v/>
      </c>
      <c r="AB137" s="35" t="str">
        <f t="shared" si="11"/>
        <v/>
      </c>
      <c r="AC137" s="35" t="str">
        <f t="shared" si="12"/>
        <v/>
      </c>
      <c r="AD137" s="35" t="str">
        <f t="shared" si="13"/>
        <v/>
      </c>
      <c r="AE137" s="35" t="str">
        <f t="shared" si="14"/>
        <v/>
      </c>
      <c r="AF137" s="35" t="str">
        <f t="shared" si="15"/>
        <v/>
      </c>
    </row>
    <row r="138" spans="1:32" x14ac:dyDescent="0.3">
      <c r="A138" s="50"/>
      <c r="B138" s="34" t="str">
        <f>IFERROR(VLOOKUP(A138,'State of WI BUs'!$A$2:$B$77,2,FALSE),"")</f>
        <v/>
      </c>
      <c r="C138" s="50"/>
      <c r="D138" s="50"/>
      <c r="E138" s="51"/>
      <c r="F138" s="34" t="str">
        <f>IFERROR(VLOOKUP(C138,'Fed. Agency Identifier'!$A$2:$B$62,2,FALSE),"")</f>
        <v/>
      </c>
      <c r="G138" s="34" t="str">
        <f>IF(ISBLANK(D138)=TRUE,"",(IFERROR(VLOOKUP(CONCATENATE(C138,".",D138),'Assistance Listings sam.gov'!$A$2:$D$2250,4,FALSE),"Unknown/Expired CFDA - Complete Column K")))</f>
        <v/>
      </c>
      <c r="H138" s="51"/>
      <c r="I138" s="51"/>
      <c r="J138" s="34" t="str">
        <f>IF(AND(ISBLANK(C138)=TRUE,ISBLANK(D138)=TRUE),"",IFERROR(VLOOKUP(CONCATENATE(C138,".",D138),'Clusters Lookup'!$A$2:$B$99,2,FALSE),"Not an Other Cluster"))</f>
        <v/>
      </c>
      <c r="K138" s="51"/>
      <c r="L138" s="51"/>
      <c r="M138" s="51"/>
      <c r="N138" s="51"/>
      <c r="O138" s="52"/>
      <c r="P138" s="51"/>
      <c r="Q138" s="51"/>
      <c r="R138" s="50"/>
      <c r="S138" s="34" t="str">
        <f>IFERROR(VLOOKUP(R138,'State of WI BUs'!$A$2:$B$77,2,FALSE),"")</f>
        <v/>
      </c>
      <c r="T138" s="52"/>
      <c r="U138" s="52"/>
      <c r="V138" s="56" t="str">
        <f t="shared" si="8"/>
        <v/>
      </c>
      <c r="W138" s="52"/>
      <c r="X138" s="50"/>
      <c r="Y138" s="56" t="str">
        <f t="shared" si="9"/>
        <v/>
      </c>
      <c r="Z138" s="52"/>
      <c r="AA138" s="35" t="str">
        <f t="shared" si="10"/>
        <v/>
      </c>
      <c r="AB138" s="35" t="str">
        <f t="shared" si="11"/>
        <v/>
      </c>
      <c r="AC138" s="35" t="str">
        <f t="shared" si="12"/>
        <v/>
      </c>
      <c r="AD138" s="35" t="str">
        <f t="shared" si="13"/>
        <v/>
      </c>
      <c r="AE138" s="35" t="str">
        <f t="shared" si="14"/>
        <v/>
      </c>
      <c r="AF138" s="35" t="str">
        <f t="shared" si="15"/>
        <v/>
      </c>
    </row>
    <row r="139" spans="1:32" x14ac:dyDescent="0.3">
      <c r="A139" s="50"/>
      <c r="B139" s="34" t="str">
        <f>IFERROR(VLOOKUP(A139,'State of WI BUs'!$A$2:$B$77,2,FALSE),"")</f>
        <v/>
      </c>
      <c r="C139" s="50"/>
      <c r="D139" s="50"/>
      <c r="E139" s="51"/>
      <c r="F139" s="34" t="str">
        <f>IFERROR(VLOOKUP(C139,'Fed. Agency Identifier'!$A$2:$B$62,2,FALSE),"")</f>
        <v/>
      </c>
      <c r="G139" s="34" t="str">
        <f>IF(ISBLANK(D139)=TRUE,"",(IFERROR(VLOOKUP(CONCATENATE(C139,".",D139),'Assistance Listings sam.gov'!$A$2:$D$2250,4,FALSE),"Unknown/Expired CFDA - Complete Column K")))</f>
        <v/>
      </c>
      <c r="H139" s="51"/>
      <c r="I139" s="51"/>
      <c r="J139" s="34" t="str">
        <f>IF(AND(ISBLANK(C139)=TRUE,ISBLANK(D139)=TRUE),"",IFERROR(VLOOKUP(CONCATENATE(C139,".",D139),'Clusters Lookup'!$A$2:$B$99,2,FALSE),"Not an Other Cluster"))</f>
        <v/>
      </c>
      <c r="K139" s="51"/>
      <c r="L139" s="51"/>
      <c r="M139" s="51"/>
      <c r="N139" s="51"/>
      <c r="O139" s="52"/>
      <c r="P139" s="51"/>
      <c r="Q139" s="51"/>
      <c r="R139" s="50"/>
      <c r="S139" s="34" t="str">
        <f>IFERROR(VLOOKUP(R139,'State of WI BUs'!$A$2:$B$77,2,FALSE),"")</f>
        <v/>
      </c>
      <c r="T139" s="52"/>
      <c r="U139" s="52"/>
      <c r="V139" s="56" t="str">
        <f t="shared" si="8"/>
        <v/>
      </c>
      <c r="W139" s="52"/>
      <c r="X139" s="50"/>
      <c r="Y139" s="56" t="str">
        <f t="shared" si="9"/>
        <v/>
      </c>
      <c r="Z139" s="52"/>
      <c r="AA139" s="35" t="str">
        <f t="shared" si="10"/>
        <v/>
      </c>
      <c r="AB139" s="35" t="str">
        <f t="shared" si="11"/>
        <v/>
      </c>
      <c r="AC139" s="35" t="str">
        <f t="shared" si="12"/>
        <v/>
      </c>
      <c r="AD139" s="35" t="str">
        <f t="shared" si="13"/>
        <v/>
      </c>
      <c r="AE139" s="35" t="str">
        <f t="shared" si="14"/>
        <v/>
      </c>
      <c r="AF139" s="35" t="str">
        <f t="shared" si="15"/>
        <v/>
      </c>
    </row>
    <row r="140" spans="1:32" x14ac:dyDescent="0.3">
      <c r="A140" s="50"/>
      <c r="B140" s="34" t="str">
        <f>IFERROR(VLOOKUP(A140,'State of WI BUs'!$A$2:$B$77,2,FALSE),"")</f>
        <v/>
      </c>
      <c r="C140" s="50"/>
      <c r="D140" s="50"/>
      <c r="E140" s="51"/>
      <c r="F140" s="34" t="str">
        <f>IFERROR(VLOOKUP(C140,'Fed. Agency Identifier'!$A$2:$B$62,2,FALSE),"")</f>
        <v/>
      </c>
      <c r="G140" s="34" t="str">
        <f>IF(ISBLANK(D140)=TRUE,"",(IFERROR(VLOOKUP(CONCATENATE(C140,".",D140),'Assistance Listings sam.gov'!$A$2:$D$2250,4,FALSE),"Unknown/Expired CFDA - Complete Column K")))</f>
        <v/>
      </c>
      <c r="H140" s="51"/>
      <c r="I140" s="51"/>
      <c r="J140" s="34" t="str">
        <f>IF(AND(ISBLANK(C140)=TRUE,ISBLANK(D140)=TRUE),"",IFERROR(VLOOKUP(CONCATENATE(C140,".",D140),'Clusters Lookup'!$A$2:$B$99,2,FALSE),"Not an Other Cluster"))</f>
        <v/>
      </c>
      <c r="K140" s="51"/>
      <c r="L140" s="51"/>
      <c r="M140" s="51"/>
      <c r="N140" s="51"/>
      <c r="O140" s="52"/>
      <c r="P140" s="51"/>
      <c r="Q140" s="51"/>
      <c r="R140" s="50"/>
      <c r="S140" s="34" t="str">
        <f>IFERROR(VLOOKUP(R140,'State of WI BUs'!$A$2:$B$77,2,FALSE),"")</f>
        <v/>
      </c>
      <c r="T140" s="52"/>
      <c r="U140" s="52"/>
      <c r="V140" s="56" t="str">
        <f t="shared" si="8"/>
        <v/>
      </c>
      <c r="W140" s="52"/>
      <c r="X140" s="50"/>
      <c r="Y140" s="56" t="str">
        <f t="shared" si="9"/>
        <v/>
      </c>
      <c r="Z140" s="52"/>
      <c r="AA140" s="35" t="str">
        <f t="shared" si="10"/>
        <v/>
      </c>
      <c r="AB140" s="35" t="str">
        <f t="shared" si="11"/>
        <v/>
      </c>
      <c r="AC140" s="35" t="str">
        <f t="shared" si="12"/>
        <v/>
      </c>
      <c r="AD140" s="35" t="str">
        <f t="shared" si="13"/>
        <v/>
      </c>
      <c r="AE140" s="35" t="str">
        <f t="shared" si="14"/>
        <v/>
      </c>
      <c r="AF140" s="35" t="str">
        <f t="shared" si="15"/>
        <v/>
      </c>
    </row>
    <row r="141" spans="1:32" x14ac:dyDescent="0.3">
      <c r="A141" s="50"/>
      <c r="B141" s="34" t="str">
        <f>IFERROR(VLOOKUP(A141,'State of WI BUs'!$A$2:$B$77,2,FALSE),"")</f>
        <v/>
      </c>
      <c r="C141" s="50"/>
      <c r="D141" s="50"/>
      <c r="E141" s="51"/>
      <c r="F141" s="34" t="str">
        <f>IFERROR(VLOOKUP(C141,'Fed. Agency Identifier'!$A$2:$B$62,2,FALSE),"")</f>
        <v/>
      </c>
      <c r="G141" s="34" t="str">
        <f>IF(ISBLANK(D141)=TRUE,"",(IFERROR(VLOOKUP(CONCATENATE(C141,".",D141),'Assistance Listings sam.gov'!$A$2:$D$2250,4,FALSE),"Unknown/Expired CFDA - Complete Column K")))</f>
        <v/>
      </c>
      <c r="H141" s="51"/>
      <c r="I141" s="51"/>
      <c r="J141" s="34" t="str">
        <f>IF(AND(ISBLANK(C141)=TRUE,ISBLANK(D141)=TRUE),"",IFERROR(VLOOKUP(CONCATENATE(C141,".",D141),'Clusters Lookup'!$A$2:$B$99,2,FALSE),"Not an Other Cluster"))</f>
        <v/>
      </c>
      <c r="K141" s="51"/>
      <c r="L141" s="51"/>
      <c r="M141" s="51"/>
      <c r="N141" s="51"/>
      <c r="O141" s="52"/>
      <c r="P141" s="51"/>
      <c r="Q141" s="51"/>
      <c r="R141" s="50"/>
      <c r="S141" s="34" t="str">
        <f>IFERROR(VLOOKUP(R141,'State of WI BUs'!$A$2:$B$77,2,FALSE),"")</f>
        <v/>
      </c>
      <c r="T141" s="52"/>
      <c r="U141" s="52"/>
      <c r="V141" s="56" t="str">
        <f t="shared" si="8"/>
        <v/>
      </c>
      <c r="W141" s="52"/>
      <c r="X141" s="50"/>
      <c r="Y141" s="56" t="str">
        <f t="shared" si="9"/>
        <v/>
      </c>
      <c r="Z141" s="52"/>
      <c r="AA141" s="35" t="str">
        <f t="shared" si="10"/>
        <v/>
      </c>
      <c r="AB141" s="35" t="str">
        <f t="shared" si="11"/>
        <v/>
      </c>
      <c r="AC141" s="35" t="str">
        <f t="shared" si="12"/>
        <v/>
      </c>
      <c r="AD141" s="35" t="str">
        <f t="shared" si="13"/>
        <v/>
      </c>
      <c r="AE141" s="35" t="str">
        <f t="shared" si="14"/>
        <v/>
      </c>
      <c r="AF141" s="35" t="str">
        <f t="shared" si="15"/>
        <v/>
      </c>
    </row>
    <row r="142" spans="1:32" x14ac:dyDescent="0.3">
      <c r="A142" s="50"/>
      <c r="B142" s="34" t="str">
        <f>IFERROR(VLOOKUP(A142,'State of WI BUs'!$A$2:$B$77,2,FALSE),"")</f>
        <v/>
      </c>
      <c r="C142" s="50"/>
      <c r="D142" s="50"/>
      <c r="E142" s="51"/>
      <c r="F142" s="34" t="str">
        <f>IFERROR(VLOOKUP(C142,'Fed. Agency Identifier'!$A$2:$B$62,2,FALSE),"")</f>
        <v/>
      </c>
      <c r="G142" s="34" t="str">
        <f>IF(ISBLANK(D142)=TRUE,"",(IFERROR(VLOOKUP(CONCATENATE(C142,".",D142),'Assistance Listings sam.gov'!$A$2:$D$2250,4,FALSE),"Unknown/Expired CFDA - Complete Column K")))</f>
        <v/>
      </c>
      <c r="H142" s="51"/>
      <c r="I142" s="51"/>
      <c r="J142" s="34" t="str">
        <f>IF(AND(ISBLANK(C142)=TRUE,ISBLANK(D142)=TRUE),"",IFERROR(VLOOKUP(CONCATENATE(C142,".",D142),'Clusters Lookup'!$A$2:$B$99,2,FALSE),"Not an Other Cluster"))</f>
        <v/>
      </c>
      <c r="K142" s="51"/>
      <c r="L142" s="51"/>
      <c r="M142" s="51"/>
      <c r="N142" s="51"/>
      <c r="O142" s="52"/>
      <c r="P142" s="51"/>
      <c r="Q142" s="51"/>
      <c r="R142" s="50"/>
      <c r="S142" s="34" t="str">
        <f>IFERROR(VLOOKUP(R142,'State of WI BUs'!$A$2:$B$77,2,FALSE),"")</f>
        <v/>
      </c>
      <c r="T142" s="52"/>
      <c r="U142" s="52"/>
      <c r="V142" s="56" t="str">
        <f t="shared" si="8"/>
        <v/>
      </c>
      <c r="W142" s="52"/>
      <c r="X142" s="50"/>
      <c r="Y142" s="56" t="str">
        <f t="shared" si="9"/>
        <v/>
      </c>
      <c r="Z142" s="52"/>
      <c r="AA142" s="35" t="str">
        <f t="shared" si="10"/>
        <v/>
      </c>
      <c r="AB142" s="35" t="str">
        <f t="shared" si="11"/>
        <v/>
      </c>
      <c r="AC142" s="35" t="str">
        <f t="shared" si="12"/>
        <v/>
      </c>
      <c r="AD142" s="35" t="str">
        <f t="shared" si="13"/>
        <v/>
      </c>
      <c r="AE142" s="35" t="str">
        <f t="shared" si="14"/>
        <v/>
      </c>
      <c r="AF142" s="35" t="str">
        <f t="shared" si="15"/>
        <v/>
      </c>
    </row>
    <row r="143" spans="1:32" x14ac:dyDescent="0.3">
      <c r="A143" s="50"/>
      <c r="B143" s="34" t="str">
        <f>IFERROR(VLOOKUP(A143,'State of WI BUs'!$A$2:$B$77,2,FALSE),"")</f>
        <v/>
      </c>
      <c r="C143" s="50"/>
      <c r="D143" s="50"/>
      <c r="E143" s="51"/>
      <c r="F143" s="34" t="str">
        <f>IFERROR(VLOOKUP(C143,'Fed. Agency Identifier'!$A$2:$B$62,2,FALSE),"")</f>
        <v/>
      </c>
      <c r="G143" s="34" t="str">
        <f>IF(ISBLANK(D143)=TRUE,"",(IFERROR(VLOOKUP(CONCATENATE(C143,".",D143),'Assistance Listings sam.gov'!$A$2:$D$2250,4,FALSE),"Unknown/Expired CFDA - Complete Column K")))</f>
        <v/>
      </c>
      <c r="H143" s="51"/>
      <c r="I143" s="51"/>
      <c r="J143" s="34" t="str">
        <f>IF(AND(ISBLANK(C143)=TRUE,ISBLANK(D143)=TRUE),"",IFERROR(VLOOKUP(CONCATENATE(C143,".",D143),'Clusters Lookup'!$A$2:$B$99,2,FALSE),"Not an Other Cluster"))</f>
        <v/>
      </c>
      <c r="K143" s="51"/>
      <c r="L143" s="51"/>
      <c r="M143" s="51"/>
      <c r="N143" s="51"/>
      <c r="O143" s="52"/>
      <c r="P143" s="51"/>
      <c r="Q143" s="51"/>
      <c r="R143" s="50"/>
      <c r="S143" s="34" t="str">
        <f>IFERROR(VLOOKUP(R143,'State of WI BUs'!$A$2:$B$77,2,FALSE),"")</f>
        <v/>
      </c>
      <c r="T143" s="52"/>
      <c r="U143" s="52"/>
      <c r="V143" s="56" t="str">
        <f t="shared" si="8"/>
        <v/>
      </c>
      <c r="W143" s="52"/>
      <c r="X143" s="50"/>
      <c r="Y143" s="56" t="str">
        <f t="shared" si="9"/>
        <v/>
      </c>
      <c r="Z143" s="52"/>
      <c r="AA143" s="35" t="str">
        <f t="shared" si="10"/>
        <v/>
      </c>
      <c r="AB143" s="35" t="str">
        <f t="shared" si="11"/>
        <v/>
      </c>
      <c r="AC143" s="35" t="str">
        <f t="shared" si="12"/>
        <v/>
      </c>
      <c r="AD143" s="35" t="str">
        <f t="shared" si="13"/>
        <v/>
      </c>
      <c r="AE143" s="35" t="str">
        <f t="shared" si="14"/>
        <v/>
      </c>
      <c r="AF143" s="35" t="str">
        <f t="shared" si="15"/>
        <v/>
      </c>
    </row>
    <row r="144" spans="1:32" x14ac:dyDescent="0.3">
      <c r="A144" s="50"/>
      <c r="B144" s="34" t="str">
        <f>IFERROR(VLOOKUP(A144,'State of WI BUs'!$A$2:$B$77,2,FALSE),"")</f>
        <v/>
      </c>
      <c r="C144" s="50"/>
      <c r="D144" s="50"/>
      <c r="E144" s="51"/>
      <c r="F144" s="34" t="str">
        <f>IFERROR(VLOOKUP(C144,'Fed. Agency Identifier'!$A$2:$B$62,2,FALSE),"")</f>
        <v/>
      </c>
      <c r="G144" s="34" t="str">
        <f>IF(ISBLANK(D144)=TRUE,"",(IFERROR(VLOOKUP(CONCATENATE(C144,".",D144),'Assistance Listings sam.gov'!$A$2:$D$2250,4,FALSE),"Unknown/Expired CFDA - Complete Column K")))</f>
        <v/>
      </c>
      <c r="H144" s="51"/>
      <c r="I144" s="51"/>
      <c r="J144" s="34" t="str">
        <f>IF(AND(ISBLANK(C144)=TRUE,ISBLANK(D144)=TRUE),"",IFERROR(VLOOKUP(CONCATENATE(C144,".",D144),'Clusters Lookup'!$A$2:$B$99,2,FALSE),"Not an Other Cluster"))</f>
        <v/>
      </c>
      <c r="K144" s="51"/>
      <c r="L144" s="51"/>
      <c r="M144" s="51"/>
      <c r="N144" s="51"/>
      <c r="O144" s="52"/>
      <c r="P144" s="51"/>
      <c r="Q144" s="51"/>
      <c r="R144" s="50"/>
      <c r="S144" s="34" t="str">
        <f>IFERROR(VLOOKUP(R144,'State of WI BUs'!$A$2:$B$77,2,FALSE),"")</f>
        <v/>
      </c>
      <c r="T144" s="52"/>
      <c r="U144" s="52"/>
      <c r="V144" s="56" t="str">
        <f t="shared" si="8"/>
        <v/>
      </c>
      <c r="W144" s="52"/>
      <c r="X144" s="50"/>
      <c r="Y144" s="56" t="str">
        <f t="shared" si="9"/>
        <v/>
      </c>
      <c r="Z144" s="52"/>
      <c r="AA144" s="35" t="str">
        <f t="shared" si="10"/>
        <v/>
      </c>
      <c r="AB144" s="35" t="str">
        <f t="shared" si="11"/>
        <v/>
      </c>
      <c r="AC144" s="35" t="str">
        <f t="shared" si="12"/>
        <v/>
      </c>
      <c r="AD144" s="35" t="str">
        <f t="shared" si="13"/>
        <v/>
      </c>
      <c r="AE144" s="35" t="str">
        <f t="shared" si="14"/>
        <v/>
      </c>
      <c r="AF144" s="35" t="str">
        <f t="shared" si="15"/>
        <v/>
      </c>
    </row>
    <row r="145" spans="1:32" x14ac:dyDescent="0.3">
      <c r="A145" s="50"/>
      <c r="B145" s="34" t="str">
        <f>IFERROR(VLOOKUP(A145,'State of WI BUs'!$A$2:$B$77,2,FALSE),"")</f>
        <v/>
      </c>
      <c r="C145" s="50"/>
      <c r="D145" s="50"/>
      <c r="E145" s="51"/>
      <c r="F145" s="34" t="str">
        <f>IFERROR(VLOOKUP(C145,'Fed. Agency Identifier'!$A$2:$B$62,2,FALSE),"")</f>
        <v/>
      </c>
      <c r="G145" s="34" t="str">
        <f>IF(ISBLANK(D145)=TRUE,"",(IFERROR(VLOOKUP(CONCATENATE(C145,".",D145),'Assistance Listings sam.gov'!$A$2:$D$2250,4,FALSE),"Unknown/Expired CFDA - Complete Column K")))</f>
        <v/>
      </c>
      <c r="H145" s="51"/>
      <c r="I145" s="51"/>
      <c r="J145" s="34" t="str">
        <f>IF(AND(ISBLANK(C145)=TRUE,ISBLANK(D145)=TRUE),"",IFERROR(VLOOKUP(CONCATENATE(C145,".",D145),'Clusters Lookup'!$A$2:$B$99,2,FALSE),"Not an Other Cluster"))</f>
        <v/>
      </c>
      <c r="K145" s="51"/>
      <c r="L145" s="51"/>
      <c r="M145" s="51"/>
      <c r="N145" s="51"/>
      <c r="O145" s="52"/>
      <c r="P145" s="51"/>
      <c r="Q145" s="51"/>
      <c r="R145" s="50"/>
      <c r="S145" s="34" t="str">
        <f>IFERROR(VLOOKUP(R145,'State of WI BUs'!$A$2:$B$77,2,FALSE),"")</f>
        <v/>
      </c>
      <c r="T145" s="52"/>
      <c r="U145" s="52"/>
      <c r="V145" s="56" t="str">
        <f t="shared" si="8"/>
        <v/>
      </c>
      <c r="W145" s="52"/>
      <c r="X145" s="50"/>
      <c r="Y145" s="56" t="str">
        <f t="shared" si="9"/>
        <v/>
      </c>
      <c r="Z145" s="52"/>
      <c r="AA145" s="35" t="str">
        <f t="shared" si="10"/>
        <v/>
      </c>
      <c r="AB145" s="35" t="str">
        <f t="shared" si="11"/>
        <v/>
      </c>
      <c r="AC145" s="35" t="str">
        <f t="shared" si="12"/>
        <v/>
      </c>
      <c r="AD145" s="35" t="str">
        <f t="shared" si="13"/>
        <v/>
      </c>
      <c r="AE145" s="35" t="str">
        <f t="shared" si="14"/>
        <v/>
      </c>
      <c r="AF145" s="35" t="str">
        <f t="shared" si="15"/>
        <v/>
      </c>
    </row>
    <row r="146" spans="1:32" x14ac:dyDescent="0.3">
      <c r="A146" s="50"/>
      <c r="B146" s="34" t="str">
        <f>IFERROR(VLOOKUP(A146,'State of WI BUs'!$A$2:$B$77,2,FALSE),"")</f>
        <v/>
      </c>
      <c r="C146" s="50"/>
      <c r="D146" s="50"/>
      <c r="E146" s="51"/>
      <c r="F146" s="34" t="str">
        <f>IFERROR(VLOOKUP(C146,'Fed. Agency Identifier'!$A$2:$B$62,2,FALSE),"")</f>
        <v/>
      </c>
      <c r="G146" s="34" t="str">
        <f>IF(ISBLANK(D146)=TRUE,"",(IFERROR(VLOOKUP(CONCATENATE(C146,".",D146),'Assistance Listings sam.gov'!$A$2:$D$2250,4,FALSE),"Unknown/Expired CFDA - Complete Column K")))</f>
        <v/>
      </c>
      <c r="H146" s="51"/>
      <c r="I146" s="51"/>
      <c r="J146" s="34" t="str">
        <f>IF(AND(ISBLANK(C146)=TRUE,ISBLANK(D146)=TRUE),"",IFERROR(VLOOKUP(CONCATENATE(C146,".",D146),'Clusters Lookup'!$A$2:$B$99,2,FALSE),"Not an Other Cluster"))</f>
        <v/>
      </c>
      <c r="K146" s="51"/>
      <c r="L146" s="51"/>
      <c r="M146" s="51"/>
      <c r="N146" s="51"/>
      <c r="O146" s="52"/>
      <c r="P146" s="51"/>
      <c r="Q146" s="51"/>
      <c r="R146" s="50"/>
      <c r="S146" s="34" t="str">
        <f>IFERROR(VLOOKUP(R146,'State of WI BUs'!$A$2:$B$77,2,FALSE),"")</f>
        <v/>
      </c>
      <c r="T146" s="52"/>
      <c r="U146" s="52"/>
      <c r="V146" s="56" t="str">
        <f t="shared" ref="V146:V209" si="16">IF(ISBLANK(C146),"",T146+U146)</f>
        <v/>
      </c>
      <c r="W146" s="52"/>
      <c r="X146" s="50"/>
      <c r="Y146" s="56" t="str">
        <f t="shared" ref="Y146:Y209" si="17">IF(ISBLANK(C146),"",V146+O146-W146)</f>
        <v/>
      </c>
      <c r="Z146" s="52"/>
      <c r="AA146" s="35" t="str">
        <f t="shared" ref="AA146:AA209" si="18">IF(ISBLANK(A146)=TRUE,"",IF(OR(ISBLANK(H146)=TRUE,ISBLANK(I146)=TRUE),"Complete R&amp;D and SFA Designation",""))</f>
        <v/>
      </c>
      <c r="AB146" s="35" t="str">
        <f t="shared" ref="AB146:AB209" si="19">IF(ISBLANK(A146)=TRUE,"",IF(AND(M146="I",OR(ISBLANK(P146)=TRUE,ISBLANK(Q146)=TRUE)),"Review Columns P,Q",""))</f>
        <v/>
      </c>
      <c r="AC146" s="35" t="str">
        <f t="shared" ref="AC146:AC209" si="20">IF(ISBLANK(A146)=TRUE,"",IF(AND(M146="T",ISBLANK(R146)=TRUE),"Review Column R, S",""))</f>
        <v/>
      </c>
      <c r="AD146" s="35" t="str">
        <f t="shared" ref="AD146:AD209" si="21">IF(ISBLANK(A146)=TRUE,"",IF(AND(N146="Y",ISBLANK(O146)=TRUE),"Review Column O",""))</f>
        <v/>
      </c>
      <c r="AE146" s="35" t="str">
        <f t="shared" ref="AE146:AE209" si="22">IF(ISBLANK(A146)=TRUE,"",IF(W146+Z146&gt;T146+U146,"Review Columns T,U,W,Z",""))</f>
        <v/>
      </c>
      <c r="AF146" s="35" t="str">
        <f t="shared" ref="AF146:AF209" si="23">IF((ISBLANK(A146)=TRUE),"",IF(ISBLANK(L146)=TRUE,"Select Special Funding",""))</f>
        <v/>
      </c>
    </row>
    <row r="147" spans="1:32" x14ac:dyDescent="0.3">
      <c r="A147" s="50"/>
      <c r="B147" s="34" t="str">
        <f>IFERROR(VLOOKUP(A147,'State of WI BUs'!$A$2:$B$77,2,FALSE),"")</f>
        <v/>
      </c>
      <c r="C147" s="50"/>
      <c r="D147" s="50"/>
      <c r="E147" s="51"/>
      <c r="F147" s="34" t="str">
        <f>IFERROR(VLOOKUP(C147,'Fed. Agency Identifier'!$A$2:$B$62,2,FALSE),"")</f>
        <v/>
      </c>
      <c r="G147" s="34" t="str">
        <f>IF(ISBLANK(D147)=TRUE,"",(IFERROR(VLOOKUP(CONCATENATE(C147,".",D147),'Assistance Listings sam.gov'!$A$2:$D$2250,4,FALSE),"Unknown/Expired CFDA - Complete Column K")))</f>
        <v/>
      </c>
      <c r="H147" s="51"/>
      <c r="I147" s="51"/>
      <c r="J147" s="34" t="str">
        <f>IF(AND(ISBLANK(C147)=TRUE,ISBLANK(D147)=TRUE),"",IFERROR(VLOOKUP(CONCATENATE(C147,".",D147),'Clusters Lookup'!$A$2:$B$99,2,FALSE),"Not an Other Cluster"))</f>
        <v/>
      </c>
      <c r="K147" s="51"/>
      <c r="L147" s="51"/>
      <c r="M147" s="51"/>
      <c r="N147" s="51"/>
      <c r="O147" s="52"/>
      <c r="P147" s="51"/>
      <c r="Q147" s="51"/>
      <c r="R147" s="50"/>
      <c r="S147" s="34" t="str">
        <f>IFERROR(VLOOKUP(R147,'State of WI BUs'!$A$2:$B$77,2,FALSE),"")</f>
        <v/>
      </c>
      <c r="T147" s="52"/>
      <c r="U147" s="52"/>
      <c r="V147" s="56" t="str">
        <f t="shared" si="16"/>
        <v/>
      </c>
      <c r="W147" s="52"/>
      <c r="X147" s="50"/>
      <c r="Y147" s="56" t="str">
        <f t="shared" si="17"/>
        <v/>
      </c>
      <c r="Z147" s="52"/>
      <c r="AA147" s="35" t="str">
        <f t="shared" si="18"/>
        <v/>
      </c>
      <c r="AB147" s="35" t="str">
        <f t="shared" si="19"/>
        <v/>
      </c>
      <c r="AC147" s="35" t="str">
        <f t="shared" si="20"/>
        <v/>
      </c>
      <c r="AD147" s="35" t="str">
        <f t="shared" si="21"/>
        <v/>
      </c>
      <c r="AE147" s="35" t="str">
        <f t="shared" si="22"/>
        <v/>
      </c>
      <c r="AF147" s="35" t="str">
        <f t="shared" si="23"/>
        <v/>
      </c>
    </row>
    <row r="148" spans="1:32" x14ac:dyDescent="0.3">
      <c r="A148" s="50"/>
      <c r="B148" s="34" t="str">
        <f>IFERROR(VLOOKUP(A148,'State of WI BUs'!$A$2:$B$77,2,FALSE),"")</f>
        <v/>
      </c>
      <c r="C148" s="50"/>
      <c r="D148" s="50"/>
      <c r="E148" s="51"/>
      <c r="F148" s="34" t="str">
        <f>IFERROR(VLOOKUP(C148,'Fed. Agency Identifier'!$A$2:$B$62,2,FALSE),"")</f>
        <v/>
      </c>
      <c r="G148" s="34" t="str">
        <f>IF(ISBLANK(D148)=TRUE,"",(IFERROR(VLOOKUP(CONCATENATE(C148,".",D148),'Assistance Listings sam.gov'!$A$2:$D$2250,4,FALSE),"Unknown/Expired CFDA - Complete Column K")))</f>
        <v/>
      </c>
      <c r="H148" s="51"/>
      <c r="I148" s="51"/>
      <c r="J148" s="34" t="str">
        <f>IF(AND(ISBLANK(C148)=TRUE,ISBLANK(D148)=TRUE),"",IFERROR(VLOOKUP(CONCATENATE(C148,".",D148),'Clusters Lookup'!$A$2:$B$99,2,FALSE),"Not an Other Cluster"))</f>
        <v/>
      </c>
      <c r="K148" s="51"/>
      <c r="L148" s="51"/>
      <c r="M148" s="51"/>
      <c r="N148" s="51"/>
      <c r="O148" s="52"/>
      <c r="P148" s="51"/>
      <c r="Q148" s="51"/>
      <c r="R148" s="50"/>
      <c r="S148" s="34" t="str">
        <f>IFERROR(VLOOKUP(R148,'State of WI BUs'!$A$2:$B$77,2,FALSE),"")</f>
        <v/>
      </c>
      <c r="T148" s="52"/>
      <c r="U148" s="52"/>
      <c r="V148" s="56" t="str">
        <f t="shared" si="16"/>
        <v/>
      </c>
      <c r="W148" s="52"/>
      <c r="X148" s="50"/>
      <c r="Y148" s="56" t="str">
        <f t="shared" si="17"/>
        <v/>
      </c>
      <c r="Z148" s="52"/>
      <c r="AA148" s="35" t="str">
        <f t="shared" si="18"/>
        <v/>
      </c>
      <c r="AB148" s="35" t="str">
        <f t="shared" si="19"/>
        <v/>
      </c>
      <c r="AC148" s="35" t="str">
        <f t="shared" si="20"/>
        <v/>
      </c>
      <c r="AD148" s="35" t="str">
        <f t="shared" si="21"/>
        <v/>
      </c>
      <c r="AE148" s="35" t="str">
        <f t="shared" si="22"/>
        <v/>
      </c>
      <c r="AF148" s="35" t="str">
        <f t="shared" si="23"/>
        <v/>
      </c>
    </row>
    <row r="149" spans="1:32" x14ac:dyDescent="0.3">
      <c r="A149" s="50"/>
      <c r="B149" s="34" t="str">
        <f>IFERROR(VLOOKUP(A149,'State of WI BUs'!$A$2:$B$77,2,FALSE),"")</f>
        <v/>
      </c>
      <c r="C149" s="50"/>
      <c r="D149" s="50"/>
      <c r="E149" s="51"/>
      <c r="F149" s="34" t="str">
        <f>IFERROR(VLOOKUP(C149,'Fed. Agency Identifier'!$A$2:$B$62,2,FALSE),"")</f>
        <v/>
      </c>
      <c r="G149" s="34" t="str">
        <f>IF(ISBLANK(D149)=TRUE,"",(IFERROR(VLOOKUP(CONCATENATE(C149,".",D149),'Assistance Listings sam.gov'!$A$2:$D$2250,4,FALSE),"Unknown/Expired CFDA - Complete Column K")))</f>
        <v/>
      </c>
      <c r="H149" s="51"/>
      <c r="I149" s="51"/>
      <c r="J149" s="34" t="str">
        <f>IF(AND(ISBLANK(C149)=TRUE,ISBLANK(D149)=TRUE),"",IFERROR(VLOOKUP(CONCATENATE(C149,".",D149),'Clusters Lookup'!$A$2:$B$99,2,FALSE),"Not an Other Cluster"))</f>
        <v/>
      </c>
      <c r="K149" s="51"/>
      <c r="L149" s="51"/>
      <c r="M149" s="51"/>
      <c r="N149" s="51"/>
      <c r="O149" s="52"/>
      <c r="P149" s="51"/>
      <c r="Q149" s="51"/>
      <c r="R149" s="50"/>
      <c r="S149" s="34" t="str">
        <f>IFERROR(VLOOKUP(R149,'State of WI BUs'!$A$2:$B$77,2,FALSE),"")</f>
        <v/>
      </c>
      <c r="T149" s="52"/>
      <c r="U149" s="52"/>
      <c r="V149" s="56" t="str">
        <f t="shared" si="16"/>
        <v/>
      </c>
      <c r="W149" s="52"/>
      <c r="X149" s="50"/>
      <c r="Y149" s="56" t="str">
        <f t="shared" si="17"/>
        <v/>
      </c>
      <c r="Z149" s="52"/>
      <c r="AA149" s="35" t="str">
        <f t="shared" si="18"/>
        <v/>
      </c>
      <c r="AB149" s="35" t="str">
        <f t="shared" si="19"/>
        <v/>
      </c>
      <c r="AC149" s="35" t="str">
        <f t="shared" si="20"/>
        <v/>
      </c>
      <c r="AD149" s="35" t="str">
        <f t="shared" si="21"/>
        <v/>
      </c>
      <c r="AE149" s="35" t="str">
        <f t="shared" si="22"/>
        <v/>
      </c>
      <c r="AF149" s="35" t="str">
        <f t="shared" si="23"/>
        <v/>
      </c>
    </row>
    <row r="150" spans="1:32" x14ac:dyDescent="0.3">
      <c r="A150" s="50"/>
      <c r="B150" s="34" t="str">
        <f>IFERROR(VLOOKUP(A150,'State of WI BUs'!$A$2:$B$77,2,FALSE),"")</f>
        <v/>
      </c>
      <c r="C150" s="50"/>
      <c r="D150" s="50"/>
      <c r="E150" s="51"/>
      <c r="F150" s="34" t="str">
        <f>IFERROR(VLOOKUP(C150,'Fed. Agency Identifier'!$A$2:$B$62,2,FALSE),"")</f>
        <v/>
      </c>
      <c r="G150" s="34" t="str">
        <f>IF(ISBLANK(D150)=TRUE,"",(IFERROR(VLOOKUP(CONCATENATE(C150,".",D150),'Assistance Listings sam.gov'!$A$2:$D$2250,4,FALSE),"Unknown/Expired CFDA - Complete Column K")))</f>
        <v/>
      </c>
      <c r="H150" s="51"/>
      <c r="I150" s="51"/>
      <c r="J150" s="34" t="str">
        <f>IF(AND(ISBLANK(C150)=TRUE,ISBLANK(D150)=TRUE),"",IFERROR(VLOOKUP(CONCATENATE(C150,".",D150),'Clusters Lookup'!$A$2:$B$99,2,FALSE),"Not an Other Cluster"))</f>
        <v/>
      </c>
      <c r="K150" s="51"/>
      <c r="L150" s="51"/>
      <c r="M150" s="51"/>
      <c r="N150" s="51"/>
      <c r="O150" s="52"/>
      <c r="P150" s="51"/>
      <c r="Q150" s="51"/>
      <c r="R150" s="50"/>
      <c r="S150" s="34" t="str">
        <f>IFERROR(VLOOKUP(R150,'State of WI BUs'!$A$2:$B$77,2,FALSE),"")</f>
        <v/>
      </c>
      <c r="T150" s="52"/>
      <c r="U150" s="52"/>
      <c r="V150" s="56" t="str">
        <f t="shared" si="16"/>
        <v/>
      </c>
      <c r="W150" s="52"/>
      <c r="X150" s="50"/>
      <c r="Y150" s="56" t="str">
        <f t="shared" si="17"/>
        <v/>
      </c>
      <c r="Z150" s="52"/>
      <c r="AA150" s="35" t="str">
        <f t="shared" si="18"/>
        <v/>
      </c>
      <c r="AB150" s="35" t="str">
        <f t="shared" si="19"/>
        <v/>
      </c>
      <c r="AC150" s="35" t="str">
        <f t="shared" si="20"/>
        <v/>
      </c>
      <c r="AD150" s="35" t="str">
        <f t="shared" si="21"/>
        <v/>
      </c>
      <c r="AE150" s="35" t="str">
        <f t="shared" si="22"/>
        <v/>
      </c>
      <c r="AF150" s="35" t="str">
        <f t="shared" si="23"/>
        <v/>
      </c>
    </row>
    <row r="151" spans="1:32" x14ac:dyDescent="0.3">
      <c r="A151" s="50"/>
      <c r="B151" s="34" t="str">
        <f>IFERROR(VLOOKUP(A151,'State of WI BUs'!$A$2:$B$77,2,FALSE),"")</f>
        <v/>
      </c>
      <c r="C151" s="50"/>
      <c r="D151" s="50"/>
      <c r="E151" s="51"/>
      <c r="F151" s="34" t="str">
        <f>IFERROR(VLOOKUP(C151,'Fed. Agency Identifier'!$A$2:$B$62,2,FALSE),"")</f>
        <v/>
      </c>
      <c r="G151" s="34" t="str">
        <f>IF(ISBLANK(D151)=TRUE,"",(IFERROR(VLOOKUP(CONCATENATE(C151,".",D151),'Assistance Listings sam.gov'!$A$2:$D$2250,4,FALSE),"Unknown/Expired CFDA - Complete Column K")))</f>
        <v/>
      </c>
      <c r="H151" s="51"/>
      <c r="I151" s="51"/>
      <c r="J151" s="34" t="str">
        <f>IF(AND(ISBLANK(C151)=TRUE,ISBLANK(D151)=TRUE),"",IFERROR(VLOOKUP(CONCATENATE(C151,".",D151),'Clusters Lookup'!$A$2:$B$99,2,FALSE),"Not an Other Cluster"))</f>
        <v/>
      </c>
      <c r="K151" s="51"/>
      <c r="L151" s="51"/>
      <c r="M151" s="51"/>
      <c r="N151" s="51"/>
      <c r="O151" s="52"/>
      <c r="P151" s="51"/>
      <c r="Q151" s="51"/>
      <c r="R151" s="50"/>
      <c r="S151" s="34" t="str">
        <f>IFERROR(VLOOKUP(R151,'State of WI BUs'!$A$2:$B$77,2,FALSE),"")</f>
        <v/>
      </c>
      <c r="T151" s="52"/>
      <c r="U151" s="52"/>
      <c r="V151" s="56" t="str">
        <f t="shared" si="16"/>
        <v/>
      </c>
      <c r="W151" s="52"/>
      <c r="X151" s="50"/>
      <c r="Y151" s="56" t="str">
        <f t="shared" si="17"/>
        <v/>
      </c>
      <c r="Z151" s="52"/>
      <c r="AA151" s="35" t="str">
        <f t="shared" si="18"/>
        <v/>
      </c>
      <c r="AB151" s="35" t="str">
        <f t="shared" si="19"/>
        <v/>
      </c>
      <c r="AC151" s="35" t="str">
        <f t="shared" si="20"/>
        <v/>
      </c>
      <c r="AD151" s="35" t="str">
        <f t="shared" si="21"/>
        <v/>
      </c>
      <c r="AE151" s="35" t="str">
        <f t="shared" si="22"/>
        <v/>
      </c>
      <c r="AF151" s="35" t="str">
        <f t="shared" si="23"/>
        <v/>
      </c>
    </row>
    <row r="152" spans="1:32" x14ac:dyDescent="0.3">
      <c r="A152" s="50"/>
      <c r="B152" s="34" t="str">
        <f>IFERROR(VLOOKUP(A152,'State of WI BUs'!$A$2:$B$77,2,FALSE),"")</f>
        <v/>
      </c>
      <c r="C152" s="50"/>
      <c r="D152" s="50"/>
      <c r="E152" s="51"/>
      <c r="F152" s="34" t="str">
        <f>IFERROR(VLOOKUP(C152,'Fed. Agency Identifier'!$A$2:$B$62,2,FALSE),"")</f>
        <v/>
      </c>
      <c r="G152" s="34" t="str">
        <f>IF(ISBLANK(D152)=TRUE,"",(IFERROR(VLOOKUP(CONCATENATE(C152,".",D152),'Assistance Listings sam.gov'!$A$2:$D$2250,4,FALSE),"Unknown/Expired CFDA - Complete Column K")))</f>
        <v/>
      </c>
      <c r="H152" s="51"/>
      <c r="I152" s="51"/>
      <c r="J152" s="34" t="str">
        <f>IF(AND(ISBLANK(C152)=TRUE,ISBLANK(D152)=TRUE),"",IFERROR(VLOOKUP(CONCATENATE(C152,".",D152),'Clusters Lookup'!$A$2:$B$99,2,FALSE),"Not an Other Cluster"))</f>
        <v/>
      </c>
      <c r="K152" s="51"/>
      <c r="L152" s="51"/>
      <c r="M152" s="51"/>
      <c r="N152" s="51"/>
      <c r="O152" s="52"/>
      <c r="P152" s="51"/>
      <c r="Q152" s="51"/>
      <c r="R152" s="50"/>
      <c r="S152" s="34" t="str">
        <f>IFERROR(VLOOKUP(R152,'State of WI BUs'!$A$2:$B$77,2,FALSE),"")</f>
        <v/>
      </c>
      <c r="T152" s="52"/>
      <c r="U152" s="52"/>
      <c r="V152" s="56" t="str">
        <f t="shared" si="16"/>
        <v/>
      </c>
      <c r="W152" s="52"/>
      <c r="X152" s="50"/>
      <c r="Y152" s="56" t="str">
        <f t="shared" si="17"/>
        <v/>
      </c>
      <c r="Z152" s="52"/>
      <c r="AA152" s="35" t="str">
        <f t="shared" si="18"/>
        <v/>
      </c>
      <c r="AB152" s="35" t="str">
        <f t="shared" si="19"/>
        <v/>
      </c>
      <c r="AC152" s="35" t="str">
        <f t="shared" si="20"/>
        <v/>
      </c>
      <c r="AD152" s="35" t="str">
        <f t="shared" si="21"/>
        <v/>
      </c>
      <c r="AE152" s="35" t="str">
        <f t="shared" si="22"/>
        <v/>
      </c>
      <c r="AF152" s="35" t="str">
        <f t="shared" si="23"/>
        <v/>
      </c>
    </row>
    <row r="153" spans="1:32" x14ac:dyDescent="0.3">
      <c r="A153" s="50"/>
      <c r="B153" s="34" t="str">
        <f>IFERROR(VLOOKUP(A153,'State of WI BUs'!$A$2:$B$77,2,FALSE),"")</f>
        <v/>
      </c>
      <c r="C153" s="50"/>
      <c r="D153" s="50"/>
      <c r="E153" s="51"/>
      <c r="F153" s="34" t="str">
        <f>IFERROR(VLOOKUP(C153,'Fed. Agency Identifier'!$A$2:$B$62,2,FALSE),"")</f>
        <v/>
      </c>
      <c r="G153" s="34" t="str">
        <f>IF(ISBLANK(D153)=TRUE,"",(IFERROR(VLOOKUP(CONCATENATE(C153,".",D153),'Assistance Listings sam.gov'!$A$2:$D$2250,4,FALSE),"Unknown/Expired CFDA - Complete Column K")))</f>
        <v/>
      </c>
      <c r="H153" s="51"/>
      <c r="I153" s="51"/>
      <c r="J153" s="34" t="str">
        <f>IF(AND(ISBLANK(C153)=TRUE,ISBLANK(D153)=TRUE),"",IFERROR(VLOOKUP(CONCATENATE(C153,".",D153),'Clusters Lookup'!$A$2:$B$99,2,FALSE),"Not an Other Cluster"))</f>
        <v/>
      </c>
      <c r="K153" s="51"/>
      <c r="L153" s="51"/>
      <c r="M153" s="51"/>
      <c r="N153" s="51"/>
      <c r="O153" s="52"/>
      <c r="P153" s="51"/>
      <c r="Q153" s="51"/>
      <c r="R153" s="50"/>
      <c r="S153" s="34" t="str">
        <f>IFERROR(VLOOKUP(R153,'State of WI BUs'!$A$2:$B$77,2,FALSE),"")</f>
        <v/>
      </c>
      <c r="T153" s="52"/>
      <c r="U153" s="52"/>
      <c r="V153" s="56" t="str">
        <f t="shared" si="16"/>
        <v/>
      </c>
      <c r="W153" s="52"/>
      <c r="X153" s="50"/>
      <c r="Y153" s="56" t="str">
        <f t="shared" si="17"/>
        <v/>
      </c>
      <c r="Z153" s="52"/>
      <c r="AA153" s="35" t="str">
        <f t="shared" si="18"/>
        <v/>
      </c>
      <c r="AB153" s="35" t="str">
        <f t="shared" si="19"/>
        <v/>
      </c>
      <c r="AC153" s="35" t="str">
        <f t="shared" si="20"/>
        <v/>
      </c>
      <c r="AD153" s="35" t="str">
        <f t="shared" si="21"/>
        <v/>
      </c>
      <c r="AE153" s="35" t="str">
        <f t="shared" si="22"/>
        <v/>
      </c>
      <c r="AF153" s="35" t="str">
        <f t="shared" si="23"/>
        <v/>
      </c>
    </row>
    <row r="154" spans="1:32" x14ac:dyDescent="0.3">
      <c r="A154" s="50"/>
      <c r="B154" s="34" t="str">
        <f>IFERROR(VLOOKUP(A154,'State of WI BUs'!$A$2:$B$77,2,FALSE),"")</f>
        <v/>
      </c>
      <c r="C154" s="50"/>
      <c r="D154" s="50"/>
      <c r="E154" s="51"/>
      <c r="F154" s="34" t="str">
        <f>IFERROR(VLOOKUP(C154,'Fed. Agency Identifier'!$A$2:$B$62,2,FALSE),"")</f>
        <v/>
      </c>
      <c r="G154" s="34" t="str">
        <f>IF(ISBLANK(D154)=TRUE,"",(IFERROR(VLOOKUP(CONCATENATE(C154,".",D154),'Assistance Listings sam.gov'!$A$2:$D$2250,4,FALSE),"Unknown/Expired CFDA - Complete Column K")))</f>
        <v/>
      </c>
      <c r="H154" s="51"/>
      <c r="I154" s="51"/>
      <c r="J154" s="34" t="str">
        <f>IF(AND(ISBLANK(C154)=TRUE,ISBLANK(D154)=TRUE),"",IFERROR(VLOOKUP(CONCATENATE(C154,".",D154),'Clusters Lookup'!$A$2:$B$99,2,FALSE),"Not an Other Cluster"))</f>
        <v/>
      </c>
      <c r="K154" s="51"/>
      <c r="L154" s="51"/>
      <c r="M154" s="51"/>
      <c r="N154" s="51"/>
      <c r="O154" s="52"/>
      <c r="P154" s="51"/>
      <c r="Q154" s="51"/>
      <c r="R154" s="50"/>
      <c r="S154" s="34" t="str">
        <f>IFERROR(VLOOKUP(R154,'State of WI BUs'!$A$2:$B$77,2,FALSE),"")</f>
        <v/>
      </c>
      <c r="T154" s="52"/>
      <c r="U154" s="52"/>
      <c r="V154" s="56" t="str">
        <f t="shared" si="16"/>
        <v/>
      </c>
      <c r="W154" s="52"/>
      <c r="X154" s="50"/>
      <c r="Y154" s="56" t="str">
        <f t="shared" si="17"/>
        <v/>
      </c>
      <c r="Z154" s="52"/>
      <c r="AA154" s="35" t="str">
        <f t="shared" si="18"/>
        <v/>
      </c>
      <c r="AB154" s="35" t="str">
        <f t="shared" si="19"/>
        <v/>
      </c>
      <c r="AC154" s="35" t="str">
        <f t="shared" si="20"/>
        <v/>
      </c>
      <c r="AD154" s="35" t="str">
        <f t="shared" si="21"/>
        <v/>
      </c>
      <c r="AE154" s="35" t="str">
        <f t="shared" si="22"/>
        <v/>
      </c>
      <c r="AF154" s="35" t="str">
        <f t="shared" si="23"/>
        <v/>
      </c>
    </row>
    <row r="155" spans="1:32" x14ac:dyDescent="0.3">
      <c r="A155" s="50"/>
      <c r="B155" s="34" t="str">
        <f>IFERROR(VLOOKUP(A155,'State of WI BUs'!$A$2:$B$77,2,FALSE),"")</f>
        <v/>
      </c>
      <c r="C155" s="50"/>
      <c r="D155" s="50"/>
      <c r="E155" s="51"/>
      <c r="F155" s="34" t="str">
        <f>IFERROR(VLOOKUP(C155,'Fed. Agency Identifier'!$A$2:$B$62,2,FALSE),"")</f>
        <v/>
      </c>
      <c r="G155" s="34" t="str">
        <f>IF(ISBLANK(D155)=TRUE,"",(IFERROR(VLOOKUP(CONCATENATE(C155,".",D155),'Assistance Listings sam.gov'!$A$2:$D$2250,4,FALSE),"Unknown/Expired CFDA - Complete Column K")))</f>
        <v/>
      </c>
      <c r="H155" s="51"/>
      <c r="I155" s="51"/>
      <c r="J155" s="34" t="str">
        <f>IF(AND(ISBLANK(C155)=TRUE,ISBLANK(D155)=TRUE),"",IFERROR(VLOOKUP(CONCATENATE(C155,".",D155),'Clusters Lookup'!$A$2:$B$99,2,FALSE),"Not an Other Cluster"))</f>
        <v/>
      </c>
      <c r="K155" s="51"/>
      <c r="L155" s="51"/>
      <c r="M155" s="51"/>
      <c r="N155" s="51"/>
      <c r="O155" s="52"/>
      <c r="P155" s="51"/>
      <c r="Q155" s="51"/>
      <c r="R155" s="50"/>
      <c r="S155" s="34" t="str">
        <f>IFERROR(VLOOKUP(R155,'State of WI BUs'!$A$2:$B$77,2,FALSE),"")</f>
        <v/>
      </c>
      <c r="T155" s="52"/>
      <c r="U155" s="52"/>
      <c r="V155" s="56" t="str">
        <f t="shared" si="16"/>
        <v/>
      </c>
      <c r="W155" s="52"/>
      <c r="X155" s="50"/>
      <c r="Y155" s="56" t="str">
        <f t="shared" si="17"/>
        <v/>
      </c>
      <c r="Z155" s="52"/>
      <c r="AA155" s="35" t="str">
        <f t="shared" si="18"/>
        <v/>
      </c>
      <c r="AB155" s="35" t="str">
        <f t="shared" si="19"/>
        <v/>
      </c>
      <c r="AC155" s="35" t="str">
        <f t="shared" si="20"/>
        <v/>
      </c>
      <c r="AD155" s="35" t="str">
        <f t="shared" si="21"/>
        <v/>
      </c>
      <c r="AE155" s="35" t="str">
        <f t="shared" si="22"/>
        <v/>
      </c>
      <c r="AF155" s="35" t="str">
        <f t="shared" si="23"/>
        <v/>
      </c>
    </row>
    <row r="156" spans="1:32" x14ac:dyDescent="0.3">
      <c r="A156" s="50"/>
      <c r="B156" s="34" t="str">
        <f>IFERROR(VLOOKUP(A156,'State of WI BUs'!$A$2:$B$77,2,FALSE),"")</f>
        <v/>
      </c>
      <c r="C156" s="50"/>
      <c r="D156" s="50"/>
      <c r="E156" s="51"/>
      <c r="F156" s="34" t="str">
        <f>IFERROR(VLOOKUP(C156,'Fed. Agency Identifier'!$A$2:$B$62,2,FALSE),"")</f>
        <v/>
      </c>
      <c r="G156" s="34" t="str">
        <f>IF(ISBLANK(D156)=TRUE,"",(IFERROR(VLOOKUP(CONCATENATE(C156,".",D156),'Assistance Listings sam.gov'!$A$2:$D$2250,4,FALSE),"Unknown/Expired CFDA - Complete Column K")))</f>
        <v/>
      </c>
      <c r="H156" s="51"/>
      <c r="I156" s="51"/>
      <c r="J156" s="34" t="str">
        <f>IF(AND(ISBLANK(C156)=TRUE,ISBLANK(D156)=TRUE),"",IFERROR(VLOOKUP(CONCATENATE(C156,".",D156),'Clusters Lookup'!$A$2:$B$99,2,FALSE),"Not an Other Cluster"))</f>
        <v/>
      </c>
      <c r="K156" s="51"/>
      <c r="L156" s="51"/>
      <c r="M156" s="51"/>
      <c r="N156" s="51"/>
      <c r="O156" s="52"/>
      <c r="P156" s="51"/>
      <c r="Q156" s="51"/>
      <c r="R156" s="50"/>
      <c r="S156" s="34" t="str">
        <f>IFERROR(VLOOKUP(R156,'State of WI BUs'!$A$2:$B$77,2,FALSE),"")</f>
        <v/>
      </c>
      <c r="T156" s="52"/>
      <c r="U156" s="52"/>
      <c r="V156" s="56" t="str">
        <f t="shared" si="16"/>
        <v/>
      </c>
      <c r="W156" s="52"/>
      <c r="X156" s="50"/>
      <c r="Y156" s="56" t="str">
        <f t="shared" si="17"/>
        <v/>
      </c>
      <c r="Z156" s="52"/>
      <c r="AA156" s="35" t="str">
        <f t="shared" si="18"/>
        <v/>
      </c>
      <c r="AB156" s="35" t="str">
        <f t="shared" si="19"/>
        <v/>
      </c>
      <c r="AC156" s="35" t="str">
        <f t="shared" si="20"/>
        <v/>
      </c>
      <c r="AD156" s="35" t="str">
        <f t="shared" si="21"/>
        <v/>
      </c>
      <c r="AE156" s="35" t="str">
        <f t="shared" si="22"/>
        <v/>
      </c>
      <c r="AF156" s="35" t="str">
        <f t="shared" si="23"/>
        <v/>
      </c>
    </row>
    <row r="157" spans="1:32" x14ac:dyDescent="0.3">
      <c r="A157" s="50"/>
      <c r="B157" s="34" t="str">
        <f>IFERROR(VLOOKUP(A157,'State of WI BUs'!$A$2:$B$77,2,FALSE),"")</f>
        <v/>
      </c>
      <c r="C157" s="50"/>
      <c r="D157" s="50"/>
      <c r="E157" s="51"/>
      <c r="F157" s="34" t="str">
        <f>IFERROR(VLOOKUP(C157,'Fed. Agency Identifier'!$A$2:$B$62,2,FALSE),"")</f>
        <v/>
      </c>
      <c r="G157" s="34" t="str">
        <f>IF(ISBLANK(D157)=TRUE,"",(IFERROR(VLOOKUP(CONCATENATE(C157,".",D157),'Assistance Listings sam.gov'!$A$2:$D$2250,4,FALSE),"Unknown/Expired CFDA - Complete Column K")))</f>
        <v/>
      </c>
      <c r="H157" s="51"/>
      <c r="I157" s="51"/>
      <c r="J157" s="34" t="str">
        <f>IF(AND(ISBLANK(C157)=TRUE,ISBLANK(D157)=TRUE),"",IFERROR(VLOOKUP(CONCATENATE(C157,".",D157),'Clusters Lookup'!$A$2:$B$99,2,FALSE),"Not an Other Cluster"))</f>
        <v/>
      </c>
      <c r="K157" s="51"/>
      <c r="L157" s="51"/>
      <c r="M157" s="51"/>
      <c r="N157" s="51"/>
      <c r="O157" s="52"/>
      <c r="P157" s="51"/>
      <c r="Q157" s="51"/>
      <c r="R157" s="50"/>
      <c r="S157" s="34" t="str">
        <f>IFERROR(VLOOKUP(R157,'State of WI BUs'!$A$2:$B$77,2,FALSE),"")</f>
        <v/>
      </c>
      <c r="T157" s="52"/>
      <c r="U157" s="52"/>
      <c r="V157" s="56" t="str">
        <f t="shared" si="16"/>
        <v/>
      </c>
      <c r="W157" s="52"/>
      <c r="X157" s="50"/>
      <c r="Y157" s="56" t="str">
        <f t="shared" si="17"/>
        <v/>
      </c>
      <c r="Z157" s="52"/>
      <c r="AA157" s="35" t="str">
        <f t="shared" si="18"/>
        <v/>
      </c>
      <c r="AB157" s="35" t="str">
        <f t="shared" si="19"/>
        <v/>
      </c>
      <c r="AC157" s="35" t="str">
        <f t="shared" si="20"/>
        <v/>
      </c>
      <c r="AD157" s="35" t="str">
        <f t="shared" si="21"/>
        <v/>
      </c>
      <c r="AE157" s="35" t="str">
        <f t="shared" si="22"/>
        <v/>
      </c>
      <c r="AF157" s="35" t="str">
        <f t="shared" si="23"/>
        <v/>
      </c>
    </row>
    <row r="158" spans="1:32" x14ac:dyDescent="0.3">
      <c r="A158" s="50"/>
      <c r="B158" s="34" t="str">
        <f>IFERROR(VLOOKUP(A158,'State of WI BUs'!$A$2:$B$77,2,FALSE),"")</f>
        <v/>
      </c>
      <c r="C158" s="50"/>
      <c r="D158" s="50"/>
      <c r="E158" s="51"/>
      <c r="F158" s="34" t="str">
        <f>IFERROR(VLOOKUP(C158,'Fed. Agency Identifier'!$A$2:$B$62,2,FALSE),"")</f>
        <v/>
      </c>
      <c r="G158" s="34" t="str">
        <f>IF(ISBLANK(D158)=TRUE,"",(IFERROR(VLOOKUP(CONCATENATE(C158,".",D158),'Assistance Listings sam.gov'!$A$2:$D$2250,4,FALSE),"Unknown/Expired CFDA - Complete Column K")))</f>
        <v/>
      </c>
      <c r="H158" s="51"/>
      <c r="I158" s="51"/>
      <c r="J158" s="34" t="str">
        <f>IF(AND(ISBLANK(C158)=TRUE,ISBLANK(D158)=TRUE),"",IFERROR(VLOOKUP(CONCATENATE(C158,".",D158),'Clusters Lookup'!$A$2:$B$99,2,FALSE),"Not an Other Cluster"))</f>
        <v/>
      </c>
      <c r="K158" s="51"/>
      <c r="L158" s="51"/>
      <c r="M158" s="51"/>
      <c r="N158" s="51"/>
      <c r="O158" s="52"/>
      <c r="P158" s="51"/>
      <c r="Q158" s="51"/>
      <c r="R158" s="50"/>
      <c r="S158" s="34" t="str">
        <f>IFERROR(VLOOKUP(R158,'State of WI BUs'!$A$2:$B$77,2,FALSE),"")</f>
        <v/>
      </c>
      <c r="T158" s="52"/>
      <c r="U158" s="52"/>
      <c r="V158" s="56" t="str">
        <f t="shared" si="16"/>
        <v/>
      </c>
      <c r="W158" s="52"/>
      <c r="X158" s="50"/>
      <c r="Y158" s="56" t="str">
        <f t="shared" si="17"/>
        <v/>
      </c>
      <c r="Z158" s="52"/>
      <c r="AA158" s="35" t="str">
        <f t="shared" si="18"/>
        <v/>
      </c>
      <c r="AB158" s="35" t="str">
        <f t="shared" si="19"/>
        <v/>
      </c>
      <c r="AC158" s="35" t="str">
        <f t="shared" si="20"/>
        <v/>
      </c>
      <c r="AD158" s="35" t="str">
        <f t="shared" si="21"/>
        <v/>
      </c>
      <c r="AE158" s="35" t="str">
        <f t="shared" si="22"/>
        <v/>
      </c>
      <c r="AF158" s="35" t="str">
        <f t="shared" si="23"/>
        <v/>
      </c>
    </row>
    <row r="159" spans="1:32" x14ac:dyDescent="0.3">
      <c r="A159" s="50"/>
      <c r="B159" s="34" t="str">
        <f>IFERROR(VLOOKUP(A159,'State of WI BUs'!$A$2:$B$77,2,FALSE),"")</f>
        <v/>
      </c>
      <c r="C159" s="50"/>
      <c r="D159" s="50"/>
      <c r="E159" s="51"/>
      <c r="F159" s="34" t="str">
        <f>IFERROR(VLOOKUP(C159,'Fed. Agency Identifier'!$A$2:$B$62,2,FALSE),"")</f>
        <v/>
      </c>
      <c r="G159" s="34" t="str">
        <f>IF(ISBLANK(D159)=TRUE,"",(IFERROR(VLOOKUP(CONCATENATE(C159,".",D159),'Assistance Listings sam.gov'!$A$2:$D$2250,4,FALSE),"Unknown/Expired CFDA - Complete Column K")))</f>
        <v/>
      </c>
      <c r="H159" s="51"/>
      <c r="I159" s="51"/>
      <c r="J159" s="34" t="str">
        <f>IF(AND(ISBLANK(C159)=TRUE,ISBLANK(D159)=TRUE),"",IFERROR(VLOOKUP(CONCATENATE(C159,".",D159),'Clusters Lookup'!$A$2:$B$99,2,FALSE),"Not an Other Cluster"))</f>
        <v/>
      </c>
      <c r="K159" s="51"/>
      <c r="L159" s="51"/>
      <c r="M159" s="51"/>
      <c r="N159" s="51"/>
      <c r="O159" s="52"/>
      <c r="P159" s="51"/>
      <c r="Q159" s="51"/>
      <c r="R159" s="50"/>
      <c r="S159" s="34" t="str">
        <f>IFERROR(VLOOKUP(R159,'State of WI BUs'!$A$2:$B$77,2,FALSE),"")</f>
        <v/>
      </c>
      <c r="T159" s="52"/>
      <c r="U159" s="52"/>
      <c r="V159" s="56" t="str">
        <f t="shared" si="16"/>
        <v/>
      </c>
      <c r="W159" s="52"/>
      <c r="X159" s="50"/>
      <c r="Y159" s="56" t="str">
        <f t="shared" si="17"/>
        <v/>
      </c>
      <c r="Z159" s="52"/>
      <c r="AA159" s="35" t="str">
        <f t="shared" si="18"/>
        <v/>
      </c>
      <c r="AB159" s="35" t="str">
        <f t="shared" si="19"/>
        <v/>
      </c>
      <c r="AC159" s="35" t="str">
        <f t="shared" si="20"/>
        <v/>
      </c>
      <c r="AD159" s="35" t="str">
        <f t="shared" si="21"/>
        <v/>
      </c>
      <c r="AE159" s="35" t="str">
        <f t="shared" si="22"/>
        <v/>
      </c>
      <c r="AF159" s="35" t="str">
        <f t="shared" si="23"/>
        <v/>
      </c>
    </row>
    <row r="160" spans="1:32" x14ac:dyDescent="0.3">
      <c r="A160" s="50"/>
      <c r="B160" s="34" t="str">
        <f>IFERROR(VLOOKUP(A160,'State of WI BUs'!$A$2:$B$77,2,FALSE),"")</f>
        <v/>
      </c>
      <c r="C160" s="50"/>
      <c r="D160" s="50"/>
      <c r="E160" s="51"/>
      <c r="F160" s="34" t="str">
        <f>IFERROR(VLOOKUP(C160,'Fed. Agency Identifier'!$A$2:$B$62,2,FALSE),"")</f>
        <v/>
      </c>
      <c r="G160" s="34" t="str">
        <f>IF(ISBLANK(D160)=TRUE,"",(IFERROR(VLOOKUP(CONCATENATE(C160,".",D160),'Assistance Listings sam.gov'!$A$2:$D$2250,4,FALSE),"Unknown/Expired CFDA - Complete Column K")))</f>
        <v/>
      </c>
      <c r="H160" s="51"/>
      <c r="I160" s="51"/>
      <c r="J160" s="34" t="str">
        <f>IF(AND(ISBLANK(C160)=TRUE,ISBLANK(D160)=TRUE),"",IFERROR(VLOOKUP(CONCATENATE(C160,".",D160),'Clusters Lookup'!$A$2:$B$99,2,FALSE),"Not an Other Cluster"))</f>
        <v/>
      </c>
      <c r="K160" s="51"/>
      <c r="L160" s="51"/>
      <c r="M160" s="51"/>
      <c r="N160" s="51"/>
      <c r="O160" s="52"/>
      <c r="P160" s="51"/>
      <c r="Q160" s="51"/>
      <c r="R160" s="50"/>
      <c r="S160" s="34" t="str">
        <f>IFERROR(VLOOKUP(R160,'State of WI BUs'!$A$2:$B$77,2,FALSE),"")</f>
        <v/>
      </c>
      <c r="T160" s="52"/>
      <c r="U160" s="52"/>
      <c r="V160" s="56" t="str">
        <f t="shared" si="16"/>
        <v/>
      </c>
      <c r="W160" s="52"/>
      <c r="X160" s="50"/>
      <c r="Y160" s="56" t="str">
        <f t="shared" si="17"/>
        <v/>
      </c>
      <c r="Z160" s="52"/>
      <c r="AA160" s="35" t="str">
        <f t="shared" si="18"/>
        <v/>
      </c>
      <c r="AB160" s="35" t="str">
        <f t="shared" si="19"/>
        <v/>
      </c>
      <c r="AC160" s="35" t="str">
        <f t="shared" si="20"/>
        <v/>
      </c>
      <c r="AD160" s="35" t="str">
        <f t="shared" si="21"/>
        <v/>
      </c>
      <c r="AE160" s="35" t="str">
        <f t="shared" si="22"/>
        <v/>
      </c>
      <c r="AF160" s="35" t="str">
        <f t="shared" si="23"/>
        <v/>
      </c>
    </row>
    <row r="161" spans="1:32" x14ac:dyDescent="0.3">
      <c r="A161" s="50"/>
      <c r="B161" s="34" t="str">
        <f>IFERROR(VLOOKUP(A161,'State of WI BUs'!$A$2:$B$77,2,FALSE),"")</f>
        <v/>
      </c>
      <c r="C161" s="50"/>
      <c r="D161" s="50"/>
      <c r="E161" s="51"/>
      <c r="F161" s="34" t="str">
        <f>IFERROR(VLOOKUP(C161,'Fed. Agency Identifier'!$A$2:$B$62,2,FALSE),"")</f>
        <v/>
      </c>
      <c r="G161" s="34" t="str">
        <f>IF(ISBLANK(D161)=TRUE,"",(IFERROR(VLOOKUP(CONCATENATE(C161,".",D161),'Assistance Listings sam.gov'!$A$2:$D$2250,4,FALSE),"Unknown/Expired CFDA - Complete Column K")))</f>
        <v/>
      </c>
      <c r="H161" s="51"/>
      <c r="I161" s="51"/>
      <c r="J161" s="34" t="str">
        <f>IF(AND(ISBLANK(C161)=TRUE,ISBLANK(D161)=TRUE),"",IFERROR(VLOOKUP(CONCATENATE(C161,".",D161),'Clusters Lookup'!$A$2:$B$99,2,FALSE),"Not an Other Cluster"))</f>
        <v/>
      </c>
      <c r="K161" s="51"/>
      <c r="L161" s="51"/>
      <c r="M161" s="51"/>
      <c r="N161" s="51"/>
      <c r="O161" s="52"/>
      <c r="P161" s="51"/>
      <c r="Q161" s="51"/>
      <c r="R161" s="50"/>
      <c r="S161" s="34" t="str">
        <f>IFERROR(VLOOKUP(R161,'State of WI BUs'!$A$2:$B$77,2,FALSE),"")</f>
        <v/>
      </c>
      <c r="T161" s="52"/>
      <c r="U161" s="52"/>
      <c r="V161" s="56" t="str">
        <f t="shared" si="16"/>
        <v/>
      </c>
      <c r="W161" s="52"/>
      <c r="X161" s="50"/>
      <c r="Y161" s="56" t="str">
        <f t="shared" si="17"/>
        <v/>
      </c>
      <c r="Z161" s="52"/>
      <c r="AA161" s="35" t="str">
        <f t="shared" si="18"/>
        <v/>
      </c>
      <c r="AB161" s="35" t="str">
        <f t="shared" si="19"/>
        <v/>
      </c>
      <c r="AC161" s="35" t="str">
        <f t="shared" si="20"/>
        <v/>
      </c>
      <c r="AD161" s="35" t="str">
        <f t="shared" si="21"/>
        <v/>
      </c>
      <c r="AE161" s="35" t="str">
        <f t="shared" si="22"/>
        <v/>
      </c>
      <c r="AF161" s="35" t="str">
        <f t="shared" si="23"/>
        <v/>
      </c>
    </row>
    <row r="162" spans="1:32" x14ac:dyDescent="0.3">
      <c r="A162" s="50"/>
      <c r="B162" s="34" t="str">
        <f>IFERROR(VLOOKUP(A162,'State of WI BUs'!$A$2:$B$77,2,FALSE),"")</f>
        <v/>
      </c>
      <c r="C162" s="50"/>
      <c r="D162" s="50"/>
      <c r="E162" s="51"/>
      <c r="F162" s="34" t="str">
        <f>IFERROR(VLOOKUP(C162,'Fed. Agency Identifier'!$A$2:$B$62,2,FALSE),"")</f>
        <v/>
      </c>
      <c r="G162" s="34" t="str">
        <f>IF(ISBLANK(D162)=TRUE,"",(IFERROR(VLOOKUP(CONCATENATE(C162,".",D162),'Assistance Listings sam.gov'!$A$2:$D$2250,4,FALSE),"Unknown/Expired CFDA - Complete Column K")))</f>
        <v/>
      </c>
      <c r="H162" s="51"/>
      <c r="I162" s="51"/>
      <c r="J162" s="34" t="str">
        <f>IF(AND(ISBLANK(C162)=TRUE,ISBLANK(D162)=TRUE),"",IFERROR(VLOOKUP(CONCATENATE(C162,".",D162),'Clusters Lookup'!$A$2:$B$99,2,FALSE),"Not an Other Cluster"))</f>
        <v/>
      </c>
      <c r="K162" s="51"/>
      <c r="L162" s="51"/>
      <c r="M162" s="51"/>
      <c r="N162" s="51"/>
      <c r="O162" s="52"/>
      <c r="P162" s="51"/>
      <c r="Q162" s="51"/>
      <c r="R162" s="50"/>
      <c r="S162" s="34" t="str">
        <f>IFERROR(VLOOKUP(R162,'State of WI BUs'!$A$2:$B$77,2,FALSE),"")</f>
        <v/>
      </c>
      <c r="T162" s="52"/>
      <c r="U162" s="52"/>
      <c r="V162" s="56" t="str">
        <f t="shared" si="16"/>
        <v/>
      </c>
      <c r="W162" s="52"/>
      <c r="X162" s="50"/>
      <c r="Y162" s="56" t="str">
        <f t="shared" si="17"/>
        <v/>
      </c>
      <c r="Z162" s="52"/>
      <c r="AA162" s="35" t="str">
        <f t="shared" si="18"/>
        <v/>
      </c>
      <c r="AB162" s="35" t="str">
        <f t="shared" si="19"/>
        <v/>
      </c>
      <c r="AC162" s="35" t="str">
        <f t="shared" si="20"/>
        <v/>
      </c>
      <c r="AD162" s="35" t="str">
        <f t="shared" si="21"/>
        <v/>
      </c>
      <c r="AE162" s="35" t="str">
        <f t="shared" si="22"/>
        <v/>
      </c>
      <c r="AF162" s="35" t="str">
        <f t="shared" si="23"/>
        <v/>
      </c>
    </row>
    <row r="163" spans="1:32" x14ac:dyDescent="0.3">
      <c r="A163" s="50"/>
      <c r="B163" s="34" t="str">
        <f>IFERROR(VLOOKUP(A163,'State of WI BUs'!$A$2:$B$77,2,FALSE),"")</f>
        <v/>
      </c>
      <c r="C163" s="50"/>
      <c r="D163" s="50"/>
      <c r="E163" s="51"/>
      <c r="F163" s="34" t="str">
        <f>IFERROR(VLOOKUP(C163,'Fed. Agency Identifier'!$A$2:$B$62,2,FALSE),"")</f>
        <v/>
      </c>
      <c r="G163" s="34" t="str">
        <f>IF(ISBLANK(D163)=TRUE,"",(IFERROR(VLOOKUP(CONCATENATE(C163,".",D163),'Assistance Listings sam.gov'!$A$2:$D$2250,4,FALSE),"Unknown/Expired CFDA - Complete Column K")))</f>
        <v/>
      </c>
      <c r="H163" s="51"/>
      <c r="I163" s="51"/>
      <c r="J163" s="34" t="str">
        <f>IF(AND(ISBLANK(C163)=TRUE,ISBLANK(D163)=TRUE),"",IFERROR(VLOOKUP(CONCATENATE(C163,".",D163),'Clusters Lookup'!$A$2:$B$99,2,FALSE),"Not an Other Cluster"))</f>
        <v/>
      </c>
      <c r="K163" s="51"/>
      <c r="L163" s="51"/>
      <c r="M163" s="51"/>
      <c r="N163" s="51"/>
      <c r="O163" s="52"/>
      <c r="P163" s="51"/>
      <c r="Q163" s="51"/>
      <c r="R163" s="50"/>
      <c r="S163" s="34" t="str">
        <f>IFERROR(VLOOKUP(R163,'State of WI BUs'!$A$2:$B$77,2,FALSE),"")</f>
        <v/>
      </c>
      <c r="T163" s="52"/>
      <c r="U163" s="52"/>
      <c r="V163" s="56" t="str">
        <f t="shared" si="16"/>
        <v/>
      </c>
      <c r="W163" s="52"/>
      <c r="X163" s="50"/>
      <c r="Y163" s="56" t="str">
        <f t="shared" si="17"/>
        <v/>
      </c>
      <c r="Z163" s="52"/>
      <c r="AA163" s="35" t="str">
        <f t="shared" si="18"/>
        <v/>
      </c>
      <c r="AB163" s="35" t="str">
        <f t="shared" si="19"/>
        <v/>
      </c>
      <c r="AC163" s="35" t="str">
        <f t="shared" si="20"/>
        <v/>
      </c>
      <c r="AD163" s="35" t="str">
        <f t="shared" si="21"/>
        <v/>
      </c>
      <c r="AE163" s="35" t="str">
        <f t="shared" si="22"/>
        <v/>
      </c>
      <c r="AF163" s="35" t="str">
        <f t="shared" si="23"/>
        <v/>
      </c>
    </row>
    <row r="164" spans="1:32" x14ac:dyDescent="0.3">
      <c r="A164" s="50"/>
      <c r="B164" s="34" t="str">
        <f>IFERROR(VLOOKUP(A164,'State of WI BUs'!$A$2:$B$77,2,FALSE),"")</f>
        <v/>
      </c>
      <c r="C164" s="50"/>
      <c r="D164" s="50"/>
      <c r="E164" s="51"/>
      <c r="F164" s="34" t="str">
        <f>IFERROR(VLOOKUP(C164,'Fed. Agency Identifier'!$A$2:$B$62,2,FALSE),"")</f>
        <v/>
      </c>
      <c r="G164" s="34" t="str">
        <f>IF(ISBLANK(D164)=TRUE,"",(IFERROR(VLOOKUP(CONCATENATE(C164,".",D164),'Assistance Listings sam.gov'!$A$2:$D$2250,4,FALSE),"Unknown/Expired CFDA - Complete Column K")))</f>
        <v/>
      </c>
      <c r="H164" s="51"/>
      <c r="I164" s="51"/>
      <c r="J164" s="34" t="str">
        <f>IF(AND(ISBLANK(C164)=TRUE,ISBLANK(D164)=TRUE),"",IFERROR(VLOOKUP(CONCATENATE(C164,".",D164),'Clusters Lookup'!$A$2:$B$99,2,FALSE),"Not an Other Cluster"))</f>
        <v/>
      </c>
      <c r="K164" s="51"/>
      <c r="L164" s="51"/>
      <c r="M164" s="51"/>
      <c r="N164" s="51"/>
      <c r="O164" s="52"/>
      <c r="P164" s="51"/>
      <c r="Q164" s="51"/>
      <c r="R164" s="50"/>
      <c r="S164" s="34" t="str">
        <f>IFERROR(VLOOKUP(R164,'State of WI BUs'!$A$2:$B$77,2,FALSE),"")</f>
        <v/>
      </c>
      <c r="T164" s="52"/>
      <c r="U164" s="52"/>
      <c r="V164" s="56" t="str">
        <f t="shared" si="16"/>
        <v/>
      </c>
      <c r="W164" s="52"/>
      <c r="X164" s="50"/>
      <c r="Y164" s="56" t="str">
        <f t="shared" si="17"/>
        <v/>
      </c>
      <c r="Z164" s="52"/>
      <c r="AA164" s="35" t="str">
        <f t="shared" si="18"/>
        <v/>
      </c>
      <c r="AB164" s="35" t="str">
        <f t="shared" si="19"/>
        <v/>
      </c>
      <c r="AC164" s="35" t="str">
        <f t="shared" si="20"/>
        <v/>
      </c>
      <c r="AD164" s="35" t="str">
        <f t="shared" si="21"/>
        <v/>
      </c>
      <c r="AE164" s="35" t="str">
        <f t="shared" si="22"/>
        <v/>
      </c>
      <c r="AF164" s="35" t="str">
        <f t="shared" si="23"/>
        <v/>
      </c>
    </row>
    <row r="165" spans="1:32" x14ac:dyDescent="0.3">
      <c r="A165" s="50"/>
      <c r="B165" s="34" t="str">
        <f>IFERROR(VLOOKUP(A165,'State of WI BUs'!$A$2:$B$77,2,FALSE),"")</f>
        <v/>
      </c>
      <c r="C165" s="50"/>
      <c r="D165" s="50"/>
      <c r="E165" s="51"/>
      <c r="F165" s="34" t="str">
        <f>IFERROR(VLOOKUP(C165,'Fed. Agency Identifier'!$A$2:$B$62,2,FALSE),"")</f>
        <v/>
      </c>
      <c r="G165" s="34" t="str">
        <f>IF(ISBLANK(D165)=TRUE,"",(IFERROR(VLOOKUP(CONCATENATE(C165,".",D165),'Assistance Listings sam.gov'!$A$2:$D$2250,4,FALSE),"Unknown/Expired CFDA - Complete Column K")))</f>
        <v/>
      </c>
      <c r="H165" s="51"/>
      <c r="I165" s="51"/>
      <c r="J165" s="34" t="str">
        <f>IF(AND(ISBLANK(C165)=TRUE,ISBLANK(D165)=TRUE),"",IFERROR(VLOOKUP(CONCATENATE(C165,".",D165),'Clusters Lookup'!$A$2:$B$99,2,FALSE),"Not an Other Cluster"))</f>
        <v/>
      </c>
      <c r="K165" s="51"/>
      <c r="L165" s="51"/>
      <c r="M165" s="51"/>
      <c r="N165" s="51"/>
      <c r="O165" s="52"/>
      <c r="P165" s="51"/>
      <c r="Q165" s="51"/>
      <c r="R165" s="50"/>
      <c r="S165" s="34" t="str">
        <f>IFERROR(VLOOKUP(R165,'State of WI BUs'!$A$2:$B$77,2,FALSE),"")</f>
        <v/>
      </c>
      <c r="T165" s="52"/>
      <c r="U165" s="52"/>
      <c r="V165" s="56" t="str">
        <f t="shared" si="16"/>
        <v/>
      </c>
      <c r="W165" s="52"/>
      <c r="X165" s="50"/>
      <c r="Y165" s="56" t="str">
        <f t="shared" si="17"/>
        <v/>
      </c>
      <c r="Z165" s="52"/>
      <c r="AA165" s="35" t="str">
        <f t="shared" si="18"/>
        <v/>
      </c>
      <c r="AB165" s="35" t="str">
        <f t="shared" si="19"/>
        <v/>
      </c>
      <c r="AC165" s="35" t="str">
        <f t="shared" si="20"/>
        <v/>
      </c>
      <c r="AD165" s="35" t="str">
        <f t="shared" si="21"/>
        <v/>
      </c>
      <c r="AE165" s="35" t="str">
        <f t="shared" si="22"/>
        <v/>
      </c>
      <c r="AF165" s="35" t="str">
        <f t="shared" si="23"/>
        <v/>
      </c>
    </row>
    <row r="166" spans="1:32" x14ac:dyDescent="0.3">
      <c r="A166" s="50"/>
      <c r="B166" s="34" t="str">
        <f>IFERROR(VLOOKUP(A166,'State of WI BUs'!$A$2:$B$77,2,FALSE),"")</f>
        <v/>
      </c>
      <c r="C166" s="50"/>
      <c r="D166" s="50"/>
      <c r="E166" s="51"/>
      <c r="F166" s="34" t="str">
        <f>IFERROR(VLOOKUP(C166,'Fed. Agency Identifier'!$A$2:$B$62,2,FALSE),"")</f>
        <v/>
      </c>
      <c r="G166" s="34" t="str">
        <f>IF(ISBLANK(D166)=TRUE,"",(IFERROR(VLOOKUP(CONCATENATE(C166,".",D166),'Assistance Listings sam.gov'!$A$2:$D$2250,4,FALSE),"Unknown/Expired CFDA - Complete Column K")))</f>
        <v/>
      </c>
      <c r="H166" s="51"/>
      <c r="I166" s="51"/>
      <c r="J166" s="34" t="str">
        <f>IF(AND(ISBLANK(C166)=TRUE,ISBLANK(D166)=TRUE),"",IFERROR(VLOOKUP(CONCATENATE(C166,".",D166),'Clusters Lookup'!$A$2:$B$99,2,FALSE),"Not an Other Cluster"))</f>
        <v/>
      </c>
      <c r="K166" s="51"/>
      <c r="L166" s="51"/>
      <c r="M166" s="51"/>
      <c r="N166" s="51"/>
      <c r="O166" s="52"/>
      <c r="P166" s="51"/>
      <c r="Q166" s="51"/>
      <c r="R166" s="50"/>
      <c r="S166" s="34" t="str">
        <f>IFERROR(VLOOKUP(R166,'State of WI BUs'!$A$2:$B$77,2,FALSE),"")</f>
        <v/>
      </c>
      <c r="T166" s="52"/>
      <c r="U166" s="52"/>
      <c r="V166" s="56" t="str">
        <f t="shared" si="16"/>
        <v/>
      </c>
      <c r="W166" s="52"/>
      <c r="X166" s="50"/>
      <c r="Y166" s="56" t="str">
        <f t="shared" si="17"/>
        <v/>
      </c>
      <c r="Z166" s="52"/>
      <c r="AA166" s="35" t="str">
        <f t="shared" si="18"/>
        <v/>
      </c>
      <c r="AB166" s="35" t="str">
        <f t="shared" si="19"/>
        <v/>
      </c>
      <c r="AC166" s="35" t="str">
        <f t="shared" si="20"/>
        <v/>
      </c>
      <c r="AD166" s="35" t="str">
        <f t="shared" si="21"/>
        <v/>
      </c>
      <c r="AE166" s="35" t="str">
        <f t="shared" si="22"/>
        <v/>
      </c>
      <c r="AF166" s="35" t="str">
        <f t="shared" si="23"/>
        <v/>
      </c>
    </row>
    <row r="167" spans="1:32" x14ac:dyDescent="0.3">
      <c r="A167" s="50"/>
      <c r="B167" s="34" t="str">
        <f>IFERROR(VLOOKUP(A167,'State of WI BUs'!$A$2:$B$77,2,FALSE),"")</f>
        <v/>
      </c>
      <c r="C167" s="50"/>
      <c r="D167" s="50"/>
      <c r="E167" s="51"/>
      <c r="F167" s="34" t="str">
        <f>IFERROR(VLOOKUP(C167,'Fed. Agency Identifier'!$A$2:$B$62,2,FALSE),"")</f>
        <v/>
      </c>
      <c r="G167" s="34" t="str">
        <f>IF(ISBLANK(D167)=TRUE,"",(IFERROR(VLOOKUP(CONCATENATE(C167,".",D167),'Assistance Listings sam.gov'!$A$2:$D$2250,4,FALSE),"Unknown/Expired CFDA - Complete Column K")))</f>
        <v/>
      </c>
      <c r="H167" s="51"/>
      <c r="I167" s="51"/>
      <c r="J167" s="34" t="str">
        <f>IF(AND(ISBLANK(C167)=TRUE,ISBLANK(D167)=TRUE),"",IFERROR(VLOOKUP(CONCATENATE(C167,".",D167),'Clusters Lookup'!$A$2:$B$99,2,FALSE),"Not an Other Cluster"))</f>
        <v/>
      </c>
      <c r="K167" s="51"/>
      <c r="L167" s="51"/>
      <c r="M167" s="51"/>
      <c r="N167" s="51"/>
      <c r="O167" s="52"/>
      <c r="P167" s="51"/>
      <c r="Q167" s="51"/>
      <c r="R167" s="50"/>
      <c r="S167" s="34" t="str">
        <f>IFERROR(VLOOKUP(R167,'State of WI BUs'!$A$2:$B$77,2,FALSE),"")</f>
        <v/>
      </c>
      <c r="T167" s="52"/>
      <c r="U167" s="52"/>
      <c r="V167" s="56" t="str">
        <f t="shared" si="16"/>
        <v/>
      </c>
      <c r="W167" s="52"/>
      <c r="X167" s="50"/>
      <c r="Y167" s="56" t="str">
        <f t="shared" si="17"/>
        <v/>
      </c>
      <c r="Z167" s="52"/>
      <c r="AA167" s="35" t="str">
        <f t="shared" si="18"/>
        <v/>
      </c>
      <c r="AB167" s="35" t="str">
        <f t="shared" si="19"/>
        <v/>
      </c>
      <c r="AC167" s="35" t="str">
        <f t="shared" si="20"/>
        <v/>
      </c>
      <c r="AD167" s="35" t="str">
        <f t="shared" si="21"/>
        <v/>
      </c>
      <c r="AE167" s="35" t="str">
        <f t="shared" si="22"/>
        <v/>
      </c>
      <c r="AF167" s="35" t="str">
        <f t="shared" si="23"/>
        <v/>
      </c>
    </row>
    <row r="168" spans="1:32" x14ac:dyDescent="0.3">
      <c r="A168" s="50"/>
      <c r="B168" s="34" t="str">
        <f>IFERROR(VLOOKUP(A168,'State of WI BUs'!$A$2:$B$77,2,FALSE),"")</f>
        <v/>
      </c>
      <c r="C168" s="50"/>
      <c r="D168" s="50"/>
      <c r="E168" s="51"/>
      <c r="F168" s="34" t="str">
        <f>IFERROR(VLOOKUP(C168,'Fed. Agency Identifier'!$A$2:$B$62,2,FALSE),"")</f>
        <v/>
      </c>
      <c r="G168" s="34" t="str">
        <f>IF(ISBLANK(D168)=TRUE,"",(IFERROR(VLOOKUP(CONCATENATE(C168,".",D168),'Assistance Listings sam.gov'!$A$2:$D$2250,4,FALSE),"Unknown/Expired CFDA - Complete Column K")))</f>
        <v/>
      </c>
      <c r="H168" s="51"/>
      <c r="I168" s="51"/>
      <c r="J168" s="34" t="str">
        <f>IF(AND(ISBLANK(C168)=TRUE,ISBLANK(D168)=TRUE),"",IFERROR(VLOOKUP(CONCATENATE(C168,".",D168),'Clusters Lookup'!$A$2:$B$99,2,FALSE),"Not an Other Cluster"))</f>
        <v/>
      </c>
      <c r="K168" s="51"/>
      <c r="L168" s="51"/>
      <c r="M168" s="51"/>
      <c r="N168" s="51"/>
      <c r="O168" s="52"/>
      <c r="P168" s="51"/>
      <c r="Q168" s="51"/>
      <c r="R168" s="50"/>
      <c r="S168" s="34" t="str">
        <f>IFERROR(VLOOKUP(R168,'State of WI BUs'!$A$2:$B$77,2,FALSE),"")</f>
        <v/>
      </c>
      <c r="T168" s="52"/>
      <c r="U168" s="52"/>
      <c r="V168" s="56" t="str">
        <f t="shared" si="16"/>
        <v/>
      </c>
      <c r="W168" s="52"/>
      <c r="X168" s="50"/>
      <c r="Y168" s="56" t="str">
        <f t="shared" si="17"/>
        <v/>
      </c>
      <c r="Z168" s="52"/>
      <c r="AA168" s="35" t="str">
        <f t="shared" si="18"/>
        <v/>
      </c>
      <c r="AB168" s="35" t="str">
        <f t="shared" si="19"/>
        <v/>
      </c>
      <c r="AC168" s="35" t="str">
        <f t="shared" si="20"/>
        <v/>
      </c>
      <c r="AD168" s="35" t="str">
        <f t="shared" si="21"/>
        <v/>
      </c>
      <c r="AE168" s="35" t="str">
        <f t="shared" si="22"/>
        <v/>
      </c>
      <c r="AF168" s="35" t="str">
        <f t="shared" si="23"/>
        <v/>
      </c>
    </row>
    <row r="169" spans="1:32" x14ac:dyDescent="0.3">
      <c r="A169" s="50"/>
      <c r="B169" s="34" t="str">
        <f>IFERROR(VLOOKUP(A169,'State of WI BUs'!$A$2:$B$77,2,FALSE),"")</f>
        <v/>
      </c>
      <c r="C169" s="50"/>
      <c r="D169" s="50"/>
      <c r="E169" s="51"/>
      <c r="F169" s="34" t="str">
        <f>IFERROR(VLOOKUP(C169,'Fed. Agency Identifier'!$A$2:$B$62,2,FALSE),"")</f>
        <v/>
      </c>
      <c r="G169" s="34" t="str">
        <f>IF(ISBLANK(D169)=TRUE,"",(IFERROR(VLOOKUP(CONCATENATE(C169,".",D169),'Assistance Listings sam.gov'!$A$2:$D$2250,4,FALSE),"Unknown/Expired CFDA - Complete Column K")))</f>
        <v/>
      </c>
      <c r="H169" s="51"/>
      <c r="I169" s="51"/>
      <c r="J169" s="34" t="str">
        <f>IF(AND(ISBLANK(C169)=TRUE,ISBLANK(D169)=TRUE),"",IFERROR(VLOOKUP(CONCATENATE(C169,".",D169),'Clusters Lookup'!$A$2:$B$99,2,FALSE),"Not an Other Cluster"))</f>
        <v/>
      </c>
      <c r="K169" s="51"/>
      <c r="L169" s="51"/>
      <c r="M169" s="51"/>
      <c r="N169" s="51"/>
      <c r="O169" s="52"/>
      <c r="P169" s="51"/>
      <c r="Q169" s="51"/>
      <c r="R169" s="50"/>
      <c r="S169" s="34" t="str">
        <f>IFERROR(VLOOKUP(R169,'State of WI BUs'!$A$2:$B$77,2,FALSE),"")</f>
        <v/>
      </c>
      <c r="T169" s="52"/>
      <c r="U169" s="52"/>
      <c r="V169" s="56" t="str">
        <f t="shared" si="16"/>
        <v/>
      </c>
      <c r="W169" s="52"/>
      <c r="X169" s="50"/>
      <c r="Y169" s="56" t="str">
        <f t="shared" si="17"/>
        <v/>
      </c>
      <c r="Z169" s="52"/>
      <c r="AA169" s="35" t="str">
        <f t="shared" si="18"/>
        <v/>
      </c>
      <c r="AB169" s="35" t="str">
        <f t="shared" si="19"/>
        <v/>
      </c>
      <c r="AC169" s="35" t="str">
        <f t="shared" si="20"/>
        <v/>
      </c>
      <c r="AD169" s="35" t="str">
        <f t="shared" si="21"/>
        <v/>
      </c>
      <c r="AE169" s="35" t="str">
        <f t="shared" si="22"/>
        <v/>
      </c>
      <c r="AF169" s="35" t="str">
        <f t="shared" si="23"/>
        <v/>
      </c>
    </row>
    <row r="170" spans="1:32" x14ac:dyDescent="0.3">
      <c r="A170" s="50"/>
      <c r="B170" s="34" t="str">
        <f>IFERROR(VLOOKUP(A170,'State of WI BUs'!$A$2:$B$77,2,FALSE),"")</f>
        <v/>
      </c>
      <c r="C170" s="50"/>
      <c r="D170" s="50"/>
      <c r="E170" s="51"/>
      <c r="F170" s="34" t="str">
        <f>IFERROR(VLOOKUP(C170,'Fed. Agency Identifier'!$A$2:$B$62,2,FALSE),"")</f>
        <v/>
      </c>
      <c r="G170" s="34" t="str">
        <f>IF(ISBLANK(D170)=TRUE,"",(IFERROR(VLOOKUP(CONCATENATE(C170,".",D170),'Assistance Listings sam.gov'!$A$2:$D$2250,4,FALSE),"Unknown/Expired CFDA - Complete Column K")))</f>
        <v/>
      </c>
      <c r="H170" s="51"/>
      <c r="I170" s="51"/>
      <c r="J170" s="34" t="str">
        <f>IF(AND(ISBLANK(C170)=TRUE,ISBLANK(D170)=TRUE),"",IFERROR(VLOOKUP(CONCATENATE(C170,".",D170),'Clusters Lookup'!$A$2:$B$99,2,FALSE),"Not an Other Cluster"))</f>
        <v/>
      </c>
      <c r="K170" s="51"/>
      <c r="L170" s="51"/>
      <c r="M170" s="51"/>
      <c r="N170" s="51"/>
      <c r="O170" s="52"/>
      <c r="P170" s="51"/>
      <c r="Q170" s="51"/>
      <c r="R170" s="50"/>
      <c r="S170" s="34" t="str">
        <f>IFERROR(VLOOKUP(R170,'State of WI BUs'!$A$2:$B$77,2,FALSE),"")</f>
        <v/>
      </c>
      <c r="T170" s="52"/>
      <c r="U170" s="52"/>
      <c r="V170" s="56" t="str">
        <f t="shared" si="16"/>
        <v/>
      </c>
      <c r="W170" s="52"/>
      <c r="X170" s="50"/>
      <c r="Y170" s="56" t="str">
        <f t="shared" si="17"/>
        <v/>
      </c>
      <c r="Z170" s="52"/>
      <c r="AA170" s="35" t="str">
        <f t="shared" si="18"/>
        <v/>
      </c>
      <c r="AB170" s="35" t="str">
        <f t="shared" si="19"/>
        <v/>
      </c>
      <c r="AC170" s="35" t="str">
        <f t="shared" si="20"/>
        <v/>
      </c>
      <c r="AD170" s="35" t="str">
        <f t="shared" si="21"/>
        <v/>
      </c>
      <c r="AE170" s="35" t="str">
        <f t="shared" si="22"/>
        <v/>
      </c>
      <c r="AF170" s="35" t="str">
        <f t="shared" si="23"/>
        <v/>
      </c>
    </row>
    <row r="171" spans="1:32" x14ac:dyDescent="0.3">
      <c r="A171" s="50"/>
      <c r="B171" s="34" t="str">
        <f>IFERROR(VLOOKUP(A171,'State of WI BUs'!$A$2:$B$77,2,FALSE),"")</f>
        <v/>
      </c>
      <c r="C171" s="50"/>
      <c r="D171" s="50"/>
      <c r="E171" s="51"/>
      <c r="F171" s="34" t="str">
        <f>IFERROR(VLOOKUP(C171,'Fed. Agency Identifier'!$A$2:$B$62,2,FALSE),"")</f>
        <v/>
      </c>
      <c r="G171" s="34" t="str">
        <f>IF(ISBLANK(D171)=TRUE,"",(IFERROR(VLOOKUP(CONCATENATE(C171,".",D171),'Assistance Listings sam.gov'!$A$2:$D$2250,4,FALSE),"Unknown/Expired CFDA - Complete Column K")))</f>
        <v/>
      </c>
      <c r="H171" s="51"/>
      <c r="I171" s="51"/>
      <c r="J171" s="34" t="str">
        <f>IF(AND(ISBLANK(C171)=TRUE,ISBLANK(D171)=TRUE),"",IFERROR(VLOOKUP(CONCATENATE(C171,".",D171),'Clusters Lookup'!$A$2:$B$99,2,FALSE),"Not an Other Cluster"))</f>
        <v/>
      </c>
      <c r="K171" s="51"/>
      <c r="L171" s="51"/>
      <c r="M171" s="51"/>
      <c r="N171" s="51"/>
      <c r="O171" s="52"/>
      <c r="P171" s="51"/>
      <c r="Q171" s="51"/>
      <c r="R171" s="50"/>
      <c r="S171" s="34" t="str">
        <f>IFERROR(VLOOKUP(R171,'State of WI BUs'!$A$2:$B$77,2,FALSE),"")</f>
        <v/>
      </c>
      <c r="T171" s="52"/>
      <c r="U171" s="52"/>
      <c r="V171" s="56" t="str">
        <f t="shared" si="16"/>
        <v/>
      </c>
      <c r="W171" s="52"/>
      <c r="X171" s="50"/>
      <c r="Y171" s="56" t="str">
        <f t="shared" si="17"/>
        <v/>
      </c>
      <c r="Z171" s="52"/>
      <c r="AA171" s="35" t="str">
        <f t="shared" si="18"/>
        <v/>
      </c>
      <c r="AB171" s="35" t="str">
        <f t="shared" si="19"/>
        <v/>
      </c>
      <c r="AC171" s="35" t="str">
        <f t="shared" si="20"/>
        <v/>
      </c>
      <c r="AD171" s="35" t="str">
        <f t="shared" si="21"/>
        <v/>
      </c>
      <c r="AE171" s="35" t="str">
        <f t="shared" si="22"/>
        <v/>
      </c>
      <c r="AF171" s="35" t="str">
        <f t="shared" si="23"/>
        <v/>
      </c>
    </row>
    <row r="172" spans="1:32" x14ac:dyDescent="0.3">
      <c r="A172" s="50"/>
      <c r="B172" s="34" t="str">
        <f>IFERROR(VLOOKUP(A172,'State of WI BUs'!$A$2:$B$77,2,FALSE),"")</f>
        <v/>
      </c>
      <c r="C172" s="50"/>
      <c r="D172" s="50"/>
      <c r="E172" s="51"/>
      <c r="F172" s="34" t="str">
        <f>IFERROR(VLOOKUP(C172,'Fed. Agency Identifier'!$A$2:$B$62,2,FALSE),"")</f>
        <v/>
      </c>
      <c r="G172" s="34" t="str">
        <f>IF(ISBLANK(D172)=TRUE,"",(IFERROR(VLOOKUP(CONCATENATE(C172,".",D172),'Assistance Listings sam.gov'!$A$2:$D$2250,4,FALSE),"Unknown/Expired CFDA - Complete Column K")))</f>
        <v/>
      </c>
      <c r="H172" s="51"/>
      <c r="I172" s="51"/>
      <c r="J172" s="34" t="str">
        <f>IF(AND(ISBLANK(C172)=TRUE,ISBLANK(D172)=TRUE),"",IFERROR(VLOOKUP(CONCATENATE(C172,".",D172),'Clusters Lookup'!$A$2:$B$99,2,FALSE),"Not an Other Cluster"))</f>
        <v/>
      </c>
      <c r="K172" s="51"/>
      <c r="L172" s="51"/>
      <c r="M172" s="51"/>
      <c r="N172" s="51"/>
      <c r="O172" s="52"/>
      <c r="P172" s="51"/>
      <c r="Q172" s="51"/>
      <c r="R172" s="50"/>
      <c r="S172" s="34" t="str">
        <f>IFERROR(VLOOKUP(R172,'State of WI BUs'!$A$2:$B$77,2,FALSE),"")</f>
        <v/>
      </c>
      <c r="T172" s="52"/>
      <c r="U172" s="52"/>
      <c r="V172" s="56" t="str">
        <f t="shared" si="16"/>
        <v/>
      </c>
      <c r="W172" s="52"/>
      <c r="X172" s="50"/>
      <c r="Y172" s="56" t="str">
        <f t="shared" si="17"/>
        <v/>
      </c>
      <c r="Z172" s="52"/>
      <c r="AA172" s="35" t="str">
        <f t="shared" si="18"/>
        <v/>
      </c>
      <c r="AB172" s="35" t="str">
        <f t="shared" si="19"/>
        <v/>
      </c>
      <c r="AC172" s="35" t="str">
        <f t="shared" si="20"/>
        <v/>
      </c>
      <c r="AD172" s="35" t="str">
        <f t="shared" si="21"/>
        <v/>
      </c>
      <c r="AE172" s="35" t="str">
        <f t="shared" si="22"/>
        <v/>
      </c>
      <c r="AF172" s="35" t="str">
        <f t="shared" si="23"/>
        <v/>
      </c>
    </row>
    <row r="173" spans="1:32" x14ac:dyDescent="0.3">
      <c r="A173" s="50"/>
      <c r="B173" s="34" t="str">
        <f>IFERROR(VLOOKUP(A173,'State of WI BUs'!$A$2:$B$77,2,FALSE),"")</f>
        <v/>
      </c>
      <c r="C173" s="50"/>
      <c r="D173" s="50"/>
      <c r="E173" s="51"/>
      <c r="F173" s="34" t="str">
        <f>IFERROR(VLOOKUP(C173,'Fed. Agency Identifier'!$A$2:$B$62,2,FALSE),"")</f>
        <v/>
      </c>
      <c r="G173" s="34" t="str">
        <f>IF(ISBLANK(D173)=TRUE,"",(IFERROR(VLOOKUP(CONCATENATE(C173,".",D173),'Assistance Listings sam.gov'!$A$2:$D$2250,4,FALSE),"Unknown/Expired CFDA - Complete Column K")))</f>
        <v/>
      </c>
      <c r="H173" s="51"/>
      <c r="I173" s="51"/>
      <c r="J173" s="34" t="str">
        <f>IF(AND(ISBLANK(C173)=TRUE,ISBLANK(D173)=TRUE),"",IFERROR(VLOOKUP(CONCATENATE(C173,".",D173),'Clusters Lookup'!$A$2:$B$99,2,FALSE),"Not an Other Cluster"))</f>
        <v/>
      </c>
      <c r="K173" s="51"/>
      <c r="L173" s="51"/>
      <c r="M173" s="51"/>
      <c r="N173" s="51"/>
      <c r="O173" s="52"/>
      <c r="P173" s="51"/>
      <c r="Q173" s="51"/>
      <c r="R173" s="50"/>
      <c r="S173" s="34" t="str">
        <f>IFERROR(VLOOKUP(R173,'State of WI BUs'!$A$2:$B$77,2,FALSE),"")</f>
        <v/>
      </c>
      <c r="T173" s="52"/>
      <c r="U173" s="52"/>
      <c r="V173" s="56" t="str">
        <f t="shared" si="16"/>
        <v/>
      </c>
      <c r="W173" s="52"/>
      <c r="X173" s="50"/>
      <c r="Y173" s="56" t="str">
        <f t="shared" si="17"/>
        <v/>
      </c>
      <c r="Z173" s="52"/>
      <c r="AA173" s="35" t="str">
        <f t="shared" si="18"/>
        <v/>
      </c>
      <c r="AB173" s="35" t="str">
        <f t="shared" si="19"/>
        <v/>
      </c>
      <c r="AC173" s="35" t="str">
        <f t="shared" si="20"/>
        <v/>
      </c>
      <c r="AD173" s="35" t="str">
        <f t="shared" si="21"/>
        <v/>
      </c>
      <c r="AE173" s="35" t="str">
        <f t="shared" si="22"/>
        <v/>
      </c>
      <c r="AF173" s="35" t="str">
        <f t="shared" si="23"/>
        <v/>
      </c>
    </row>
    <row r="174" spans="1:32" x14ac:dyDescent="0.3">
      <c r="A174" s="50"/>
      <c r="B174" s="34" t="str">
        <f>IFERROR(VLOOKUP(A174,'State of WI BUs'!$A$2:$B$77,2,FALSE),"")</f>
        <v/>
      </c>
      <c r="C174" s="50"/>
      <c r="D174" s="50"/>
      <c r="E174" s="51"/>
      <c r="F174" s="34" t="str">
        <f>IFERROR(VLOOKUP(C174,'Fed. Agency Identifier'!$A$2:$B$62,2,FALSE),"")</f>
        <v/>
      </c>
      <c r="G174" s="34" t="str">
        <f>IF(ISBLANK(D174)=TRUE,"",(IFERROR(VLOOKUP(CONCATENATE(C174,".",D174),'Assistance Listings sam.gov'!$A$2:$D$2250,4,FALSE),"Unknown/Expired CFDA - Complete Column K")))</f>
        <v/>
      </c>
      <c r="H174" s="51"/>
      <c r="I174" s="51"/>
      <c r="J174" s="34" t="str">
        <f>IF(AND(ISBLANK(C174)=TRUE,ISBLANK(D174)=TRUE),"",IFERROR(VLOOKUP(CONCATENATE(C174,".",D174),'Clusters Lookup'!$A$2:$B$99,2,FALSE),"Not an Other Cluster"))</f>
        <v/>
      </c>
      <c r="K174" s="51"/>
      <c r="L174" s="51"/>
      <c r="M174" s="51"/>
      <c r="N174" s="51"/>
      <c r="O174" s="52"/>
      <c r="P174" s="51"/>
      <c r="Q174" s="51"/>
      <c r="R174" s="50"/>
      <c r="S174" s="34" t="str">
        <f>IFERROR(VLOOKUP(R174,'State of WI BUs'!$A$2:$B$77,2,FALSE),"")</f>
        <v/>
      </c>
      <c r="T174" s="52"/>
      <c r="U174" s="52"/>
      <c r="V174" s="56" t="str">
        <f t="shared" si="16"/>
        <v/>
      </c>
      <c r="W174" s="52"/>
      <c r="X174" s="50"/>
      <c r="Y174" s="56" t="str">
        <f t="shared" si="17"/>
        <v/>
      </c>
      <c r="Z174" s="52"/>
      <c r="AA174" s="35" t="str">
        <f t="shared" si="18"/>
        <v/>
      </c>
      <c r="AB174" s="35" t="str">
        <f t="shared" si="19"/>
        <v/>
      </c>
      <c r="AC174" s="35" t="str">
        <f t="shared" si="20"/>
        <v/>
      </c>
      <c r="AD174" s="35" t="str">
        <f t="shared" si="21"/>
        <v/>
      </c>
      <c r="AE174" s="35" t="str">
        <f t="shared" si="22"/>
        <v/>
      </c>
      <c r="AF174" s="35" t="str">
        <f t="shared" si="23"/>
        <v/>
      </c>
    </row>
    <row r="175" spans="1:32" x14ac:dyDescent="0.3">
      <c r="A175" s="50"/>
      <c r="B175" s="34" t="str">
        <f>IFERROR(VLOOKUP(A175,'State of WI BUs'!$A$2:$B$77,2,FALSE),"")</f>
        <v/>
      </c>
      <c r="C175" s="50"/>
      <c r="D175" s="50"/>
      <c r="E175" s="51"/>
      <c r="F175" s="34" t="str">
        <f>IFERROR(VLOOKUP(C175,'Fed. Agency Identifier'!$A$2:$B$62,2,FALSE),"")</f>
        <v/>
      </c>
      <c r="G175" s="34" t="str">
        <f>IF(ISBLANK(D175)=TRUE,"",(IFERROR(VLOOKUP(CONCATENATE(C175,".",D175),'Assistance Listings sam.gov'!$A$2:$D$2250,4,FALSE),"Unknown/Expired CFDA - Complete Column K")))</f>
        <v/>
      </c>
      <c r="H175" s="51"/>
      <c r="I175" s="51"/>
      <c r="J175" s="34" t="str">
        <f>IF(AND(ISBLANK(C175)=TRUE,ISBLANK(D175)=TRUE),"",IFERROR(VLOOKUP(CONCATENATE(C175,".",D175),'Clusters Lookup'!$A$2:$B$99,2,FALSE),"Not an Other Cluster"))</f>
        <v/>
      </c>
      <c r="K175" s="51"/>
      <c r="L175" s="51"/>
      <c r="M175" s="51"/>
      <c r="N175" s="51"/>
      <c r="O175" s="52"/>
      <c r="P175" s="51"/>
      <c r="Q175" s="51"/>
      <c r="R175" s="50"/>
      <c r="S175" s="34" t="str">
        <f>IFERROR(VLOOKUP(R175,'State of WI BUs'!$A$2:$B$77,2,FALSE),"")</f>
        <v/>
      </c>
      <c r="T175" s="52"/>
      <c r="U175" s="52"/>
      <c r="V175" s="56" t="str">
        <f t="shared" si="16"/>
        <v/>
      </c>
      <c r="W175" s="52"/>
      <c r="X175" s="50"/>
      <c r="Y175" s="56" t="str">
        <f t="shared" si="17"/>
        <v/>
      </c>
      <c r="Z175" s="52"/>
      <c r="AA175" s="35" t="str">
        <f t="shared" si="18"/>
        <v/>
      </c>
      <c r="AB175" s="35" t="str">
        <f t="shared" si="19"/>
        <v/>
      </c>
      <c r="AC175" s="35" t="str">
        <f t="shared" si="20"/>
        <v/>
      </c>
      <c r="AD175" s="35" t="str">
        <f t="shared" si="21"/>
        <v/>
      </c>
      <c r="AE175" s="35" t="str">
        <f t="shared" si="22"/>
        <v/>
      </c>
      <c r="AF175" s="35" t="str">
        <f t="shared" si="23"/>
        <v/>
      </c>
    </row>
    <row r="176" spans="1:32" x14ac:dyDescent="0.3">
      <c r="A176" s="50"/>
      <c r="B176" s="34" t="str">
        <f>IFERROR(VLOOKUP(A176,'State of WI BUs'!$A$2:$B$77,2,FALSE),"")</f>
        <v/>
      </c>
      <c r="C176" s="50"/>
      <c r="D176" s="50"/>
      <c r="E176" s="51"/>
      <c r="F176" s="34" t="str">
        <f>IFERROR(VLOOKUP(C176,'Fed. Agency Identifier'!$A$2:$B$62,2,FALSE),"")</f>
        <v/>
      </c>
      <c r="G176" s="34" t="str">
        <f>IF(ISBLANK(D176)=TRUE,"",(IFERROR(VLOOKUP(CONCATENATE(C176,".",D176),'Assistance Listings sam.gov'!$A$2:$D$2250,4,FALSE),"Unknown/Expired CFDA - Complete Column K")))</f>
        <v/>
      </c>
      <c r="H176" s="51"/>
      <c r="I176" s="51"/>
      <c r="J176" s="34" t="str">
        <f>IF(AND(ISBLANK(C176)=TRUE,ISBLANK(D176)=TRUE),"",IFERROR(VLOOKUP(CONCATENATE(C176,".",D176),'Clusters Lookup'!$A$2:$B$99,2,FALSE),"Not an Other Cluster"))</f>
        <v/>
      </c>
      <c r="K176" s="51"/>
      <c r="L176" s="51"/>
      <c r="M176" s="51"/>
      <c r="N176" s="51"/>
      <c r="O176" s="52"/>
      <c r="P176" s="51"/>
      <c r="Q176" s="51"/>
      <c r="R176" s="50"/>
      <c r="S176" s="34" t="str">
        <f>IFERROR(VLOOKUP(R176,'State of WI BUs'!$A$2:$B$77,2,FALSE),"")</f>
        <v/>
      </c>
      <c r="T176" s="52"/>
      <c r="U176" s="52"/>
      <c r="V176" s="56" t="str">
        <f t="shared" si="16"/>
        <v/>
      </c>
      <c r="W176" s="52"/>
      <c r="X176" s="50"/>
      <c r="Y176" s="56" t="str">
        <f t="shared" si="17"/>
        <v/>
      </c>
      <c r="Z176" s="52"/>
      <c r="AA176" s="35" t="str">
        <f t="shared" si="18"/>
        <v/>
      </c>
      <c r="AB176" s="35" t="str">
        <f t="shared" si="19"/>
        <v/>
      </c>
      <c r="AC176" s="35" t="str">
        <f t="shared" si="20"/>
        <v/>
      </c>
      <c r="AD176" s="35" t="str">
        <f t="shared" si="21"/>
        <v/>
      </c>
      <c r="AE176" s="35" t="str">
        <f t="shared" si="22"/>
        <v/>
      </c>
      <c r="AF176" s="35" t="str">
        <f t="shared" si="23"/>
        <v/>
      </c>
    </row>
    <row r="177" spans="1:32" x14ac:dyDescent="0.3">
      <c r="A177" s="50"/>
      <c r="B177" s="34" t="str">
        <f>IFERROR(VLOOKUP(A177,'State of WI BUs'!$A$2:$B$77,2,FALSE),"")</f>
        <v/>
      </c>
      <c r="C177" s="50"/>
      <c r="D177" s="50"/>
      <c r="E177" s="51"/>
      <c r="F177" s="34" t="str">
        <f>IFERROR(VLOOKUP(C177,'Fed. Agency Identifier'!$A$2:$B$62,2,FALSE),"")</f>
        <v/>
      </c>
      <c r="G177" s="34" t="str">
        <f>IF(ISBLANK(D177)=TRUE,"",(IFERROR(VLOOKUP(CONCATENATE(C177,".",D177),'Assistance Listings sam.gov'!$A$2:$D$2250,4,FALSE),"Unknown/Expired CFDA - Complete Column K")))</f>
        <v/>
      </c>
      <c r="H177" s="51"/>
      <c r="I177" s="51"/>
      <c r="J177" s="34" t="str">
        <f>IF(AND(ISBLANK(C177)=TRUE,ISBLANK(D177)=TRUE),"",IFERROR(VLOOKUP(CONCATENATE(C177,".",D177),'Clusters Lookup'!$A$2:$B$99,2,FALSE),"Not an Other Cluster"))</f>
        <v/>
      </c>
      <c r="K177" s="51"/>
      <c r="L177" s="51"/>
      <c r="M177" s="51"/>
      <c r="N177" s="51"/>
      <c r="O177" s="52"/>
      <c r="P177" s="51"/>
      <c r="Q177" s="51"/>
      <c r="R177" s="50"/>
      <c r="S177" s="34" t="str">
        <f>IFERROR(VLOOKUP(R177,'State of WI BUs'!$A$2:$B$77,2,FALSE),"")</f>
        <v/>
      </c>
      <c r="T177" s="52"/>
      <c r="U177" s="52"/>
      <c r="V177" s="56" t="str">
        <f t="shared" si="16"/>
        <v/>
      </c>
      <c r="W177" s="52"/>
      <c r="X177" s="50"/>
      <c r="Y177" s="56" t="str">
        <f t="shared" si="17"/>
        <v/>
      </c>
      <c r="Z177" s="52"/>
      <c r="AA177" s="35" t="str">
        <f t="shared" si="18"/>
        <v/>
      </c>
      <c r="AB177" s="35" t="str">
        <f t="shared" si="19"/>
        <v/>
      </c>
      <c r="AC177" s="35" t="str">
        <f t="shared" si="20"/>
        <v/>
      </c>
      <c r="AD177" s="35" t="str">
        <f t="shared" si="21"/>
        <v/>
      </c>
      <c r="AE177" s="35" t="str">
        <f t="shared" si="22"/>
        <v/>
      </c>
      <c r="AF177" s="35" t="str">
        <f t="shared" si="23"/>
        <v/>
      </c>
    </row>
    <row r="178" spans="1:32" x14ac:dyDescent="0.3">
      <c r="A178" s="50"/>
      <c r="B178" s="34" t="str">
        <f>IFERROR(VLOOKUP(A178,'State of WI BUs'!$A$2:$B$77,2,FALSE),"")</f>
        <v/>
      </c>
      <c r="C178" s="50"/>
      <c r="D178" s="50"/>
      <c r="E178" s="51"/>
      <c r="F178" s="34" t="str">
        <f>IFERROR(VLOOKUP(C178,'Fed. Agency Identifier'!$A$2:$B$62,2,FALSE),"")</f>
        <v/>
      </c>
      <c r="G178" s="34" t="str">
        <f>IF(ISBLANK(D178)=TRUE,"",(IFERROR(VLOOKUP(CONCATENATE(C178,".",D178),'Assistance Listings sam.gov'!$A$2:$D$2250,4,FALSE),"Unknown/Expired CFDA - Complete Column K")))</f>
        <v/>
      </c>
      <c r="H178" s="51"/>
      <c r="I178" s="51"/>
      <c r="J178" s="34" t="str">
        <f>IF(AND(ISBLANK(C178)=TRUE,ISBLANK(D178)=TRUE),"",IFERROR(VLOOKUP(CONCATENATE(C178,".",D178),'Clusters Lookup'!$A$2:$B$99,2,FALSE),"Not an Other Cluster"))</f>
        <v/>
      </c>
      <c r="K178" s="51"/>
      <c r="L178" s="51"/>
      <c r="M178" s="51"/>
      <c r="N178" s="51"/>
      <c r="O178" s="52"/>
      <c r="P178" s="51"/>
      <c r="Q178" s="51"/>
      <c r="R178" s="50"/>
      <c r="S178" s="34" t="str">
        <f>IFERROR(VLOOKUP(R178,'State of WI BUs'!$A$2:$B$77,2,FALSE),"")</f>
        <v/>
      </c>
      <c r="T178" s="52"/>
      <c r="U178" s="52"/>
      <c r="V178" s="56" t="str">
        <f t="shared" si="16"/>
        <v/>
      </c>
      <c r="W178" s="52"/>
      <c r="X178" s="50"/>
      <c r="Y178" s="56" t="str">
        <f t="shared" si="17"/>
        <v/>
      </c>
      <c r="Z178" s="52"/>
      <c r="AA178" s="35" t="str">
        <f t="shared" si="18"/>
        <v/>
      </c>
      <c r="AB178" s="35" t="str">
        <f t="shared" si="19"/>
        <v/>
      </c>
      <c r="AC178" s="35" t="str">
        <f t="shared" si="20"/>
        <v/>
      </c>
      <c r="AD178" s="35" t="str">
        <f t="shared" si="21"/>
        <v/>
      </c>
      <c r="AE178" s="35" t="str">
        <f t="shared" si="22"/>
        <v/>
      </c>
      <c r="AF178" s="35" t="str">
        <f t="shared" si="23"/>
        <v/>
      </c>
    </row>
    <row r="179" spans="1:32" x14ac:dyDescent="0.3">
      <c r="A179" s="50"/>
      <c r="B179" s="34" t="str">
        <f>IFERROR(VLOOKUP(A179,'State of WI BUs'!$A$2:$B$77,2,FALSE),"")</f>
        <v/>
      </c>
      <c r="C179" s="50"/>
      <c r="D179" s="50"/>
      <c r="E179" s="51"/>
      <c r="F179" s="34" t="str">
        <f>IFERROR(VLOOKUP(C179,'Fed. Agency Identifier'!$A$2:$B$62,2,FALSE),"")</f>
        <v/>
      </c>
      <c r="G179" s="34" t="str">
        <f>IF(ISBLANK(D179)=TRUE,"",(IFERROR(VLOOKUP(CONCATENATE(C179,".",D179),'Assistance Listings sam.gov'!$A$2:$D$2250,4,FALSE),"Unknown/Expired CFDA - Complete Column K")))</f>
        <v/>
      </c>
      <c r="H179" s="51"/>
      <c r="I179" s="51"/>
      <c r="J179" s="34" t="str">
        <f>IF(AND(ISBLANK(C179)=TRUE,ISBLANK(D179)=TRUE),"",IFERROR(VLOOKUP(CONCATENATE(C179,".",D179),'Clusters Lookup'!$A$2:$B$99,2,FALSE),"Not an Other Cluster"))</f>
        <v/>
      </c>
      <c r="K179" s="51"/>
      <c r="L179" s="51"/>
      <c r="M179" s="51"/>
      <c r="N179" s="51"/>
      <c r="O179" s="52"/>
      <c r="P179" s="51"/>
      <c r="Q179" s="51"/>
      <c r="R179" s="50"/>
      <c r="S179" s="34" t="str">
        <f>IFERROR(VLOOKUP(R179,'State of WI BUs'!$A$2:$B$77,2,FALSE),"")</f>
        <v/>
      </c>
      <c r="T179" s="52"/>
      <c r="U179" s="52"/>
      <c r="V179" s="56" t="str">
        <f t="shared" si="16"/>
        <v/>
      </c>
      <c r="W179" s="52"/>
      <c r="X179" s="50"/>
      <c r="Y179" s="56" t="str">
        <f t="shared" si="17"/>
        <v/>
      </c>
      <c r="Z179" s="52"/>
      <c r="AA179" s="35" t="str">
        <f t="shared" si="18"/>
        <v/>
      </c>
      <c r="AB179" s="35" t="str">
        <f t="shared" si="19"/>
        <v/>
      </c>
      <c r="AC179" s="35" t="str">
        <f t="shared" si="20"/>
        <v/>
      </c>
      <c r="AD179" s="35" t="str">
        <f t="shared" si="21"/>
        <v/>
      </c>
      <c r="AE179" s="35" t="str">
        <f t="shared" si="22"/>
        <v/>
      </c>
      <c r="AF179" s="35" t="str">
        <f t="shared" si="23"/>
        <v/>
      </c>
    </row>
    <row r="180" spans="1:32" x14ac:dyDescent="0.3">
      <c r="A180" s="50"/>
      <c r="B180" s="34" t="str">
        <f>IFERROR(VLOOKUP(A180,'State of WI BUs'!$A$2:$B$77,2,FALSE),"")</f>
        <v/>
      </c>
      <c r="C180" s="50"/>
      <c r="D180" s="50"/>
      <c r="E180" s="51"/>
      <c r="F180" s="34" t="str">
        <f>IFERROR(VLOOKUP(C180,'Fed. Agency Identifier'!$A$2:$B$62,2,FALSE),"")</f>
        <v/>
      </c>
      <c r="G180" s="34" t="str">
        <f>IF(ISBLANK(D180)=TRUE,"",(IFERROR(VLOOKUP(CONCATENATE(C180,".",D180),'Assistance Listings sam.gov'!$A$2:$D$2250,4,FALSE),"Unknown/Expired CFDA - Complete Column K")))</f>
        <v/>
      </c>
      <c r="H180" s="51"/>
      <c r="I180" s="51"/>
      <c r="J180" s="34" t="str">
        <f>IF(AND(ISBLANK(C180)=TRUE,ISBLANK(D180)=TRUE),"",IFERROR(VLOOKUP(CONCATENATE(C180,".",D180),'Clusters Lookup'!$A$2:$B$99,2,FALSE),"Not an Other Cluster"))</f>
        <v/>
      </c>
      <c r="K180" s="51"/>
      <c r="L180" s="51"/>
      <c r="M180" s="51"/>
      <c r="N180" s="51"/>
      <c r="O180" s="52"/>
      <c r="P180" s="51"/>
      <c r="Q180" s="51"/>
      <c r="R180" s="50"/>
      <c r="S180" s="34" t="str">
        <f>IFERROR(VLOOKUP(R180,'State of WI BUs'!$A$2:$B$77,2,FALSE),"")</f>
        <v/>
      </c>
      <c r="T180" s="52"/>
      <c r="U180" s="52"/>
      <c r="V180" s="56" t="str">
        <f t="shared" si="16"/>
        <v/>
      </c>
      <c r="W180" s="52"/>
      <c r="X180" s="50"/>
      <c r="Y180" s="56" t="str">
        <f t="shared" si="17"/>
        <v/>
      </c>
      <c r="Z180" s="52"/>
      <c r="AA180" s="35" t="str">
        <f t="shared" si="18"/>
        <v/>
      </c>
      <c r="AB180" s="35" t="str">
        <f t="shared" si="19"/>
        <v/>
      </c>
      <c r="AC180" s="35" t="str">
        <f t="shared" si="20"/>
        <v/>
      </c>
      <c r="AD180" s="35" t="str">
        <f t="shared" si="21"/>
        <v/>
      </c>
      <c r="AE180" s="35" t="str">
        <f t="shared" si="22"/>
        <v/>
      </c>
      <c r="AF180" s="35" t="str">
        <f t="shared" si="23"/>
        <v/>
      </c>
    </row>
    <row r="181" spans="1:32" x14ac:dyDescent="0.3">
      <c r="A181" s="50"/>
      <c r="B181" s="34" t="str">
        <f>IFERROR(VLOOKUP(A181,'State of WI BUs'!$A$2:$B$77,2,FALSE),"")</f>
        <v/>
      </c>
      <c r="C181" s="50"/>
      <c r="D181" s="50"/>
      <c r="E181" s="51"/>
      <c r="F181" s="34" t="str">
        <f>IFERROR(VLOOKUP(C181,'Fed. Agency Identifier'!$A$2:$B$62,2,FALSE),"")</f>
        <v/>
      </c>
      <c r="G181" s="34" t="str">
        <f>IF(ISBLANK(D181)=TRUE,"",(IFERROR(VLOOKUP(CONCATENATE(C181,".",D181),'Assistance Listings sam.gov'!$A$2:$D$2250,4,FALSE),"Unknown/Expired CFDA - Complete Column K")))</f>
        <v/>
      </c>
      <c r="H181" s="51"/>
      <c r="I181" s="51"/>
      <c r="J181" s="34" t="str">
        <f>IF(AND(ISBLANK(C181)=TRUE,ISBLANK(D181)=TRUE),"",IFERROR(VLOOKUP(CONCATENATE(C181,".",D181),'Clusters Lookup'!$A$2:$B$99,2,FALSE),"Not an Other Cluster"))</f>
        <v/>
      </c>
      <c r="K181" s="51"/>
      <c r="L181" s="51"/>
      <c r="M181" s="51"/>
      <c r="N181" s="51"/>
      <c r="O181" s="52"/>
      <c r="P181" s="51"/>
      <c r="Q181" s="51"/>
      <c r="R181" s="50"/>
      <c r="S181" s="34" t="str">
        <f>IFERROR(VLOOKUP(R181,'State of WI BUs'!$A$2:$B$77,2,FALSE),"")</f>
        <v/>
      </c>
      <c r="T181" s="52"/>
      <c r="U181" s="52"/>
      <c r="V181" s="56" t="str">
        <f t="shared" si="16"/>
        <v/>
      </c>
      <c r="W181" s="52"/>
      <c r="X181" s="50"/>
      <c r="Y181" s="56" t="str">
        <f t="shared" si="17"/>
        <v/>
      </c>
      <c r="Z181" s="52"/>
      <c r="AA181" s="35" t="str">
        <f t="shared" si="18"/>
        <v/>
      </c>
      <c r="AB181" s="35" t="str">
        <f t="shared" si="19"/>
        <v/>
      </c>
      <c r="AC181" s="35" t="str">
        <f t="shared" si="20"/>
        <v/>
      </c>
      <c r="AD181" s="35" t="str">
        <f t="shared" si="21"/>
        <v/>
      </c>
      <c r="AE181" s="35" t="str">
        <f t="shared" si="22"/>
        <v/>
      </c>
      <c r="AF181" s="35" t="str">
        <f t="shared" si="23"/>
        <v/>
      </c>
    </row>
    <row r="182" spans="1:32" x14ac:dyDescent="0.3">
      <c r="A182" s="50"/>
      <c r="B182" s="34" t="str">
        <f>IFERROR(VLOOKUP(A182,'State of WI BUs'!$A$2:$B$77,2,FALSE),"")</f>
        <v/>
      </c>
      <c r="C182" s="50"/>
      <c r="D182" s="50"/>
      <c r="E182" s="51"/>
      <c r="F182" s="34" t="str">
        <f>IFERROR(VLOOKUP(C182,'Fed. Agency Identifier'!$A$2:$B$62,2,FALSE),"")</f>
        <v/>
      </c>
      <c r="G182" s="34" t="str">
        <f>IF(ISBLANK(D182)=TRUE,"",(IFERROR(VLOOKUP(CONCATENATE(C182,".",D182),'Assistance Listings sam.gov'!$A$2:$D$2250,4,FALSE),"Unknown/Expired CFDA - Complete Column K")))</f>
        <v/>
      </c>
      <c r="H182" s="51"/>
      <c r="I182" s="51"/>
      <c r="J182" s="34" t="str">
        <f>IF(AND(ISBLANK(C182)=TRUE,ISBLANK(D182)=TRUE),"",IFERROR(VLOOKUP(CONCATENATE(C182,".",D182),'Clusters Lookup'!$A$2:$B$99,2,FALSE),"Not an Other Cluster"))</f>
        <v/>
      </c>
      <c r="K182" s="51"/>
      <c r="L182" s="51"/>
      <c r="M182" s="51"/>
      <c r="N182" s="51"/>
      <c r="O182" s="52"/>
      <c r="P182" s="51"/>
      <c r="Q182" s="51"/>
      <c r="R182" s="50"/>
      <c r="S182" s="34" t="str">
        <f>IFERROR(VLOOKUP(R182,'State of WI BUs'!$A$2:$B$77,2,FALSE),"")</f>
        <v/>
      </c>
      <c r="T182" s="52"/>
      <c r="U182" s="52"/>
      <c r="V182" s="56" t="str">
        <f t="shared" si="16"/>
        <v/>
      </c>
      <c r="W182" s="52"/>
      <c r="X182" s="50"/>
      <c r="Y182" s="56" t="str">
        <f t="shared" si="17"/>
        <v/>
      </c>
      <c r="Z182" s="52"/>
      <c r="AA182" s="35" t="str">
        <f t="shared" si="18"/>
        <v/>
      </c>
      <c r="AB182" s="35" t="str">
        <f t="shared" si="19"/>
        <v/>
      </c>
      <c r="AC182" s="35" t="str">
        <f t="shared" si="20"/>
        <v/>
      </c>
      <c r="AD182" s="35" t="str">
        <f t="shared" si="21"/>
        <v/>
      </c>
      <c r="AE182" s="35" t="str">
        <f t="shared" si="22"/>
        <v/>
      </c>
      <c r="AF182" s="35" t="str">
        <f t="shared" si="23"/>
        <v/>
      </c>
    </row>
    <row r="183" spans="1:32" x14ac:dyDescent="0.3">
      <c r="A183" s="50"/>
      <c r="B183" s="34" t="str">
        <f>IFERROR(VLOOKUP(A183,'State of WI BUs'!$A$2:$B$77,2,FALSE),"")</f>
        <v/>
      </c>
      <c r="C183" s="50"/>
      <c r="D183" s="50"/>
      <c r="E183" s="51"/>
      <c r="F183" s="34" t="str">
        <f>IFERROR(VLOOKUP(C183,'Fed. Agency Identifier'!$A$2:$B$62,2,FALSE),"")</f>
        <v/>
      </c>
      <c r="G183" s="34" t="str">
        <f>IF(ISBLANK(D183)=TRUE,"",(IFERROR(VLOOKUP(CONCATENATE(C183,".",D183),'Assistance Listings sam.gov'!$A$2:$D$2250,4,FALSE),"Unknown/Expired CFDA - Complete Column K")))</f>
        <v/>
      </c>
      <c r="H183" s="51"/>
      <c r="I183" s="51"/>
      <c r="J183" s="34" t="str">
        <f>IF(AND(ISBLANK(C183)=TRUE,ISBLANK(D183)=TRUE),"",IFERROR(VLOOKUP(CONCATENATE(C183,".",D183),'Clusters Lookup'!$A$2:$B$99,2,FALSE),"Not an Other Cluster"))</f>
        <v/>
      </c>
      <c r="K183" s="51"/>
      <c r="L183" s="51"/>
      <c r="M183" s="51"/>
      <c r="N183" s="51"/>
      <c r="O183" s="52"/>
      <c r="P183" s="51"/>
      <c r="Q183" s="51"/>
      <c r="R183" s="50"/>
      <c r="S183" s="34" t="str">
        <f>IFERROR(VLOOKUP(R183,'State of WI BUs'!$A$2:$B$77,2,FALSE),"")</f>
        <v/>
      </c>
      <c r="T183" s="52"/>
      <c r="U183" s="52"/>
      <c r="V183" s="56" t="str">
        <f t="shared" si="16"/>
        <v/>
      </c>
      <c r="W183" s="52"/>
      <c r="X183" s="50"/>
      <c r="Y183" s="56" t="str">
        <f t="shared" si="17"/>
        <v/>
      </c>
      <c r="Z183" s="52"/>
      <c r="AA183" s="35" t="str">
        <f t="shared" si="18"/>
        <v/>
      </c>
      <c r="AB183" s="35" t="str">
        <f t="shared" si="19"/>
        <v/>
      </c>
      <c r="AC183" s="35" t="str">
        <f t="shared" si="20"/>
        <v/>
      </c>
      <c r="AD183" s="35" t="str">
        <f t="shared" si="21"/>
        <v/>
      </c>
      <c r="AE183" s="35" t="str">
        <f t="shared" si="22"/>
        <v/>
      </c>
      <c r="AF183" s="35" t="str">
        <f t="shared" si="23"/>
        <v/>
      </c>
    </row>
    <row r="184" spans="1:32" x14ac:dyDescent="0.3">
      <c r="A184" s="50"/>
      <c r="B184" s="34" t="str">
        <f>IFERROR(VLOOKUP(A184,'State of WI BUs'!$A$2:$B$77,2,FALSE),"")</f>
        <v/>
      </c>
      <c r="C184" s="50"/>
      <c r="D184" s="50"/>
      <c r="E184" s="51"/>
      <c r="F184" s="34" t="str">
        <f>IFERROR(VLOOKUP(C184,'Fed. Agency Identifier'!$A$2:$B$62,2,FALSE),"")</f>
        <v/>
      </c>
      <c r="G184" s="34" t="str">
        <f>IF(ISBLANK(D184)=TRUE,"",(IFERROR(VLOOKUP(CONCATENATE(C184,".",D184),'Assistance Listings sam.gov'!$A$2:$D$2250,4,FALSE),"Unknown/Expired CFDA - Complete Column K")))</f>
        <v/>
      </c>
      <c r="H184" s="51"/>
      <c r="I184" s="51"/>
      <c r="J184" s="34" t="str">
        <f>IF(AND(ISBLANK(C184)=TRUE,ISBLANK(D184)=TRUE),"",IFERROR(VLOOKUP(CONCATENATE(C184,".",D184),'Clusters Lookup'!$A$2:$B$99,2,FALSE),"Not an Other Cluster"))</f>
        <v/>
      </c>
      <c r="K184" s="51"/>
      <c r="L184" s="51"/>
      <c r="M184" s="51"/>
      <c r="N184" s="51"/>
      <c r="O184" s="52"/>
      <c r="P184" s="51"/>
      <c r="Q184" s="51"/>
      <c r="R184" s="50"/>
      <c r="S184" s="34" t="str">
        <f>IFERROR(VLOOKUP(R184,'State of WI BUs'!$A$2:$B$77,2,FALSE),"")</f>
        <v/>
      </c>
      <c r="T184" s="52"/>
      <c r="U184" s="52"/>
      <c r="V184" s="56" t="str">
        <f t="shared" si="16"/>
        <v/>
      </c>
      <c r="W184" s="52"/>
      <c r="X184" s="50"/>
      <c r="Y184" s="56" t="str">
        <f t="shared" si="17"/>
        <v/>
      </c>
      <c r="Z184" s="52"/>
      <c r="AA184" s="35" t="str">
        <f t="shared" si="18"/>
        <v/>
      </c>
      <c r="AB184" s="35" t="str">
        <f t="shared" si="19"/>
        <v/>
      </c>
      <c r="AC184" s="35" t="str">
        <f t="shared" si="20"/>
        <v/>
      </c>
      <c r="AD184" s="35" t="str">
        <f t="shared" si="21"/>
        <v/>
      </c>
      <c r="AE184" s="35" t="str">
        <f t="shared" si="22"/>
        <v/>
      </c>
      <c r="AF184" s="35" t="str">
        <f t="shared" si="23"/>
        <v/>
      </c>
    </row>
    <row r="185" spans="1:32" x14ac:dyDescent="0.3">
      <c r="A185" s="50"/>
      <c r="B185" s="34" t="str">
        <f>IFERROR(VLOOKUP(A185,'State of WI BUs'!$A$2:$B$77,2,FALSE),"")</f>
        <v/>
      </c>
      <c r="C185" s="50"/>
      <c r="D185" s="50"/>
      <c r="E185" s="51"/>
      <c r="F185" s="34" t="str">
        <f>IFERROR(VLOOKUP(C185,'Fed. Agency Identifier'!$A$2:$B$62,2,FALSE),"")</f>
        <v/>
      </c>
      <c r="G185" s="34" t="str">
        <f>IF(ISBLANK(D185)=TRUE,"",(IFERROR(VLOOKUP(CONCATENATE(C185,".",D185),'Assistance Listings sam.gov'!$A$2:$D$2250,4,FALSE),"Unknown/Expired CFDA - Complete Column K")))</f>
        <v/>
      </c>
      <c r="H185" s="51"/>
      <c r="I185" s="51"/>
      <c r="J185" s="34" t="str">
        <f>IF(AND(ISBLANK(C185)=TRUE,ISBLANK(D185)=TRUE),"",IFERROR(VLOOKUP(CONCATENATE(C185,".",D185),'Clusters Lookup'!$A$2:$B$99,2,FALSE),"Not an Other Cluster"))</f>
        <v/>
      </c>
      <c r="K185" s="51"/>
      <c r="L185" s="51"/>
      <c r="M185" s="51"/>
      <c r="N185" s="51"/>
      <c r="O185" s="52"/>
      <c r="P185" s="51"/>
      <c r="Q185" s="51"/>
      <c r="R185" s="50"/>
      <c r="S185" s="34" t="str">
        <f>IFERROR(VLOOKUP(R185,'State of WI BUs'!$A$2:$B$77,2,FALSE),"")</f>
        <v/>
      </c>
      <c r="T185" s="52"/>
      <c r="U185" s="52"/>
      <c r="V185" s="56" t="str">
        <f t="shared" si="16"/>
        <v/>
      </c>
      <c r="W185" s="52"/>
      <c r="X185" s="50"/>
      <c r="Y185" s="56" t="str">
        <f t="shared" si="17"/>
        <v/>
      </c>
      <c r="Z185" s="52"/>
      <c r="AA185" s="35" t="str">
        <f t="shared" si="18"/>
        <v/>
      </c>
      <c r="AB185" s="35" t="str">
        <f t="shared" si="19"/>
        <v/>
      </c>
      <c r="AC185" s="35" t="str">
        <f t="shared" si="20"/>
        <v/>
      </c>
      <c r="AD185" s="35" t="str">
        <f t="shared" si="21"/>
        <v/>
      </c>
      <c r="AE185" s="35" t="str">
        <f t="shared" si="22"/>
        <v/>
      </c>
      <c r="AF185" s="35" t="str">
        <f t="shared" si="23"/>
        <v/>
      </c>
    </row>
    <row r="186" spans="1:32" x14ac:dyDescent="0.3">
      <c r="A186" s="50"/>
      <c r="B186" s="34" t="str">
        <f>IFERROR(VLOOKUP(A186,'State of WI BUs'!$A$2:$B$77,2,FALSE),"")</f>
        <v/>
      </c>
      <c r="C186" s="50"/>
      <c r="D186" s="50"/>
      <c r="E186" s="51"/>
      <c r="F186" s="34" t="str">
        <f>IFERROR(VLOOKUP(C186,'Fed. Agency Identifier'!$A$2:$B$62,2,FALSE),"")</f>
        <v/>
      </c>
      <c r="G186" s="34" t="str">
        <f>IF(ISBLANK(D186)=TRUE,"",(IFERROR(VLOOKUP(CONCATENATE(C186,".",D186),'Assistance Listings sam.gov'!$A$2:$D$2250,4,FALSE),"Unknown/Expired CFDA - Complete Column K")))</f>
        <v/>
      </c>
      <c r="H186" s="51"/>
      <c r="I186" s="51"/>
      <c r="J186" s="34" t="str">
        <f>IF(AND(ISBLANK(C186)=TRUE,ISBLANK(D186)=TRUE),"",IFERROR(VLOOKUP(CONCATENATE(C186,".",D186),'Clusters Lookup'!$A$2:$B$99,2,FALSE),"Not an Other Cluster"))</f>
        <v/>
      </c>
      <c r="K186" s="51"/>
      <c r="L186" s="51"/>
      <c r="M186" s="51"/>
      <c r="N186" s="51"/>
      <c r="O186" s="52"/>
      <c r="P186" s="51"/>
      <c r="Q186" s="51"/>
      <c r="R186" s="50"/>
      <c r="S186" s="34" t="str">
        <f>IFERROR(VLOOKUP(R186,'State of WI BUs'!$A$2:$B$77,2,FALSE),"")</f>
        <v/>
      </c>
      <c r="T186" s="52"/>
      <c r="U186" s="52"/>
      <c r="V186" s="56" t="str">
        <f t="shared" si="16"/>
        <v/>
      </c>
      <c r="W186" s="52"/>
      <c r="X186" s="50"/>
      <c r="Y186" s="56" t="str">
        <f t="shared" si="17"/>
        <v/>
      </c>
      <c r="Z186" s="52"/>
      <c r="AA186" s="35" t="str">
        <f t="shared" si="18"/>
        <v/>
      </c>
      <c r="AB186" s="35" t="str">
        <f t="shared" si="19"/>
        <v/>
      </c>
      <c r="AC186" s="35" t="str">
        <f t="shared" si="20"/>
        <v/>
      </c>
      <c r="AD186" s="35" t="str">
        <f t="shared" si="21"/>
        <v/>
      </c>
      <c r="AE186" s="35" t="str">
        <f t="shared" si="22"/>
        <v/>
      </c>
      <c r="AF186" s="35" t="str">
        <f t="shared" si="23"/>
        <v/>
      </c>
    </row>
    <row r="187" spans="1:32" x14ac:dyDescent="0.3">
      <c r="A187" s="50"/>
      <c r="B187" s="34" t="str">
        <f>IFERROR(VLOOKUP(A187,'State of WI BUs'!$A$2:$B$77,2,FALSE),"")</f>
        <v/>
      </c>
      <c r="C187" s="50"/>
      <c r="D187" s="50"/>
      <c r="E187" s="51"/>
      <c r="F187" s="34" t="str">
        <f>IFERROR(VLOOKUP(C187,'Fed. Agency Identifier'!$A$2:$B$62,2,FALSE),"")</f>
        <v/>
      </c>
      <c r="G187" s="34" t="str">
        <f>IF(ISBLANK(D187)=TRUE,"",(IFERROR(VLOOKUP(CONCATENATE(C187,".",D187),'Assistance Listings sam.gov'!$A$2:$D$2250,4,FALSE),"Unknown/Expired CFDA - Complete Column K")))</f>
        <v/>
      </c>
      <c r="H187" s="51"/>
      <c r="I187" s="51"/>
      <c r="J187" s="34" t="str">
        <f>IF(AND(ISBLANK(C187)=TRUE,ISBLANK(D187)=TRUE),"",IFERROR(VLOOKUP(CONCATENATE(C187,".",D187),'Clusters Lookup'!$A$2:$B$99,2,FALSE),"Not an Other Cluster"))</f>
        <v/>
      </c>
      <c r="K187" s="51"/>
      <c r="L187" s="51"/>
      <c r="M187" s="51"/>
      <c r="N187" s="51"/>
      <c r="O187" s="52"/>
      <c r="P187" s="51"/>
      <c r="Q187" s="51"/>
      <c r="R187" s="50"/>
      <c r="S187" s="34" t="str">
        <f>IFERROR(VLOOKUP(R187,'State of WI BUs'!$A$2:$B$77,2,FALSE),"")</f>
        <v/>
      </c>
      <c r="T187" s="52"/>
      <c r="U187" s="52"/>
      <c r="V187" s="56" t="str">
        <f t="shared" si="16"/>
        <v/>
      </c>
      <c r="W187" s="52"/>
      <c r="X187" s="50"/>
      <c r="Y187" s="56" t="str">
        <f t="shared" si="17"/>
        <v/>
      </c>
      <c r="Z187" s="52"/>
      <c r="AA187" s="35" t="str">
        <f t="shared" si="18"/>
        <v/>
      </c>
      <c r="AB187" s="35" t="str">
        <f t="shared" si="19"/>
        <v/>
      </c>
      <c r="AC187" s="35" t="str">
        <f t="shared" si="20"/>
        <v/>
      </c>
      <c r="AD187" s="35" t="str">
        <f t="shared" si="21"/>
        <v/>
      </c>
      <c r="AE187" s="35" t="str">
        <f t="shared" si="22"/>
        <v/>
      </c>
      <c r="AF187" s="35" t="str">
        <f t="shared" si="23"/>
        <v/>
      </c>
    </row>
    <row r="188" spans="1:32" x14ac:dyDescent="0.3">
      <c r="A188" s="50"/>
      <c r="B188" s="34" t="str">
        <f>IFERROR(VLOOKUP(A188,'State of WI BUs'!$A$2:$B$77,2,FALSE),"")</f>
        <v/>
      </c>
      <c r="C188" s="50"/>
      <c r="D188" s="50"/>
      <c r="E188" s="51"/>
      <c r="F188" s="34" t="str">
        <f>IFERROR(VLOOKUP(C188,'Fed. Agency Identifier'!$A$2:$B$62,2,FALSE),"")</f>
        <v/>
      </c>
      <c r="G188" s="34" t="str">
        <f>IF(ISBLANK(D188)=TRUE,"",(IFERROR(VLOOKUP(CONCATENATE(C188,".",D188),'Assistance Listings sam.gov'!$A$2:$D$2250,4,FALSE),"Unknown/Expired CFDA - Complete Column K")))</f>
        <v/>
      </c>
      <c r="H188" s="51"/>
      <c r="I188" s="51"/>
      <c r="J188" s="34" t="str">
        <f>IF(AND(ISBLANK(C188)=TRUE,ISBLANK(D188)=TRUE),"",IFERROR(VLOOKUP(CONCATENATE(C188,".",D188),'Clusters Lookup'!$A$2:$B$99,2,FALSE),"Not an Other Cluster"))</f>
        <v/>
      </c>
      <c r="K188" s="51"/>
      <c r="L188" s="51"/>
      <c r="M188" s="51"/>
      <c r="N188" s="51"/>
      <c r="O188" s="52"/>
      <c r="P188" s="51"/>
      <c r="Q188" s="51"/>
      <c r="R188" s="50"/>
      <c r="S188" s="34" t="str">
        <f>IFERROR(VLOOKUP(R188,'State of WI BUs'!$A$2:$B$77,2,FALSE),"")</f>
        <v/>
      </c>
      <c r="T188" s="52"/>
      <c r="U188" s="52"/>
      <c r="V188" s="56" t="str">
        <f t="shared" si="16"/>
        <v/>
      </c>
      <c r="W188" s="52"/>
      <c r="X188" s="50"/>
      <c r="Y188" s="56" t="str">
        <f t="shared" si="17"/>
        <v/>
      </c>
      <c r="Z188" s="52"/>
      <c r="AA188" s="35" t="str">
        <f t="shared" si="18"/>
        <v/>
      </c>
      <c r="AB188" s="35" t="str">
        <f t="shared" si="19"/>
        <v/>
      </c>
      <c r="AC188" s="35" t="str">
        <f t="shared" si="20"/>
        <v/>
      </c>
      <c r="AD188" s="35" t="str">
        <f t="shared" si="21"/>
        <v/>
      </c>
      <c r="AE188" s="35" t="str">
        <f t="shared" si="22"/>
        <v/>
      </c>
      <c r="AF188" s="35" t="str">
        <f t="shared" si="23"/>
        <v/>
      </c>
    </row>
    <row r="189" spans="1:32" x14ac:dyDescent="0.3">
      <c r="A189" s="50"/>
      <c r="B189" s="34" t="str">
        <f>IFERROR(VLOOKUP(A189,'State of WI BUs'!$A$2:$B$77,2,FALSE),"")</f>
        <v/>
      </c>
      <c r="C189" s="50"/>
      <c r="D189" s="50"/>
      <c r="E189" s="51"/>
      <c r="F189" s="34" t="str">
        <f>IFERROR(VLOOKUP(C189,'Fed. Agency Identifier'!$A$2:$B$62,2,FALSE),"")</f>
        <v/>
      </c>
      <c r="G189" s="34" t="str">
        <f>IF(ISBLANK(D189)=TRUE,"",(IFERROR(VLOOKUP(CONCATENATE(C189,".",D189),'Assistance Listings sam.gov'!$A$2:$D$2250,4,FALSE),"Unknown/Expired CFDA - Complete Column K")))</f>
        <v/>
      </c>
      <c r="H189" s="51"/>
      <c r="I189" s="51"/>
      <c r="J189" s="34" t="str">
        <f>IF(AND(ISBLANK(C189)=TRUE,ISBLANK(D189)=TRUE),"",IFERROR(VLOOKUP(CONCATENATE(C189,".",D189),'Clusters Lookup'!$A$2:$B$99,2,FALSE),"Not an Other Cluster"))</f>
        <v/>
      </c>
      <c r="K189" s="51"/>
      <c r="L189" s="51"/>
      <c r="M189" s="51"/>
      <c r="N189" s="51"/>
      <c r="O189" s="52"/>
      <c r="P189" s="51"/>
      <c r="Q189" s="51"/>
      <c r="R189" s="50"/>
      <c r="S189" s="34" t="str">
        <f>IFERROR(VLOOKUP(R189,'State of WI BUs'!$A$2:$B$77,2,FALSE),"")</f>
        <v/>
      </c>
      <c r="T189" s="52"/>
      <c r="U189" s="52"/>
      <c r="V189" s="56" t="str">
        <f t="shared" si="16"/>
        <v/>
      </c>
      <c r="W189" s="52"/>
      <c r="X189" s="50"/>
      <c r="Y189" s="56" t="str">
        <f t="shared" si="17"/>
        <v/>
      </c>
      <c r="Z189" s="52"/>
      <c r="AA189" s="35" t="str">
        <f t="shared" si="18"/>
        <v/>
      </c>
      <c r="AB189" s="35" t="str">
        <f t="shared" si="19"/>
        <v/>
      </c>
      <c r="AC189" s="35" t="str">
        <f t="shared" si="20"/>
        <v/>
      </c>
      <c r="AD189" s="35" t="str">
        <f t="shared" si="21"/>
        <v/>
      </c>
      <c r="AE189" s="35" t="str">
        <f t="shared" si="22"/>
        <v/>
      </c>
      <c r="AF189" s="35" t="str">
        <f t="shared" si="23"/>
        <v/>
      </c>
    </row>
    <row r="190" spans="1:32" x14ac:dyDescent="0.3">
      <c r="A190" s="50"/>
      <c r="B190" s="34" t="str">
        <f>IFERROR(VLOOKUP(A190,'State of WI BUs'!$A$2:$B$77,2,FALSE),"")</f>
        <v/>
      </c>
      <c r="C190" s="50"/>
      <c r="D190" s="50"/>
      <c r="E190" s="51"/>
      <c r="F190" s="34" t="str">
        <f>IFERROR(VLOOKUP(C190,'Fed. Agency Identifier'!$A$2:$B$62,2,FALSE),"")</f>
        <v/>
      </c>
      <c r="G190" s="34" t="str">
        <f>IF(ISBLANK(D190)=TRUE,"",(IFERROR(VLOOKUP(CONCATENATE(C190,".",D190),'Assistance Listings sam.gov'!$A$2:$D$2250,4,FALSE),"Unknown/Expired CFDA - Complete Column K")))</f>
        <v/>
      </c>
      <c r="H190" s="51"/>
      <c r="I190" s="51"/>
      <c r="J190" s="34" t="str">
        <f>IF(AND(ISBLANK(C190)=TRUE,ISBLANK(D190)=TRUE),"",IFERROR(VLOOKUP(CONCATENATE(C190,".",D190),'Clusters Lookup'!$A$2:$B$99,2,FALSE),"Not an Other Cluster"))</f>
        <v/>
      </c>
      <c r="K190" s="51"/>
      <c r="L190" s="51"/>
      <c r="M190" s="51"/>
      <c r="N190" s="51"/>
      <c r="O190" s="52"/>
      <c r="P190" s="51"/>
      <c r="Q190" s="51"/>
      <c r="R190" s="50"/>
      <c r="S190" s="34" t="str">
        <f>IFERROR(VLOOKUP(R190,'State of WI BUs'!$A$2:$B$77,2,FALSE),"")</f>
        <v/>
      </c>
      <c r="T190" s="52"/>
      <c r="U190" s="52"/>
      <c r="V190" s="56" t="str">
        <f t="shared" si="16"/>
        <v/>
      </c>
      <c r="W190" s="52"/>
      <c r="X190" s="50"/>
      <c r="Y190" s="56" t="str">
        <f t="shared" si="17"/>
        <v/>
      </c>
      <c r="Z190" s="52"/>
      <c r="AA190" s="35" t="str">
        <f t="shared" si="18"/>
        <v/>
      </c>
      <c r="AB190" s="35" t="str">
        <f t="shared" si="19"/>
        <v/>
      </c>
      <c r="AC190" s="35" t="str">
        <f t="shared" si="20"/>
        <v/>
      </c>
      <c r="AD190" s="35" t="str">
        <f t="shared" si="21"/>
        <v/>
      </c>
      <c r="AE190" s="35" t="str">
        <f t="shared" si="22"/>
        <v/>
      </c>
      <c r="AF190" s="35" t="str">
        <f t="shared" si="23"/>
        <v/>
      </c>
    </row>
    <row r="191" spans="1:32" x14ac:dyDescent="0.3">
      <c r="A191" s="50"/>
      <c r="B191" s="34" t="str">
        <f>IFERROR(VLOOKUP(A191,'State of WI BUs'!$A$2:$B$77,2,FALSE),"")</f>
        <v/>
      </c>
      <c r="C191" s="50"/>
      <c r="D191" s="50"/>
      <c r="E191" s="51"/>
      <c r="F191" s="34" t="str">
        <f>IFERROR(VLOOKUP(C191,'Fed. Agency Identifier'!$A$2:$B$62,2,FALSE),"")</f>
        <v/>
      </c>
      <c r="G191" s="34" t="str">
        <f>IF(ISBLANK(D191)=TRUE,"",(IFERROR(VLOOKUP(CONCATENATE(C191,".",D191),'Assistance Listings sam.gov'!$A$2:$D$2250,4,FALSE),"Unknown/Expired CFDA - Complete Column K")))</f>
        <v/>
      </c>
      <c r="H191" s="51"/>
      <c r="I191" s="51"/>
      <c r="J191" s="34" t="str">
        <f>IF(AND(ISBLANK(C191)=TRUE,ISBLANK(D191)=TRUE),"",IFERROR(VLOOKUP(CONCATENATE(C191,".",D191),'Clusters Lookup'!$A$2:$B$99,2,FALSE),"Not an Other Cluster"))</f>
        <v/>
      </c>
      <c r="K191" s="51"/>
      <c r="L191" s="51"/>
      <c r="M191" s="51"/>
      <c r="N191" s="51"/>
      <c r="O191" s="52"/>
      <c r="P191" s="51"/>
      <c r="Q191" s="51"/>
      <c r="R191" s="50"/>
      <c r="S191" s="34" t="str">
        <f>IFERROR(VLOOKUP(R191,'State of WI BUs'!$A$2:$B$77,2,FALSE),"")</f>
        <v/>
      </c>
      <c r="T191" s="52"/>
      <c r="U191" s="52"/>
      <c r="V191" s="56" t="str">
        <f t="shared" si="16"/>
        <v/>
      </c>
      <c r="W191" s="52"/>
      <c r="X191" s="50"/>
      <c r="Y191" s="56" t="str">
        <f t="shared" si="17"/>
        <v/>
      </c>
      <c r="Z191" s="52"/>
      <c r="AA191" s="35" t="str">
        <f t="shared" si="18"/>
        <v/>
      </c>
      <c r="AB191" s="35" t="str">
        <f t="shared" si="19"/>
        <v/>
      </c>
      <c r="AC191" s="35" t="str">
        <f t="shared" si="20"/>
        <v/>
      </c>
      <c r="AD191" s="35" t="str">
        <f t="shared" si="21"/>
        <v/>
      </c>
      <c r="AE191" s="35" t="str">
        <f t="shared" si="22"/>
        <v/>
      </c>
      <c r="AF191" s="35" t="str">
        <f t="shared" si="23"/>
        <v/>
      </c>
    </row>
    <row r="192" spans="1:32" x14ac:dyDescent="0.3">
      <c r="A192" s="50"/>
      <c r="B192" s="34" t="str">
        <f>IFERROR(VLOOKUP(A192,'State of WI BUs'!$A$2:$B$77,2,FALSE),"")</f>
        <v/>
      </c>
      <c r="C192" s="50"/>
      <c r="D192" s="50"/>
      <c r="E192" s="51"/>
      <c r="F192" s="34" t="str">
        <f>IFERROR(VLOOKUP(C192,'Fed. Agency Identifier'!$A$2:$B$62,2,FALSE),"")</f>
        <v/>
      </c>
      <c r="G192" s="34" t="str">
        <f>IF(ISBLANK(D192)=TRUE,"",(IFERROR(VLOOKUP(CONCATENATE(C192,".",D192),'Assistance Listings sam.gov'!$A$2:$D$2250,4,FALSE),"Unknown/Expired CFDA - Complete Column K")))</f>
        <v/>
      </c>
      <c r="H192" s="51"/>
      <c r="I192" s="51"/>
      <c r="J192" s="34" t="str">
        <f>IF(AND(ISBLANK(C192)=TRUE,ISBLANK(D192)=TRUE),"",IFERROR(VLOOKUP(CONCATENATE(C192,".",D192),'Clusters Lookup'!$A$2:$B$99,2,FALSE),"Not an Other Cluster"))</f>
        <v/>
      </c>
      <c r="K192" s="51"/>
      <c r="L192" s="51"/>
      <c r="M192" s="51"/>
      <c r="N192" s="51"/>
      <c r="O192" s="52"/>
      <c r="P192" s="51"/>
      <c r="Q192" s="51"/>
      <c r="R192" s="50"/>
      <c r="S192" s="34" t="str">
        <f>IFERROR(VLOOKUP(R192,'State of WI BUs'!$A$2:$B$77,2,FALSE),"")</f>
        <v/>
      </c>
      <c r="T192" s="52"/>
      <c r="U192" s="52"/>
      <c r="V192" s="56" t="str">
        <f t="shared" si="16"/>
        <v/>
      </c>
      <c r="W192" s="52"/>
      <c r="X192" s="50"/>
      <c r="Y192" s="56" t="str">
        <f t="shared" si="17"/>
        <v/>
      </c>
      <c r="Z192" s="52"/>
      <c r="AA192" s="35" t="str">
        <f t="shared" si="18"/>
        <v/>
      </c>
      <c r="AB192" s="35" t="str">
        <f t="shared" si="19"/>
        <v/>
      </c>
      <c r="AC192" s="35" t="str">
        <f t="shared" si="20"/>
        <v/>
      </c>
      <c r="AD192" s="35" t="str">
        <f t="shared" si="21"/>
        <v/>
      </c>
      <c r="AE192" s="35" t="str">
        <f t="shared" si="22"/>
        <v/>
      </c>
      <c r="AF192" s="35" t="str">
        <f t="shared" si="23"/>
        <v/>
      </c>
    </row>
    <row r="193" spans="1:32" x14ac:dyDescent="0.3">
      <c r="A193" s="50"/>
      <c r="B193" s="34" t="str">
        <f>IFERROR(VLOOKUP(A193,'State of WI BUs'!$A$2:$B$77,2,FALSE),"")</f>
        <v/>
      </c>
      <c r="C193" s="50"/>
      <c r="D193" s="50"/>
      <c r="E193" s="51"/>
      <c r="F193" s="34" t="str">
        <f>IFERROR(VLOOKUP(C193,'Fed. Agency Identifier'!$A$2:$B$62,2,FALSE),"")</f>
        <v/>
      </c>
      <c r="G193" s="34" t="str">
        <f>IF(ISBLANK(D193)=TRUE,"",(IFERROR(VLOOKUP(CONCATENATE(C193,".",D193),'Assistance Listings sam.gov'!$A$2:$D$2250,4,FALSE),"Unknown/Expired CFDA - Complete Column K")))</f>
        <v/>
      </c>
      <c r="H193" s="51"/>
      <c r="I193" s="51"/>
      <c r="J193" s="34" t="str">
        <f>IF(AND(ISBLANK(C193)=TRUE,ISBLANK(D193)=TRUE),"",IFERROR(VLOOKUP(CONCATENATE(C193,".",D193),'Clusters Lookup'!$A$2:$B$99,2,FALSE),"Not an Other Cluster"))</f>
        <v/>
      </c>
      <c r="K193" s="51"/>
      <c r="L193" s="51"/>
      <c r="M193" s="51"/>
      <c r="N193" s="51"/>
      <c r="O193" s="52"/>
      <c r="P193" s="51"/>
      <c r="Q193" s="51"/>
      <c r="R193" s="50"/>
      <c r="S193" s="34" t="str">
        <f>IFERROR(VLOOKUP(R193,'State of WI BUs'!$A$2:$B$77,2,FALSE),"")</f>
        <v/>
      </c>
      <c r="T193" s="52"/>
      <c r="U193" s="52"/>
      <c r="V193" s="56" t="str">
        <f t="shared" si="16"/>
        <v/>
      </c>
      <c r="W193" s="52"/>
      <c r="X193" s="50"/>
      <c r="Y193" s="56" t="str">
        <f t="shared" si="17"/>
        <v/>
      </c>
      <c r="Z193" s="52"/>
      <c r="AA193" s="35" t="str">
        <f t="shared" si="18"/>
        <v/>
      </c>
      <c r="AB193" s="35" t="str">
        <f t="shared" si="19"/>
        <v/>
      </c>
      <c r="AC193" s="35" t="str">
        <f t="shared" si="20"/>
        <v/>
      </c>
      <c r="AD193" s="35" t="str">
        <f t="shared" si="21"/>
        <v/>
      </c>
      <c r="AE193" s="35" t="str">
        <f t="shared" si="22"/>
        <v/>
      </c>
      <c r="AF193" s="35" t="str">
        <f t="shared" si="23"/>
        <v/>
      </c>
    </row>
    <row r="194" spans="1:32" x14ac:dyDescent="0.3">
      <c r="A194" s="50"/>
      <c r="B194" s="34" t="str">
        <f>IFERROR(VLOOKUP(A194,'State of WI BUs'!$A$2:$B$77,2,FALSE),"")</f>
        <v/>
      </c>
      <c r="C194" s="50"/>
      <c r="D194" s="50"/>
      <c r="E194" s="51"/>
      <c r="F194" s="34" t="str">
        <f>IFERROR(VLOOKUP(C194,'Fed. Agency Identifier'!$A$2:$B$62,2,FALSE),"")</f>
        <v/>
      </c>
      <c r="G194" s="34" t="str">
        <f>IF(ISBLANK(D194)=TRUE,"",(IFERROR(VLOOKUP(CONCATENATE(C194,".",D194),'Assistance Listings sam.gov'!$A$2:$D$2250,4,FALSE),"Unknown/Expired CFDA - Complete Column K")))</f>
        <v/>
      </c>
      <c r="H194" s="51"/>
      <c r="I194" s="51"/>
      <c r="J194" s="34" t="str">
        <f>IF(AND(ISBLANK(C194)=TRUE,ISBLANK(D194)=TRUE),"",IFERROR(VLOOKUP(CONCATENATE(C194,".",D194),'Clusters Lookup'!$A$2:$B$99,2,FALSE),"Not an Other Cluster"))</f>
        <v/>
      </c>
      <c r="K194" s="51"/>
      <c r="L194" s="51"/>
      <c r="M194" s="51"/>
      <c r="N194" s="51"/>
      <c r="O194" s="52"/>
      <c r="P194" s="51"/>
      <c r="Q194" s="51"/>
      <c r="R194" s="50"/>
      <c r="S194" s="34" t="str">
        <f>IFERROR(VLOOKUP(R194,'State of WI BUs'!$A$2:$B$77,2,FALSE),"")</f>
        <v/>
      </c>
      <c r="T194" s="52"/>
      <c r="U194" s="52"/>
      <c r="V194" s="56" t="str">
        <f t="shared" si="16"/>
        <v/>
      </c>
      <c r="W194" s="52"/>
      <c r="X194" s="50"/>
      <c r="Y194" s="56" t="str">
        <f t="shared" si="17"/>
        <v/>
      </c>
      <c r="Z194" s="52"/>
      <c r="AA194" s="35" t="str">
        <f t="shared" si="18"/>
        <v/>
      </c>
      <c r="AB194" s="35" t="str">
        <f t="shared" si="19"/>
        <v/>
      </c>
      <c r="AC194" s="35" t="str">
        <f t="shared" si="20"/>
        <v/>
      </c>
      <c r="AD194" s="35" t="str">
        <f t="shared" si="21"/>
        <v/>
      </c>
      <c r="AE194" s="35" t="str">
        <f t="shared" si="22"/>
        <v/>
      </c>
      <c r="AF194" s="35" t="str">
        <f t="shared" si="23"/>
        <v/>
      </c>
    </row>
    <row r="195" spans="1:32" x14ac:dyDescent="0.3">
      <c r="A195" s="50"/>
      <c r="B195" s="34" t="str">
        <f>IFERROR(VLOOKUP(A195,'State of WI BUs'!$A$2:$B$77,2,FALSE),"")</f>
        <v/>
      </c>
      <c r="C195" s="50"/>
      <c r="D195" s="50"/>
      <c r="E195" s="51"/>
      <c r="F195" s="34" t="str">
        <f>IFERROR(VLOOKUP(C195,'Fed. Agency Identifier'!$A$2:$B$62,2,FALSE),"")</f>
        <v/>
      </c>
      <c r="G195" s="34" t="str">
        <f>IF(ISBLANK(D195)=TRUE,"",(IFERROR(VLOOKUP(CONCATENATE(C195,".",D195),'Assistance Listings sam.gov'!$A$2:$D$2250,4,FALSE),"Unknown/Expired CFDA - Complete Column K")))</f>
        <v/>
      </c>
      <c r="H195" s="51"/>
      <c r="I195" s="51"/>
      <c r="J195" s="34" t="str">
        <f>IF(AND(ISBLANK(C195)=TRUE,ISBLANK(D195)=TRUE),"",IFERROR(VLOOKUP(CONCATENATE(C195,".",D195),'Clusters Lookup'!$A$2:$B$99,2,FALSE),"Not an Other Cluster"))</f>
        <v/>
      </c>
      <c r="K195" s="51"/>
      <c r="L195" s="51"/>
      <c r="M195" s="51"/>
      <c r="N195" s="51"/>
      <c r="O195" s="52"/>
      <c r="P195" s="51"/>
      <c r="Q195" s="51"/>
      <c r="R195" s="50"/>
      <c r="S195" s="34" t="str">
        <f>IFERROR(VLOOKUP(R195,'State of WI BUs'!$A$2:$B$77,2,FALSE),"")</f>
        <v/>
      </c>
      <c r="T195" s="52"/>
      <c r="U195" s="52"/>
      <c r="V195" s="56" t="str">
        <f t="shared" si="16"/>
        <v/>
      </c>
      <c r="W195" s="52"/>
      <c r="X195" s="50"/>
      <c r="Y195" s="56" t="str">
        <f t="shared" si="17"/>
        <v/>
      </c>
      <c r="Z195" s="52"/>
      <c r="AA195" s="35" t="str">
        <f t="shared" si="18"/>
        <v/>
      </c>
      <c r="AB195" s="35" t="str">
        <f t="shared" si="19"/>
        <v/>
      </c>
      <c r="AC195" s="35" t="str">
        <f t="shared" si="20"/>
        <v/>
      </c>
      <c r="AD195" s="35" t="str">
        <f t="shared" si="21"/>
        <v/>
      </c>
      <c r="AE195" s="35" t="str">
        <f t="shared" si="22"/>
        <v/>
      </c>
      <c r="AF195" s="35" t="str">
        <f t="shared" si="23"/>
        <v/>
      </c>
    </row>
    <row r="196" spans="1:32" x14ac:dyDescent="0.3">
      <c r="A196" s="50"/>
      <c r="B196" s="34" t="str">
        <f>IFERROR(VLOOKUP(A196,'State of WI BUs'!$A$2:$B$77,2,FALSE),"")</f>
        <v/>
      </c>
      <c r="C196" s="50"/>
      <c r="D196" s="50"/>
      <c r="E196" s="51"/>
      <c r="F196" s="34" t="str">
        <f>IFERROR(VLOOKUP(C196,'Fed. Agency Identifier'!$A$2:$B$62,2,FALSE),"")</f>
        <v/>
      </c>
      <c r="G196" s="34" t="str">
        <f>IF(ISBLANK(D196)=TRUE,"",(IFERROR(VLOOKUP(CONCATENATE(C196,".",D196),'Assistance Listings sam.gov'!$A$2:$D$2250,4,FALSE),"Unknown/Expired CFDA - Complete Column K")))</f>
        <v/>
      </c>
      <c r="H196" s="51"/>
      <c r="I196" s="51"/>
      <c r="J196" s="34" t="str">
        <f>IF(AND(ISBLANK(C196)=TRUE,ISBLANK(D196)=TRUE),"",IFERROR(VLOOKUP(CONCATENATE(C196,".",D196),'Clusters Lookup'!$A$2:$B$99,2,FALSE),"Not an Other Cluster"))</f>
        <v/>
      </c>
      <c r="K196" s="51"/>
      <c r="L196" s="51"/>
      <c r="M196" s="51"/>
      <c r="N196" s="51"/>
      <c r="O196" s="52"/>
      <c r="P196" s="51"/>
      <c r="Q196" s="51"/>
      <c r="R196" s="50"/>
      <c r="S196" s="34" t="str">
        <f>IFERROR(VLOOKUP(R196,'State of WI BUs'!$A$2:$B$77,2,FALSE),"")</f>
        <v/>
      </c>
      <c r="T196" s="52"/>
      <c r="U196" s="52"/>
      <c r="V196" s="56" t="str">
        <f t="shared" si="16"/>
        <v/>
      </c>
      <c r="W196" s="52"/>
      <c r="X196" s="50"/>
      <c r="Y196" s="56" t="str">
        <f t="shared" si="17"/>
        <v/>
      </c>
      <c r="Z196" s="52"/>
      <c r="AA196" s="35" t="str">
        <f t="shared" si="18"/>
        <v/>
      </c>
      <c r="AB196" s="35" t="str">
        <f t="shared" si="19"/>
        <v/>
      </c>
      <c r="AC196" s="35" t="str">
        <f t="shared" si="20"/>
        <v/>
      </c>
      <c r="AD196" s="35" t="str">
        <f t="shared" si="21"/>
        <v/>
      </c>
      <c r="AE196" s="35" t="str">
        <f t="shared" si="22"/>
        <v/>
      </c>
      <c r="AF196" s="35" t="str">
        <f t="shared" si="23"/>
        <v/>
      </c>
    </row>
    <row r="197" spans="1:32" x14ac:dyDescent="0.3">
      <c r="A197" s="50"/>
      <c r="B197" s="34" t="str">
        <f>IFERROR(VLOOKUP(A197,'State of WI BUs'!$A$2:$B$77,2,FALSE),"")</f>
        <v/>
      </c>
      <c r="C197" s="50"/>
      <c r="D197" s="50"/>
      <c r="E197" s="51"/>
      <c r="F197" s="34" t="str">
        <f>IFERROR(VLOOKUP(C197,'Fed. Agency Identifier'!$A$2:$B$62,2,FALSE),"")</f>
        <v/>
      </c>
      <c r="G197" s="34" t="str">
        <f>IF(ISBLANK(D197)=TRUE,"",(IFERROR(VLOOKUP(CONCATENATE(C197,".",D197),'Assistance Listings sam.gov'!$A$2:$D$2250,4,FALSE),"Unknown/Expired CFDA - Complete Column K")))</f>
        <v/>
      </c>
      <c r="H197" s="51"/>
      <c r="I197" s="51"/>
      <c r="J197" s="34" t="str">
        <f>IF(AND(ISBLANK(C197)=TRUE,ISBLANK(D197)=TRUE),"",IFERROR(VLOOKUP(CONCATENATE(C197,".",D197),'Clusters Lookup'!$A$2:$B$99,2,FALSE),"Not an Other Cluster"))</f>
        <v/>
      </c>
      <c r="K197" s="51"/>
      <c r="L197" s="51"/>
      <c r="M197" s="51"/>
      <c r="N197" s="51"/>
      <c r="O197" s="52"/>
      <c r="P197" s="51"/>
      <c r="Q197" s="51"/>
      <c r="R197" s="50"/>
      <c r="S197" s="34" t="str">
        <f>IFERROR(VLOOKUP(R197,'State of WI BUs'!$A$2:$B$77,2,FALSE),"")</f>
        <v/>
      </c>
      <c r="T197" s="52"/>
      <c r="U197" s="52"/>
      <c r="V197" s="56" t="str">
        <f t="shared" si="16"/>
        <v/>
      </c>
      <c r="W197" s="52"/>
      <c r="X197" s="50"/>
      <c r="Y197" s="56" t="str">
        <f t="shared" si="17"/>
        <v/>
      </c>
      <c r="Z197" s="52"/>
      <c r="AA197" s="35" t="str">
        <f t="shared" si="18"/>
        <v/>
      </c>
      <c r="AB197" s="35" t="str">
        <f t="shared" si="19"/>
        <v/>
      </c>
      <c r="AC197" s="35" t="str">
        <f t="shared" si="20"/>
        <v/>
      </c>
      <c r="AD197" s="35" t="str">
        <f t="shared" si="21"/>
        <v/>
      </c>
      <c r="AE197" s="35" t="str">
        <f t="shared" si="22"/>
        <v/>
      </c>
      <c r="AF197" s="35" t="str">
        <f t="shared" si="23"/>
        <v/>
      </c>
    </row>
    <row r="198" spans="1:32" x14ac:dyDescent="0.3">
      <c r="A198" s="50"/>
      <c r="B198" s="34" t="str">
        <f>IFERROR(VLOOKUP(A198,'State of WI BUs'!$A$2:$B$77,2,FALSE),"")</f>
        <v/>
      </c>
      <c r="C198" s="50"/>
      <c r="D198" s="50"/>
      <c r="E198" s="51"/>
      <c r="F198" s="34" t="str">
        <f>IFERROR(VLOOKUP(C198,'Fed. Agency Identifier'!$A$2:$B$62,2,FALSE),"")</f>
        <v/>
      </c>
      <c r="G198" s="34" t="str">
        <f>IF(ISBLANK(D198)=TRUE,"",(IFERROR(VLOOKUP(CONCATENATE(C198,".",D198),'Assistance Listings sam.gov'!$A$2:$D$2250,4,FALSE),"Unknown/Expired CFDA - Complete Column K")))</f>
        <v/>
      </c>
      <c r="H198" s="51"/>
      <c r="I198" s="51"/>
      <c r="J198" s="34" t="str">
        <f>IF(AND(ISBLANK(C198)=TRUE,ISBLANK(D198)=TRUE),"",IFERROR(VLOOKUP(CONCATENATE(C198,".",D198),'Clusters Lookup'!$A$2:$B$99,2,FALSE),"Not an Other Cluster"))</f>
        <v/>
      </c>
      <c r="K198" s="51"/>
      <c r="L198" s="51"/>
      <c r="M198" s="51"/>
      <c r="N198" s="51"/>
      <c r="O198" s="52"/>
      <c r="P198" s="51"/>
      <c r="Q198" s="51"/>
      <c r="R198" s="50"/>
      <c r="S198" s="34" t="str">
        <f>IFERROR(VLOOKUP(R198,'State of WI BUs'!$A$2:$B$77,2,FALSE),"")</f>
        <v/>
      </c>
      <c r="T198" s="52"/>
      <c r="U198" s="52"/>
      <c r="V198" s="56" t="str">
        <f t="shared" si="16"/>
        <v/>
      </c>
      <c r="W198" s="52"/>
      <c r="X198" s="50"/>
      <c r="Y198" s="56" t="str">
        <f t="shared" si="17"/>
        <v/>
      </c>
      <c r="Z198" s="52"/>
      <c r="AA198" s="35" t="str">
        <f t="shared" si="18"/>
        <v/>
      </c>
      <c r="AB198" s="35" t="str">
        <f t="shared" si="19"/>
        <v/>
      </c>
      <c r="AC198" s="35" t="str">
        <f t="shared" si="20"/>
        <v/>
      </c>
      <c r="AD198" s="35" t="str">
        <f t="shared" si="21"/>
        <v/>
      </c>
      <c r="AE198" s="35" t="str">
        <f t="shared" si="22"/>
        <v/>
      </c>
      <c r="AF198" s="35" t="str">
        <f t="shared" si="23"/>
        <v/>
      </c>
    </row>
    <row r="199" spans="1:32" x14ac:dyDescent="0.3">
      <c r="A199" s="50"/>
      <c r="B199" s="34" t="str">
        <f>IFERROR(VLOOKUP(A199,'State of WI BUs'!$A$2:$B$77,2,FALSE),"")</f>
        <v/>
      </c>
      <c r="C199" s="50"/>
      <c r="D199" s="50"/>
      <c r="E199" s="51"/>
      <c r="F199" s="34" t="str">
        <f>IFERROR(VLOOKUP(C199,'Fed. Agency Identifier'!$A$2:$B$62,2,FALSE),"")</f>
        <v/>
      </c>
      <c r="G199" s="34" t="str">
        <f>IF(ISBLANK(D199)=TRUE,"",(IFERROR(VLOOKUP(CONCATENATE(C199,".",D199),'Assistance Listings sam.gov'!$A$2:$D$2250,4,FALSE),"Unknown/Expired CFDA - Complete Column K")))</f>
        <v/>
      </c>
      <c r="H199" s="51"/>
      <c r="I199" s="51"/>
      <c r="J199" s="34" t="str">
        <f>IF(AND(ISBLANK(C199)=TRUE,ISBLANK(D199)=TRUE),"",IFERROR(VLOOKUP(CONCATENATE(C199,".",D199),'Clusters Lookup'!$A$2:$B$99,2,FALSE),"Not an Other Cluster"))</f>
        <v/>
      </c>
      <c r="K199" s="51"/>
      <c r="L199" s="51"/>
      <c r="M199" s="51"/>
      <c r="N199" s="51"/>
      <c r="O199" s="52"/>
      <c r="P199" s="51"/>
      <c r="Q199" s="51"/>
      <c r="R199" s="50"/>
      <c r="S199" s="34" t="str">
        <f>IFERROR(VLOOKUP(R199,'State of WI BUs'!$A$2:$B$77,2,FALSE),"")</f>
        <v/>
      </c>
      <c r="T199" s="52"/>
      <c r="U199" s="52"/>
      <c r="V199" s="56" t="str">
        <f t="shared" si="16"/>
        <v/>
      </c>
      <c r="W199" s="52"/>
      <c r="X199" s="50"/>
      <c r="Y199" s="56" t="str">
        <f t="shared" si="17"/>
        <v/>
      </c>
      <c r="Z199" s="52"/>
      <c r="AA199" s="35" t="str">
        <f t="shared" si="18"/>
        <v/>
      </c>
      <c r="AB199" s="35" t="str">
        <f t="shared" si="19"/>
        <v/>
      </c>
      <c r="AC199" s="35" t="str">
        <f t="shared" si="20"/>
        <v/>
      </c>
      <c r="AD199" s="35" t="str">
        <f t="shared" si="21"/>
        <v/>
      </c>
      <c r="AE199" s="35" t="str">
        <f t="shared" si="22"/>
        <v/>
      </c>
      <c r="AF199" s="35" t="str">
        <f t="shared" si="23"/>
        <v/>
      </c>
    </row>
    <row r="200" spans="1:32" x14ac:dyDescent="0.3">
      <c r="A200" s="50"/>
      <c r="B200" s="34" t="str">
        <f>IFERROR(VLOOKUP(A200,'State of WI BUs'!$A$2:$B$77,2,FALSE),"")</f>
        <v/>
      </c>
      <c r="C200" s="50"/>
      <c r="D200" s="50"/>
      <c r="E200" s="51"/>
      <c r="F200" s="34" t="str">
        <f>IFERROR(VLOOKUP(C200,'Fed. Agency Identifier'!$A$2:$B$62,2,FALSE),"")</f>
        <v/>
      </c>
      <c r="G200" s="34" t="str">
        <f>IF(ISBLANK(D200)=TRUE,"",(IFERROR(VLOOKUP(CONCATENATE(C200,".",D200),'Assistance Listings sam.gov'!$A$2:$D$2250,4,FALSE),"Unknown/Expired CFDA - Complete Column K")))</f>
        <v/>
      </c>
      <c r="H200" s="51"/>
      <c r="I200" s="51"/>
      <c r="J200" s="34" t="str">
        <f>IF(AND(ISBLANK(C200)=TRUE,ISBLANK(D200)=TRUE),"",IFERROR(VLOOKUP(CONCATENATE(C200,".",D200),'Clusters Lookup'!$A$2:$B$99,2,FALSE),"Not an Other Cluster"))</f>
        <v/>
      </c>
      <c r="K200" s="51"/>
      <c r="L200" s="51"/>
      <c r="M200" s="51"/>
      <c r="N200" s="51"/>
      <c r="O200" s="52"/>
      <c r="P200" s="51"/>
      <c r="Q200" s="51"/>
      <c r="R200" s="50"/>
      <c r="S200" s="34" t="str">
        <f>IFERROR(VLOOKUP(R200,'State of WI BUs'!$A$2:$B$77,2,FALSE),"")</f>
        <v/>
      </c>
      <c r="T200" s="52"/>
      <c r="U200" s="52"/>
      <c r="V200" s="56" t="str">
        <f t="shared" si="16"/>
        <v/>
      </c>
      <c r="W200" s="52"/>
      <c r="X200" s="50"/>
      <c r="Y200" s="56" t="str">
        <f t="shared" si="17"/>
        <v/>
      </c>
      <c r="Z200" s="52"/>
      <c r="AA200" s="35" t="str">
        <f t="shared" si="18"/>
        <v/>
      </c>
      <c r="AB200" s="35" t="str">
        <f t="shared" si="19"/>
        <v/>
      </c>
      <c r="AC200" s="35" t="str">
        <f t="shared" si="20"/>
        <v/>
      </c>
      <c r="AD200" s="35" t="str">
        <f t="shared" si="21"/>
        <v/>
      </c>
      <c r="AE200" s="35" t="str">
        <f t="shared" si="22"/>
        <v/>
      </c>
      <c r="AF200" s="35" t="str">
        <f t="shared" si="23"/>
        <v/>
      </c>
    </row>
    <row r="201" spans="1:32" x14ac:dyDescent="0.3">
      <c r="A201" s="50"/>
      <c r="B201" s="34" t="str">
        <f>IFERROR(VLOOKUP(A201,'State of WI BUs'!$A$2:$B$77,2,FALSE),"")</f>
        <v/>
      </c>
      <c r="C201" s="50"/>
      <c r="D201" s="50"/>
      <c r="E201" s="51"/>
      <c r="F201" s="34" t="str">
        <f>IFERROR(VLOOKUP(C201,'Fed. Agency Identifier'!$A$2:$B$62,2,FALSE),"")</f>
        <v/>
      </c>
      <c r="G201" s="34" t="str">
        <f>IF(ISBLANK(D201)=TRUE,"",(IFERROR(VLOOKUP(CONCATENATE(C201,".",D201),'Assistance Listings sam.gov'!$A$2:$D$2250,4,FALSE),"Unknown/Expired CFDA - Complete Column K")))</f>
        <v/>
      </c>
      <c r="H201" s="51"/>
      <c r="I201" s="51"/>
      <c r="J201" s="34" t="str">
        <f>IF(AND(ISBLANK(C201)=TRUE,ISBLANK(D201)=TRUE),"",IFERROR(VLOOKUP(CONCATENATE(C201,".",D201),'Clusters Lookup'!$A$2:$B$99,2,FALSE),"Not an Other Cluster"))</f>
        <v/>
      </c>
      <c r="K201" s="51"/>
      <c r="L201" s="51"/>
      <c r="M201" s="51"/>
      <c r="N201" s="51"/>
      <c r="O201" s="52"/>
      <c r="P201" s="51"/>
      <c r="Q201" s="51"/>
      <c r="R201" s="50"/>
      <c r="S201" s="34" t="str">
        <f>IFERROR(VLOOKUP(R201,'State of WI BUs'!$A$2:$B$77,2,FALSE),"")</f>
        <v/>
      </c>
      <c r="T201" s="52"/>
      <c r="U201" s="52"/>
      <c r="V201" s="56" t="str">
        <f t="shared" si="16"/>
        <v/>
      </c>
      <c r="W201" s="52"/>
      <c r="X201" s="50"/>
      <c r="Y201" s="56" t="str">
        <f t="shared" si="17"/>
        <v/>
      </c>
      <c r="Z201" s="52"/>
      <c r="AA201" s="35" t="str">
        <f t="shared" si="18"/>
        <v/>
      </c>
      <c r="AB201" s="35" t="str">
        <f t="shared" si="19"/>
        <v/>
      </c>
      <c r="AC201" s="35" t="str">
        <f t="shared" si="20"/>
        <v/>
      </c>
      <c r="AD201" s="35" t="str">
        <f t="shared" si="21"/>
        <v/>
      </c>
      <c r="AE201" s="35" t="str">
        <f t="shared" si="22"/>
        <v/>
      </c>
      <c r="AF201" s="35" t="str">
        <f t="shared" si="23"/>
        <v/>
      </c>
    </row>
    <row r="202" spans="1:32" x14ac:dyDescent="0.3">
      <c r="A202" s="50"/>
      <c r="B202" s="34" t="str">
        <f>IFERROR(VLOOKUP(A202,'State of WI BUs'!$A$2:$B$77,2,FALSE),"")</f>
        <v/>
      </c>
      <c r="C202" s="50"/>
      <c r="D202" s="50"/>
      <c r="E202" s="51"/>
      <c r="F202" s="34" t="str">
        <f>IFERROR(VLOOKUP(C202,'Fed. Agency Identifier'!$A$2:$B$62,2,FALSE),"")</f>
        <v/>
      </c>
      <c r="G202" s="34" t="str">
        <f>IF(ISBLANK(D202)=TRUE,"",(IFERROR(VLOOKUP(CONCATENATE(C202,".",D202),'Assistance Listings sam.gov'!$A$2:$D$2250,4,FALSE),"Unknown/Expired CFDA - Complete Column K")))</f>
        <v/>
      </c>
      <c r="H202" s="51"/>
      <c r="I202" s="51"/>
      <c r="J202" s="34" t="str">
        <f>IF(AND(ISBLANK(C202)=TRUE,ISBLANK(D202)=TRUE),"",IFERROR(VLOOKUP(CONCATENATE(C202,".",D202),'Clusters Lookup'!$A$2:$B$99,2,FALSE),"Not an Other Cluster"))</f>
        <v/>
      </c>
      <c r="K202" s="51"/>
      <c r="L202" s="51"/>
      <c r="M202" s="51"/>
      <c r="N202" s="51"/>
      <c r="O202" s="52"/>
      <c r="P202" s="51"/>
      <c r="Q202" s="51"/>
      <c r="R202" s="50"/>
      <c r="S202" s="34" t="str">
        <f>IFERROR(VLOOKUP(R202,'State of WI BUs'!$A$2:$B$77,2,FALSE),"")</f>
        <v/>
      </c>
      <c r="T202" s="52"/>
      <c r="U202" s="52"/>
      <c r="V202" s="56" t="str">
        <f t="shared" si="16"/>
        <v/>
      </c>
      <c r="W202" s="52"/>
      <c r="X202" s="50"/>
      <c r="Y202" s="56" t="str">
        <f t="shared" si="17"/>
        <v/>
      </c>
      <c r="Z202" s="52"/>
      <c r="AA202" s="35" t="str">
        <f t="shared" si="18"/>
        <v/>
      </c>
      <c r="AB202" s="35" t="str">
        <f t="shared" si="19"/>
        <v/>
      </c>
      <c r="AC202" s="35" t="str">
        <f t="shared" si="20"/>
        <v/>
      </c>
      <c r="AD202" s="35" t="str">
        <f t="shared" si="21"/>
        <v/>
      </c>
      <c r="AE202" s="35" t="str">
        <f t="shared" si="22"/>
        <v/>
      </c>
      <c r="AF202" s="35" t="str">
        <f t="shared" si="23"/>
        <v/>
      </c>
    </row>
    <row r="203" spans="1:32" x14ac:dyDescent="0.3">
      <c r="A203" s="50"/>
      <c r="B203" s="34" t="str">
        <f>IFERROR(VLOOKUP(A203,'State of WI BUs'!$A$2:$B$77,2,FALSE),"")</f>
        <v/>
      </c>
      <c r="C203" s="50"/>
      <c r="D203" s="50"/>
      <c r="E203" s="51"/>
      <c r="F203" s="34" t="str">
        <f>IFERROR(VLOOKUP(C203,'Fed. Agency Identifier'!$A$2:$B$62,2,FALSE),"")</f>
        <v/>
      </c>
      <c r="G203" s="34" t="str">
        <f>IF(ISBLANK(D203)=TRUE,"",(IFERROR(VLOOKUP(CONCATENATE(C203,".",D203),'Assistance Listings sam.gov'!$A$2:$D$2250,4,FALSE),"Unknown/Expired CFDA - Complete Column K")))</f>
        <v/>
      </c>
      <c r="H203" s="51"/>
      <c r="I203" s="51"/>
      <c r="J203" s="34" t="str">
        <f>IF(AND(ISBLANK(C203)=TRUE,ISBLANK(D203)=TRUE),"",IFERROR(VLOOKUP(CONCATENATE(C203,".",D203),'Clusters Lookup'!$A$2:$B$99,2,FALSE),"Not an Other Cluster"))</f>
        <v/>
      </c>
      <c r="K203" s="51"/>
      <c r="L203" s="51"/>
      <c r="M203" s="51"/>
      <c r="N203" s="51"/>
      <c r="O203" s="52"/>
      <c r="P203" s="51"/>
      <c r="Q203" s="51"/>
      <c r="R203" s="50"/>
      <c r="S203" s="34" t="str">
        <f>IFERROR(VLOOKUP(R203,'State of WI BUs'!$A$2:$B$77,2,FALSE),"")</f>
        <v/>
      </c>
      <c r="T203" s="52"/>
      <c r="U203" s="52"/>
      <c r="V203" s="56" t="str">
        <f t="shared" si="16"/>
        <v/>
      </c>
      <c r="W203" s="52"/>
      <c r="X203" s="50"/>
      <c r="Y203" s="56" t="str">
        <f t="shared" si="17"/>
        <v/>
      </c>
      <c r="Z203" s="52"/>
      <c r="AA203" s="35" t="str">
        <f t="shared" si="18"/>
        <v/>
      </c>
      <c r="AB203" s="35" t="str">
        <f t="shared" si="19"/>
        <v/>
      </c>
      <c r="AC203" s="35" t="str">
        <f t="shared" si="20"/>
        <v/>
      </c>
      <c r="AD203" s="35" t="str">
        <f t="shared" si="21"/>
        <v/>
      </c>
      <c r="AE203" s="35" t="str">
        <f t="shared" si="22"/>
        <v/>
      </c>
      <c r="AF203" s="35" t="str">
        <f t="shared" si="23"/>
        <v/>
      </c>
    </row>
    <row r="204" spans="1:32" x14ac:dyDescent="0.3">
      <c r="A204" s="50"/>
      <c r="B204" s="34" t="str">
        <f>IFERROR(VLOOKUP(A204,'State of WI BUs'!$A$2:$B$77,2,FALSE),"")</f>
        <v/>
      </c>
      <c r="C204" s="50"/>
      <c r="D204" s="50"/>
      <c r="E204" s="51"/>
      <c r="F204" s="34" t="str">
        <f>IFERROR(VLOOKUP(C204,'Fed. Agency Identifier'!$A$2:$B$62,2,FALSE),"")</f>
        <v/>
      </c>
      <c r="G204" s="34" t="str">
        <f>IF(ISBLANK(D204)=TRUE,"",(IFERROR(VLOOKUP(CONCATENATE(C204,".",D204),'Assistance Listings sam.gov'!$A$2:$D$2250,4,FALSE),"Unknown/Expired CFDA - Complete Column K")))</f>
        <v/>
      </c>
      <c r="H204" s="51"/>
      <c r="I204" s="51"/>
      <c r="J204" s="34" t="str">
        <f>IF(AND(ISBLANK(C204)=TRUE,ISBLANK(D204)=TRUE),"",IFERROR(VLOOKUP(CONCATENATE(C204,".",D204),'Clusters Lookup'!$A$2:$B$99,2,FALSE),"Not an Other Cluster"))</f>
        <v/>
      </c>
      <c r="K204" s="51"/>
      <c r="L204" s="51"/>
      <c r="M204" s="51"/>
      <c r="N204" s="51"/>
      <c r="O204" s="52"/>
      <c r="P204" s="51"/>
      <c r="Q204" s="51"/>
      <c r="R204" s="50"/>
      <c r="S204" s="34" t="str">
        <f>IFERROR(VLOOKUP(R204,'State of WI BUs'!$A$2:$B$77,2,FALSE),"")</f>
        <v/>
      </c>
      <c r="T204" s="52"/>
      <c r="U204" s="52"/>
      <c r="V204" s="56" t="str">
        <f t="shared" si="16"/>
        <v/>
      </c>
      <c r="W204" s="52"/>
      <c r="X204" s="50"/>
      <c r="Y204" s="56" t="str">
        <f t="shared" si="17"/>
        <v/>
      </c>
      <c r="Z204" s="52"/>
      <c r="AA204" s="35" t="str">
        <f t="shared" si="18"/>
        <v/>
      </c>
      <c r="AB204" s="35" t="str">
        <f t="shared" si="19"/>
        <v/>
      </c>
      <c r="AC204" s="35" t="str">
        <f t="shared" si="20"/>
        <v/>
      </c>
      <c r="AD204" s="35" t="str">
        <f t="shared" si="21"/>
        <v/>
      </c>
      <c r="AE204" s="35" t="str">
        <f t="shared" si="22"/>
        <v/>
      </c>
      <c r="AF204" s="35" t="str">
        <f t="shared" si="23"/>
        <v/>
      </c>
    </row>
    <row r="205" spans="1:32" x14ac:dyDescent="0.3">
      <c r="A205" s="50"/>
      <c r="B205" s="34" t="str">
        <f>IFERROR(VLOOKUP(A205,'State of WI BUs'!$A$2:$B$77,2,FALSE),"")</f>
        <v/>
      </c>
      <c r="C205" s="50"/>
      <c r="D205" s="50"/>
      <c r="E205" s="51"/>
      <c r="F205" s="34" t="str">
        <f>IFERROR(VLOOKUP(C205,'Fed. Agency Identifier'!$A$2:$B$62,2,FALSE),"")</f>
        <v/>
      </c>
      <c r="G205" s="34" t="str">
        <f>IF(ISBLANK(D205)=TRUE,"",(IFERROR(VLOOKUP(CONCATENATE(C205,".",D205),'Assistance Listings sam.gov'!$A$2:$D$2250,4,FALSE),"Unknown/Expired CFDA - Complete Column K")))</f>
        <v/>
      </c>
      <c r="H205" s="51"/>
      <c r="I205" s="51"/>
      <c r="J205" s="34" t="str">
        <f>IF(AND(ISBLANK(C205)=TRUE,ISBLANK(D205)=TRUE),"",IFERROR(VLOOKUP(CONCATENATE(C205,".",D205),'Clusters Lookup'!$A$2:$B$99,2,FALSE),"Not an Other Cluster"))</f>
        <v/>
      </c>
      <c r="K205" s="51"/>
      <c r="L205" s="51"/>
      <c r="M205" s="51"/>
      <c r="N205" s="51"/>
      <c r="O205" s="52"/>
      <c r="P205" s="51"/>
      <c r="Q205" s="51"/>
      <c r="R205" s="50"/>
      <c r="S205" s="34" t="str">
        <f>IFERROR(VLOOKUP(R205,'State of WI BUs'!$A$2:$B$77,2,FALSE),"")</f>
        <v/>
      </c>
      <c r="T205" s="52"/>
      <c r="U205" s="52"/>
      <c r="V205" s="56" t="str">
        <f t="shared" si="16"/>
        <v/>
      </c>
      <c r="W205" s="52"/>
      <c r="X205" s="50"/>
      <c r="Y205" s="56" t="str">
        <f t="shared" si="17"/>
        <v/>
      </c>
      <c r="Z205" s="52"/>
      <c r="AA205" s="35" t="str">
        <f t="shared" si="18"/>
        <v/>
      </c>
      <c r="AB205" s="35" t="str">
        <f t="shared" si="19"/>
        <v/>
      </c>
      <c r="AC205" s="35" t="str">
        <f t="shared" si="20"/>
        <v/>
      </c>
      <c r="AD205" s="35" t="str">
        <f t="shared" si="21"/>
        <v/>
      </c>
      <c r="AE205" s="35" t="str">
        <f t="shared" si="22"/>
        <v/>
      </c>
      <c r="AF205" s="35" t="str">
        <f t="shared" si="23"/>
        <v/>
      </c>
    </row>
    <row r="206" spans="1:32" x14ac:dyDescent="0.3">
      <c r="A206" s="50"/>
      <c r="B206" s="34" t="str">
        <f>IFERROR(VLOOKUP(A206,'State of WI BUs'!$A$2:$B$77,2,FALSE),"")</f>
        <v/>
      </c>
      <c r="C206" s="50"/>
      <c r="D206" s="50"/>
      <c r="E206" s="51"/>
      <c r="F206" s="34" t="str">
        <f>IFERROR(VLOOKUP(C206,'Fed. Agency Identifier'!$A$2:$B$62,2,FALSE),"")</f>
        <v/>
      </c>
      <c r="G206" s="34" t="str">
        <f>IF(ISBLANK(D206)=TRUE,"",(IFERROR(VLOOKUP(CONCATENATE(C206,".",D206),'Assistance Listings sam.gov'!$A$2:$D$2250,4,FALSE),"Unknown/Expired CFDA - Complete Column K")))</f>
        <v/>
      </c>
      <c r="H206" s="51"/>
      <c r="I206" s="51"/>
      <c r="J206" s="34" t="str">
        <f>IF(AND(ISBLANK(C206)=TRUE,ISBLANK(D206)=TRUE),"",IFERROR(VLOOKUP(CONCATENATE(C206,".",D206),'Clusters Lookup'!$A$2:$B$99,2,FALSE),"Not an Other Cluster"))</f>
        <v/>
      </c>
      <c r="K206" s="51"/>
      <c r="L206" s="51"/>
      <c r="M206" s="51"/>
      <c r="N206" s="51"/>
      <c r="O206" s="52"/>
      <c r="P206" s="51"/>
      <c r="Q206" s="51"/>
      <c r="R206" s="50"/>
      <c r="S206" s="34" t="str">
        <f>IFERROR(VLOOKUP(R206,'State of WI BUs'!$A$2:$B$77,2,FALSE),"")</f>
        <v/>
      </c>
      <c r="T206" s="52"/>
      <c r="U206" s="52"/>
      <c r="V206" s="56" t="str">
        <f t="shared" si="16"/>
        <v/>
      </c>
      <c r="W206" s="52"/>
      <c r="X206" s="50"/>
      <c r="Y206" s="56" t="str">
        <f t="shared" si="17"/>
        <v/>
      </c>
      <c r="Z206" s="52"/>
      <c r="AA206" s="35" t="str">
        <f t="shared" si="18"/>
        <v/>
      </c>
      <c r="AB206" s="35" t="str">
        <f t="shared" si="19"/>
        <v/>
      </c>
      <c r="AC206" s="35" t="str">
        <f t="shared" si="20"/>
        <v/>
      </c>
      <c r="AD206" s="35" t="str">
        <f t="shared" si="21"/>
        <v/>
      </c>
      <c r="AE206" s="35" t="str">
        <f t="shared" si="22"/>
        <v/>
      </c>
      <c r="AF206" s="35" t="str">
        <f t="shared" si="23"/>
        <v/>
      </c>
    </row>
    <row r="207" spans="1:32" x14ac:dyDescent="0.3">
      <c r="A207" s="50"/>
      <c r="B207" s="34" t="str">
        <f>IFERROR(VLOOKUP(A207,'State of WI BUs'!$A$2:$B$77,2,FALSE),"")</f>
        <v/>
      </c>
      <c r="C207" s="50"/>
      <c r="D207" s="50"/>
      <c r="E207" s="51"/>
      <c r="F207" s="34" t="str">
        <f>IFERROR(VLOOKUP(C207,'Fed. Agency Identifier'!$A$2:$B$62,2,FALSE),"")</f>
        <v/>
      </c>
      <c r="G207" s="34" t="str">
        <f>IF(ISBLANK(D207)=TRUE,"",(IFERROR(VLOOKUP(CONCATENATE(C207,".",D207),'Assistance Listings sam.gov'!$A$2:$D$2250,4,FALSE),"Unknown/Expired CFDA - Complete Column K")))</f>
        <v/>
      </c>
      <c r="H207" s="51"/>
      <c r="I207" s="51"/>
      <c r="J207" s="34" t="str">
        <f>IF(AND(ISBLANK(C207)=TRUE,ISBLANK(D207)=TRUE),"",IFERROR(VLOOKUP(CONCATENATE(C207,".",D207),'Clusters Lookup'!$A$2:$B$99,2,FALSE),"Not an Other Cluster"))</f>
        <v/>
      </c>
      <c r="K207" s="51"/>
      <c r="L207" s="51"/>
      <c r="M207" s="51"/>
      <c r="N207" s="51"/>
      <c r="O207" s="52"/>
      <c r="P207" s="51"/>
      <c r="Q207" s="51"/>
      <c r="R207" s="50"/>
      <c r="S207" s="34" t="str">
        <f>IFERROR(VLOOKUP(R207,'State of WI BUs'!$A$2:$B$77,2,FALSE),"")</f>
        <v/>
      </c>
      <c r="T207" s="52"/>
      <c r="U207" s="52"/>
      <c r="V207" s="56" t="str">
        <f t="shared" si="16"/>
        <v/>
      </c>
      <c r="W207" s="52"/>
      <c r="X207" s="50"/>
      <c r="Y207" s="56" t="str">
        <f t="shared" si="17"/>
        <v/>
      </c>
      <c r="Z207" s="52"/>
      <c r="AA207" s="35" t="str">
        <f t="shared" si="18"/>
        <v/>
      </c>
      <c r="AB207" s="35" t="str">
        <f t="shared" si="19"/>
        <v/>
      </c>
      <c r="AC207" s="35" t="str">
        <f t="shared" si="20"/>
        <v/>
      </c>
      <c r="AD207" s="35" t="str">
        <f t="shared" si="21"/>
        <v/>
      </c>
      <c r="AE207" s="35" t="str">
        <f t="shared" si="22"/>
        <v/>
      </c>
      <c r="AF207" s="35" t="str">
        <f t="shared" si="23"/>
        <v/>
      </c>
    </row>
    <row r="208" spans="1:32" x14ac:dyDescent="0.3">
      <c r="A208" s="50"/>
      <c r="B208" s="34" t="str">
        <f>IFERROR(VLOOKUP(A208,'State of WI BUs'!$A$2:$B$77,2,FALSE),"")</f>
        <v/>
      </c>
      <c r="C208" s="50"/>
      <c r="D208" s="50"/>
      <c r="E208" s="51"/>
      <c r="F208" s="34" t="str">
        <f>IFERROR(VLOOKUP(C208,'Fed. Agency Identifier'!$A$2:$B$62,2,FALSE),"")</f>
        <v/>
      </c>
      <c r="G208" s="34" t="str">
        <f>IF(ISBLANK(D208)=TRUE,"",(IFERROR(VLOOKUP(CONCATENATE(C208,".",D208),'Assistance Listings sam.gov'!$A$2:$D$2250,4,FALSE),"Unknown/Expired CFDA - Complete Column K")))</f>
        <v/>
      </c>
      <c r="H208" s="51"/>
      <c r="I208" s="51"/>
      <c r="J208" s="34" t="str">
        <f>IF(AND(ISBLANK(C208)=TRUE,ISBLANK(D208)=TRUE),"",IFERROR(VLOOKUP(CONCATENATE(C208,".",D208),'Clusters Lookup'!$A$2:$B$99,2,FALSE),"Not an Other Cluster"))</f>
        <v/>
      </c>
      <c r="K208" s="51"/>
      <c r="L208" s="51"/>
      <c r="M208" s="51"/>
      <c r="N208" s="51"/>
      <c r="O208" s="52"/>
      <c r="P208" s="51"/>
      <c r="Q208" s="51"/>
      <c r="R208" s="50"/>
      <c r="S208" s="34" t="str">
        <f>IFERROR(VLOOKUP(R208,'State of WI BUs'!$A$2:$B$77,2,FALSE),"")</f>
        <v/>
      </c>
      <c r="T208" s="52"/>
      <c r="U208" s="52"/>
      <c r="V208" s="56" t="str">
        <f t="shared" si="16"/>
        <v/>
      </c>
      <c r="W208" s="52"/>
      <c r="X208" s="50"/>
      <c r="Y208" s="56" t="str">
        <f t="shared" si="17"/>
        <v/>
      </c>
      <c r="Z208" s="52"/>
      <c r="AA208" s="35" t="str">
        <f t="shared" si="18"/>
        <v/>
      </c>
      <c r="AB208" s="35" t="str">
        <f t="shared" si="19"/>
        <v/>
      </c>
      <c r="AC208" s="35" t="str">
        <f t="shared" si="20"/>
        <v/>
      </c>
      <c r="AD208" s="35" t="str">
        <f t="shared" si="21"/>
        <v/>
      </c>
      <c r="AE208" s="35" t="str">
        <f t="shared" si="22"/>
        <v/>
      </c>
      <c r="AF208" s="35" t="str">
        <f t="shared" si="23"/>
        <v/>
      </c>
    </row>
    <row r="209" spans="1:32" x14ac:dyDescent="0.3">
      <c r="A209" s="50"/>
      <c r="B209" s="34" t="str">
        <f>IFERROR(VLOOKUP(A209,'State of WI BUs'!$A$2:$B$77,2,FALSE),"")</f>
        <v/>
      </c>
      <c r="C209" s="50"/>
      <c r="D209" s="50"/>
      <c r="E209" s="51"/>
      <c r="F209" s="34" t="str">
        <f>IFERROR(VLOOKUP(C209,'Fed. Agency Identifier'!$A$2:$B$62,2,FALSE),"")</f>
        <v/>
      </c>
      <c r="G209" s="34" t="str">
        <f>IF(ISBLANK(D209)=TRUE,"",(IFERROR(VLOOKUP(CONCATENATE(C209,".",D209),'Assistance Listings sam.gov'!$A$2:$D$2250,4,FALSE),"Unknown/Expired CFDA - Complete Column K")))</f>
        <v/>
      </c>
      <c r="H209" s="51"/>
      <c r="I209" s="51"/>
      <c r="J209" s="34" t="str">
        <f>IF(AND(ISBLANK(C209)=TRUE,ISBLANK(D209)=TRUE),"",IFERROR(VLOOKUP(CONCATENATE(C209,".",D209),'Clusters Lookup'!$A$2:$B$99,2,FALSE),"Not an Other Cluster"))</f>
        <v/>
      </c>
      <c r="K209" s="51"/>
      <c r="L209" s="51"/>
      <c r="M209" s="51"/>
      <c r="N209" s="51"/>
      <c r="O209" s="52"/>
      <c r="P209" s="51"/>
      <c r="Q209" s="51"/>
      <c r="R209" s="50"/>
      <c r="S209" s="34" t="str">
        <f>IFERROR(VLOOKUP(R209,'State of WI BUs'!$A$2:$B$77,2,FALSE),"")</f>
        <v/>
      </c>
      <c r="T209" s="52"/>
      <c r="U209" s="52"/>
      <c r="V209" s="56" t="str">
        <f t="shared" si="16"/>
        <v/>
      </c>
      <c r="W209" s="52"/>
      <c r="X209" s="50"/>
      <c r="Y209" s="56" t="str">
        <f t="shared" si="17"/>
        <v/>
      </c>
      <c r="Z209" s="52"/>
      <c r="AA209" s="35" t="str">
        <f t="shared" si="18"/>
        <v/>
      </c>
      <c r="AB209" s="35" t="str">
        <f t="shared" si="19"/>
        <v/>
      </c>
      <c r="AC209" s="35" t="str">
        <f t="shared" si="20"/>
        <v/>
      </c>
      <c r="AD209" s="35" t="str">
        <f t="shared" si="21"/>
        <v/>
      </c>
      <c r="AE209" s="35" t="str">
        <f t="shared" si="22"/>
        <v/>
      </c>
      <c r="AF209" s="35" t="str">
        <f t="shared" si="23"/>
        <v/>
      </c>
    </row>
    <row r="210" spans="1:32" x14ac:dyDescent="0.3">
      <c r="A210" s="50"/>
      <c r="B210" s="34" t="str">
        <f>IFERROR(VLOOKUP(A210,'State of WI BUs'!$A$2:$B$77,2,FALSE),"")</f>
        <v/>
      </c>
      <c r="C210" s="50"/>
      <c r="D210" s="50"/>
      <c r="E210" s="51"/>
      <c r="F210" s="34" t="str">
        <f>IFERROR(VLOOKUP(C210,'Fed. Agency Identifier'!$A$2:$B$62,2,FALSE),"")</f>
        <v/>
      </c>
      <c r="G210" s="34" t="str">
        <f>IF(ISBLANK(D210)=TRUE,"",(IFERROR(VLOOKUP(CONCATENATE(C210,".",D210),'Assistance Listings sam.gov'!$A$2:$D$2250,4,FALSE),"Unknown/Expired CFDA - Complete Column K")))</f>
        <v/>
      </c>
      <c r="H210" s="51"/>
      <c r="I210" s="51"/>
      <c r="J210" s="34" t="str">
        <f>IF(AND(ISBLANK(C210)=TRUE,ISBLANK(D210)=TRUE),"",IFERROR(VLOOKUP(CONCATENATE(C210,".",D210),'Clusters Lookup'!$A$2:$B$99,2,FALSE),"Not an Other Cluster"))</f>
        <v/>
      </c>
      <c r="K210" s="51"/>
      <c r="L210" s="51"/>
      <c r="M210" s="51"/>
      <c r="N210" s="51"/>
      <c r="O210" s="52"/>
      <c r="P210" s="51"/>
      <c r="Q210" s="51"/>
      <c r="R210" s="50"/>
      <c r="S210" s="34" t="str">
        <f>IFERROR(VLOOKUP(R210,'State of WI BUs'!$A$2:$B$77,2,FALSE),"")</f>
        <v/>
      </c>
      <c r="T210" s="52"/>
      <c r="U210" s="52"/>
      <c r="V210" s="56" t="str">
        <f t="shared" ref="V210:V273" si="24">IF(ISBLANK(C210),"",T210+U210)</f>
        <v/>
      </c>
      <c r="W210" s="52"/>
      <c r="X210" s="50"/>
      <c r="Y210" s="56" t="str">
        <f t="shared" ref="Y210:Y273" si="25">IF(ISBLANK(C210),"",V210+O210-W210)</f>
        <v/>
      </c>
      <c r="Z210" s="52"/>
      <c r="AA210" s="35" t="str">
        <f t="shared" ref="AA210:AA273" si="26">IF(ISBLANK(A210)=TRUE,"",IF(OR(ISBLANK(H210)=TRUE,ISBLANK(I210)=TRUE),"Complete R&amp;D and SFA Designation",""))</f>
        <v/>
      </c>
      <c r="AB210" s="35" t="str">
        <f t="shared" ref="AB210:AB273" si="27">IF(ISBLANK(A210)=TRUE,"",IF(AND(M210="I",OR(ISBLANK(P210)=TRUE,ISBLANK(Q210)=TRUE)),"Review Columns P,Q",""))</f>
        <v/>
      </c>
      <c r="AC210" s="35" t="str">
        <f t="shared" ref="AC210:AC273" si="28">IF(ISBLANK(A210)=TRUE,"",IF(AND(M210="T",ISBLANK(R210)=TRUE),"Review Column R, S",""))</f>
        <v/>
      </c>
      <c r="AD210" s="35" t="str">
        <f t="shared" ref="AD210:AD273" si="29">IF(ISBLANK(A210)=TRUE,"",IF(AND(N210="Y",ISBLANK(O210)=TRUE),"Review Column O",""))</f>
        <v/>
      </c>
      <c r="AE210" s="35" t="str">
        <f t="shared" ref="AE210:AE273" si="30">IF(ISBLANK(A210)=TRUE,"",IF(W210+Z210&gt;T210+U210,"Review Columns T,U,W,Z",""))</f>
        <v/>
      </c>
      <c r="AF210" s="35" t="str">
        <f t="shared" ref="AF210:AF273" si="31">IF((ISBLANK(A210)=TRUE),"",IF(ISBLANK(L210)=TRUE,"Select Special Funding",""))</f>
        <v/>
      </c>
    </row>
    <row r="211" spans="1:32" x14ac:dyDescent="0.3">
      <c r="A211" s="50"/>
      <c r="B211" s="34" t="str">
        <f>IFERROR(VLOOKUP(A211,'State of WI BUs'!$A$2:$B$77,2,FALSE),"")</f>
        <v/>
      </c>
      <c r="C211" s="50"/>
      <c r="D211" s="50"/>
      <c r="E211" s="51"/>
      <c r="F211" s="34" t="str">
        <f>IFERROR(VLOOKUP(C211,'Fed. Agency Identifier'!$A$2:$B$62,2,FALSE),"")</f>
        <v/>
      </c>
      <c r="G211" s="34" t="str">
        <f>IF(ISBLANK(D211)=TRUE,"",(IFERROR(VLOOKUP(CONCATENATE(C211,".",D211),'Assistance Listings sam.gov'!$A$2:$D$2250,4,FALSE),"Unknown/Expired CFDA - Complete Column K")))</f>
        <v/>
      </c>
      <c r="H211" s="51"/>
      <c r="I211" s="51"/>
      <c r="J211" s="34" t="str">
        <f>IF(AND(ISBLANK(C211)=TRUE,ISBLANK(D211)=TRUE),"",IFERROR(VLOOKUP(CONCATENATE(C211,".",D211),'Clusters Lookup'!$A$2:$B$99,2,FALSE),"Not an Other Cluster"))</f>
        <v/>
      </c>
      <c r="K211" s="51"/>
      <c r="L211" s="51"/>
      <c r="M211" s="51"/>
      <c r="N211" s="51"/>
      <c r="O211" s="52"/>
      <c r="P211" s="51"/>
      <c r="Q211" s="51"/>
      <c r="R211" s="50"/>
      <c r="S211" s="34" t="str">
        <f>IFERROR(VLOOKUP(R211,'State of WI BUs'!$A$2:$B$77,2,FALSE),"")</f>
        <v/>
      </c>
      <c r="T211" s="52"/>
      <c r="U211" s="52"/>
      <c r="V211" s="56" t="str">
        <f t="shared" si="24"/>
        <v/>
      </c>
      <c r="W211" s="52"/>
      <c r="X211" s="50"/>
      <c r="Y211" s="56" t="str">
        <f t="shared" si="25"/>
        <v/>
      </c>
      <c r="Z211" s="52"/>
      <c r="AA211" s="35" t="str">
        <f t="shared" si="26"/>
        <v/>
      </c>
      <c r="AB211" s="35" t="str">
        <f t="shared" si="27"/>
        <v/>
      </c>
      <c r="AC211" s="35" t="str">
        <f t="shared" si="28"/>
        <v/>
      </c>
      <c r="AD211" s="35" t="str">
        <f t="shared" si="29"/>
        <v/>
      </c>
      <c r="AE211" s="35" t="str">
        <f t="shared" si="30"/>
        <v/>
      </c>
      <c r="AF211" s="35" t="str">
        <f t="shared" si="31"/>
        <v/>
      </c>
    </row>
    <row r="212" spans="1:32" x14ac:dyDescent="0.3">
      <c r="A212" s="50"/>
      <c r="B212" s="34" t="str">
        <f>IFERROR(VLOOKUP(A212,'State of WI BUs'!$A$2:$B$77,2,FALSE),"")</f>
        <v/>
      </c>
      <c r="C212" s="50"/>
      <c r="D212" s="50"/>
      <c r="E212" s="51"/>
      <c r="F212" s="34" t="str">
        <f>IFERROR(VLOOKUP(C212,'Fed. Agency Identifier'!$A$2:$B$62,2,FALSE),"")</f>
        <v/>
      </c>
      <c r="G212" s="34" t="str">
        <f>IF(ISBLANK(D212)=TRUE,"",(IFERROR(VLOOKUP(CONCATENATE(C212,".",D212),'Assistance Listings sam.gov'!$A$2:$D$2250,4,FALSE),"Unknown/Expired CFDA - Complete Column K")))</f>
        <v/>
      </c>
      <c r="H212" s="51"/>
      <c r="I212" s="51"/>
      <c r="J212" s="34" t="str">
        <f>IF(AND(ISBLANK(C212)=TRUE,ISBLANK(D212)=TRUE),"",IFERROR(VLOOKUP(CONCATENATE(C212,".",D212),'Clusters Lookup'!$A$2:$B$99,2,FALSE),"Not an Other Cluster"))</f>
        <v/>
      </c>
      <c r="K212" s="51"/>
      <c r="L212" s="51"/>
      <c r="M212" s="51"/>
      <c r="N212" s="51"/>
      <c r="O212" s="52"/>
      <c r="P212" s="51"/>
      <c r="Q212" s="51"/>
      <c r="R212" s="50"/>
      <c r="S212" s="34" t="str">
        <f>IFERROR(VLOOKUP(R212,'State of WI BUs'!$A$2:$B$77,2,FALSE),"")</f>
        <v/>
      </c>
      <c r="T212" s="52"/>
      <c r="U212" s="52"/>
      <c r="V212" s="56" t="str">
        <f t="shared" si="24"/>
        <v/>
      </c>
      <c r="W212" s="52"/>
      <c r="X212" s="50"/>
      <c r="Y212" s="56" t="str">
        <f t="shared" si="25"/>
        <v/>
      </c>
      <c r="Z212" s="52"/>
      <c r="AA212" s="35" t="str">
        <f t="shared" si="26"/>
        <v/>
      </c>
      <c r="AB212" s="35" t="str">
        <f t="shared" si="27"/>
        <v/>
      </c>
      <c r="AC212" s="35" t="str">
        <f t="shared" si="28"/>
        <v/>
      </c>
      <c r="AD212" s="35" t="str">
        <f t="shared" si="29"/>
        <v/>
      </c>
      <c r="AE212" s="35" t="str">
        <f t="shared" si="30"/>
        <v/>
      </c>
      <c r="AF212" s="35" t="str">
        <f t="shared" si="31"/>
        <v/>
      </c>
    </row>
    <row r="213" spans="1:32" x14ac:dyDescent="0.3">
      <c r="A213" s="50"/>
      <c r="B213" s="34" t="str">
        <f>IFERROR(VLOOKUP(A213,'State of WI BUs'!$A$2:$B$77,2,FALSE),"")</f>
        <v/>
      </c>
      <c r="C213" s="50"/>
      <c r="D213" s="50"/>
      <c r="E213" s="51"/>
      <c r="F213" s="34" t="str">
        <f>IFERROR(VLOOKUP(C213,'Fed. Agency Identifier'!$A$2:$B$62,2,FALSE),"")</f>
        <v/>
      </c>
      <c r="G213" s="34" t="str">
        <f>IF(ISBLANK(D213)=TRUE,"",(IFERROR(VLOOKUP(CONCATENATE(C213,".",D213),'Assistance Listings sam.gov'!$A$2:$D$2250,4,FALSE),"Unknown/Expired CFDA - Complete Column K")))</f>
        <v/>
      </c>
      <c r="H213" s="51"/>
      <c r="I213" s="51"/>
      <c r="J213" s="34" t="str">
        <f>IF(AND(ISBLANK(C213)=TRUE,ISBLANK(D213)=TRUE),"",IFERROR(VLOOKUP(CONCATENATE(C213,".",D213),'Clusters Lookup'!$A$2:$B$99,2,FALSE),"Not an Other Cluster"))</f>
        <v/>
      </c>
      <c r="K213" s="51"/>
      <c r="L213" s="51"/>
      <c r="M213" s="51"/>
      <c r="N213" s="51"/>
      <c r="O213" s="52"/>
      <c r="P213" s="51"/>
      <c r="Q213" s="51"/>
      <c r="R213" s="50"/>
      <c r="S213" s="34" t="str">
        <f>IFERROR(VLOOKUP(R213,'State of WI BUs'!$A$2:$B$77,2,FALSE),"")</f>
        <v/>
      </c>
      <c r="T213" s="52"/>
      <c r="U213" s="52"/>
      <c r="V213" s="56" t="str">
        <f t="shared" si="24"/>
        <v/>
      </c>
      <c r="W213" s="52"/>
      <c r="X213" s="50"/>
      <c r="Y213" s="56" t="str">
        <f t="shared" si="25"/>
        <v/>
      </c>
      <c r="Z213" s="52"/>
      <c r="AA213" s="35" t="str">
        <f t="shared" si="26"/>
        <v/>
      </c>
      <c r="AB213" s="35" t="str">
        <f t="shared" si="27"/>
        <v/>
      </c>
      <c r="AC213" s="35" t="str">
        <f t="shared" si="28"/>
        <v/>
      </c>
      <c r="AD213" s="35" t="str">
        <f t="shared" si="29"/>
        <v/>
      </c>
      <c r="AE213" s="35" t="str">
        <f t="shared" si="30"/>
        <v/>
      </c>
      <c r="AF213" s="35" t="str">
        <f t="shared" si="31"/>
        <v/>
      </c>
    </row>
    <row r="214" spans="1:32" x14ac:dyDescent="0.3">
      <c r="A214" s="50"/>
      <c r="B214" s="34" t="str">
        <f>IFERROR(VLOOKUP(A214,'State of WI BUs'!$A$2:$B$77,2,FALSE),"")</f>
        <v/>
      </c>
      <c r="C214" s="50"/>
      <c r="D214" s="50"/>
      <c r="E214" s="51"/>
      <c r="F214" s="34" t="str">
        <f>IFERROR(VLOOKUP(C214,'Fed. Agency Identifier'!$A$2:$B$62,2,FALSE),"")</f>
        <v/>
      </c>
      <c r="G214" s="34" t="str">
        <f>IF(ISBLANK(D214)=TRUE,"",(IFERROR(VLOOKUP(CONCATENATE(C214,".",D214),'Assistance Listings sam.gov'!$A$2:$D$2250,4,FALSE),"Unknown/Expired CFDA - Complete Column K")))</f>
        <v/>
      </c>
      <c r="H214" s="51"/>
      <c r="I214" s="51"/>
      <c r="J214" s="34" t="str">
        <f>IF(AND(ISBLANK(C214)=TRUE,ISBLANK(D214)=TRUE),"",IFERROR(VLOOKUP(CONCATENATE(C214,".",D214),'Clusters Lookup'!$A$2:$B$99,2,FALSE),"Not an Other Cluster"))</f>
        <v/>
      </c>
      <c r="K214" s="51"/>
      <c r="L214" s="51"/>
      <c r="M214" s="51"/>
      <c r="N214" s="51"/>
      <c r="O214" s="52"/>
      <c r="P214" s="51"/>
      <c r="Q214" s="51"/>
      <c r="R214" s="50"/>
      <c r="S214" s="34" t="str">
        <f>IFERROR(VLOOKUP(R214,'State of WI BUs'!$A$2:$B$77,2,FALSE),"")</f>
        <v/>
      </c>
      <c r="T214" s="52"/>
      <c r="U214" s="52"/>
      <c r="V214" s="56" t="str">
        <f t="shared" si="24"/>
        <v/>
      </c>
      <c r="W214" s="52"/>
      <c r="X214" s="50"/>
      <c r="Y214" s="56" t="str">
        <f t="shared" si="25"/>
        <v/>
      </c>
      <c r="Z214" s="52"/>
      <c r="AA214" s="35" t="str">
        <f t="shared" si="26"/>
        <v/>
      </c>
      <c r="AB214" s="35" t="str">
        <f t="shared" si="27"/>
        <v/>
      </c>
      <c r="AC214" s="35" t="str">
        <f t="shared" si="28"/>
        <v/>
      </c>
      <c r="AD214" s="35" t="str">
        <f t="shared" si="29"/>
        <v/>
      </c>
      <c r="AE214" s="35" t="str">
        <f t="shared" si="30"/>
        <v/>
      </c>
      <c r="AF214" s="35" t="str">
        <f t="shared" si="31"/>
        <v/>
      </c>
    </row>
    <row r="215" spans="1:32" x14ac:dyDescent="0.3">
      <c r="A215" s="50"/>
      <c r="B215" s="34" t="str">
        <f>IFERROR(VLOOKUP(A215,'State of WI BUs'!$A$2:$B$77,2,FALSE),"")</f>
        <v/>
      </c>
      <c r="C215" s="50"/>
      <c r="D215" s="50"/>
      <c r="E215" s="51"/>
      <c r="F215" s="34" t="str">
        <f>IFERROR(VLOOKUP(C215,'Fed. Agency Identifier'!$A$2:$B$62,2,FALSE),"")</f>
        <v/>
      </c>
      <c r="G215" s="34" t="str">
        <f>IF(ISBLANK(D215)=TRUE,"",(IFERROR(VLOOKUP(CONCATENATE(C215,".",D215),'Assistance Listings sam.gov'!$A$2:$D$2250,4,FALSE),"Unknown/Expired CFDA - Complete Column K")))</f>
        <v/>
      </c>
      <c r="H215" s="51"/>
      <c r="I215" s="51"/>
      <c r="J215" s="34" t="str">
        <f>IF(AND(ISBLANK(C215)=TRUE,ISBLANK(D215)=TRUE),"",IFERROR(VLOOKUP(CONCATENATE(C215,".",D215),'Clusters Lookup'!$A$2:$B$99,2,FALSE),"Not an Other Cluster"))</f>
        <v/>
      </c>
      <c r="K215" s="51"/>
      <c r="L215" s="51"/>
      <c r="M215" s="51"/>
      <c r="N215" s="51"/>
      <c r="O215" s="52"/>
      <c r="P215" s="51"/>
      <c r="Q215" s="51"/>
      <c r="R215" s="50"/>
      <c r="S215" s="34" t="str">
        <f>IFERROR(VLOOKUP(R215,'State of WI BUs'!$A$2:$B$77,2,FALSE),"")</f>
        <v/>
      </c>
      <c r="T215" s="52"/>
      <c r="U215" s="52"/>
      <c r="V215" s="56" t="str">
        <f t="shared" si="24"/>
        <v/>
      </c>
      <c r="W215" s="52"/>
      <c r="X215" s="50"/>
      <c r="Y215" s="56" t="str">
        <f t="shared" si="25"/>
        <v/>
      </c>
      <c r="Z215" s="52"/>
      <c r="AA215" s="35" t="str">
        <f t="shared" si="26"/>
        <v/>
      </c>
      <c r="AB215" s="35" t="str">
        <f t="shared" si="27"/>
        <v/>
      </c>
      <c r="AC215" s="35" t="str">
        <f t="shared" si="28"/>
        <v/>
      </c>
      <c r="AD215" s="35" t="str">
        <f t="shared" si="29"/>
        <v/>
      </c>
      <c r="AE215" s="35" t="str">
        <f t="shared" si="30"/>
        <v/>
      </c>
      <c r="AF215" s="35" t="str">
        <f t="shared" si="31"/>
        <v/>
      </c>
    </row>
    <row r="216" spans="1:32" x14ac:dyDescent="0.3">
      <c r="A216" s="50"/>
      <c r="B216" s="34" t="str">
        <f>IFERROR(VLOOKUP(A216,'State of WI BUs'!$A$2:$B$77,2,FALSE),"")</f>
        <v/>
      </c>
      <c r="C216" s="50"/>
      <c r="D216" s="50"/>
      <c r="E216" s="51"/>
      <c r="F216" s="34" t="str">
        <f>IFERROR(VLOOKUP(C216,'Fed. Agency Identifier'!$A$2:$B$62,2,FALSE),"")</f>
        <v/>
      </c>
      <c r="G216" s="34" t="str">
        <f>IF(ISBLANK(D216)=TRUE,"",(IFERROR(VLOOKUP(CONCATENATE(C216,".",D216),'Assistance Listings sam.gov'!$A$2:$D$2250,4,FALSE),"Unknown/Expired CFDA - Complete Column K")))</f>
        <v/>
      </c>
      <c r="H216" s="51"/>
      <c r="I216" s="51"/>
      <c r="J216" s="34" t="str">
        <f>IF(AND(ISBLANK(C216)=TRUE,ISBLANK(D216)=TRUE),"",IFERROR(VLOOKUP(CONCATENATE(C216,".",D216),'Clusters Lookup'!$A$2:$B$99,2,FALSE),"Not an Other Cluster"))</f>
        <v/>
      </c>
      <c r="K216" s="51"/>
      <c r="L216" s="51"/>
      <c r="M216" s="51"/>
      <c r="N216" s="51"/>
      <c r="O216" s="52"/>
      <c r="P216" s="51"/>
      <c r="Q216" s="51"/>
      <c r="R216" s="50"/>
      <c r="S216" s="34" t="str">
        <f>IFERROR(VLOOKUP(R216,'State of WI BUs'!$A$2:$B$77,2,FALSE),"")</f>
        <v/>
      </c>
      <c r="T216" s="52"/>
      <c r="U216" s="52"/>
      <c r="V216" s="56" t="str">
        <f t="shared" si="24"/>
        <v/>
      </c>
      <c r="W216" s="52"/>
      <c r="X216" s="50"/>
      <c r="Y216" s="56" t="str">
        <f t="shared" si="25"/>
        <v/>
      </c>
      <c r="Z216" s="52"/>
      <c r="AA216" s="35" t="str">
        <f t="shared" si="26"/>
        <v/>
      </c>
      <c r="AB216" s="35" t="str">
        <f t="shared" si="27"/>
        <v/>
      </c>
      <c r="AC216" s="35" t="str">
        <f t="shared" si="28"/>
        <v/>
      </c>
      <c r="AD216" s="35" t="str">
        <f t="shared" si="29"/>
        <v/>
      </c>
      <c r="AE216" s="35" t="str">
        <f t="shared" si="30"/>
        <v/>
      </c>
      <c r="AF216" s="35" t="str">
        <f t="shared" si="31"/>
        <v/>
      </c>
    </row>
    <row r="217" spans="1:32" x14ac:dyDescent="0.3">
      <c r="A217" s="50"/>
      <c r="B217" s="34" t="str">
        <f>IFERROR(VLOOKUP(A217,'State of WI BUs'!$A$2:$B$77,2,FALSE),"")</f>
        <v/>
      </c>
      <c r="C217" s="50"/>
      <c r="D217" s="50"/>
      <c r="E217" s="51"/>
      <c r="F217" s="34" t="str">
        <f>IFERROR(VLOOKUP(C217,'Fed. Agency Identifier'!$A$2:$B$62,2,FALSE),"")</f>
        <v/>
      </c>
      <c r="G217" s="34" t="str">
        <f>IF(ISBLANK(D217)=TRUE,"",(IFERROR(VLOOKUP(CONCATENATE(C217,".",D217),'Assistance Listings sam.gov'!$A$2:$D$2250,4,FALSE),"Unknown/Expired CFDA - Complete Column K")))</f>
        <v/>
      </c>
      <c r="H217" s="51"/>
      <c r="I217" s="51"/>
      <c r="J217" s="34" t="str">
        <f>IF(AND(ISBLANK(C217)=TRUE,ISBLANK(D217)=TRUE),"",IFERROR(VLOOKUP(CONCATENATE(C217,".",D217),'Clusters Lookup'!$A$2:$B$99,2,FALSE),"Not an Other Cluster"))</f>
        <v/>
      </c>
      <c r="K217" s="51"/>
      <c r="L217" s="51"/>
      <c r="M217" s="51"/>
      <c r="N217" s="51"/>
      <c r="O217" s="52"/>
      <c r="P217" s="51"/>
      <c r="Q217" s="51"/>
      <c r="R217" s="50"/>
      <c r="S217" s="34" t="str">
        <f>IFERROR(VLOOKUP(R217,'State of WI BUs'!$A$2:$B$77,2,FALSE),"")</f>
        <v/>
      </c>
      <c r="T217" s="52"/>
      <c r="U217" s="52"/>
      <c r="V217" s="56" t="str">
        <f t="shared" si="24"/>
        <v/>
      </c>
      <c r="W217" s="52"/>
      <c r="X217" s="50"/>
      <c r="Y217" s="56" t="str">
        <f t="shared" si="25"/>
        <v/>
      </c>
      <c r="Z217" s="52"/>
      <c r="AA217" s="35" t="str">
        <f t="shared" si="26"/>
        <v/>
      </c>
      <c r="AB217" s="35" t="str">
        <f t="shared" si="27"/>
        <v/>
      </c>
      <c r="AC217" s="35" t="str">
        <f t="shared" si="28"/>
        <v/>
      </c>
      <c r="AD217" s="35" t="str">
        <f t="shared" si="29"/>
        <v/>
      </c>
      <c r="AE217" s="35" t="str">
        <f t="shared" si="30"/>
        <v/>
      </c>
      <c r="AF217" s="35" t="str">
        <f t="shared" si="31"/>
        <v/>
      </c>
    </row>
    <row r="218" spans="1:32" x14ac:dyDescent="0.3">
      <c r="A218" s="50"/>
      <c r="B218" s="34" t="str">
        <f>IFERROR(VLOOKUP(A218,'State of WI BUs'!$A$2:$B$77,2,FALSE),"")</f>
        <v/>
      </c>
      <c r="C218" s="50"/>
      <c r="D218" s="50"/>
      <c r="E218" s="51"/>
      <c r="F218" s="34" t="str">
        <f>IFERROR(VLOOKUP(C218,'Fed. Agency Identifier'!$A$2:$B$62,2,FALSE),"")</f>
        <v/>
      </c>
      <c r="G218" s="34" t="str">
        <f>IF(ISBLANK(D218)=TRUE,"",(IFERROR(VLOOKUP(CONCATENATE(C218,".",D218),'Assistance Listings sam.gov'!$A$2:$D$2250,4,FALSE),"Unknown/Expired CFDA - Complete Column K")))</f>
        <v/>
      </c>
      <c r="H218" s="51"/>
      <c r="I218" s="51"/>
      <c r="J218" s="34" t="str">
        <f>IF(AND(ISBLANK(C218)=TRUE,ISBLANK(D218)=TRUE),"",IFERROR(VLOOKUP(CONCATENATE(C218,".",D218),'Clusters Lookup'!$A$2:$B$99,2,FALSE),"Not an Other Cluster"))</f>
        <v/>
      </c>
      <c r="K218" s="51"/>
      <c r="L218" s="51"/>
      <c r="M218" s="51"/>
      <c r="N218" s="51"/>
      <c r="O218" s="52"/>
      <c r="P218" s="51"/>
      <c r="Q218" s="51"/>
      <c r="R218" s="50"/>
      <c r="S218" s="34" t="str">
        <f>IFERROR(VLOOKUP(R218,'State of WI BUs'!$A$2:$B$77,2,FALSE),"")</f>
        <v/>
      </c>
      <c r="T218" s="52"/>
      <c r="U218" s="52"/>
      <c r="V218" s="56" t="str">
        <f t="shared" si="24"/>
        <v/>
      </c>
      <c r="W218" s="52"/>
      <c r="X218" s="50"/>
      <c r="Y218" s="56" t="str">
        <f t="shared" si="25"/>
        <v/>
      </c>
      <c r="Z218" s="52"/>
      <c r="AA218" s="35" t="str">
        <f t="shared" si="26"/>
        <v/>
      </c>
      <c r="AB218" s="35" t="str">
        <f t="shared" si="27"/>
        <v/>
      </c>
      <c r="AC218" s="35" t="str">
        <f t="shared" si="28"/>
        <v/>
      </c>
      <c r="AD218" s="35" t="str">
        <f t="shared" si="29"/>
        <v/>
      </c>
      <c r="AE218" s="35" t="str">
        <f t="shared" si="30"/>
        <v/>
      </c>
      <c r="AF218" s="35" t="str">
        <f t="shared" si="31"/>
        <v/>
      </c>
    </row>
    <row r="219" spans="1:32" x14ac:dyDescent="0.3">
      <c r="A219" s="50"/>
      <c r="B219" s="34" t="str">
        <f>IFERROR(VLOOKUP(A219,'State of WI BUs'!$A$2:$B$77,2,FALSE),"")</f>
        <v/>
      </c>
      <c r="C219" s="50"/>
      <c r="D219" s="50"/>
      <c r="E219" s="51"/>
      <c r="F219" s="34" t="str">
        <f>IFERROR(VLOOKUP(C219,'Fed. Agency Identifier'!$A$2:$B$62,2,FALSE),"")</f>
        <v/>
      </c>
      <c r="G219" s="34" t="str">
        <f>IF(ISBLANK(D219)=TRUE,"",(IFERROR(VLOOKUP(CONCATENATE(C219,".",D219),'Assistance Listings sam.gov'!$A$2:$D$2250,4,FALSE),"Unknown/Expired CFDA - Complete Column K")))</f>
        <v/>
      </c>
      <c r="H219" s="51"/>
      <c r="I219" s="51"/>
      <c r="J219" s="34" t="str">
        <f>IF(AND(ISBLANK(C219)=TRUE,ISBLANK(D219)=TRUE),"",IFERROR(VLOOKUP(CONCATENATE(C219,".",D219),'Clusters Lookup'!$A$2:$B$99,2,FALSE),"Not an Other Cluster"))</f>
        <v/>
      </c>
      <c r="K219" s="51"/>
      <c r="L219" s="51"/>
      <c r="M219" s="51"/>
      <c r="N219" s="51"/>
      <c r="O219" s="52"/>
      <c r="P219" s="51"/>
      <c r="Q219" s="51"/>
      <c r="R219" s="50"/>
      <c r="S219" s="34" t="str">
        <f>IFERROR(VLOOKUP(R219,'State of WI BUs'!$A$2:$B$77,2,FALSE),"")</f>
        <v/>
      </c>
      <c r="T219" s="52"/>
      <c r="U219" s="52"/>
      <c r="V219" s="56" t="str">
        <f t="shared" si="24"/>
        <v/>
      </c>
      <c r="W219" s="52"/>
      <c r="X219" s="50"/>
      <c r="Y219" s="56" t="str">
        <f t="shared" si="25"/>
        <v/>
      </c>
      <c r="Z219" s="52"/>
      <c r="AA219" s="35" t="str">
        <f t="shared" si="26"/>
        <v/>
      </c>
      <c r="AB219" s="35" t="str">
        <f t="shared" si="27"/>
        <v/>
      </c>
      <c r="AC219" s="35" t="str">
        <f t="shared" si="28"/>
        <v/>
      </c>
      <c r="AD219" s="35" t="str">
        <f t="shared" si="29"/>
        <v/>
      </c>
      <c r="AE219" s="35" t="str">
        <f t="shared" si="30"/>
        <v/>
      </c>
      <c r="AF219" s="35" t="str">
        <f t="shared" si="31"/>
        <v/>
      </c>
    </row>
    <row r="220" spans="1:32" x14ac:dyDescent="0.3">
      <c r="A220" s="50"/>
      <c r="B220" s="34" t="str">
        <f>IFERROR(VLOOKUP(A220,'State of WI BUs'!$A$2:$B$77,2,FALSE),"")</f>
        <v/>
      </c>
      <c r="C220" s="50"/>
      <c r="D220" s="50"/>
      <c r="E220" s="51"/>
      <c r="F220" s="34" t="str">
        <f>IFERROR(VLOOKUP(C220,'Fed. Agency Identifier'!$A$2:$B$62,2,FALSE),"")</f>
        <v/>
      </c>
      <c r="G220" s="34" t="str">
        <f>IF(ISBLANK(D220)=TRUE,"",(IFERROR(VLOOKUP(CONCATENATE(C220,".",D220),'Assistance Listings sam.gov'!$A$2:$D$2250,4,FALSE),"Unknown/Expired CFDA - Complete Column K")))</f>
        <v/>
      </c>
      <c r="H220" s="51"/>
      <c r="I220" s="51"/>
      <c r="J220" s="34" t="str">
        <f>IF(AND(ISBLANK(C220)=TRUE,ISBLANK(D220)=TRUE),"",IFERROR(VLOOKUP(CONCATENATE(C220,".",D220),'Clusters Lookup'!$A$2:$B$99,2,FALSE),"Not an Other Cluster"))</f>
        <v/>
      </c>
      <c r="K220" s="51"/>
      <c r="L220" s="51"/>
      <c r="M220" s="51"/>
      <c r="N220" s="51"/>
      <c r="O220" s="52"/>
      <c r="P220" s="51"/>
      <c r="Q220" s="51"/>
      <c r="R220" s="50"/>
      <c r="S220" s="34" t="str">
        <f>IFERROR(VLOOKUP(R220,'State of WI BUs'!$A$2:$B$77,2,FALSE),"")</f>
        <v/>
      </c>
      <c r="T220" s="52"/>
      <c r="U220" s="52"/>
      <c r="V220" s="56" t="str">
        <f t="shared" si="24"/>
        <v/>
      </c>
      <c r="W220" s="52"/>
      <c r="X220" s="50"/>
      <c r="Y220" s="56" t="str">
        <f t="shared" si="25"/>
        <v/>
      </c>
      <c r="Z220" s="52"/>
      <c r="AA220" s="35" t="str">
        <f t="shared" si="26"/>
        <v/>
      </c>
      <c r="AB220" s="35" t="str">
        <f t="shared" si="27"/>
        <v/>
      </c>
      <c r="AC220" s="35" t="str">
        <f t="shared" si="28"/>
        <v/>
      </c>
      <c r="AD220" s="35" t="str">
        <f t="shared" si="29"/>
        <v/>
      </c>
      <c r="AE220" s="35" t="str">
        <f t="shared" si="30"/>
        <v/>
      </c>
      <c r="AF220" s="35" t="str">
        <f t="shared" si="31"/>
        <v/>
      </c>
    </row>
    <row r="221" spans="1:32" x14ac:dyDescent="0.3">
      <c r="A221" s="50"/>
      <c r="B221" s="34" t="str">
        <f>IFERROR(VLOOKUP(A221,'State of WI BUs'!$A$2:$B$77,2,FALSE),"")</f>
        <v/>
      </c>
      <c r="C221" s="50"/>
      <c r="D221" s="50"/>
      <c r="E221" s="51"/>
      <c r="F221" s="34" t="str">
        <f>IFERROR(VLOOKUP(C221,'Fed. Agency Identifier'!$A$2:$B$62,2,FALSE),"")</f>
        <v/>
      </c>
      <c r="G221" s="34" t="str">
        <f>IF(ISBLANK(D221)=TRUE,"",(IFERROR(VLOOKUP(CONCATENATE(C221,".",D221),'Assistance Listings sam.gov'!$A$2:$D$2250,4,FALSE),"Unknown/Expired CFDA - Complete Column K")))</f>
        <v/>
      </c>
      <c r="H221" s="51"/>
      <c r="I221" s="51"/>
      <c r="J221" s="34" t="str">
        <f>IF(AND(ISBLANK(C221)=TRUE,ISBLANK(D221)=TRUE),"",IFERROR(VLOOKUP(CONCATENATE(C221,".",D221),'Clusters Lookup'!$A$2:$B$99,2,FALSE),"Not an Other Cluster"))</f>
        <v/>
      </c>
      <c r="K221" s="51"/>
      <c r="L221" s="51"/>
      <c r="M221" s="51"/>
      <c r="N221" s="51"/>
      <c r="O221" s="52"/>
      <c r="P221" s="51"/>
      <c r="Q221" s="51"/>
      <c r="R221" s="50"/>
      <c r="S221" s="34" t="str">
        <f>IFERROR(VLOOKUP(R221,'State of WI BUs'!$A$2:$B$77,2,FALSE),"")</f>
        <v/>
      </c>
      <c r="T221" s="52"/>
      <c r="U221" s="52"/>
      <c r="V221" s="56" t="str">
        <f t="shared" si="24"/>
        <v/>
      </c>
      <c r="W221" s="52"/>
      <c r="X221" s="50"/>
      <c r="Y221" s="56" t="str">
        <f t="shared" si="25"/>
        <v/>
      </c>
      <c r="Z221" s="52"/>
      <c r="AA221" s="35" t="str">
        <f t="shared" si="26"/>
        <v/>
      </c>
      <c r="AB221" s="35" t="str">
        <f t="shared" si="27"/>
        <v/>
      </c>
      <c r="AC221" s="35" t="str">
        <f t="shared" si="28"/>
        <v/>
      </c>
      <c r="AD221" s="35" t="str">
        <f t="shared" si="29"/>
        <v/>
      </c>
      <c r="AE221" s="35" t="str">
        <f t="shared" si="30"/>
        <v/>
      </c>
      <c r="AF221" s="35" t="str">
        <f t="shared" si="31"/>
        <v/>
      </c>
    </row>
    <row r="222" spans="1:32" x14ac:dyDescent="0.3">
      <c r="A222" s="50"/>
      <c r="B222" s="34" t="str">
        <f>IFERROR(VLOOKUP(A222,'State of WI BUs'!$A$2:$B$77,2,FALSE),"")</f>
        <v/>
      </c>
      <c r="C222" s="50"/>
      <c r="D222" s="50"/>
      <c r="E222" s="51"/>
      <c r="F222" s="34" t="str">
        <f>IFERROR(VLOOKUP(C222,'Fed. Agency Identifier'!$A$2:$B$62,2,FALSE),"")</f>
        <v/>
      </c>
      <c r="G222" s="34" t="str">
        <f>IF(ISBLANK(D222)=TRUE,"",(IFERROR(VLOOKUP(CONCATENATE(C222,".",D222),'Assistance Listings sam.gov'!$A$2:$D$2250,4,FALSE),"Unknown/Expired CFDA - Complete Column K")))</f>
        <v/>
      </c>
      <c r="H222" s="51"/>
      <c r="I222" s="51"/>
      <c r="J222" s="34" t="str">
        <f>IF(AND(ISBLANK(C222)=TRUE,ISBLANK(D222)=TRUE),"",IFERROR(VLOOKUP(CONCATENATE(C222,".",D222),'Clusters Lookup'!$A$2:$B$99,2,FALSE),"Not an Other Cluster"))</f>
        <v/>
      </c>
      <c r="K222" s="51"/>
      <c r="L222" s="51"/>
      <c r="M222" s="51"/>
      <c r="N222" s="51"/>
      <c r="O222" s="52"/>
      <c r="P222" s="51"/>
      <c r="Q222" s="51"/>
      <c r="R222" s="50"/>
      <c r="S222" s="34" t="str">
        <f>IFERROR(VLOOKUP(R222,'State of WI BUs'!$A$2:$B$77,2,FALSE),"")</f>
        <v/>
      </c>
      <c r="T222" s="52"/>
      <c r="U222" s="52"/>
      <c r="V222" s="56" t="str">
        <f t="shared" si="24"/>
        <v/>
      </c>
      <c r="W222" s="52"/>
      <c r="X222" s="50"/>
      <c r="Y222" s="56" t="str">
        <f t="shared" si="25"/>
        <v/>
      </c>
      <c r="Z222" s="52"/>
      <c r="AA222" s="35" t="str">
        <f t="shared" si="26"/>
        <v/>
      </c>
      <c r="AB222" s="35" t="str">
        <f t="shared" si="27"/>
        <v/>
      </c>
      <c r="AC222" s="35" t="str">
        <f t="shared" si="28"/>
        <v/>
      </c>
      <c r="AD222" s="35" t="str">
        <f t="shared" si="29"/>
        <v/>
      </c>
      <c r="AE222" s="35" t="str">
        <f t="shared" si="30"/>
        <v/>
      </c>
      <c r="AF222" s="35" t="str">
        <f t="shared" si="31"/>
        <v/>
      </c>
    </row>
    <row r="223" spans="1:32" x14ac:dyDescent="0.3">
      <c r="A223" s="50"/>
      <c r="B223" s="34" t="str">
        <f>IFERROR(VLOOKUP(A223,'State of WI BUs'!$A$2:$B$77,2,FALSE),"")</f>
        <v/>
      </c>
      <c r="C223" s="50"/>
      <c r="D223" s="50"/>
      <c r="E223" s="51"/>
      <c r="F223" s="34" t="str">
        <f>IFERROR(VLOOKUP(C223,'Fed. Agency Identifier'!$A$2:$B$62,2,FALSE),"")</f>
        <v/>
      </c>
      <c r="G223" s="34" t="str">
        <f>IF(ISBLANK(D223)=TRUE,"",(IFERROR(VLOOKUP(CONCATENATE(C223,".",D223),'Assistance Listings sam.gov'!$A$2:$D$2250,4,FALSE),"Unknown/Expired CFDA - Complete Column K")))</f>
        <v/>
      </c>
      <c r="H223" s="51"/>
      <c r="I223" s="51"/>
      <c r="J223" s="34" t="str">
        <f>IF(AND(ISBLANK(C223)=TRUE,ISBLANK(D223)=TRUE),"",IFERROR(VLOOKUP(CONCATENATE(C223,".",D223),'Clusters Lookup'!$A$2:$B$99,2,FALSE),"Not an Other Cluster"))</f>
        <v/>
      </c>
      <c r="K223" s="51"/>
      <c r="L223" s="51"/>
      <c r="M223" s="51"/>
      <c r="N223" s="51"/>
      <c r="O223" s="52"/>
      <c r="P223" s="51"/>
      <c r="Q223" s="51"/>
      <c r="R223" s="50"/>
      <c r="S223" s="34" t="str">
        <f>IFERROR(VLOOKUP(R223,'State of WI BUs'!$A$2:$B$77,2,FALSE),"")</f>
        <v/>
      </c>
      <c r="T223" s="52"/>
      <c r="U223" s="52"/>
      <c r="V223" s="56" t="str">
        <f t="shared" si="24"/>
        <v/>
      </c>
      <c r="W223" s="52"/>
      <c r="X223" s="50"/>
      <c r="Y223" s="56" t="str">
        <f t="shared" si="25"/>
        <v/>
      </c>
      <c r="Z223" s="52"/>
      <c r="AA223" s="35" t="str">
        <f t="shared" si="26"/>
        <v/>
      </c>
      <c r="AB223" s="35" t="str">
        <f t="shared" si="27"/>
        <v/>
      </c>
      <c r="AC223" s="35" t="str">
        <f t="shared" si="28"/>
        <v/>
      </c>
      <c r="AD223" s="35" t="str">
        <f t="shared" si="29"/>
        <v/>
      </c>
      <c r="AE223" s="35" t="str">
        <f t="shared" si="30"/>
        <v/>
      </c>
      <c r="AF223" s="35" t="str">
        <f t="shared" si="31"/>
        <v/>
      </c>
    </row>
    <row r="224" spans="1:32" x14ac:dyDescent="0.3">
      <c r="A224" s="50"/>
      <c r="B224" s="34" t="str">
        <f>IFERROR(VLOOKUP(A224,'State of WI BUs'!$A$2:$B$77,2,FALSE),"")</f>
        <v/>
      </c>
      <c r="C224" s="50"/>
      <c r="D224" s="50"/>
      <c r="E224" s="51"/>
      <c r="F224" s="34" t="str">
        <f>IFERROR(VLOOKUP(C224,'Fed. Agency Identifier'!$A$2:$B$62,2,FALSE),"")</f>
        <v/>
      </c>
      <c r="G224" s="34" t="str">
        <f>IF(ISBLANK(D224)=TRUE,"",(IFERROR(VLOOKUP(CONCATENATE(C224,".",D224),'Assistance Listings sam.gov'!$A$2:$D$2250,4,FALSE),"Unknown/Expired CFDA - Complete Column K")))</f>
        <v/>
      </c>
      <c r="H224" s="51"/>
      <c r="I224" s="51"/>
      <c r="J224" s="34" t="str">
        <f>IF(AND(ISBLANK(C224)=TRUE,ISBLANK(D224)=TRUE),"",IFERROR(VLOOKUP(CONCATENATE(C224,".",D224),'Clusters Lookup'!$A$2:$B$99,2,FALSE),"Not an Other Cluster"))</f>
        <v/>
      </c>
      <c r="K224" s="51"/>
      <c r="L224" s="51"/>
      <c r="M224" s="51"/>
      <c r="N224" s="51"/>
      <c r="O224" s="52"/>
      <c r="P224" s="51"/>
      <c r="Q224" s="51"/>
      <c r="R224" s="50"/>
      <c r="S224" s="34" t="str">
        <f>IFERROR(VLOOKUP(R224,'State of WI BUs'!$A$2:$B$77,2,FALSE),"")</f>
        <v/>
      </c>
      <c r="T224" s="52"/>
      <c r="U224" s="52"/>
      <c r="V224" s="56" t="str">
        <f t="shared" si="24"/>
        <v/>
      </c>
      <c r="W224" s="52"/>
      <c r="X224" s="50"/>
      <c r="Y224" s="56" t="str">
        <f t="shared" si="25"/>
        <v/>
      </c>
      <c r="Z224" s="52"/>
      <c r="AA224" s="35" t="str">
        <f t="shared" si="26"/>
        <v/>
      </c>
      <c r="AB224" s="35" t="str">
        <f t="shared" si="27"/>
        <v/>
      </c>
      <c r="AC224" s="35" t="str">
        <f t="shared" si="28"/>
        <v/>
      </c>
      <c r="AD224" s="35" t="str">
        <f t="shared" si="29"/>
        <v/>
      </c>
      <c r="AE224" s="35" t="str">
        <f t="shared" si="30"/>
        <v/>
      </c>
      <c r="AF224" s="35" t="str">
        <f t="shared" si="31"/>
        <v/>
      </c>
    </row>
    <row r="225" spans="1:32" x14ac:dyDescent="0.3">
      <c r="A225" s="50"/>
      <c r="B225" s="34" t="str">
        <f>IFERROR(VLOOKUP(A225,'State of WI BUs'!$A$2:$B$77,2,FALSE),"")</f>
        <v/>
      </c>
      <c r="C225" s="50"/>
      <c r="D225" s="50"/>
      <c r="E225" s="51"/>
      <c r="F225" s="34" t="str">
        <f>IFERROR(VLOOKUP(C225,'Fed. Agency Identifier'!$A$2:$B$62,2,FALSE),"")</f>
        <v/>
      </c>
      <c r="G225" s="34" t="str">
        <f>IF(ISBLANK(D225)=TRUE,"",(IFERROR(VLOOKUP(CONCATENATE(C225,".",D225),'Assistance Listings sam.gov'!$A$2:$D$2250,4,FALSE),"Unknown/Expired CFDA - Complete Column K")))</f>
        <v/>
      </c>
      <c r="H225" s="51"/>
      <c r="I225" s="51"/>
      <c r="J225" s="34" t="str">
        <f>IF(AND(ISBLANK(C225)=TRUE,ISBLANK(D225)=TRUE),"",IFERROR(VLOOKUP(CONCATENATE(C225,".",D225),'Clusters Lookup'!$A$2:$B$99,2,FALSE),"Not an Other Cluster"))</f>
        <v/>
      </c>
      <c r="K225" s="51"/>
      <c r="L225" s="51"/>
      <c r="M225" s="51"/>
      <c r="N225" s="51"/>
      <c r="O225" s="52"/>
      <c r="P225" s="51"/>
      <c r="Q225" s="51"/>
      <c r="R225" s="50"/>
      <c r="S225" s="34" t="str">
        <f>IFERROR(VLOOKUP(R225,'State of WI BUs'!$A$2:$B$77,2,FALSE),"")</f>
        <v/>
      </c>
      <c r="T225" s="52"/>
      <c r="U225" s="52"/>
      <c r="V225" s="56" t="str">
        <f t="shared" si="24"/>
        <v/>
      </c>
      <c r="W225" s="52"/>
      <c r="X225" s="50"/>
      <c r="Y225" s="56" t="str">
        <f t="shared" si="25"/>
        <v/>
      </c>
      <c r="Z225" s="52"/>
      <c r="AA225" s="35" t="str">
        <f t="shared" si="26"/>
        <v/>
      </c>
      <c r="AB225" s="35" t="str">
        <f t="shared" si="27"/>
        <v/>
      </c>
      <c r="AC225" s="35" t="str">
        <f t="shared" si="28"/>
        <v/>
      </c>
      <c r="AD225" s="35" t="str">
        <f t="shared" si="29"/>
        <v/>
      </c>
      <c r="AE225" s="35" t="str">
        <f t="shared" si="30"/>
        <v/>
      </c>
      <c r="AF225" s="35" t="str">
        <f t="shared" si="31"/>
        <v/>
      </c>
    </row>
    <row r="226" spans="1:32" x14ac:dyDescent="0.3">
      <c r="A226" s="50"/>
      <c r="B226" s="34" t="str">
        <f>IFERROR(VLOOKUP(A226,'State of WI BUs'!$A$2:$B$77,2,FALSE),"")</f>
        <v/>
      </c>
      <c r="C226" s="50"/>
      <c r="D226" s="50"/>
      <c r="E226" s="51"/>
      <c r="F226" s="34" t="str">
        <f>IFERROR(VLOOKUP(C226,'Fed. Agency Identifier'!$A$2:$B$62,2,FALSE),"")</f>
        <v/>
      </c>
      <c r="G226" s="34" t="str">
        <f>IF(ISBLANK(D226)=TRUE,"",(IFERROR(VLOOKUP(CONCATENATE(C226,".",D226),'Assistance Listings sam.gov'!$A$2:$D$2250,4,FALSE),"Unknown/Expired CFDA - Complete Column K")))</f>
        <v/>
      </c>
      <c r="H226" s="51"/>
      <c r="I226" s="51"/>
      <c r="J226" s="34" t="str">
        <f>IF(AND(ISBLANK(C226)=TRUE,ISBLANK(D226)=TRUE),"",IFERROR(VLOOKUP(CONCATENATE(C226,".",D226),'Clusters Lookup'!$A$2:$B$99,2,FALSE),"Not an Other Cluster"))</f>
        <v/>
      </c>
      <c r="K226" s="51"/>
      <c r="L226" s="51"/>
      <c r="M226" s="51"/>
      <c r="N226" s="51"/>
      <c r="O226" s="52"/>
      <c r="P226" s="51"/>
      <c r="Q226" s="51"/>
      <c r="R226" s="50"/>
      <c r="S226" s="34" t="str">
        <f>IFERROR(VLOOKUP(R226,'State of WI BUs'!$A$2:$B$77,2,FALSE),"")</f>
        <v/>
      </c>
      <c r="T226" s="52"/>
      <c r="U226" s="52"/>
      <c r="V226" s="56" t="str">
        <f t="shared" si="24"/>
        <v/>
      </c>
      <c r="W226" s="52"/>
      <c r="X226" s="50"/>
      <c r="Y226" s="56" t="str">
        <f t="shared" si="25"/>
        <v/>
      </c>
      <c r="Z226" s="52"/>
      <c r="AA226" s="35" t="str">
        <f t="shared" si="26"/>
        <v/>
      </c>
      <c r="AB226" s="35" t="str">
        <f t="shared" si="27"/>
        <v/>
      </c>
      <c r="AC226" s="35" t="str">
        <f t="shared" si="28"/>
        <v/>
      </c>
      <c r="AD226" s="35" t="str">
        <f t="shared" si="29"/>
        <v/>
      </c>
      <c r="AE226" s="35" t="str">
        <f t="shared" si="30"/>
        <v/>
      </c>
      <c r="AF226" s="35" t="str">
        <f t="shared" si="31"/>
        <v/>
      </c>
    </row>
    <row r="227" spans="1:32" x14ac:dyDescent="0.3">
      <c r="A227" s="50"/>
      <c r="B227" s="34" t="str">
        <f>IFERROR(VLOOKUP(A227,'State of WI BUs'!$A$2:$B$77,2,FALSE),"")</f>
        <v/>
      </c>
      <c r="C227" s="50"/>
      <c r="D227" s="50"/>
      <c r="E227" s="51"/>
      <c r="F227" s="34" t="str">
        <f>IFERROR(VLOOKUP(C227,'Fed. Agency Identifier'!$A$2:$B$62,2,FALSE),"")</f>
        <v/>
      </c>
      <c r="G227" s="34" t="str">
        <f>IF(ISBLANK(D227)=TRUE,"",(IFERROR(VLOOKUP(CONCATENATE(C227,".",D227),'Assistance Listings sam.gov'!$A$2:$D$2250,4,FALSE),"Unknown/Expired CFDA - Complete Column K")))</f>
        <v/>
      </c>
      <c r="H227" s="51"/>
      <c r="I227" s="51"/>
      <c r="J227" s="34" t="str">
        <f>IF(AND(ISBLANK(C227)=TRUE,ISBLANK(D227)=TRUE),"",IFERROR(VLOOKUP(CONCATENATE(C227,".",D227),'Clusters Lookup'!$A$2:$B$99,2,FALSE),"Not an Other Cluster"))</f>
        <v/>
      </c>
      <c r="K227" s="51"/>
      <c r="L227" s="51"/>
      <c r="M227" s="51"/>
      <c r="N227" s="51"/>
      <c r="O227" s="52"/>
      <c r="P227" s="51"/>
      <c r="Q227" s="51"/>
      <c r="R227" s="50"/>
      <c r="S227" s="34" t="str">
        <f>IFERROR(VLOOKUP(R227,'State of WI BUs'!$A$2:$B$77,2,FALSE),"")</f>
        <v/>
      </c>
      <c r="T227" s="52"/>
      <c r="U227" s="52"/>
      <c r="V227" s="56" t="str">
        <f t="shared" si="24"/>
        <v/>
      </c>
      <c r="W227" s="52"/>
      <c r="X227" s="50"/>
      <c r="Y227" s="56" t="str">
        <f t="shared" si="25"/>
        <v/>
      </c>
      <c r="Z227" s="52"/>
      <c r="AA227" s="35" t="str">
        <f t="shared" si="26"/>
        <v/>
      </c>
      <c r="AB227" s="35" t="str">
        <f t="shared" si="27"/>
        <v/>
      </c>
      <c r="AC227" s="35" t="str">
        <f t="shared" si="28"/>
        <v/>
      </c>
      <c r="AD227" s="35" t="str">
        <f t="shared" si="29"/>
        <v/>
      </c>
      <c r="AE227" s="35" t="str">
        <f t="shared" si="30"/>
        <v/>
      </c>
      <c r="AF227" s="35" t="str">
        <f t="shared" si="31"/>
        <v/>
      </c>
    </row>
    <row r="228" spans="1:32" x14ac:dyDescent="0.3">
      <c r="A228" s="50"/>
      <c r="B228" s="34" t="str">
        <f>IFERROR(VLOOKUP(A228,'State of WI BUs'!$A$2:$B$77,2,FALSE),"")</f>
        <v/>
      </c>
      <c r="C228" s="50"/>
      <c r="D228" s="50"/>
      <c r="E228" s="51"/>
      <c r="F228" s="34" t="str">
        <f>IFERROR(VLOOKUP(C228,'Fed. Agency Identifier'!$A$2:$B$62,2,FALSE),"")</f>
        <v/>
      </c>
      <c r="G228" s="34" t="str">
        <f>IF(ISBLANK(D228)=TRUE,"",(IFERROR(VLOOKUP(CONCATENATE(C228,".",D228),'Assistance Listings sam.gov'!$A$2:$D$2250,4,FALSE),"Unknown/Expired CFDA - Complete Column K")))</f>
        <v/>
      </c>
      <c r="H228" s="51"/>
      <c r="I228" s="51"/>
      <c r="J228" s="34" t="str">
        <f>IF(AND(ISBLANK(C228)=TRUE,ISBLANK(D228)=TRUE),"",IFERROR(VLOOKUP(CONCATENATE(C228,".",D228),'Clusters Lookup'!$A$2:$B$99,2,FALSE),"Not an Other Cluster"))</f>
        <v/>
      </c>
      <c r="K228" s="51"/>
      <c r="L228" s="51"/>
      <c r="M228" s="51"/>
      <c r="N228" s="51"/>
      <c r="O228" s="52"/>
      <c r="P228" s="51"/>
      <c r="Q228" s="51"/>
      <c r="R228" s="50"/>
      <c r="S228" s="34" t="str">
        <f>IFERROR(VLOOKUP(R228,'State of WI BUs'!$A$2:$B$77,2,FALSE),"")</f>
        <v/>
      </c>
      <c r="T228" s="52"/>
      <c r="U228" s="52"/>
      <c r="V228" s="56" t="str">
        <f t="shared" si="24"/>
        <v/>
      </c>
      <c r="W228" s="52"/>
      <c r="X228" s="50"/>
      <c r="Y228" s="56" t="str">
        <f t="shared" si="25"/>
        <v/>
      </c>
      <c r="Z228" s="52"/>
      <c r="AA228" s="35" t="str">
        <f t="shared" si="26"/>
        <v/>
      </c>
      <c r="AB228" s="35" t="str">
        <f t="shared" si="27"/>
        <v/>
      </c>
      <c r="AC228" s="35" t="str">
        <f t="shared" si="28"/>
        <v/>
      </c>
      <c r="AD228" s="35" t="str">
        <f t="shared" si="29"/>
        <v/>
      </c>
      <c r="AE228" s="35" t="str">
        <f t="shared" si="30"/>
        <v/>
      </c>
      <c r="AF228" s="35" t="str">
        <f t="shared" si="31"/>
        <v/>
      </c>
    </row>
    <row r="229" spans="1:32" x14ac:dyDescent="0.3">
      <c r="A229" s="50"/>
      <c r="B229" s="34" t="str">
        <f>IFERROR(VLOOKUP(A229,'State of WI BUs'!$A$2:$B$77,2,FALSE),"")</f>
        <v/>
      </c>
      <c r="C229" s="50"/>
      <c r="D229" s="50"/>
      <c r="E229" s="51"/>
      <c r="F229" s="34" t="str">
        <f>IFERROR(VLOOKUP(C229,'Fed. Agency Identifier'!$A$2:$B$62,2,FALSE),"")</f>
        <v/>
      </c>
      <c r="G229" s="34" t="str">
        <f>IF(ISBLANK(D229)=TRUE,"",(IFERROR(VLOOKUP(CONCATENATE(C229,".",D229),'Assistance Listings sam.gov'!$A$2:$D$2250,4,FALSE),"Unknown/Expired CFDA - Complete Column K")))</f>
        <v/>
      </c>
      <c r="H229" s="51"/>
      <c r="I229" s="51"/>
      <c r="J229" s="34" t="str">
        <f>IF(AND(ISBLANK(C229)=TRUE,ISBLANK(D229)=TRUE),"",IFERROR(VLOOKUP(CONCATENATE(C229,".",D229),'Clusters Lookup'!$A$2:$B$99,2,FALSE),"Not an Other Cluster"))</f>
        <v/>
      </c>
      <c r="K229" s="51"/>
      <c r="L229" s="51"/>
      <c r="M229" s="51"/>
      <c r="N229" s="51"/>
      <c r="O229" s="52"/>
      <c r="P229" s="51"/>
      <c r="Q229" s="51"/>
      <c r="R229" s="50"/>
      <c r="S229" s="34" t="str">
        <f>IFERROR(VLOOKUP(R229,'State of WI BUs'!$A$2:$B$77,2,FALSE),"")</f>
        <v/>
      </c>
      <c r="T229" s="52"/>
      <c r="U229" s="52"/>
      <c r="V229" s="56" t="str">
        <f t="shared" si="24"/>
        <v/>
      </c>
      <c r="W229" s="52"/>
      <c r="X229" s="50"/>
      <c r="Y229" s="56" t="str">
        <f t="shared" si="25"/>
        <v/>
      </c>
      <c r="Z229" s="52"/>
      <c r="AA229" s="35" t="str">
        <f t="shared" si="26"/>
        <v/>
      </c>
      <c r="AB229" s="35" t="str">
        <f t="shared" si="27"/>
        <v/>
      </c>
      <c r="AC229" s="35" t="str">
        <f t="shared" si="28"/>
        <v/>
      </c>
      <c r="AD229" s="35" t="str">
        <f t="shared" si="29"/>
        <v/>
      </c>
      <c r="AE229" s="35" t="str">
        <f t="shared" si="30"/>
        <v/>
      </c>
      <c r="AF229" s="35" t="str">
        <f t="shared" si="31"/>
        <v/>
      </c>
    </row>
    <row r="230" spans="1:32" x14ac:dyDescent="0.3">
      <c r="A230" s="50"/>
      <c r="B230" s="34" t="str">
        <f>IFERROR(VLOOKUP(A230,'State of WI BUs'!$A$2:$B$77,2,FALSE),"")</f>
        <v/>
      </c>
      <c r="C230" s="50"/>
      <c r="D230" s="50"/>
      <c r="E230" s="51"/>
      <c r="F230" s="34" t="str">
        <f>IFERROR(VLOOKUP(C230,'Fed. Agency Identifier'!$A$2:$B$62,2,FALSE),"")</f>
        <v/>
      </c>
      <c r="G230" s="34" t="str">
        <f>IF(ISBLANK(D230)=TRUE,"",(IFERROR(VLOOKUP(CONCATENATE(C230,".",D230),'Assistance Listings sam.gov'!$A$2:$D$2250,4,FALSE),"Unknown/Expired CFDA - Complete Column K")))</f>
        <v/>
      </c>
      <c r="H230" s="51"/>
      <c r="I230" s="51"/>
      <c r="J230" s="34" t="str">
        <f>IF(AND(ISBLANK(C230)=TRUE,ISBLANK(D230)=TRUE),"",IFERROR(VLOOKUP(CONCATENATE(C230,".",D230),'Clusters Lookup'!$A$2:$B$99,2,FALSE),"Not an Other Cluster"))</f>
        <v/>
      </c>
      <c r="K230" s="51"/>
      <c r="L230" s="51"/>
      <c r="M230" s="51"/>
      <c r="N230" s="51"/>
      <c r="O230" s="52"/>
      <c r="P230" s="51"/>
      <c r="Q230" s="51"/>
      <c r="R230" s="50"/>
      <c r="S230" s="34" t="str">
        <f>IFERROR(VLOOKUP(R230,'State of WI BUs'!$A$2:$B$77,2,FALSE),"")</f>
        <v/>
      </c>
      <c r="T230" s="52"/>
      <c r="U230" s="52"/>
      <c r="V230" s="56" t="str">
        <f t="shared" si="24"/>
        <v/>
      </c>
      <c r="W230" s="52"/>
      <c r="X230" s="50"/>
      <c r="Y230" s="56" t="str">
        <f t="shared" si="25"/>
        <v/>
      </c>
      <c r="Z230" s="52"/>
      <c r="AA230" s="35" t="str">
        <f t="shared" si="26"/>
        <v/>
      </c>
      <c r="AB230" s="35" t="str">
        <f t="shared" si="27"/>
        <v/>
      </c>
      <c r="AC230" s="35" t="str">
        <f t="shared" si="28"/>
        <v/>
      </c>
      <c r="AD230" s="35" t="str">
        <f t="shared" si="29"/>
        <v/>
      </c>
      <c r="AE230" s="35" t="str">
        <f t="shared" si="30"/>
        <v/>
      </c>
      <c r="AF230" s="35" t="str">
        <f t="shared" si="31"/>
        <v/>
      </c>
    </row>
    <row r="231" spans="1:32" x14ac:dyDescent="0.3">
      <c r="A231" s="50"/>
      <c r="B231" s="34" t="str">
        <f>IFERROR(VLOOKUP(A231,'State of WI BUs'!$A$2:$B$77,2,FALSE),"")</f>
        <v/>
      </c>
      <c r="C231" s="50"/>
      <c r="D231" s="50"/>
      <c r="E231" s="51"/>
      <c r="F231" s="34" t="str">
        <f>IFERROR(VLOOKUP(C231,'Fed. Agency Identifier'!$A$2:$B$62,2,FALSE),"")</f>
        <v/>
      </c>
      <c r="G231" s="34" t="str">
        <f>IF(ISBLANK(D231)=TRUE,"",(IFERROR(VLOOKUP(CONCATENATE(C231,".",D231),'Assistance Listings sam.gov'!$A$2:$D$2250,4,FALSE),"Unknown/Expired CFDA - Complete Column K")))</f>
        <v/>
      </c>
      <c r="H231" s="51"/>
      <c r="I231" s="51"/>
      <c r="J231" s="34" t="str">
        <f>IF(AND(ISBLANK(C231)=TRUE,ISBLANK(D231)=TRUE),"",IFERROR(VLOOKUP(CONCATENATE(C231,".",D231),'Clusters Lookup'!$A$2:$B$99,2,FALSE),"Not an Other Cluster"))</f>
        <v/>
      </c>
      <c r="K231" s="51"/>
      <c r="L231" s="51"/>
      <c r="M231" s="51"/>
      <c r="N231" s="51"/>
      <c r="O231" s="52"/>
      <c r="P231" s="51"/>
      <c r="Q231" s="51"/>
      <c r="R231" s="50"/>
      <c r="S231" s="34" t="str">
        <f>IFERROR(VLOOKUP(R231,'State of WI BUs'!$A$2:$B$77,2,FALSE),"")</f>
        <v/>
      </c>
      <c r="T231" s="52"/>
      <c r="U231" s="52"/>
      <c r="V231" s="56" t="str">
        <f t="shared" si="24"/>
        <v/>
      </c>
      <c r="W231" s="52"/>
      <c r="X231" s="50"/>
      <c r="Y231" s="56" t="str">
        <f t="shared" si="25"/>
        <v/>
      </c>
      <c r="Z231" s="52"/>
      <c r="AA231" s="35" t="str">
        <f t="shared" si="26"/>
        <v/>
      </c>
      <c r="AB231" s="35" t="str">
        <f t="shared" si="27"/>
        <v/>
      </c>
      <c r="AC231" s="35" t="str">
        <f t="shared" si="28"/>
        <v/>
      </c>
      <c r="AD231" s="35" t="str">
        <f t="shared" si="29"/>
        <v/>
      </c>
      <c r="AE231" s="35" t="str">
        <f t="shared" si="30"/>
        <v/>
      </c>
      <c r="AF231" s="35" t="str">
        <f t="shared" si="31"/>
        <v/>
      </c>
    </row>
    <row r="232" spans="1:32" x14ac:dyDescent="0.3">
      <c r="A232" s="50"/>
      <c r="B232" s="34" t="str">
        <f>IFERROR(VLOOKUP(A232,'State of WI BUs'!$A$2:$B$77,2,FALSE),"")</f>
        <v/>
      </c>
      <c r="C232" s="50"/>
      <c r="D232" s="50"/>
      <c r="E232" s="51"/>
      <c r="F232" s="34" t="str">
        <f>IFERROR(VLOOKUP(C232,'Fed. Agency Identifier'!$A$2:$B$62,2,FALSE),"")</f>
        <v/>
      </c>
      <c r="G232" s="34" t="str">
        <f>IF(ISBLANK(D232)=TRUE,"",(IFERROR(VLOOKUP(CONCATENATE(C232,".",D232),'Assistance Listings sam.gov'!$A$2:$D$2250,4,FALSE),"Unknown/Expired CFDA - Complete Column K")))</f>
        <v/>
      </c>
      <c r="H232" s="51"/>
      <c r="I232" s="51"/>
      <c r="J232" s="34" t="str">
        <f>IF(AND(ISBLANK(C232)=TRUE,ISBLANK(D232)=TRUE),"",IFERROR(VLOOKUP(CONCATENATE(C232,".",D232),'Clusters Lookup'!$A$2:$B$99,2,FALSE),"Not an Other Cluster"))</f>
        <v/>
      </c>
      <c r="K232" s="51"/>
      <c r="L232" s="51"/>
      <c r="M232" s="51"/>
      <c r="N232" s="51"/>
      <c r="O232" s="52"/>
      <c r="P232" s="51"/>
      <c r="Q232" s="51"/>
      <c r="R232" s="50"/>
      <c r="S232" s="34" t="str">
        <f>IFERROR(VLOOKUP(R232,'State of WI BUs'!$A$2:$B$77,2,FALSE),"")</f>
        <v/>
      </c>
      <c r="T232" s="52"/>
      <c r="U232" s="52"/>
      <c r="V232" s="56" t="str">
        <f t="shared" si="24"/>
        <v/>
      </c>
      <c r="W232" s="52"/>
      <c r="X232" s="50"/>
      <c r="Y232" s="56" t="str">
        <f t="shared" si="25"/>
        <v/>
      </c>
      <c r="Z232" s="52"/>
      <c r="AA232" s="35" t="str">
        <f t="shared" si="26"/>
        <v/>
      </c>
      <c r="AB232" s="35" t="str">
        <f t="shared" si="27"/>
        <v/>
      </c>
      <c r="AC232" s="35" t="str">
        <f t="shared" si="28"/>
        <v/>
      </c>
      <c r="AD232" s="35" t="str">
        <f t="shared" si="29"/>
        <v/>
      </c>
      <c r="AE232" s="35" t="str">
        <f t="shared" si="30"/>
        <v/>
      </c>
      <c r="AF232" s="35" t="str">
        <f t="shared" si="31"/>
        <v/>
      </c>
    </row>
    <row r="233" spans="1:32" x14ac:dyDescent="0.3">
      <c r="A233" s="50"/>
      <c r="B233" s="34" t="str">
        <f>IFERROR(VLOOKUP(A233,'State of WI BUs'!$A$2:$B$77,2,FALSE),"")</f>
        <v/>
      </c>
      <c r="C233" s="50"/>
      <c r="D233" s="50"/>
      <c r="E233" s="51"/>
      <c r="F233" s="34" t="str">
        <f>IFERROR(VLOOKUP(C233,'Fed. Agency Identifier'!$A$2:$B$62,2,FALSE),"")</f>
        <v/>
      </c>
      <c r="G233" s="34" t="str">
        <f>IF(ISBLANK(D233)=TRUE,"",(IFERROR(VLOOKUP(CONCATENATE(C233,".",D233),'Assistance Listings sam.gov'!$A$2:$D$2250,4,FALSE),"Unknown/Expired CFDA - Complete Column K")))</f>
        <v/>
      </c>
      <c r="H233" s="51"/>
      <c r="I233" s="51"/>
      <c r="J233" s="34" t="str">
        <f>IF(AND(ISBLANK(C233)=TRUE,ISBLANK(D233)=TRUE),"",IFERROR(VLOOKUP(CONCATENATE(C233,".",D233),'Clusters Lookup'!$A$2:$B$99,2,FALSE),"Not an Other Cluster"))</f>
        <v/>
      </c>
      <c r="K233" s="51"/>
      <c r="L233" s="51"/>
      <c r="M233" s="51"/>
      <c r="N233" s="51"/>
      <c r="O233" s="52"/>
      <c r="P233" s="51"/>
      <c r="Q233" s="51"/>
      <c r="R233" s="50"/>
      <c r="S233" s="34" t="str">
        <f>IFERROR(VLOOKUP(R233,'State of WI BUs'!$A$2:$B$77,2,FALSE),"")</f>
        <v/>
      </c>
      <c r="T233" s="52"/>
      <c r="U233" s="52"/>
      <c r="V233" s="56" t="str">
        <f t="shared" si="24"/>
        <v/>
      </c>
      <c r="W233" s="52"/>
      <c r="X233" s="50"/>
      <c r="Y233" s="56" t="str">
        <f t="shared" si="25"/>
        <v/>
      </c>
      <c r="Z233" s="52"/>
      <c r="AA233" s="35" t="str">
        <f t="shared" si="26"/>
        <v/>
      </c>
      <c r="AB233" s="35" t="str">
        <f t="shared" si="27"/>
        <v/>
      </c>
      <c r="AC233" s="35" t="str">
        <f t="shared" si="28"/>
        <v/>
      </c>
      <c r="AD233" s="35" t="str">
        <f t="shared" si="29"/>
        <v/>
      </c>
      <c r="AE233" s="35" t="str">
        <f t="shared" si="30"/>
        <v/>
      </c>
      <c r="AF233" s="35" t="str">
        <f t="shared" si="31"/>
        <v/>
      </c>
    </row>
    <row r="234" spans="1:32" x14ac:dyDescent="0.3">
      <c r="A234" s="50"/>
      <c r="B234" s="34" t="str">
        <f>IFERROR(VLOOKUP(A234,'State of WI BUs'!$A$2:$B$77,2,FALSE),"")</f>
        <v/>
      </c>
      <c r="C234" s="50"/>
      <c r="D234" s="50"/>
      <c r="E234" s="51"/>
      <c r="F234" s="34" t="str">
        <f>IFERROR(VLOOKUP(C234,'Fed. Agency Identifier'!$A$2:$B$62,2,FALSE),"")</f>
        <v/>
      </c>
      <c r="G234" s="34" t="str">
        <f>IF(ISBLANK(D234)=TRUE,"",(IFERROR(VLOOKUP(CONCATENATE(C234,".",D234),'Assistance Listings sam.gov'!$A$2:$D$2250,4,FALSE),"Unknown/Expired CFDA - Complete Column K")))</f>
        <v/>
      </c>
      <c r="H234" s="51"/>
      <c r="I234" s="51"/>
      <c r="J234" s="34" t="str">
        <f>IF(AND(ISBLANK(C234)=TRUE,ISBLANK(D234)=TRUE),"",IFERROR(VLOOKUP(CONCATENATE(C234,".",D234),'Clusters Lookup'!$A$2:$B$99,2,FALSE),"Not an Other Cluster"))</f>
        <v/>
      </c>
      <c r="K234" s="51"/>
      <c r="L234" s="51"/>
      <c r="M234" s="51"/>
      <c r="N234" s="51"/>
      <c r="O234" s="52"/>
      <c r="P234" s="51"/>
      <c r="Q234" s="51"/>
      <c r="R234" s="50"/>
      <c r="S234" s="34" t="str">
        <f>IFERROR(VLOOKUP(R234,'State of WI BUs'!$A$2:$B$77,2,FALSE),"")</f>
        <v/>
      </c>
      <c r="T234" s="52"/>
      <c r="U234" s="52"/>
      <c r="V234" s="56" t="str">
        <f t="shared" si="24"/>
        <v/>
      </c>
      <c r="W234" s="52"/>
      <c r="X234" s="50"/>
      <c r="Y234" s="56" t="str">
        <f t="shared" si="25"/>
        <v/>
      </c>
      <c r="Z234" s="52"/>
      <c r="AA234" s="35" t="str">
        <f t="shared" si="26"/>
        <v/>
      </c>
      <c r="AB234" s="35" t="str">
        <f t="shared" si="27"/>
        <v/>
      </c>
      <c r="AC234" s="35" t="str">
        <f t="shared" si="28"/>
        <v/>
      </c>
      <c r="AD234" s="35" t="str">
        <f t="shared" si="29"/>
        <v/>
      </c>
      <c r="AE234" s="35" t="str">
        <f t="shared" si="30"/>
        <v/>
      </c>
      <c r="AF234" s="35" t="str">
        <f t="shared" si="31"/>
        <v/>
      </c>
    </row>
    <row r="235" spans="1:32" x14ac:dyDescent="0.3">
      <c r="A235" s="50"/>
      <c r="B235" s="34" t="str">
        <f>IFERROR(VLOOKUP(A235,'State of WI BUs'!$A$2:$B$77,2,FALSE),"")</f>
        <v/>
      </c>
      <c r="C235" s="50"/>
      <c r="D235" s="50"/>
      <c r="E235" s="51"/>
      <c r="F235" s="34" t="str">
        <f>IFERROR(VLOOKUP(C235,'Fed. Agency Identifier'!$A$2:$B$62,2,FALSE),"")</f>
        <v/>
      </c>
      <c r="G235" s="34" t="str">
        <f>IF(ISBLANK(D235)=TRUE,"",(IFERROR(VLOOKUP(CONCATENATE(C235,".",D235),'Assistance Listings sam.gov'!$A$2:$D$2250,4,FALSE),"Unknown/Expired CFDA - Complete Column K")))</f>
        <v/>
      </c>
      <c r="H235" s="51"/>
      <c r="I235" s="51"/>
      <c r="J235" s="34" t="str">
        <f>IF(AND(ISBLANK(C235)=TRUE,ISBLANK(D235)=TRUE),"",IFERROR(VLOOKUP(CONCATENATE(C235,".",D235),'Clusters Lookup'!$A$2:$B$99,2,FALSE),"Not an Other Cluster"))</f>
        <v/>
      </c>
      <c r="K235" s="51"/>
      <c r="L235" s="51"/>
      <c r="M235" s="51"/>
      <c r="N235" s="51"/>
      <c r="O235" s="52"/>
      <c r="P235" s="51"/>
      <c r="Q235" s="51"/>
      <c r="R235" s="50"/>
      <c r="S235" s="34" t="str">
        <f>IFERROR(VLOOKUP(R235,'State of WI BUs'!$A$2:$B$77,2,FALSE),"")</f>
        <v/>
      </c>
      <c r="T235" s="52"/>
      <c r="U235" s="52"/>
      <c r="V235" s="56" t="str">
        <f t="shared" si="24"/>
        <v/>
      </c>
      <c r="W235" s="52"/>
      <c r="X235" s="50"/>
      <c r="Y235" s="56" t="str">
        <f t="shared" si="25"/>
        <v/>
      </c>
      <c r="Z235" s="52"/>
      <c r="AA235" s="35" t="str">
        <f t="shared" si="26"/>
        <v/>
      </c>
      <c r="AB235" s="35" t="str">
        <f t="shared" si="27"/>
        <v/>
      </c>
      <c r="AC235" s="35" t="str">
        <f t="shared" si="28"/>
        <v/>
      </c>
      <c r="AD235" s="35" t="str">
        <f t="shared" si="29"/>
        <v/>
      </c>
      <c r="AE235" s="35" t="str">
        <f t="shared" si="30"/>
        <v/>
      </c>
      <c r="AF235" s="35" t="str">
        <f t="shared" si="31"/>
        <v/>
      </c>
    </row>
    <row r="236" spans="1:32" x14ac:dyDescent="0.3">
      <c r="A236" s="50"/>
      <c r="B236" s="34" t="str">
        <f>IFERROR(VLOOKUP(A236,'State of WI BUs'!$A$2:$B$77,2,FALSE),"")</f>
        <v/>
      </c>
      <c r="C236" s="50"/>
      <c r="D236" s="50"/>
      <c r="E236" s="51"/>
      <c r="F236" s="34" t="str">
        <f>IFERROR(VLOOKUP(C236,'Fed. Agency Identifier'!$A$2:$B$62,2,FALSE),"")</f>
        <v/>
      </c>
      <c r="G236" s="34" t="str">
        <f>IF(ISBLANK(D236)=TRUE,"",(IFERROR(VLOOKUP(CONCATENATE(C236,".",D236),'Assistance Listings sam.gov'!$A$2:$D$2250,4,FALSE),"Unknown/Expired CFDA - Complete Column K")))</f>
        <v/>
      </c>
      <c r="H236" s="51"/>
      <c r="I236" s="51"/>
      <c r="J236" s="34" t="str">
        <f>IF(AND(ISBLANK(C236)=TRUE,ISBLANK(D236)=TRUE),"",IFERROR(VLOOKUP(CONCATENATE(C236,".",D236),'Clusters Lookup'!$A$2:$B$99,2,FALSE),"Not an Other Cluster"))</f>
        <v/>
      </c>
      <c r="K236" s="51"/>
      <c r="L236" s="51"/>
      <c r="M236" s="51"/>
      <c r="N236" s="51"/>
      <c r="O236" s="52"/>
      <c r="P236" s="51"/>
      <c r="Q236" s="51"/>
      <c r="R236" s="50"/>
      <c r="S236" s="34" t="str">
        <f>IFERROR(VLOOKUP(R236,'State of WI BUs'!$A$2:$B$77,2,FALSE),"")</f>
        <v/>
      </c>
      <c r="T236" s="52"/>
      <c r="U236" s="52"/>
      <c r="V236" s="56" t="str">
        <f t="shared" si="24"/>
        <v/>
      </c>
      <c r="W236" s="52"/>
      <c r="X236" s="50"/>
      <c r="Y236" s="56" t="str">
        <f t="shared" si="25"/>
        <v/>
      </c>
      <c r="Z236" s="52"/>
      <c r="AA236" s="35" t="str">
        <f t="shared" si="26"/>
        <v/>
      </c>
      <c r="AB236" s="35" t="str">
        <f t="shared" si="27"/>
        <v/>
      </c>
      <c r="AC236" s="35" t="str">
        <f t="shared" si="28"/>
        <v/>
      </c>
      <c r="AD236" s="35" t="str">
        <f t="shared" si="29"/>
        <v/>
      </c>
      <c r="AE236" s="35" t="str">
        <f t="shared" si="30"/>
        <v/>
      </c>
      <c r="AF236" s="35" t="str">
        <f t="shared" si="31"/>
        <v/>
      </c>
    </row>
    <row r="237" spans="1:32" x14ac:dyDescent="0.3">
      <c r="A237" s="50"/>
      <c r="B237" s="34" t="str">
        <f>IFERROR(VLOOKUP(A237,'State of WI BUs'!$A$2:$B$77,2,FALSE),"")</f>
        <v/>
      </c>
      <c r="C237" s="50"/>
      <c r="D237" s="50"/>
      <c r="E237" s="51"/>
      <c r="F237" s="34" t="str">
        <f>IFERROR(VLOOKUP(C237,'Fed. Agency Identifier'!$A$2:$B$62,2,FALSE),"")</f>
        <v/>
      </c>
      <c r="G237" s="34" t="str">
        <f>IF(ISBLANK(D237)=TRUE,"",(IFERROR(VLOOKUP(CONCATENATE(C237,".",D237),'Assistance Listings sam.gov'!$A$2:$D$2250,4,FALSE),"Unknown/Expired CFDA - Complete Column K")))</f>
        <v/>
      </c>
      <c r="H237" s="51"/>
      <c r="I237" s="51"/>
      <c r="J237" s="34" t="str">
        <f>IF(AND(ISBLANK(C237)=TRUE,ISBLANK(D237)=TRUE),"",IFERROR(VLOOKUP(CONCATENATE(C237,".",D237),'Clusters Lookup'!$A$2:$B$99,2,FALSE),"Not an Other Cluster"))</f>
        <v/>
      </c>
      <c r="K237" s="51"/>
      <c r="L237" s="51"/>
      <c r="M237" s="51"/>
      <c r="N237" s="51"/>
      <c r="O237" s="52"/>
      <c r="P237" s="51"/>
      <c r="Q237" s="51"/>
      <c r="R237" s="50"/>
      <c r="S237" s="34" t="str">
        <f>IFERROR(VLOOKUP(R237,'State of WI BUs'!$A$2:$B$77,2,FALSE),"")</f>
        <v/>
      </c>
      <c r="T237" s="52"/>
      <c r="U237" s="52"/>
      <c r="V237" s="56" t="str">
        <f t="shared" si="24"/>
        <v/>
      </c>
      <c r="W237" s="52"/>
      <c r="X237" s="50"/>
      <c r="Y237" s="56" t="str">
        <f t="shared" si="25"/>
        <v/>
      </c>
      <c r="Z237" s="52"/>
      <c r="AA237" s="35" t="str">
        <f t="shared" si="26"/>
        <v/>
      </c>
      <c r="AB237" s="35" t="str">
        <f t="shared" si="27"/>
        <v/>
      </c>
      <c r="AC237" s="35" t="str">
        <f t="shared" si="28"/>
        <v/>
      </c>
      <c r="AD237" s="35" t="str">
        <f t="shared" si="29"/>
        <v/>
      </c>
      <c r="AE237" s="35" t="str">
        <f t="shared" si="30"/>
        <v/>
      </c>
      <c r="AF237" s="35" t="str">
        <f t="shared" si="31"/>
        <v/>
      </c>
    </row>
    <row r="238" spans="1:32" x14ac:dyDescent="0.3">
      <c r="A238" s="50"/>
      <c r="B238" s="34" t="str">
        <f>IFERROR(VLOOKUP(A238,'State of WI BUs'!$A$2:$B$77,2,FALSE),"")</f>
        <v/>
      </c>
      <c r="C238" s="50"/>
      <c r="D238" s="50"/>
      <c r="E238" s="51"/>
      <c r="F238" s="34" t="str">
        <f>IFERROR(VLOOKUP(C238,'Fed. Agency Identifier'!$A$2:$B$62,2,FALSE),"")</f>
        <v/>
      </c>
      <c r="G238" s="34" t="str">
        <f>IF(ISBLANK(D238)=TRUE,"",(IFERROR(VLOOKUP(CONCATENATE(C238,".",D238),'Assistance Listings sam.gov'!$A$2:$D$2250,4,FALSE),"Unknown/Expired CFDA - Complete Column K")))</f>
        <v/>
      </c>
      <c r="H238" s="51"/>
      <c r="I238" s="51"/>
      <c r="J238" s="34" t="str">
        <f>IF(AND(ISBLANK(C238)=TRUE,ISBLANK(D238)=TRUE),"",IFERROR(VLOOKUP(CONCATENATE(C238,".",D238),'Clusters Lookup'!$A$2:$B$99,2,FALSE),"Not an Other Cluster"))</f>
        <v/>
      </c>
      <c r="K238" s="51"/>
      <c r="L238" s="51"/>
      <c r="M238" s="51"/>
      <c r="N238" s="51"/>
      <c r="O238" s="52"/>
      <c r="P238" s="51"/>
      <c r="Q238" s="51"/>
      <c r="R238" s="50"/>
      <c r="S238" s="34" t="str">
        <f>IFERROR(VLOOKUP(R238,'State of WI BUs'!$A$2:$B$77,2,FALSE),"")</f>
        <v/>
      </c>
      <c r="T238" s="52"/>
      <c r="U238" s="52"/>
      <c r="V238" s="56" t="str">
        <f t="shared" si="24"/>
        <v/>
      </c>
      <c r="W238" s="52"/>
      <c r="X238" s="50"/>
      <c r="Y238" s="56" t="str">
        <f t="shared" si="25"/>
        <v/>
      </c>
      <c r="Z238" s="52"/>
      <c r="AA238" s="35" t="str">
        <f t="shared" si="26"/>
        <v/>
      </c>
      <c r="AB238" s="35" t="str">
        <f t="shared" si="27"/>
        <v/>
      </c>
      <c r="AC238" s="35" t="str">
        <f t="shared" si="28"/>
        <v/>
      </c>
      <c r="AD238" s="35" t="str">
        <f t="shared" si="29"/>
        <v/>
      </c>
      <c r="AE238" s="35" t="str">
        <f t="shared" si="30"/>
        <v/>
      </c>
      <c r="AF238" s="35" t="str">
        <f t="shared" si="31"/>
        <v/>
      </c>
    </row>
    <row r="239" spans="1:32" x14ac:dyDescent="0.3">
      <c r="A239" s="50"/>
      <c r="B239" s="34" t="str">
        <f>IFERROR(VLOOKUP(A239,'State of WI BUs'!$A$2:$B$77,2,FALSE),"")</f>
        <v/>
      </c>
      <c r="C239" s="50"/>
      <c r="D239" s="50"/>
      <c r="E239" s="51"/>
      <c r="F239" s="34" t="str">
        <f>IFERROR(VLOOKUP(C239,'Fed. Agency Identifier'!$A$2:$B$62,2,FALSE),"")</f>
        <v/>
      </c>
      <c r="G239" s="34" t="str">
        <f>IF(ISBLANK(D239)=TRUE,"",(IFERROR(VLOOKUP(CONCATENATE(C239,".",D239),'Assistance Listings sam.gov'!$A$2:$D$2250,4,FALSE),"Unknown/Expired CFDA - Complete Column K")))</f>
        <v/>
      </c>
      <c r="H239" s="51"/>
      <c r="I239" s="51"/>
      <c r="J239" s="34" t="str">
        <f>IF(AND(ISBLANK(C239)=TRUE,ISBLANK(D239)=TRUE),"",IFERROR(VLOOKUP(CONCATENATE(C239,".",D239),'Clusters Lookup'!$A$2:$B$99,2,FALSE),"Not an Other Cluster"))</f>
        <v/>
      </c>
      <c r="K239" s="51"/>
      <c r="L239" s="51"/>
      <c r="M239" s="51"/>
      <c r="N239" s="51"/>
      <c r="O239" s="52"/>
      <c r="P239" s="51"/>
      <c r="Q239" s="51"/>
      <c r="R239" s="50"/>
      <c r="S239" s="34" t="str">
        <f>IFERROR(VLOOKUP(R239,'State of WI BUs'!$A$2:$B$77,2,FALSE),"")</f>
        <v/>
      </c>
      <c r="T239" s="52"/>
      <c r="U239" s="52"/>
      <c r="V239" s="56" t="str">
        <f t="shared" si="24"/>
        <v/>
      </c>
      <c r="W239" s="52"/>
      <c r="X239" s="50"/>
      <c r="Y239" s="56" t="str">
        <f t="shared" si="25"/>
        <v/>
      </c>
      <c r="Z239" s="52"/>
      <c r="AA239" s="35" t="str">
        <f t="shared" si="26"/>
        <v/>
      </c>
      <c r="AB239" s="35" t="str">
        <f t="shared" si="27"/>
        <v/>
      </c>
      <c r="AC239" s="35" t="str">
        <f t="shared" si="28"/>
        <v/>
      </c>
      <c r="AD239" s="35" t="str">
        <f t="shared" si="29"/>
        <v/>
      </c>
      <c r="AE239" s="35" t="str">
        <f t="shared" si="30"/>
        <v/>
      </c>
      <c r="AF239" s="35" t="str">
        <f t="shared" si="31"/>
        <v/>
      </c>
    </row>
    <row r="240" spans="1:32" x14ac:dyDescent="0.3">
      <c r="A240" s="50"/>
      <c r="B240" s="34" t="str">
        <f>IFERROR(VLOOKUP(A240,'State of WI BUs'!$A$2:$B$77,2,FALSE),"")</f>
        <v/>
      </c>
      <c r="C240" s="50"/>
      <c r="D240" s="50"/>
      <c r="E240" s="51"/>
      <c r="F240" s="34" t="str">
        <f>IFERROR(VLOOKUP(C240,'Fed. Agency Identifier'!$A$2:$B$62,2,FALSE),"")</f>
        <v/>
      </c>
      <c r="G240" s="34" t="str">
        <f>IF(ISBLANK(D240)=TRUE,"",(IFERROR(VLOOKUP(CONCATENATE(C240,".",D240),'Assistance Listings sam.gov'!$A$2:$D$2250,4,FALSE),"Unknown/Expired CFDA - Complete Column K")))</f>
        <v/>
      </c>
      <c r="H240" s="51"/>
      <c r="I240" s="51"/>
      <c r="J240" s="34" t="str">
        <f>IF(AND(ISBLANK(C240)=TRUE,ISBLANK(D240)=TRUE),"",IFERROR(VLOOKUP(CONCATENATE(C240,".",D240),'Clusters Lookup'!$A$2:$B$99,2,FALSE),"Not an Other Cluster"))</f>
        <v/>
      </c>
      <c r="K240" s="51"/>
      <c r="L240" s="51"/>
      <c r="M240" s="51"/>
      <c r="N240" s="51"/>
      <c r="O240" s="52"/>
      <c r="P240" s="51"/>
      <c r="Q240" s="51"/>
      <c r="R240" s="50"/>
      <c r="S240" s="34" t="str">
        <f>IFERROR(VLOOKUP(R240,'State of WI BUs'!$A$2:$B$77,2,FALSE),"")</f>
        <v/>
      </c>
      <c r="T240" s="52"/>
      <c r="U240" s="52"/>
      <c r="V240" s="56" t="str">
        <f t="shared" si="24"/>
        <v/>
      </c>
      <c r="W240" s="52"/>
      <c r="X240" s="50"/>
      <c r="Y240" s="56" t="str">
        <f t="shared" si="25"/>
        <v/>
      </c>
      <c r="Z240" s="52"/>
      <c r="AA240" s="35" t="str">
        <f t="shared" si="26"/>
        <v/>
      </c>
      <c r="AB240" s="35" t="str">
        <f t="shared" si="27"/>
        <v/>
      </c>
      <c r="AC240" s="35" t="str">
        <f t="shared" si="28"/>
        <v/>
      </c>
      <c r="AD240" s="35" t="str">
        <f t="shared" si="29"/>
        <v/>
      </c>
      <c r="AE240" s="35" t="str">
        <f t="shared" si="30"/>
        <v/>
      </c>
      <c r="AF240" s="35" t="str">
        <f t="shared" si="31"/>
        <v/>
      </c>
    </row>
    <row r="241" spans="1:32" x14ac:dyDescent="0.3">
      <c r="A241" s="50"/>
      <c r="B241" s="34" t="str">
        <f>IFERROR(VLOOKUP(A241,'State of WI BUs'!$A$2:$B$77,2,FALSE),"")</f>
        <v/>
      </c>
      <c r="C241" s="50"/>
      <c r="D241" s="50"/>
      <c r="E241" s="51"/>
      <c r="F241" s="34" t="str">
        <f>IFERROR(VLOOKUP(C241,'Fed. Agency Identifier'!$A$2:$B$62,2,FALSE),"")</f>
        <v/>
      </c>
      <c r="G241" s="34" t="str">
        <f>IF(ISBLANK(D241)=TRUE,"",(IFERROR(VLOOKUP(CONCATENATE(C241,".",D241),'Assistance Listings sam.gov'!$A$2:$D$2250,4,FALSE),"Unknown/Expired CFDA - Complete Column K")))</f>
        <v/>
      </c>
      <c r="H241" s="51"/>
      <c r="I241" s="51"/>
      <c r="J241" s="34" t="str">
        <f>IF(AND(ISBLANK(C241)=TRUE,ISBLANK(D241)=TRUE),"",IFERROR(VLOOKUP(CONCATENATE(C241,".",D241),'Clusters Lookup'!$A$2:$B$99,2,FALSE),"Not an Other Cluster"))</f>
        <v/>
      </c>
      <c r="K241" s="51"/>
      <c r="L241" s="51"/>
      <c r="M241" s="51"/>
      <c r="N241" s="51"/>
      <c r="O241" s="52"/>
      <c r="P241" s="51"/>
      <c r="Q241" s="51"/>
      <c r="R241" s="50"/>
      <c r="S241" s="34" t="str">
        <f>IFERROR(VLOOKUP(R241,'State of WI BUs'!$A$2:$B$77,2,FALSE),"")</f>
        <v/>
      </c>
      <c r="T241" s="52"/>
      <c r="U241" s="52"/>
      <c r="V241" s="56" t="str">
        <f t="shared" si="24"/>
        <v/>
      </c>
      <c r="W241" s="52"/>
      <c r="X241" s="50"/>
      <c r="Y241" s="56" t="str">
        <f t="shared" si="25"/>
        <v/>
      </c>
      <c r="Z241" s="52"/>
      <c r="AA241" s="35" t="str">
        <f t="shared" si="26"/>
        <v/>
      </c>
      <c r="AB241" s="35" t="str">
        <f t="shared" si="27"/>
        <v/>
      </c>
      <c r="AC241" s="35" t="str">
        <f t="shared" si="28"/>
        <v/>
      </c>
      <c r="AD241" s="35" t="str">
        <f t="shared" si="29"/>
        <v/>
      </c>
      <c r="AE241" s="35" t="str">
        <f t="shared" si="30"/>
        <v/>
      </c>
      <c r="AF241" s="35" t="str">
        <f t="shared" si="31"/>
        <v/>
      </c>
    </row>
    <row r="242" spans="1:32" x14ac:dyDescent="0.3">
      <c r="A242" s="50"/>
      <c r="B242" s="34" t="str">
        <f>IFERROR(VLOOKUP(A242,'State of WI BUs'!$A$2:$B$77,2,FALSE),"")</f>
        <v/>
      </c>
      <c r="C242" s="50"/>
      <c r="D242" s="50"/>
      <c r="E242" s="51"/>
      <c r="F242" s="34" t="str">
        <f>IFERROR(VLOOKUP(C242,'Fed. Agency Identifier'!$A$2:$B$62,2,FALSE),"")</f>
        <v/>
      </c>
      <c r="G242" s="34" t="str">
        <f>IF(ISBLANK(D242)=TRUE,"",(IFERROR(VLOOKUP(CONCATENATE(C242,".",D242),'Assistance Listings sam.gov'!$A$2:$D$2250,4,FALSE),"Unknown/Expired CFDA - Complete Column K")))</f>
        <v/>
      </c>
      <c r="H242" s="51"/>
      <c r="I242" s="51"/>
      <c r="J242" s="34" t="str">
        <f>IF(AND(ISBLANK(C242)=TRUE,ISBLANK(D242)=TRUE),"",IFERROR(VLOOKUP(CONCATENATE(C242,".",D242),'Clusters Lookup'!$A$2:$B$99,2,FALSE),"Not an Other Cluster"))</f>
        <v/>
      </c>
      <c r="K242" s="51"/>
      <c r="L242" s="51"/>
      <c r="M242" s="51"/>
      <c r="N242" s="51"/>
      <c r="O242" s="52"/>
      <c r="P242" s="51"/>
      <c r="Q242" s="51"/>
      <c r="R242" s="50"/>
      <c r="S242" s="34" t="str">
        <f>IFERROR(VLOOKUP(R242,'State of WI BUs'!$A$2:$B$77,2,FALSE),"")</f>
        <v/>
      </c>
      <c r="T242" s="52"/>
      <c r="U242" s="52"/>
      <c r="V242" s="56" t="str">
        <f t="shared" si="24"/>
        <v/>
      </c>
      <c r="W242" s="52"/>
      <c r="X242" s="50"/>
      <c r="Y242" s="56" t="str">
        <f t="shared" si="25"/>
        <v/>
      </c>
      <c r="Z242" s="52"/>
      <c r="AA242" s="35" t="str">
        <f t="shared" si="26"/>
        <v/>
      </c>
      <c r="AB242" s="35" t="str">
        <f t="shared" si="27"/>
        <v/>
      </c>
      <c r="AC242" s="35" t="str">
        <f t="shared" si="28"/>
        <v/>
      </c>
      <c r="AD242" s="35" t="str">
        <f t="shared" si="29"/>
        <v/>
      </c>
      <c r="AE242" s="35" t="str">
        <f t="shared" si="30"/>
        <v/>
      </c>
      <c r="AF242" s="35" t="str">
        <f t="shared" si="31"/>
        <v/>
      </c>
    </row>
    <row r="243" spans="1:32" x14ac:dyDescent="0.3">
      <c r="A243" s="50"/>
      <c r="B243" s="34" t="str">
        <f>IFERROR(VLOOKUP(A243,'State of WI BUs'!$A$2:$B$77,2,FALSE),"")</f>
        <v/>
      </c>
      <c r="C243" s="50"/>
      <c r="D243" s="50"/>
      <c r="E243" s="51"/>
      <c r="F243" s="34" t="str">
        <f>IFERROR(VLOOKUP(C243,'Fed. Agency Identifier'!$A$2:$B$62,2,FALSE),"")</f>
        <v/>
      </c>
      <c r="G243" s="34" t="str">
        <f>IF(ISBLANK(D243)=TRUE,"",(IFERROR(VLOOKUP(CONCATENATE(C243,".",D243),'Assistance Listings sam.gov'!$A$2:$D$2250,4,FALSE),"Unknown/Expired CFDA - Complete Column K")))</f>
        <v/>
      </c>
      <c r="H243" s="51"/>
      <c r="I243" s="51"/>
      <c r="J243" s="34" t="str">
        <f>IF(AND(ISBLANK(C243)=TRUE,ISBLANK(D243)=TRUE),"",IFERROR(VLOOKUP(CONCATENATE(C243,".",D243),'Clusters Lookup'!$A$2:$B$99,2,FALSE),"Not an Other Cluster"))</f>
        <v/>
      </c>
      <c r="K243" s="51"/>
      <c r="L243" s="51"/>
      <c r="M243" s="51"/>
      <c r="N243" s="51"/>
      <c r="O243" s="52"/>
      <c r="P243" s="51"/>
      <c r="Q243" s="51"/>
      <c r="R243" s="50"/>
      <c r="S243" s="34" t="str">
        <f>IFERROR(VLOOKUP(R243,'State of WI BUs'!$A$2:$B$77,2,FALSE),"")</f>
        <v/>
      </c>
      <c r="T243" s="52"/>
      <c r="U243" s="52"/>
      <c r="V243" s="56" t="str">
        <f t="shared" si="24"/>
        <v/>
      </c>
      <c r="W243" s="52"/>
      <c r="X243" s="50"/>
      <c r="Y243" s="56" t="str">
        <f t="shared" si="25"/>
        <v/>
      </c>
      <c r="Z243" s="52"/>
      <c r="AA243" s="35" t="str">
        <f t="shared" si="26"/>
        <v/>
      </c>
      <c r="AB243" s="35" t="str">
        <f t="shared" si="27"/>
        <v/>
      </c>
      <c r="AC243" s="35" t="str">
        <f t="shared" si="28"/>
        <v/>
      </c>
      <c r="AD243" s="35" t="str">
        <f t="shared" si="29"/>
        <v/>
      </c>
      <c r="AE243" s="35" t="str">
        <f t="shared" si="30"/>
        <v/>
      </c>
      <c r="AF243" s="35" t="str">
        <f t="shared" si="31"/>
        <v/>
      </c>
    </row>
    <row r="244" spans="1:32" x14ac:dyDescent="0.3">
      <c r="A244" s="50"/>
      <c r="B244" s="34" t="str">
        <f>IFERROR(VLOOKUP(A244,'State of WI BUs'!$A$2:$B$77,2,FALSE),"")</f>
        <v/>
      </c>
      <c r="C244" s="50"/>
      <c r="D244" s="50"/>
      <c r="E244" s="51"/>
      <c r="F244" s="34" t="str">
        <f>IFERROR(VLOOKUP(C244,'Fed. Agency Identifier'!$A$2:$B$62,2,FALSE),"")</f>
        <v/>
      </c>
      <c r="G244" s="34" t="str">
        <f>IF(ISBLANK(D244)=TRUE,"",(IFERROR(VLOOKUP(CONCATENATE(C244,".",D244),'Assistance Listings sam.gov'!$A$2:$D$2250,4,FALSE),"Unknown/Expired CFDA - Complete Column K")))</f>
        <v/>
      </c>
      <c r="H244" s="51"/>
      <c r="I244" s="51"/>
      <c r="J244" s="34" t="str">
        <f>IF(AND(ISBLANK(C244)=TRUE,ISBLANK(D244)=TRUE),"",IFERROR(VLOOKUP(CONCATENATE(C244,".",D244),'Clusters Lookup'!$A$2:$B$99,2,FALSE),"Not an Other Cluster"))</f>
        <v/>
      </c>
      <c r="K244" s="51"/>
      <c r="L244" s="51"/>
      <c r="M244" s="51"/>
      <c r="N244" s="51"/>
      <c r="O244" s="52"/>
      <c r="P244" s="51"/>
      <c r="Q244" s="51"/>
      <c r="R244" s="50"/>
      <c r="S244" s="34" t="str">
        <f>IFERROR(VLOOKUP(R244,'State of WI BUs'!$A$2:$B$77,2,FALSE),"")</f>
        <v/>
      </c>
      <c r="T244" s="52"/>
      <c r="U244" s="52"/>
      <c r="V244" s="56" t="str">
        <f t="shared" si="24"/>
        <v/>
      </c>
      <c r="W244" s="52"/>
      <c r="X244" s="50"/>
      <c r="Y244" s="56" t="str">
        <f t="shared" si="25"/>
        <v/>
      </c>
      <c r="Z244" s="52"/>
      <c r="AA244" s="35" t="str">
        <f t="shared" si="26"/>
        <v/>
      </c>
      <c r="AB244" s="35" t="str">
        <f t="shared" si="27"/>
        <v/>
      </c>
      <c r="AC244" s="35" t="str">
        <f t="shared" si="28"/>
        <v/>
      </c>
      <c r="AD244" s="35" t="str">
        <f t="shared" si="29"/>
        <v/>
      </c>
      <c r="AE244" s="35" t="str">
        <f t="shared" si="30"/>
        <v/>
      </c>
      <c r="AF244" s="35" t="str">
        <f t="shared" si="31"/>
        <v/>
      </c>
    </row>
    <row r="245" spans="1:32" x14ac:dyDescent="0.3">
      <c r="A245" s="50"/>
      <c r="B245" s="34" t="str">
        <f>IFERROR(VLOOKUP(A245,'State of WI BUs'!$A$2:$B$77,2,FALSE),"")</f>
        <v/>
      </c>
      <c r="C245" s="50"/>
      <c r="D245" s="50"/>
      <c r="E245" s="51"/>
      <c r="F245" s="34" t="str">
        <f>IFERROR(VLOOKUP(C245,'Fed. Agency Identifier'!$A$2:$B$62,2,FALSE),"")</f>
        <v/>
      </c>
      <c r="G245" s="34" t="str">
        <f>IF(ISBLANK(D245)=TRUE,"",(IFERROR(VLOOKUP(CONCATENATE(C245,".",D245),'Assistance Listings sam.gov'!$A$2:$D$2250,4,FALSE),"Unknown/Expired CFDA - Complete Column K")))</f>
        <v/>
      </c>
      <c r="H245" s="51"/>
      <c r="I245" s="51"/>
      <c r="J245" s="34" t="str">
        <f>IF(AND(ISBLANK(C245)=TRUE,ISBLANK(D245)=TRUE),"",IFERROR(VLOOKUP(CONCATENATE(C245,".",D245),'Clusters Lookup'!$A$2:$B$99,2,FALSE),"Not an Other Cluster"))</f>
        <v/>
      </c>
      <c r="K245" s="51"/>
      <c r="L245" s="51"/>
      <c r="M245" s="51"/>
      <c r="N245" s="51"/>
      <c r="O245" s="52"/>
      <c r="P245" s="51"/>
      <c r="Q245" s="51"/>
      <c r="R245" s="50"/>
      <c r="S245" s="34" t="str">
        <f>IFERROR(VLOOKUP(R245,'State of WI BUs'!$A$2:$B$77,2,FALSE),"")</f>
        <v/>
      </c>
      <c r="T245" s="52"/>
      <c r="U245" s="52"/>
      <c r="V245" s="56" t="str">
        <f t="shared" si="24"/>
        <v/>
      </c>
      <c r="W245" s="52"/>
      <c r="X245" s="50"/>
      <c r="Y245" s="56" t="str">
        <f t="shared" si="25"/>
        <v/>
      </c>
      <c r="Z245" s="52"/>
      <c r="AA245" s="35" t="str">
        <f t="shared" si="26"/>
        <v/>
      </c>
      <c r="AB245" s="35" t="str">
        <f t="shared" si="27"/>
        <v/>
      </c>
      <c r="AC245" s="35" t="str">
        <f t="shared" si="28"/>
        <v/>
      </c>
      <c r="AD245" s="35" t="str">
        <f t="shared" si="29"/>
        <v/>
      </c>
      <c r="AE245" s="35" t="str">
        <f t="shared" si="30"/>
        <v/>
      </c>
      <c r="AF245" s="35" t="str">
        <f t="shared" si="31"/>
        <v/>
      </c>
    </row>
    <row r="246" spans="1:32" x14ac:dyDescent="0.3">
      <c r="A246" s="50"/>
      <c r="B246" s="34" t="str">
        <f>IFERROR(VLOOKUP(A246,'State of WI BUs'!$A$2:$B$77,2,FALSE),"")</f>
        <v/>
      </c>
      <c r="C246" s="50"/>
      <c r="D246" s="50"/>
      <c r="E246" s="51"/>
      <c r="F246" s="34" t="str">
        <f>IFERROR(VLOOKUP(C246,'Fed. Agency Identifier'!$A$2:$B$62,2,FALSE),"")</f>
        <v/>
      </c>
      <c r="G246" s="34" t="str">
        <f>IF(ISBLANK(D246)=TRUE,"",(IFERROR(VLOOKUP(CONCATENATE(C246,".",D246),'Assistance Listings sam.gov'!$A$2:$D$2250,4,FALSE),"Unknown/Expired CFDA - Complete Column K")))</f>
        <v/>
      </c>
      <c r="H246" s="51"/>
      <c r="I246" s="51"/>
      <c r="J246" s="34" t="str">
        <f>IF(AND(ISBLANK(C246)=TRUE,ISBLANK(D246)=TRUE),"",IFERROR(VLOOKUP(CONCATENATE(C246,".",D246),'Clusters Lookup'!$A$2:$B$99,2,FALSE),"Not an Other Cluster"))</f>
        <v/>
      </c>
      <c r="K246" s="51"/>
      <c r="L246" s="51"/>
      <c r="M246" s="51"/>
      <c r="N246" s="51"/>
      <c r="O246" s="52"/>
      <c r="P246" s="51"/>
      <c r="Q246" s="51"/>
      <c r="R246" s="50"/>
      <c r="S246" s="34" t="str">
        <f>IFERROR(VLOOKUP(R246,'State of WI BUs'!$A$2:$B$77,2,FALSE),"")</f>
        <v/>
      </c>
      <c r="T246" s="52"/>
      <c r="U246" s="52"/>
      <c r="V246" s="56" t="str">
        <f t="shared" si="24"/>
        <v/>
      </c>
      <c r="W246" s="52"/>
      <c r="X246" s="50"/>
      <c r="Y246" s="56" t="str">
        <f t="shared" si="25"/>
        <v/>
      </c>
      <c r="Z246" s="52"/>
      <c r="AA246" s="35" t="str">
        <f t="shared" si="26"/>
        <v/>
      </c>
      <c r="AB246" s="35" t="str">
        <f t="shared" si="27"/>
        <v/>
      </c>
      <c r="AC246" s="35" t="str">
        <f t="shared" si="28"/>
        <v/>
      </c>
      <c r="AD246" s="35" t="str">
        <f t="shared" si="29"/>
        <v/>
      </c>
      <c r="AE246" s="35" t="str">
        <f t="shared" si="30"/>
        <v/>
      </c>
      <c r="AF246" s="35" t="str">
        <f t="shared" si="31"/>
        <v/>
      </c>
    </row>
    <row r="247" spans="1:32" x14ac:dyDescent="0.3">
      <c r="A247" s="50"/>
      <c r="B247" s="34" t="str">
        <f>IFERROR(VLOOKUP(A247,'State of WI BUs'!$A$2:$B$77,2,FALSE),"")</f>
        <v/>
      </c>
      <c r="C247" s="50"/>
      <c r="D247" s="50"/>
      <c r="E247" s="51"/>
      <c r="F247" s="34" t="str">
        <f>IFERROR(VLOOKUP(C247,'Fed. Agency Identifier'!$A$2:$B$62,2,FALSE),"")</f>
        <v/>
      </c>
      <c r="G247" s="34" t="str">
        <f>IF(ISBLANK(D247)=TRUE,"",(IFERROR(VLOOKUP(CONCATENATE(C247,".",D247),'Assistance Listings sam.gov'!$A$2:$D$2250,4,FALSE),"Unknown/Expired CFDA - Complete Column K")))</f>
        <v/>
      </c>
      <c r="H247" s="51"/>
      <c r="I247" s="51"/>
      <c r="J247" s="34" t="str">
        <f>IF(AND(ISBLANK(C247)=TRUE,ISBLANK(D247)=TRUE),"",IFERROR(VLOOKUP(CONCATENATE(C247,".",D247),'Clusters Lookup'!$A$2:$B$99,2,FALSE),"Not an Other Cluster"))</f>
        <v/>
      </c>
      <c r="K247" s="51"/>
      <c r="L247" s="51"/>
      <c r="M247" s="51"/>
      <c r="N247" s="51"/>
      <c r="O247" s="52"/>
      <c r="P247" s="51"/>
      <c r="Q247" s="51"/>
      <c r="R247" s="50"/>
      <c r="S247" s="34" t="str">
        <f>IFERROR(VLOOKUP(R247,'State of WI BUs'!$A$2:$B$77,2,FALSE),"")</f>
        <v/>
      </c>
      <c r="T247" s="52"/>
      <c r="U247" s="52"/>
      <c r="V247" s="56" t="str">
        <f t="shared" si="24"/>
        <v/>
      </c>
      <c r="W247" s="52"/>
      <c r="X247" s="50"/>
      <c r="Y247" s="56" t="str">
        <f t="shared" si="25"/>
        <v/>
      </c>
      <c r="Z247" s="52"/>
      <c r="AA247" s="35" t="str">
        <f t="shared" si="26"/>
        <v/>
      </c>
      <c r="AB247" s="35" t="str">
        <f t="shared" si="27"/>
        <v/>
      </c>
      <c r="AC247" s="35" t="str">
        <f t="shared" si="28"/>
        <v/>
      </c>
      <c r="AD247" s="35" t="str">
        <f t="shared" si="29"/>
        <v/>
      </c>
      <c r="AE247" s="35" t="str">
        <f t="shared" si="30"/>
        <v/>
      </c>
      <c r="AF247" s="35" t="str">
        <f t="shared" si="31"/>
        <v/>
      </c>
    </row>
    <row r="248" spans="1:32" x14ac:dyDescent="0.3">
      <c r="A248" s="50"/>
      <c r="B248" s="34" t="str">
        <f>IFERROR(VLOOKUP(A248,'State of WI BUs'!$A$2:$B$77,2,FALSE),"")</f>
        <v/>
      </c>
      <c r="C248" s="50"/>
      <c r="D248" s="50"/>
      <c r="E248" s="51"/>
      <c r="F248" s="34" t="str">
        <f>IFERROR(VLOOKUP(C248,'Fed. Agency Identifier'!$A$2:$B$62,2,FALSE),"")</f>
        <v/>
      </c>
      <c r="G248" s="34" t="str">
        <f>IF(ISBLANK(D248)=TRUE,"",(IFERROR(VLOOKUP(CONCATENATE(C248,".",D248),'Assistance Listings sam.gov'!$A$2:$D$2250,4,FALSE),"Unknown/Expired CFDA - Complete Column K")))</f>
        <v/>
      </c>
      <c r="H248" s="51"/>
      <c r="I248" s="51"/>
      <c r="J248" s="34" t="str">
        <f>IF(AND(ISBLANK(C248)=TRUE,ISBLANK(D248)=TRUE),"",IFERROR(VLOOKUP(CONCATENATE(C248,".",D248),'Clusters Lookup'!$A$2:$B$99,2,FALSE),"Not an Other Cluster"))</f>
        <v/>
      </c>
      <c r="K248" s="51"/>
      <c r="L248" s="51"/>
      <c r="M248" s="51"/>
      <c r="N248" s="51"/>
      <c r="O248" s="52"/>
      <c r="P248" s="51"/>
      <c r="Q248" s="51"/>
      <c r="R248" s="50"/>
      <c r="S248" s="34" t="str">
        <f>IFERROR(VLOOKUP(R248,'State of WI BUs'!$A$2:$B$77,2,FALSE),"")</f>
        <v/>
      </c>
      <c r="T248" s="52"/>
      <c r="U248" s="52"/>
      <c r="V248" s="56" t="str">
        <f t="shared" si="24"/>
        <v/>
      </c>
      <c r="W248" s="52"/>
      <c r="X248" s="50"/>
      <c r="Y248" s="56" t="str">
        <f t="shared" si="25"/>
        <v/>
      </c>
      <c r="Z248" s="52"/>
      <c r="AA248" s="35" t="str">
        <f t="shared" si="26"/>
        <v/>
      </c>
      <c r="AB248" s="35" t="str">
        <f t="shared" si="27"/>
        <v/>
      </c>
      <c r="AC248" s="35" t="str">
        <f t="shared" si="28"/>
        <v/>
      </c>
      <c r="AD248" s="35" t="str">
        <f t="shared" si="29"/>
        <v/>
      </c>
      <c r="AE248" s="35" t="str">
        <f t="shared" si="30"/>
        <v/>
      </c>
      <c r="AF248" s="35" t="str">
        <f t="shared" si="31"/>
        <v/>
      </c>
    </row>
    <row r="249" spans="1:32" x14ac:dyDescent="0.3">
      <c r="A249" s="50"/>
      <c r="B249" s="34" t="str">
        <f>IFERROR(VLOOKUP(A249,'State of WI BUs'!$A$2:$B$77,2,FALSE),"")</f>
        <v/>
      </c>
      <c r="C249" s="50"/>
      <c r="D249" s="50"/>
      <c r="E249" s="51"/>
      <c r="F249" s="34" t="str">
        <f>IFERROR(VLOOKUP(C249,'Fed. Agency Identifier'!$A$2:$B$62,2,FALSE),"")</f>
        <v/>
      </c>
      <c r="G249" s="34" t="str">
        <f>IF(ISBLANK(D249)=TRUE,"",(IFERROR(VLOOKUP(CONCATENATE(C249,".",D249),'Assistance Listings sam.gov'!$A$2:$D$2250,4,FALSE),"Unknown/Expired CFDA - Complete Column K")))</f>
        <v/>
      </c>
      <c r="H249" s="51"/>
      <c r="I249" s="51"/>
      <c r="J249" s="34" t="str">
        <f>IF(AND(ISBLANK(C249)=TRUE,ISBLANK(D249)=TRUE),"",IFERROR(VLOOKUP(CONCATENATE(C249,".",D249),'Clusters Lookup'!$A$2:$B$99,2,FALSE),"Not an Other Cluster"))</f>
        <v/>
      </c>
      <c r="K249" s="51"/>
      <c r="L249" s="51"/>
      <c r="M249" s="51"/>
      <c r="N249" s="51"/>
      <c r="O249" s="52"/>
      <c r="P249" s="51"/>
      <c r="Q249" s="51"/>
      <c r="R249" s="50"/>
      <c r="S249" s="34" t="str">
        <f>IFERROR(VLOOKUP(R249,'State of WI BUs'!$A$2:$B$77,2,FALSE),"")</f>
        <v/>
      </c>
      <c r="T249" s="52"/>
      <c r="U249" s="52"/>
      <c r="V249" s="56" t="str">
        <f t="shared" si="24"/>
        <v/>
      </c>
      <c r="W249" s="52"/>
      <c r="X249" s="50"/>
      <c r="Y249" s="56" t="str">
        <f t="shared" si="25"/>
        <v/>
      </c>
      <c r="Z249" s="52"/>
      <c r="AA249" s="35" t="str">
        <f t="shared" si="26"/>
        <v/>
      </c>
      <c r="AB249" s="35" t="str">
        <f t="shared" si="27"/>
        <v/>
      </c>
      <c r="AC249" s="35" t="str">
        <f t="shared" si="28"/>
        <v/>
      </c>
      <c r="AD249" s="35" t="str">
        <f t="shared" si="29"/>
        <v/>
      </c>
      <c r="AE249" s="35" t="str">
        <f t="shared" si="30"/>
        <v/>
      </c>
      <c r="AF249" s="35" t="str">
        <f t="shared" si="31"/>
        <v/>
      </c>
    </row>
    <row r="250" spans="1:32" x14ac:dyDescent="0.3">
      <c r="A250" s="50"/>
      <c r="B250" s="34" t="str">
        <f>IFERROR(VLOOKUP(A250,'State of WI BUs'!$A$2:$B$77,2,FALSE),"")</f>
        <v/>
      </c>
      <c r="C250" s="50"/>
      <c r="D250" s="50"/>
      <c r="E250" s="51"/>
      <c r="F250" s="34" t="str">
        <f>IFERROR(VLOOKUP(C250,'Fed. Agency Identifier'!$A$2:$B$62,2,FALSE),"")</f>
        <v/>
      </c>
      <c r="G250" s="34" t="str">
        <f>IF(ISBLANK(D250)=TRUE,"",(IFERROR(VLOOKUP(CONCATENATE(C250,".",D250),'Assistance Listings sam.gov'!$A$2:$D$2250,4,FALSE),"Unknown/Expired CFDA - Complete Column K")))</f>
        <v/>
      </c>
      <c r="H250" s="51"/>
      <c r="I250" s="51"/>
      <c r="J250" s="34" t="str">
        <f>IF(AND(ISBLANK(C250)=TRUE,ISBLANK(D250)=TRUE),"",IFERROR(VLOOKUP(CONCATENATE(C250,".",D250),'Clusters Lookup'!$A$2:$B$99,2,FALSE),"Not an Other Cluster"))</f>
        <v/>
      </c>
      <c r="K250" s="51"/>
      <c r="L250" s="51"/>
      <c r="M250" s="51"/>
      <c r="N250" s="51"/>
      <c r="O250" s="52"/>
      <c r="P250" s="51"/>
      <c r="Q250" s="51"/>
      <c r="R250" s="50"/>
      <c r="S250" s="34" t="str">
        <f>IFERROR(VLOOKUP(R250,'State of WI BUs'!$A$2:$B$77,2,FALSE),"")</f>
        <v/>
      </c>
      <c r="T250" s="52"/>
      <c r="U250" s="52"/>
      <c r="V250" s="56" t="str">
        <f t="shared" si="24"/>
        <v/>
      </c>
      <c r="W250" s="52"/>
      <c r="X250" s="50"/>
      <c r="Y250" s="56" t="str">
        <f t="shared" si="25"/>
        <v/>
      </c>
      <c r="Z250" s="52"/>
      <c r="AA250" s="35" t="str">
        <f t="shared" si="26"/>
        <v/>
      </c>
      <c r="AB250" s="35" t="str">
        <f t="shared" si="27"/>
        <v/>
      </c>
      <c r="AC250" s="35" t="str">
        <f t="shared" si="28"/>
        <v/>
      </c>
      <c r="AD250" s="35" t="str">
        <f t="shared" si="29"/>
        <v/>
      </c>
      <c r="AE250" s="35" t="str">
        <f t="shared" si="30"/>
        <v/>
      </c>
      <c r="AF250" s="35" t="str">
        <f t="shared" si="31"/>
        <v/>
      </c>
    </row>
    <row r="251" spans="1:32" x14ac:dyDescent="0.3">
      <c r="A251" s="50"/>
      <c r="B251" s="34" t="str">
        <f>IFERROR(VLOOKUP(A251,'State of WI BUs'!$A$2:$B$77,2,FALSE),"")</f>
        <v/>
      </c>
      <c r="C251" s="50"/>
      <c r="D251" s="50"/>
      <c r="E251" s="51"/>
      <c r="F251" s="34" t="str">
        <f>IFERROR(VLOOKUP(C251,'Fed. Agency Identifier'!$A$2:$B$62,2,FALSE),"")</f>
        <v/>
      </c>
      <c r="G251" s="34" t="str">
        <f>IF(ISBLANK(D251)=TRUE,"",(IFERROR(VLOOKUP(CONCATENATE(C251,".",D251),'Assistance Listings sam.gov'!$A$2:$D$2250,4,FALSE),"Unknown/Expired CFDA - Complete Column K")))</f>
        <v/>
      </c>
      <c r="H251" s="51"/>
      <c r="I251" s="51"/>
      <c r="J251" s="34" t="str">
        <f>IF(AND(ISBLANK(C251)=TRUE,ISBLANK(D251)=TRUE),"",IFERROR(VLOOKUP(CONCATENATE(C251,".",D251),'Clusters Lookup'!$A$2:$B$99,2,FALSE),"Not an Other Cluster"))</f>
        <v/>
      </c>
      <c r="K251" s="51"/>
      <c r="L251" s="51"/>
      <c r="M251" s="51"/>
      <c r="N251" s="51"/>
      <c r="O251" s="52"/>
      <c r="P251" s="51"/>
      <c r="Q251" s="51"/>
      <c r="R251" s="50"/>
      <c r="S251" s="34" t="str">
        <f>IFERROR(VLOOKUP(R251,'State of WI BUs'!$A$2:$B$77,2,FALSE),"")</f>
        <v/>
      </c>
      <c r="T251" s="52"/>
      <c r="U251" s="52"/>
      <c r="V251" s="56" t="str">
        <f t="shared" si="24"/>
        <v/>
      </c>
      <c r="W251" s="52"/>
      <c r="X251" s="50"/>
      <c r="Y251" s="56" t="str">
        <f t="shared" si="25"/>
        <v/>
      </c>
      <c r="Z251" s="52"/>
      <c r="AA251" s="35" t="str">
        <f t="shared" si="26"/>
        <v/>
      </c>
      <c r="AB251" s="35" t="str">
        <f t="shared" si="27"/>
        <v/>
      </c>
      <c r="AC251" s="35" t="str">
        <f t="shared" si="28"/>
        <v/>
      </c>
      <c r="AD251" s="35" t="str">
        <f t="shared" si="29"/>
        <v/>
      </c>
      <c r="AE251" s="35" t="str">
        <f t="shared" si="30"/>
        <v/>
      </c>
      <c r="AF251" s="35" t="str">
        <f t="shared" si="31"/>
        <v/>
      </c>
    </row>
    <row r="252" spans="1:32" x14ac:dyDescent="0.3">
      <c r="A252" s="50"/>
      <c r="B252" s="34" t="str">
        <f>IFERROR(VLOOKUP(A252,'State of WI BUs'!$A$2:$B$77,2,FALSE),"")</f>
        <v/>
      </c>
      <c r="C252" s="50"/>
      <c r="D252" s="50"/>
      <c r="E252" s="51"/>
      <c r="F252" s="34" t="str">
        <f>IFERROR(VLOOKUP(C252,'Fed. Agency Identifier'!$A$2:$B$62,2,FALSE),"")</f>
        <v/>
      </c>
      <c r="G252" s="34" t="str">
        <f>IF(ISBLANK(D252)=TRUE,"",(IFERROR(VLOOKUP(CONCATENATE(C252,".",D252),'Assistance Listings sam.gov'!$A$2:$D$2250,4,FALSE),"Unknown/Expired CFDA - Complete Column K")))</f>
        <v/>
      </c>
      <c r="H252" s="51"/>
      <c r="I252" s="51"/>
      <c r="J252" s="34" t="str">
        <f>IF(AND(ISBLANK(C252)=TRUE,ISBLANK(D252)=TRUE),"",IFERROR(VLOOKUP(CONCATENATE(C252,".",D252),'Clusters Lookup'!$A$2:$B$99,2,FALSE),"Not an Other Cluster"))</f>
        <v/>
      </c>
      <c r="K252" s="51"/>
      <c r="L252" s="51"/>
      <c r="M252" s="51"/>
      <c r="N252" s="51"/>
      <c r="O252" s="52"/>
      <c r="P252" s="51"/>
      <c r="Q252" s="51"/>
      <c r="R252" s="50"/>
      <c r="S252" s="34" t="str">
        <f>IFERROR(VLOOKUP(R252,'State of WI BUs'!$A$2:$B$77,2,FALSE),"")</f>
        <v/>
      </c>
      <c r="T252" s="52"/>
      <c r="U252" s="52"/>
      <c r="V252" s="56" t="str">
        <f t="shared" si="24"/>
        <v/>
      </c>
      <c r="W252" s="52"/>
      <c r="X252" s="50"/>
      <c r="Y252" s="56" t="str">
        <f t="shared" si="25"/>
        <v/>
      </c>
      <c r="Z252" s="52"/>
      <c r="AA252" s="35" t="str">
        <f t="shared" si="26"/>
        <v/>
      </c>
      <c r="AB252" s="35" t="str">
        <f t="shared" si="27"/>
        <v/>
      </c>
      <c r="AC252" s="35" t="str">
        <f t="shared" si="28"/>
        <v/>
      </c>
      <c r="AD252" s="35" t="str">
        <f t="shared" si="29"/>
        <v/>
      </c>
      <c r="AE252" s="35" t="str">
        <f t="shared" si="30"/>
        <v/>
      </c>
      <c r="AF252" s="35" t="str">
        <f t="shared" si="31"/>
        <v/>
      </c>
    </row>
    <row r="253" spans="1:32" x14ac:dyDescent="0.3">
      <c r="A253" s="50"/>
      <c r="B253" s="34" t="str">
        <f>IFERROR(VLOOKUP(A253,'State of WI BUs'!$A$2:$B$77,2,FALSE),"")</f>
        <v/>
      </c>
      <c r="C253" s="50"/>
      <c r="D253" s="50"/>
      <c r="E253" s="51"/>
      <c r="F253" s="34" t="str">
        <f>IFERROR(VLOOKUP(C253,'Fed. Agency Identifier'!$A$2:$B$62,2,FALSE),"")</f>
        <v/>
      </c>
      <c r="G253" s="34" t="str">
        <f>IF(ISBLANK(D253)=TRUE,"",(IFERROR(VLOOKUP(CONCATENATE(C253,".",D253),'Assistance Listings sam.gov'!$A$2:$D$2250,4,FALSE),"Unknown/Expired CFDA - Complete Column K")))</f>
        <v/>
      </c>
      <c r="H253" s="51"/>
      <c r="I253" s="51"/>
      <c r="J253" s="34" t="str">
        <f>IF(AND(ISBLANK(C253)=TRUE,ISBLANK(D253)=TRUE),"",IFERROR(VLOOKUP(CONCATENATE(C253,".",D253),'Clusters Lookup'!$A$2:$B$99,2,FALSE),"Not an Other Cluster"))</f>
        <v/>
      </c>
      <c r="K253" s="51"/>
      <c r="L253" s="51"/>
      <c r="M253" s="51"/>
      <c r="N253" s="51"/>
      <c r="O253" s="52"/>
      <c r="P253" s="51"/>
      <c r="Q253" s="51"/>
      <c r="R253" s="50"/>
      <c r="S253" s="34" t="str">
        <f>IFERROR(VLOOKUP(R253,'State of WI BUs'!$A$2:$B$77,2,FALSE),"")</f>
        <v/>
      </c>
      <c r="T253" s="52"/>
      <c r="U253" s="52"/>
      <c r="V253" s="56" t="str">
        <f t="shared" si="24"/>
        <v/>
      </c>
      <c r="W253" s="52"/>
      <c r="X253" s="50"/>
      <c r="Y253" s="56" t="str">
        <f t="shared" si="25"/>
        <v/>
      </c>
      <c r="Z253" s="52"/>
      <c r="AA253" s="35" t="str">
        <f t="shared" si="26"/>
        <v/>
      </c>
      <c r="AB253" s="35" t="str">
        <f t="shared" si="27"/>
        <v/>
      </c>
      <c r="AC253" s="35" t="str">
        <f t="shared" si="28"/>
        <v/>
      </c>
      <c r="AD253" s="35" t="str">
        <f t="shared" si="29"/>
        <v/>
      </c>
      <c r="AE253" s="35" t="str">
        <f t="shared" si="30"/>
        <v/>
      </c>
      <c r="AF253" s="35" t="str">
        <f t="shared" si="31"/>
        <v/>
      </c>
    </row>
    <row r="254" spans="1:32" x14ac:dyDescent="0.3">
      <c r="A254" s="50"/>
      <c r="B254" s="34" t="str">
        <f>IFERROR(VLOOKUP(A254,'State of WI BUs'!$A$2:$B$77,2,FALSE),"")</f>
        <v/>
      </c>
      <c r="C254" s="50"/>
      <c r="D254" s="50"/>
      <c r="E254" s="51"/>
      <c r="F254" s="34" t="str">
        <f>IFERROR(VLOOKUP(C254,'Fed. Agency Identifier'!$A$2:$B$62,2,FALSE),"")</f>
        <v/>
      </c>
      <c r="G254" s="34" t="str">
        <f>IF(ISBLANK(D254)=TRUE,"",(IFERROR(VLOOKUP(CONCATENATE(C254,".",D254),'Assistance Listings sam.gov'!$A$2:$D$2250,4,FALSE),"Unknown/Expired CFDA - Complete Column K")))</f>
        <v/>
      </c>
      <c r="H254" s="51"/>
      <c r="I254" s="51"/>
      <c r="J254" s="34" t="str">
        <f>IF(AND(ISBLANK(C254)=TRUE,ISBLANK(D254)=TRUE),"",IFERROR(VLOOKUP(CONCATENATE(C254,".",D254),'Clusters Lookup'!$A$2:$B$99,2,FALSE),"Not an Other Cluster"))</f>
        <v/>
      </c>
      <c r="K254" s="51"/>
      <c r="L254" s="51"/>
      <c r="M254" s="51"/>
      <c r="N254" s="51"/>
      <c r="O254" s="52"/>
      <c r="P254" s="51"/>
      <c r="Q254" s="51"/>
      <c r="R254" s="50"/>
      <c r="S254" s="34" t="str">
        <f>IFERROR(VLOOKUP(R254,'State of WI BUs'!$A$2:$B$77,2,FALSE),"")</f>
        <v/>
      </c>
      <c r="T254" s="52"/>
      <c r="U254" s="52"/>
      <c r="V254" s="56" t="str">
        <f t="shared" si="24"/>
        <v/>
      </c>
      <c r="W254" s="52"/>
      <c r="X254" s="50"/>
      <c r="Y254" s="56" t="str">
        <f t="shared" si="25"/>
        <v/>
      </c>
      <c r="Z254" s="52"/>
      <c r="AA254" s="35" t="str">
        <f t="shared" si="26"/>
        <v/>
      </c>
      <c r="AB254" s="35" t="str">
        <f t="shared" si="27"/>
        <v/>
      </c>
      <c r="AC254" s="35" t="str">
        <f t="shared" si="28"/>
        <v/>
      </c>
      <c r="AD254" s="35" t="str">
        <f t="shared" si="29"/>
        <v/>
      </c>
      <c r="AE254" s="35" t="str">
        <f t="shared" si="30"/>
        <v/>
      </c>
      <c r="AF254" s="35" t="str">
        <f t="shared" si="31"/>
        <v/>
      </c>
    </row>
    <row r="255" spans="1:32" x14ac:dyDescent="0.3">
      <c r="A255" s="50"/>
      <c r="B255" s="34" t="str">
        <f>IFERROR(VLOOKUP(A255,'State of WI BUs'!$A$2:$B$77,2,FALSE),"")</f>
        <v/>
      </c>
      <c r="C255" s="50"/>
      <c r="D255" s="50"/>
      <c r="E255" s="51"/>
      <c r="F255" s="34" t="str">
        <f>IFERROR(VLOOKUP(C255,'Fed. Agency Identifier'!$A$2:$B$62,2,FALSE),"")</f>
        <v/>
      </c>
      <c r="G255" s="34" t="str">
        <f>IF(ISBLANK(D255)=TRUE,"",(IFERROR(VLOOKUP(CONCATENATE(C255,".",D255),'Assistance Listings sam.gov'!$A$2:$D$2250,4,FALSE),"Unknown/Expired CFDA - Complete Column K")))</f>
        <v/>
      </c>
      <c r="H255" s="51"/>
      <c r="I255" s="51"/>
      <c r="J255" s="34" t="str">
        <f>IF(AND(ISBLANK(C255)=TRUE,ISBLANK(D255)=TRUE),"",IFERROR(VLOOKUP(CONCATENATE(C255,".",D255),'Clusters Lookup'!$A$2:$B$99,2,FALSE),"Not an Other Cluster"))</f>
        <v/>
      </c>
      <c r="K255" s="51"/>
      <c r="L255" s="51"/>
      <c r="M255" s="51"/>
      <c r="N255" s="51"/>
      <c r="O255" s="52"/>
      <c r="P255" s="51"/>
      <c r="Q255" s="51"/>
      <c r="R255" s="50"/>
      <c r="S255" s="34" t="str">
        <f>IFERROR(VLOOKUP(R255,'State of WI BUs'!$A$2:$B$77,2,FALSE),"")</f>
        <v/>
      </c>
      <c r="T255" s="52"/>
      <c r="U255" s="52"/>
      <c r="V255" s="56" t="str">
        <f t="shared" si="24"/>
        <v/>
      </c>
      <c r="W255" s="52"/>
      <c r="X255" s="50"/>
      <c r="Y255" s="56" t="str">
        <f t="shared" si="25"/>
        <v/>
      </c>
      <c r="Z255" s="52"/>
      <c r="AA255" s="35" t="str">
        <f t="shared" si="26"/>
        <v/>
      </c>
      <c r="AB255" s="35" t="str">
        <f t="shared" si="27"/>
        <v/>
      </c>
      <c r="AC255" s="35" t="str">
        <f t="shared" si="28"/>
        <v/>
      </c>
      <c r="AD255" s="35" t="str">
        <f t="shared" si="29"/>
        <v/>
      </c>
      <c r="AE255" s="35" t="str">
        <f t="shared" si="30"/>
        <v/>
      </c>
      <c r="AF255" s="35" t="str">
        <f t="shared" si="31"/>
        <v/>
      </c>
    </row>
    <row r="256" spans="1:32" x14ac:dyDescent="0.3">
      <c r="A256" s="50"/>
      <c r="B256" s="34" t="str">
        <f>IFERROR(VLOOKUP(A256,'State of WI BUs'!$A$2:$B$77,2,FALSE),"")</f>
        <v/>
      </c>
      <c r="C256" s="50"/>
      <c r="D256" s="50"/>
      <c r="E256" s="51"/>
      <c r="F256" s="34" t="str">
        <f>IFERROR(VLOOKUP(C256,'Fed. Agency Identifier'!$A$2:$B$62,2,FALSE),"")</f>
        <v/>
      </c>
      <c r="G256" s="34" t="str">
        <f>IF(ISBLANK(D256)=TRUE,"",(IFERROR(VLOOKUP(CONCATENATE(C256,".",D256),'Assistance Listings sam.gov'!$A$2:$D$2250,4,FALSE),"Unknown/Expired CFDA - Complete Column K")))</f>
        <v/>
      </c>
      <c r="H256" s="51"/>
      <c r="I256" s="51"/>
      <c r="J256" s="34" t="str">
        <f>IF(AND(ISBLANK(C256)=TRUE,ISBLANK(D256)=TRUE),"",IFERROR(VLOOKUP(CONCATENATE(C256,".",D256),'Clusters Lookup'!$A$2:$B$99,2,FALSE),"Not an Other Cluster"))</f>
        <v/>
      </c>
      <c r="K256" s="51"/>
      <c r="L256" s="51"/>
      <c r="M256" s="51"/>
      <c r="N256" s="51"/>
      <c r="O256" s="52"/>
      <c r="P256" s="51"/>
      <c r="Q256" s="51"/>
      <c r="R256" s="50"/>
      <c r="S256" s="34" t="str">
        <f>IFERROR(VLOOKUP(R256,'State of WI BUs'!$A$2:$B$77,2,FALSE),"")</f>
        <v/>
      </c>
      <c r="T256" s="52"/>
      <c r="U256" s="52"/>
      <c r="V256" s="56" t="str">
        <f t="shared" si="24"/>
        <v/>
      </c>
      <c r="W256" s="52"/>
      <c r="X256" s="50"/>
      <c r="Y256" s="56" t="str">
        <f t="shared" si="25"/>
        <v/>
      </c>
      <c r="Z256" s="52"/>
      <c r="AA256" s="35" t="str">
        <f t="shared" si="26"/>
        <v/>
      </c>
      <c r="AB256" s="35" t="str">
        <f t="shared" si="27"/>
        <v/>
      </c>
      <c r="AC256" s="35" t="str">
        <f t="shared" si="28"/>
        <v/>
      </c>
      <c r="AD256" s="35" t="str">
        <f t="shared" si="29"/>
        <v/>
      </c>
      <c r="AE256" s="35" t="str">
        <f t="shared" si="30"/>
        <v/>
      </c>
      <c r="AF256" s="35" t="str">
        <f t="shared" si="31"/>
        <v/>
      </c>
    </row>
    <row r="257" spans="1:32" x14ac:dyDescent="0.3">
      <c r="A257" s="50"/>
      <c r="B257" s="34" t="str">
        <f>IFERROR(VLOOKUP(A257,'State of WI BUs'!$A$2:$B$77,2,FALSE),"")</f>
        <v/>
      </c>
      <c r="C257" s="50"/>
      <c r="D257" s="50"/>
      <c r="E257" s="51"/>
      <c r="F257" s="34" t="str">
        <f>IFERROR(VLOOKUP(C257,'Fed. Agency Identifier'!$A$2:$B$62,2,FALSE),"")</f>
        <v/>
      </c>
      <c r="G257" s="34" t="str">
        <f>IF(ISBLANK(D257)=TRUE,"",(IFERROR(VLOOKUP(CONCATENATE(C257,".",D257),'Assistance Listings sam.gov'!$A$2:$D$2250,4,FALSE),"Unknown/Expired CFDA - Complete Column K")))</f>
        <v/>
      </c>
      <c r="H257" s="51"/>
      <c r="I257" s="51"/>
      <c r="J257" s="34" t="str">
        <f>IF(AND(ISBLANK(C257)=TRUE,ISBLANK(D257)=TRUE),"",IFERROR(VLOOKUP(CONCATENATE(C257,".",D257),'Clusters Lookup'!$A$2:$B$99,2,FALSE),"Not an Other Cluster"))</f>
        <v/>
      </c>
      <c r="K257" s="51"/>
      <c r="L257" s="51"/>
      <c r="M257" s="51"/>
      <c r="N257" s="51"/>
      <c r="O257" s="52"/>
      <c r="P257" s="51"/>
      <c r="Q257" s="51"/>
      <c r="R257" s="50"/>
      <c r="S257" s="34" t="str">
        <f>IFERROR(VLOOKUP(R257,'State of WI BUs'!$A$2:$B$77,2,FALSE),"")</f>
        <v/>
      </c>
      <c r="T257" s="52"/>
      <c r="U257" s="52"/>
      <c r="V257" s="56" t="str">
        <f t="shared" si="24"/>
        <v/>
      </c>
      <c r="W257" s="52"/>
      <c r="X257" s="50"/>
      <c r="Y257" s="56" t="str">
        <f t="shared" si="25"/>
        <v/>
      </c>
      <c r="Z257" s="52"/>
      <c r="AA257" s="35" t="str">
        <f t="shared" si="26"/>
        <v/>
      </c>
      <c r="AB257" s="35" t="str">
        <f t="shared" si="27"/>
        <v/>
      </c>
      <c r="AC257" s="35" t="str">
        <f t="shared" si="28"/>
        <v/>
      </c>
      <c r="AD257" s="35" t="str">
        <f t="shared" si="29"/>
        <v/>
      </c>
      <c r="AE257" s="35" t="str">
        <f t="shared" si="30"/>
        <v/>
      </c>
      <c r="AF257" s="35" t="str">
        <f t="shared" si="31"/>
        <v/>
      </c>
    </row>
    <row r="258" spans="1:32" x14ac:dyDescent="0.3">
      <c r="A258" s="50"/>
      <c r="B258" s="34" t="str">
        <f>IFERROR(VLOOKUP(A258,'State of WI BUs'!$A$2:$B$77,2,FALSE),"")</f>
        <v/>
      </c>
      <c r="C258" s="50"/>
      <c r="D258" s="50"/>
      <c r="E258" s="51"/>
      <c r="F258" s="34" t="str">
        <f>IFERROR(VLOOKUP(C258,'Fed. Agency Identifier'!$A$2:$B$62,2,FALSE),"")</f>
        <v/>
      </c>
      <c r="G258" s="34" t="str">
        <f>IF(ISBLANK(D258)=TRUE,"",(IFERROR(VLOOKUP(CONCATENATE(C258,".",D258),'Assistance Listings sam.gov'!$A$2:$D$2250,4,FALSE),"Unknown/Expired CFDA - Complete Column K")))</f>
        <v/>
      </c>
      <c r="H258" s="51"/>
      <c r="I258" s="51"/>
      <c r="J258" s="34" t="str">
        <f>IF(AND(ISBLANK(C258)=TRUE,ISBLANK(D258)=TRUE),"",IFERROR(VLOOKUP(CONCATENATE(C258,".",D258),'Clusters Lookup'!$A$2:$B$99,2,FALSE),"Not an Other Cluster"))</f>
        <v/>
      </c>
      <c r="K258" s="51"/>
      <c r="L258" s="51"/>
      <c r="M258" s="51"/>
      <c r="N258" s="51"/>
      <c r="O258" s="52"/>
      <c r="P258" s="51"/>
      <c r="Q258" s="51"/>
      <c r="R258" s="50"/>
      <c r="S258" s="34" t="str">
        <f>IFERROR(VLOOKUP(R258,'State of WI BUs'!$A$2:$B$77,2,FALSE),"")</f>
        <v/>
      </c>
      <c r="T258" s="52"/>
      <c r="U258" s="52"/>
      <c r="V258" s="56" t="str">
        <f t="shared" si="24"/>
        <v/>
      </c>
      <c r="W258" s="52"/>
      <c r="X258" s="50"/>
      <c r="Y258" s="56" t="str">
        <f t="shared" si="25"/>
        <v/>
      </c>
      <c r="Z258" s="52"/>
      <c r="AA258" s="35" t="str">
        <f t="shared" si="26"/>
        <v/>
      </c>
      <c r="AB258" s="35" t="str">
        <f t="shared" si="27"/>
        <v/>
      </c>
      <c r="AC258" s="35" t="str">
        <f t="shared" si="28"/>
        <v/>
      </c>
      <c r="AD258" s="35" t="str">
        <f t="shared" si="29"/>
        <v/>
      </c>
      <c r="AE258" s="35" t="str">
        <f t="shared" si="30"/>
        <v/>
      </c>
      <c r="AF258" s="35" t="str">
        <f t="shared" si="31"/>
        <v/>
      </c>
    </row>
    <row r="259" spans="1:32" x14ac:dyDescent="0.3">
      <c r="A259" s="50"/>
      <c r="B259" s="34" t="str">
        <f>IFERROR(VLOOKUP(A259,'State of WI BUs'!$A$2:$B$77,2,FALSE),"")</f>
        <v/>
      </c>
      <c r="C259" s="50"/>
      <c r="D259" s="50"/>
      <c r="E259" s="51"/>
      <c r="F259" s="34" t="str">
        <f>IFERROR(VLOOKUP(C259,'Fed. Agency Identifier'!$A$2:$B$62,2,FALSE),"")</f>
        <v/>
      </c>
      <c r="G259" s="34" t="str">
        <f>IF(ISBLANK(D259)=TRUE,"",(IFERROR(VLOOKUP(CONCATENATE(C259,".",D259),'Assistance Listings sam.gov'!$A$2:$D$2250,4,FALSE),"Unknown/Expired CFDA - Complete Column K")))</f>
        <v/>
      </c>
      <c r="H259" s="51"/>
      <c r="I259" s="51"/>
      <c r="J259" s="34" t="str">
        <f>IF(AND(ISBLANK(C259)=TRUE,ISBLANK(D259)=TRUE),"",IFERROR(VLOOKUP(CONCATENATE(C259,".",D259),'Clusters Lookup'!$A$2:$B$99,2,FALSE),"Not an Other Cluster"))</f>
        <v/>
      </c>
      <c r="K259" s="51"/>
      <c r="L259" s="51"/>
      <c r="M259" s="51"/>
      <c r="N259" s="51"/>
      <c r="O259" s="52"/>
      <c r="P259" s="51"/>
      <c r="Q259" s="51"/>
      <c r="R259" s="50"/>
      <c r="S259" s="34" t="str">
        <f>IFERROR(VLOOKUP(R259,'State of WI BUs'!$A$2:$B$77,2,FALSE),"")</f>
        <v/>
      </c>
      <c r="T259" s="52"/>
      <c r="U259" s="52"/>
      <c r="V259" s="56" t="str">
        <f t="shared" si="24"/>
        <v/>
      </c>
      <c r="W259" s="52"/>
      <c r="X259" s="50"/>
      <c r="Y259" s="56" t="str">
        <f t="shared" si="25"/>
        <v/>
      </c>
      <c r="Z259" s="52"/>
      <c r="AA259" s="35" t="str">
        <f t="shared" si="26"/>
        <v/>
      </c>
      <c r="AB259" s="35" t="str">
        <f t="shared" si="27"/>
        <v/>
      </c>
      <c r="AC259" s="35" t="str">
        <f t="shared" si="28"/>
        <v/>
      </c>
      <c r="AD259" s="35" t="str">
        <f t="shared" si="29"/>
        <v/>
      </c>
      <c r="AE259" s="35" t="str">
        <f t="shared" si="30"/>
        <v/>
      </c>
      <c r="AF259" s="35" t="str">
        <f t="shared" si="31"/>
        <v/>
      </c>
    </row>
    <row r="260" spans="1:32" x14ac:dyDescent="0.3">
      <c r="A260" s="50"/>
      <c r="B260" s="34" t="str">
        <f>IFERROR(VLOOKUP(A260,'State of WI BUs'!$A$2:$B$77,2,FALSE),"")</f>
        <v/>
      </c>
      <c r="C260" s="50"/>
      <c r="D260" s="50"/>
      <c r="E260" s="51"/>
      <c r="F260" s="34" t="str">
        <f>IFERROR(VLOOKUP(C260,'Fed. Agency Identifier'!$A$2:$B$62,2,FALSE),"")</f>
        <v/>
      </c>
      <c r="G260" s="34" t="str">
        <f>IF(ISBLANK(D260)=TRUE,"",(IFERROR(VLOOKUP(CONCATENATE(C260,".",D260),'Assistance Listings sam.gov'!$A$2:$D$2250,4,FALSE),"Unknown/Expired CFDA - Complete Column K")))</f>
        <v/>
      </c>
      <c r="H260" s="51"/>
      <c r="I260" s="51"/>
      <c r="J260" s="34" t="str">
        <f>IF(AND(ISBLANK(C260)=TRUE,ISBLANK(D260)=TRUE),"",IFERROR(VLOOKUP(CONCATENATE(C260,".",D260),'Clusters Lookup'!$A$2:$B$99,2,FALSE),"Not an Other Cluster"))</f>
        <v/>
      </c>
      <c r="K260" s="51"/>
      <c r="L260" s="51"/>
      <c r="M260" s="51"/>
      <c r="N260" s="51"/>
      <c r="O260" s="52"/>
      <c r="P260" s="51"/>
      <c r="Q260" s="51"/>
      <c r="R260" s="50"/>
      <c r="S260" s="34" t="str">
        <f>IFERROR(VLOOKUP(R260,'State of WI BUs'!$A$2:$B$77,2,FALSE),"")</f>
        <v/>
      </c>
      <c r="T260" s="52"/>
      <c r="U260" s="52"/>
      <c r="V260" s="56" t="str">
        <f t="shared" si="24"/>
        <v/>
      </c>
      <c r="W260" s="52"/>
      <c r="X260" s="50"/>
      <c r="Y260" s="56" t="str">
        <f t="shared" si="25"/>
        <v/>
      </c>
      <c r="Z260" s="52"/>
      <c r="AA260" s="35" t="str">
        <f t="shared" si="26"/>
        <v/>
      </c>
      <c r="AB260" s="35" t="str">
        <f t="shared" si="27"/>
        <v/>
      </c>
      <c r="AC260" s="35" t="str">
        <f t="shared" si="28"/>
        <v/>
      </c>
      <c r="AD260" s="35" t="str">
        <f t="shared" si="29"/>
        <v/>
      </c>
      <c r="AE260" s="35" t="str">
        <f t="shared" si="30"/>
        <v/>
      </c>
      <c r="AF260" s="35" t="str">
        <f t="shared" si="31"/>
        <v/>
      </c>
    </row>
    <row r="261" spans="1:32" x14ac:dyDescent="0.3">
      <c r="A261" s="50"/>
      <c r="B261" s="34" t="str">
        <f>IFERROR(VLOOKUP(A261,'State of WI BUs'!$A$2:$B$77,2,FALSE),"")</f>
        <v/>
      </c>
      <c r="C261" s="50"/>
      <c r="D261" s="50"/>
      <c r="E261" s="51"/>
      <c r="F261" s="34" t="str">
        <f>IFERROR(VLOOKUP(C261,'Fed. Agency Identifier'!$A$2:$B$62,2,FALSE),"")</f>
        <v/>
      </c>
      <c r="G261" s="34" t="str">
        <f>IF(ISBLANK(D261)=TRUE,"",(IFERROR(VLOOKUP(CONCATENATE(C261,".",D261),'Assistance Listings sam.gov'!$A$2:$D$2250,4,FALSE),"Unknown/Expired CFDA - Complete Column K")))</f>
        <v/>
      </c>
      <c r="H261" s="51"/>
      <c r="I261" s="51"/>
      <c r="J261" s="34" t="str">
        <f>IF(AND(ISBLANK(C261)=TRUE,ISBLANK(D261)=TRUE),"",IFERROR(VLOOKUP(CONCATENATE(C261,".",D261),'Clusters Lookup'!$A$2:$B$99,2,FALSE),"Not an Other Cluster"))</f>
        <v/>
      </c>
      <c r="K261" s="51"/>
      <c r="L261" s="51"/>
      <c r="M261" s="51"/>
      <c r="N261" s="51"/>
      <c r="O261" s="52"/>
      <c r="P261" s="51"/>
      <c r="Q261" s="51"/>
      <c r="R261" s="50"/>
      <c r="S261" s="34" t="str">
        <f>IFERROR(VLOOKUP(R261,'State of WI BUs'!$A$2:$B$77,2,FALSE),"")</f>
        <v/>
      </c>
      <c r="T261" s="52"/>
      <c r="U261" s="52"/>
      <c r="V261" s="56" t="str">
        <f t="shared" si="24"/>
        <v/>
      </c>
      <c r="W261" s="52"/>
      <c r="X261" s="50"/>
      <c r="Y261" s="56" t="str">
        <f t="shared" si="25"/>
        <v/>
      </c>
      <c r="Z261" s="52"/>
      <c r="AA261" s="35" t="str">
        <f t="shared" si="26"/>
        <v/>
      </c>
      <c r="AB261" s="35" t="str">
        <f t="shared" si="27"/>
        <v/>
      </c>
      <c r="AC261" s="35" t="str">
        <f t="shared" si="28"/>
        <v/>
      </c>
      <c r="AD261" s="35" t="str">
        <f t="shared" si="29"/>
        <v/>
      </c>
      <c r="AE261" s="35" t="str">
        <f t="shared" si="30"/>
        <v/>
      </c>
      <c r="AF261" s="35" t="str">
        <f t="shared" si="31"/>
        <v/>
      </c>
    </row>
    <row r="262" spans="1:32" x14ac:dyDescent="0.3">
      <c r="A262" s="50"/>
      <c r="B262" s="34" t="str">
        <f>IFERROR(VLOOKUP(A262,'State of WI BUs'!$A$2:$B$77,2,FALSE),"")</f>
        <v/>
      </c>
      <c r="C262" s="50"/>
      <c r="D262" s="50"/>
      <c r="E262" s="51"/>
      <c r="F262" s="34" t="str">
        <f>IFERROR(VLOOKUP(C262,'Fed. Agency Identifier'!$A$2:$B$62,2,FALSE),"")</f>
        <v/>
      </c>
      <c r="G262" s="34" t="str">
        <f>IF(ISBLANK(D262)=TRUE,"",(IFERROR(VLOOKUP(CONCATENATE(C262,".",D262),'Assistance Listings sam.gov'!$A$2:$D$2250,4,FALSE),"Unknown/Expired CFDA - Complete Column K")))</f>
        <v/>
      </c>
      <c r="H262" s="51"/>
      <c r="I262" s="51"/>
      <c r="J262" s="34" t="str">
        <f>IF(AND(ISBLANK(C262)=TRUE,ISBLANK(D262)=TRUE),"",IFERROR(VLOOKUP(CONCATENATE(C262,".",D262),'Clusters Lookup'!$A$2:$B$99,2,FALSE),"Not an Other Cluster"))</f>
        <v/>
      </c>
      <c r="K262" s="51"/>
      <c r="L262" s="51"/>
      <c r="M262" s="51"/>
      <c r="N262" s="51"/>
      <c r="O262" s="52"/>
      <c r="P262" s="51"/>
      <c r="Q262" s="51"/>
      <c r="R262" s="50"/>
      <c r="S262" s="34" t="str">
        <f>IFERROR(VLOOKUP(R262,'State of WI BUs'!$A$2:$B$77,2,FALSE),"")</f>
        <v/>
      </c>
      <c r="T262" s="52"/>
      <c r="U262" s="52"/>
      <c r="V262" s="56" t="str">
        <f t="shared" si="24"/>
        <v/>
      </c>
      <c r="W262" s="52"/>
      <c r="X262" s="50"/>
      <c r="Y262" s="56" t="str">
        <f t="shared" si="25"/>
        <v/>
      </c>
      <c r="Z262" s="52"/>
      <c r="AA262" s="35" t="str">
        <f t="shared" si="26"/>
        <v/>
      </c>
      <c r="AB262" s="35" t="str">
        <f t="shared" si="27"/>
        <v/>
      </c>
      <c r="AC262" s="35" t="str">
        <f t="shared" si="28"/>
        <v/>
      </c>
      <c r="AD262" s="35" t="str">
        <f t="shared" si="29"/>
        <v/>
      </c>
      <c r="AE262" s="35" t="str">
        <f t="shared" si="30"/>
        <v/>
      </c>
      <c r="AF262" s="35" t="str">
        <f t="shared" si="31"/>
        <v/>
      </c>
    </row>
    <row r="263" spans="1:32" x14ac:dyDescent="0.3">
      <c r="A263" s="50"/>
      <c r="B263" s="34" t="str">
        <f>IFERROR(VLOOKUP(A263,'State of WI BUs'!$A$2:$B$77,2,FALSE),"")</f>
        <v/>
      </c>
      <c r="C263" s="50"/>
      <c r="D263" s="50"/>
      <c r="E263" s="51"/>
      <c r="F263" s="34" t="str">
        <f>IFERROR(VLOOKUP(C263,'Fed. Agency Identifier'!$A$2:$B$62,2,FALSE),"")</f>
        <v/>
      </c>
      <c r="G263" s="34" t="str">
        <f>IF(ISBLANK(D263)=TRUE,"",(IFERROR(VLOOKUP(CONCATENATE(C263,".",D263),'Assistance Listings sam.gov'!$A$2:$D$2250,4,FALSE),"Unknown/Expired CFDA - Complete Column K")))</f>
        <v/>
      </c>
      <c r="H263" s="51"/>
      <c r="I263" s="51"/>
      <c r="J263" s="34" t="str">
        <f>IF(AND(ISBLANK(C263)=TRUE,ISBLANK(D263)=TRUE),"",IFERROR(VLOOKUP(CONCATENATE(C263,".",D263),'Clusters Lookup'!$A$2:$B$99,2,FALSE),"Not an Other Cluster"))</f>
        <v/>
      </c>
      <c r="K263" s="51"/>
      <c r="L263" s="51"/>
      <c r="M263" s="51"/>
      <c r="N263" s="51"/>
      <c r="O263" s="52"/>
      <c r="P263" s="51"/>
      <c r="Q263" s="51"/>
      <c r="R263" s="50"/>
      <c r="S263" s="34" t="str">
        <f>IFERROR(VLOOKUP(R263,'State of WI BUs'!$A$2:$B$77,2,FALSE),"")</f>
        <v/>
      </c>
      <c r="T263" s="52"/>
      <c r="U263" s="52"/>
      <c r="V263" s="56" t="str">
        <f t="shared" si="24"/>
        <v/>
      </c>
      <c r="W263" s="52"/>
      <c r="X263" s="50"/>
      <c r="Y263" s="56" t="str">
        <f t="shared" si="25"/>
        <v/>
      </c>
      <c r="Z263" s="52"/>
      <c r="AA263" s="35" t="str">
        <f t="shared" si="26"/>
        <v/>
      </c>
      <c r="AB263" s="35" t="str">
        <f t="shared" si="27"/>
        <v/>
      </c>
      <c r="AC263" s="35" t="str">
        <f t="shared" si="28"/>
        <v/>
      </c>
      <c r="AD263" s="35" t="str">
        <f t="shared" si="29"/>
        <v/>
      </c>
      <c r="AE263" s="35" t="str">
        <f t="shared" si="30"/>
        <v/>
      </c>
      <c r="AF263" s="35" t="str">
        <f t="shared" si="31"/>
        <v/>
      </c>
    </row>
    <row r="264" spans="1:32" x14ac:dyDescent="0.3">
      <c r="A264" s="50"/>
      <c r="B264" s="34" t="str">
        <f>IFERROR(VLOOKUP(A264,'State of WI BUs'!$A$2:$B$77,2,FALSE),"")</f>
        <v/>
      </c>
      <c r="C264" s="50"/>
      <c r="D264" s="50"/>
      <c r="E264" s="51"/>
      <c r="F264" s="34" t="str">
        <f>IFERROR(VLOOKUP(C264,'Fed. Agency Identifier'!$A$2:$B$62,2,FALSE),"")</f>
        <v/>
      </c>
      <c r="G264" s="34" t="str">
        <f>IF(ISBLANK(D264)=TRUE,"",(IFERROR(VLOOKUP(CONCATENATE(C264,".",D264),'Assistance Listings sam.gov'!$A$2:$D$2250,4,FALSE),"Unknown/Expired CFDA - Complete Column K")))</f>
        <v/>
      </c>
      <c r="H264" s="51"/>
      <c r="I264" s="51"/>
      <c r="J264" s="34" t="str">
        <f>IF(AND(ISBLANK(C264)=TRUE,ISBLANK(D264)=TRUE),"",IFERROR(VLOOKUP(CONCATENATE(C264,".",D264),'Clusters Lookup'!$A$2:$B$99,2,FALSE),"Not an Other Cluster"))</f>
        <v/>
      </c>
      <c r="K264" s="51"/>
      <c r="L264" s="51"/>
      <c r="M264" s="51"/>
      <c r="N264" s="51"/>
      <c r="O264" s="52"/>
      <c r="P264" s="51"/>
      <c r="Q264" s="51"/>
      <c r="R264" s="50"/>
      <c r="S264" s="34" t="str">
        <f>IFERROR(VLOOKUP(R264,'State of WI BUs'!$A$2:$B$77,2,FALSE),"")</f>
        <v/>
      </c>
      <c r="T264" s="52"/>
      <c r="U264" s="52"/>
      <c r="V264" s="56" t="str">
        <f t="shared" si="24"/>
        <v/>
      </c>
      <c r="W264" s="52"/>
      <c r="X264" s="50"/>
      <c r="Y264" s="56" t="str">
        <f t="shared" si="25"/>
        <v/>
      </c>
      <c r="Z264" s="52"/>
      <c r="AA264" s="35" t="str">
        <f t="shared" si="26"/>
        <v/>
      </c>
      <c r="AB264" s="35" t="str">
        <f t="shared" si="27"/>
        <v/>
      </c>
      <c r="AC264" s="35" t="str">
        <f t="shared" si="28"/>
        <v/>
      </c>
      <c r="AD264" s="35" t="str">
        <f t="shared" si="29"/>
        <v/>
      </c>
      <c r="AE264" s="35" t="str">
        <f t="shared" si="30"/>
        <v/>
      </c>
      <c r="AF264" s="35" t="str">
        <f t="shared" si="31"/>
        <v/>
      </c>
    </row>
    <row r="265" spans="1:32" x14ac:dyDescent="0.3">
      <c r="A265" s="50"/>
      <c r="B265" s="34" t="str">
        <f>IFERROR(VLOOKUP(A265,'State of WI BUs'!$A$2:$B$77,2,FALSE),"")</f>
        <v/>
      </c>
      <c r="C265" s="50"/>
      <c r="D265" s="50"/>
      <c r="E265" s="51"/>
      <c r="F265" s="34" t="str">
        <f>IFERROR(VLOOKUP(C265,'Fed. Agency Identifier'!$A$2:$B$62,2,FALSE),"")</f>
        <v/>
      </c>
      <c r="G265" s="34" t="str">
        <f>IF(ISBLANK(D265)=TRUE,"",(IFERROR(VLOOKUP(CONCATENATE(C265,".",D265),'Assistance Listings sam.gov'!$A$2:$D$2250,4,FALSE),"Unknown/Expired CFDA - Complete Column K")))</f>
        <v/>
      </c>
      <c r="H265" s="51"/>
      <c r="I265" s="51"/>
      <c r="J265" s="34" t="str">
        <f>IF(AND(ISBLANK(C265)=TRUE,ISBLANK(D265)=TRUE),"",IFERROR(VLOOKUP(CONCATENATE(C265,".",D265),'Clusters Lookup'!$A$2:$B$99,2,FALSE),"Not an Other Cluster"))</f>
        <v/>
      </c>
      <c r="K265" s="51"/>
      <c r="L265" s="51"/>
      <c r="M265" s="51"/>
      <c r="N265" s="51"/>
      <c r="O265" s="52"/>
      <c r="P265" s="51"/>
      <c r="Q265" s="51"/>
      <c r="R265" s="50"/>
      <c r="S265" s="34" t="str">
        <f>IFERROR(VLOOKUP(R265,'State of WI BUs'!$A$2:$B$77,2,FALSE),"")</f>
        <v/>
      </c>
      <c r="T265" s="52"/>
      <c r="U265" s="52"/>
      <c r="V265" s="56" t="str">
        <f t="shared" si="24"/>
        <v/>
      </c>
      <c r="W265" s="52"/>
      <c r="X265" s="50"/>
      <c r="Y265" s="56" t="str">
        <f t="shared" si="25"/>
        <v/>
      </c>
      <c r="Z265" s="52"/>
      <c r="AA265" s="35" t="str">
        <f t="shared" si="26"/>
        <v/>
      </c>
      <c r="AB265" s="35" t="str">
        <f t="shared" si="27"/>
        <v/>
      </c>
      <c r="AC265" s="35" t="str">
        <f t="shared" si="28"/>
        <v/>
      </c>
      <c r="AD265" s="35" t="str">
        <f t="shared" si="29"/>
        <v/>
      </c>
      <c r="AE265" s="35" t="str">
        <f t="shared" si="30"/>
        <v/>
      </c>
      <c r="AF265" s="35" t="str">
        <f t="shared" si="31"/>
        <v/>
      </c>
    </row>
    <row r="266" spans="1:32" x14ac:dyDescent="0.3">
      <c r="A266" s="50"/>
      <c r="B266" s="34" t="str">
        <f>IFERROR(VLOOKUP(A266,'State of WI BUs'!$A$2:$B$77,2,FALSE),"")</f>
        <v/>
      </c>
      <c r="C266" s="50"/>
      <c r="D266" s="50"/>
      <c r="E266" s="51"/>
      <c r="F266" s="34" t="str">
        <f>IFERROR(VLOOKUP(C266,'Fed. Agency Identifier'!$A$2:$B$62,2,FALSE),"")</f>
        <v/>
      </c>
      <c r="G266" s="34" t="str">
        <f>IF(ISBLANK(D266)=TRUE,"",(IFERROR(VLOOKUP(CONCATENATE(C266,".",D266),'Assistance Listings sam.gov'!$A$2:$D$2250,4,FALSE),"Unknown/Expired CFDA - Complete Column K")))</f>
        <v/>
      </c>
      <c r="H266" s="51"/>
      <c r="I266" s="51"/>
      <c r="J266" s="34" t="str">
        <f>IF(AND(ISBLANK(C266)=TRUE,ISBLANK(D266)=TRUE),"",IFERROR(VLOOKUP(CONCATENATE(C266,".",D266),'Clusters Lookup'!$A$2:$B$99,2,FALSE),"Not an Other Cluster"))</f>
        <v/>
      </c>
      <c r="K266" s="51"/>
      <c r="L266" s="51"/>
      <c r="M266" s="51"/>
      <c r="N266" s="51"/>
      <c r="O266" s="52"/>
      <c r="P266" s="51"/>
      <c r="Q266" s="51"/>
      <c r="R266" s="50"/>
      <c r="S266" s="34" t="str">
        <f>IFERROR(VLOOKUP(R266,'State of WI BUs'!$A$2:$B$77,2,FALSE),"")</f>
        <v/>
      </c>
      <c r="T266" s="52"/>
      <c r="U266" s="52"/>
      <c r="V266" s="56" t="str">
        <f t="shared" si="24"/>
        <v/>
      </c>
      <c r="W266" s="52"/>
      <c r="X266" s="50"/>
      <c r="Y266" s="56" t="str">
        <f t="shared" si="25"/>
        <v/>
      </c>
      <c r="Z266" s="52"/>
      <c r="AA266" s="35" t="str">
        <f t="shared" si="26"/>
        <v/>
      </c>
      <c r="AB266" s="35" t="str">
        <f t="shared" si="27"/>
        <v/>
      </c>
      <c r="AC266" s="35" t="str">
        <f t="shared" si="28"/>
        <v/>
      </c>
      <c r="AD266" s="35" t="str">
        <f t="shared" si="29"/>
        <v/>
      </c>
      <c r="AE266" s="35" t="str">
        <f t="shared" si="30"/>
        <v/>
      </c>
      <c r="AF266" s="35" t="str">
        <f t="shared" si="31"/>
        <v/>
      </c>
    </row>
    <row r="267" spans="1:32" x14ac:dyDescent="0.3">
      <c r="A267" s="50"/>
      <c r="B267" s="34" t="str">
        <f>IFERROR(VLOOKUP(A267,'State of WI BUs'!$A$2:$B$77,2,FALSE),"")</f>
        <v/>
      </c>
      <c r="C267" s="50"/>
      <c r="D267" s="50"/>
      <c r="E267" s="51"/>
      <c r="F267" s="34" t="str">
        <f>IFERROR(VLOOKUP(C267,'Fed. Agency Identifier'!$A$2:$B$62,2,FALSE),"")</f>
        <v/>
      </c>
      <c r="G267" s="34" t="str">
        <f>IF(ISBLANK(D267)=TRUE,"",(IFERROR(VLOOKUP(CONCATENATE(C267,".",D267),'Assistance Listings sam.gov'!$A$2:$D$2250,4,FALSE),"Unknown/Expired CFDA - Complete Column K")))</f>
        <v/>
      </c>
      <c r="H267" s="51"/>
      <c r="I267" s="51"/>
      <c r="J267" s="34" t="str">
        <f>IF(AND(ISBLANK(C267)=TRUE,ISBLANK(D267)=TRUE),"",IFERROR(VLOOKUP(CONCATENATE(C267,".",D267),'Clusters Lookup'!$A$2:$B$99,2,FALSE),"Not an Other Cluster"))</f>
        <v/>
      </c>
      <c r="K267" s="51"/>
      <c r="L267" s="51"/>
      <c r="M267" s="51"/>
      <c r="N267" s="51"/>
      <c r="O267" s="52"/>
      <c r="P267" s="51"/>
      <c r="Q267" s="51"/>
      <c r="R267" s="50"/>
      <c r="S267" s="34" t="str">
        <f>IFERROR(VLOOKUP(R267,'State of WI BUs'!$A$2:$B$77,2,FALSE),"")</f>
        <v/>
      </c>
      <c r="T267" s="52"/>
      <c r="U267" s="52"/>
      <c r="V267" s="56" t="str">
        <f t="shared" si="24"/>
        <v/>
      </c>
      <c r="W267" s="52"/>
      <c r="X267" s="50"/>
      <c r="Y267" s="56" t="str">
        <f t="shared" si="25"/>
        <v/>
      </c>
      <c r="Z267" s="52"/>
      <c r="AA267" s="35" t="str">
        <f t="shared" si="26"/>
        <v/>
      </c>
      <c r="AB267" s="35" t="str">
        <f t="shared" si="27"/>
        <v/>
      </c>
      <c r="AC267" s="35" t="str">
        <f t="shared" si="28"/>
        <v/>
      </c>
      <c r="AD267" s="35" t="str">
        <f t="shared" si="29"/>
        <v/>
      </c>
      <c r="AE267" s="35" t="str">
        <f t="shared" si="30"/>
        <v/>
      </c>
      <c r="AF267" s="35" t="str">
        <f t="shared" si="31"/>
        <v/>
      </c>
    </row>
    <row r="268" spans="1:32" x14ac:dyDescent="0.3">
      <c r="A268" s="50"/>
      <c r="B268" s="34" t="str">
        <f>IFERROR(VLOOKUP(A268,'State of WI BUs'!$A$2:$B$77,2,FALSE),"")</f>
        <v/>
      </c>
      <c r="C268" s="50"/>
      <c r="D268" s="50"/>
      <c r="E268" s="51"/>
      <c r="F268" s="34" t="str">
        <f>IFERROR(VLOOKUP(C268,'Fed. Agency Identifier'!$A$2:$B$62,2,FALSE),"")</f>
        <v/>
      </c>
      <c r="G268" s="34" t="str">
        <f>IF(ISBLANK(D268)=TRUE,"",(IFERROR(VLOOKUP(CONCATENATE(C268,".",D268),'Assistance Listings sam.gov'!$A$2:$D$2250,4,FALSE),"Unknown/Expired CFDA - Complete Column K")))</f>
        <v/>
      </c>
      <c r="H268" s="51"/>
      <c r="I268" s="51"/>
      <c r="J268" s="34" t="str">
        <f>IF(AND(ISBLANK(C268)=TRUE,ISBLANK(D268)=TRUE),"",IFERROR(VLOOKUP(CONCATENATE(C268,".",D268),'Clusters Lookup'!$A$2:$B$99,2,FALSE),"Not an Other Cluster"))</f>
        <v/>
      </c>
      <c r="K268" s="51"/>
      <c r="L268" s="51"/>
      <c r="M268" s="51"/>
      <c r="N268" s="51"/>
      <c r="O268" s="52"/>
      <c r="P268" s="51"/>
      <c r="Q268" s="51"/>
      <c r="R268" s="50"/>
      <c r="S268" s="34" t="str">
        <f>IFERROR(VLOOKUP(R268,'State of WI BUs'!$A$2:$B$77,2,FALSE),"")</f>
        <v/>
      </c>
      <c r="T268" s="52"/>
      <c r="U268" s="52"/>
      <c r="V268" s="56" t="str">
        <f t="shared" si="24"/>
        <v/>
      </c>
      <c r="W268" s="52"/>
      <c r="X268" s="50"/>
      <c r="Y268" s="56" t="str">
        <f t="shared" si="25"/>
        <v/>
      </c>
      <c r="Z268" s="52"/>
      <c r="AA268" s="35" t="str">
        <f t="shared" si="26"/>
        <v/>
      </c>
      <c r="AB268" s="35" t="str">
        <f t="shared" si="27"/>
        <v/>
      </c>
      <c r="AC268" s="35" t="str">
        <f t="shared" si="28"/>
        <v/>
      </c>
      <c r="AD268" s="35" t="str">
        <f t="shared" si="29"/>
        <v/>
      </c>
      <c r="AE268" s="35" t="str">
        <f t="shared" si="30"/>
        <v/>
      </c>
      <c r="AF268" s="35" t="str">
        <f t="shared" si="31"/>
        <v/>
      </c>
    </row>
    <row r="269" spans="1:32" x14ac:dyDescent="0.3">
      <c r="A269" s="50"/>
      <c r="B269" s="34" t="str">
        <f>IFERROR(VLOOKUP(A269,'State of WI BUs'!$A$2:$B$77,2,FALSE),"")</f>
        <v/>
      </c>
      <c r="C269" s="50"/>
      <c r="D269" s="50"/>
      <c r="E269" s="51"/>
      <c r="F269" s="34" t="str">
        <f>IFERROR(VLOOKUP(C269,'Fed. Agency Identifier'!$A$2:$B$62,2,FALSE),"")</f>
        <v/>
      </c>
      <c r="G269" s="34" t="str">
        <f>IF(ISBLANK(D269)=TRUE,"",(IFERROR(VLOOKUP(CONCATENATE(C269,".",D269),'Assistance Listings sam.gov'!$A$2:$D$2250,4,FALSE),"Unknown/Expired CFDA - Complete Column K")))</f>
        <v/>
      </c>
      <c r="H269" s="51"/>
      <c r="I269" s="51"/>
      <c r="J269" s="34" t="str">
        <f>IF(AND(ISBLANK(C269)=TRUE,ISBLANK(D269)=TRUE),"",IFERROR(VLOOKUP(CONCATENATE(C269,".",D269),'Clusters Lookup'!$A$2:$B$99,2,FALSE),"Not an Other Cluster"))</f>
        <v/>
      </c>
      <c r="K269" s="51"/>
      <c r="L269" s="51"/>
      <c r="M269" s="51"/>
      <c r="N269" s="51"/>
      <c r="O269" s="52"/>
      <c r="P269" s="51"/>
      <c r="Q269" s="51"/>
      <c r="R269" s="50"/>
      <c r="S269" s="34" t="str">
        <f>IFERROR(VLOOKUP(R269,'State of WI BUs'!$A$2:$B$77,2,FALSE),"")</f>
        <v/>
      </c>
      <c r="T269" s="52"/>
      <c r="U269" s="52"/>
      <c r="V269" s="56" t="str">
        <f t="shared" si="24"/>
        <v/>
      </c>
      <c r="W269" s="52"/>
      <c r="X269" s="50"/>
      <c r="Y269" s="56" t="str">
        <f t="shared" si="25"/>
        <v/>
      </c>
      <c r="Z269" s="52"/>
      <c r="AA269" s="35" t="str">
        <f t="shared" si="26"/>
        <v/>
      </c>
      <c r="AB269" s="35" t="str">
        <f t="shared" si="27"/>
        <v/>
      </c>
      <c r="AC269" s="35" t="str">
        <f t="shared" si="28"/>
        <v/>
      </c>
      <c r="AD269" s="35" t="str">
        <f t="shared" si="29"/>
        <v/>
      </c>
      <c r="AE269" s="35" t="str">
        <f t="shared" si="30"/>
        <v/>
      </c>
      <c r="AF269" s="35" t="str">
        <f t="shared" si="31"/>
        <v/>
      </c>
    </row>
    <row r="270" spans="1:32" x14ac:dyDescent="0.3">
      <c r="A270" s="50"/>
      <c r="B270" s="34" t="str">
        <f>IFERROR(VLOOKUP(A270,'State of WI BUs'!$A$2:$B$77,2,FALSE),"")</f>
        <v/>
      </c>
      <c r="C270" s="50"/>
      <c r="D270" s="50"/>
      <c r="E270" s="51"/>
      <c r="F270" s="34" t="str">
        <f>IFERROR(VLOOKUP(C270,'Fed. Agency Identifier'!$A$2:$B$62,2,FALSE),"")</f>
        <v/>
      </c>
      <c r="G270" s="34" t="str">
        <f>IF(ISBLANK(D270)=TRUE,"",(IFERROR(VLOOKUP(CONCATENATE(C270,".",D270),'Assistance Listings sam.gov'!$A$2:$D$2250,4,FALSE),"Unknown/Expired CFDA - Complete Column K")))</f>
        <v/>
      </c>
      <c r="H270" s="51"/>
      <c r="I270" s="51"/>
      <c r="J270" s="34" t="str">
        <f>IF(AND(ISBLANK(C270)=TRUE,ISBLANK(D270)=TRUE),"",IFERROR(VLOOKUP(CONCATENATE(C270,".",D270),'Clusters Lookup'!$A$2:$B$99,2,FALSE),"Not an Other Cluster"))</f>
        <v/>
      </c>
      <c r="K270" s="51"/>
      <c r="L270" s="51"/>
      <c r="M270" s="51"/>
      <c r="N270" s="51"/>
      <c r="O270" s="52"/>
      <c r="P270" s="51"/>
      <c r="Q270" s="51"/>
      <c r="R270" s="50"/>
      <c r="S270" s="34" t="str">
        <f>IFERROR(VLOOKUP(R270,'State of WI BUs'!$A$2:$B$77,2,FALSE),"")</f>
        <v/>
      </c>
      <c r="T270" s="52"/>
      <c r="U270" s="52"/>
      <c r="V270" s="56" t="str">
        <f t="shared" si="24"/>
        <v/>
      </c>
      <c r="W270" s="52"/>
      <c r="X270" s="50"/>
      <c r="Y270" s="56" t="str">
        <f t="shared" si="25"/>
        <v/>
      </c>
      <c r="Z270" s="52"/>
      <c r="AA270" s="35" t="str">
        <f t="shared" si="26"/>
        <v/>
      </c>
      <c r="AB270" s="35" t="str">
        <f t="shared" si="27"/>
        <v/>
      </c>
      <c r="AC270" s="35" t="str">
        <f t="shared" si="28"/>
        <v/>
      </c>
      <c r="AD270" s="35" t="str">
        <f t="shared" si="29"/>
        <v/>
      </c>
      <c r="AE270" s="35" t="str">
        <f t="shared" si="30"/>
        <v/>
      </c>
      <c r="AF270" s="35" t="str">
        <f t="shared" si="31"/>
        <v/>
      </c>
    </row>
    <row r="271" spans="1:32" x14ac:dyDescent="0.3">
      <c r="A271" s="50"/>
      <c r="B271" s="34" t="str">
        <f>IFERROR(VLOOKUP(A271,'State of WI BUs'!$A$2:$B$77,2,FALSE),"")</f>
        <v/>
      </c>
      <c r="C271" s="50"/>
      <c r="D271" s="50"/>
      <c r="E271" s="51"/>
      <c r="F271" s="34" t="str">
        <f>IFERROR(VLOOKUP(C271,'Fed. Agency Identifier'!$A$2:$B$62,2,FALSE),"")</f>
        <v/>
      </c>
      <c r="G271" s="34" t="str">
        <f>IF(ISBLANK(D271)=TRUE,"",(IFERROR(VLOOKUP(CONCATENATE(C271,".",D271),'Assistance Listings sam.gov'!$A$2:$D$2250,4,FALSE),"Unknown/Expired CFDA - Complete Column K")))</f>
        <v/>
      </c>
      <c r="H271" s="51"/>
      <c r="I271" s="51"/>
      <c r="J271" s="34" t="str">
        <f>IF(AND(ISBLANK(C271)=TRUE,ISBLANK(D271)=TRUE),"",IFERROR(VLOOKUP(CONCATENATE(C271,".",D271),'Clusters Lookup'!$A$2:$B$99,2,FALSE),"Not an Other Cluster"))</f>
        <v/>
      </c>
      <c r="K271" s="51"/>
      <c r="L271" s="51"/>
      <c r="M271" s="51"/>
      <c r="N271" s="51"/>
      <c r="O271" s="52"/>
      <c r="P271" s="51"/>
      <c r="Q271" s="51"/>
      <c r="R271" s="50"/>
      <c r="S271" s="34" t="str">
        <f>IFERROR(VLOOKUP(R271,'State of WI BUs'!$A$2:$B$77,2,FALSE),"")</f>
        <v/>
      </c>
      <c r="T271" s="52"/>
      <c r="U271" s="52"/>
      <c r="V271" s="56" t="str">
        <f t="shared" si="24"/>
        <v/>
      </c>
      <c r="W271" s="52"/>
      <c r="X271" s="50"/>
      <c r="Y271" s="56" t="str">
        <f t="shared" si="25"/>
        <v/>
      </c>
      <c r="Z271" s="52"/>
      <c r="AA271" s="35" t="str">
        <f t="shared" si="26"/>
        <v/>
      </c>
      <c r="AB271" s="35" t="str">
        <f t="shared" si="27"/>
        <v/>
      </c>
      <c r="AC271" s="35" t="str">
        <f t="shared" si="28"/>
        <v/>
      </c>
      <c r="AD271" s="35" t="str">
        <f t="shared" si="29"/>
        <v/>
      </c>
      <c r="AE271" s="35" t="str">
        <f t="shared" si="30"/>
        <v/>
      </c>
      <c r="AF271" s="35" t="str">
        <f t="shared" si="31"/>
        <v/>
      </c>
    </row>
    <row r="272" spans="1:32" x14ac:dyDescent="0.3">
      <c r="A272" s="50"/>
      <c r="B272" s="34" t="str">
        <f>IFERROR(VLOOKUP(A272,'State of WI BUs'!$A$2:$B$77,2,FALSE),"")</f>
        <v/>
      </c>
      <c r="C272" s="50"/>
      <c r="D272" s="50"/>
      <c r="E272" s="51"/>
      <c r="F272" s="34" t="str">
        <f>IFERROR(VLOOKUP(C272,'Fed. Agency Identifier'!$A$2:$B$62,2,FALSE),"")</f>
        <v/>
      </c>
      <c r="G272" s="34" t="str">
        <f>IF(ISBLANK(D272)=TRUE,"",(IFERROR(VLOOKUP(CONCATENATE(C272,".",D272),'Assistance Listings sam.gov'!$A$2:$D$2250,4,FALSE),"Unknown/Expired CFDA - Complete Column K")))</f>
        <v/>
      </c>
      <c r="H272" s="51"/>
      <c r="I272" s="51"/>
      <c r="J272" s="34" t="str">
        <f>IF(AND(ISBLANK(C272)=TRUE,ISBLANK(D272)=TRUE),"",IFERROR(VLOOKUP(CONCATENATE(C272,".",D272),'Clusters Lookup'!$A$2:$B$99,2,FALSE),"Not an Other Cluster"))</f>
        <v/>
      </c>
      <c r="K272" s="51"/>
      <c r="L272" s="51"/>
      <c r="M272" s="51"/>
      <c r="N272" s="51"/>
      <c r="O272" s="52"/>
      <c r="P272" s="51"/>
      <c r="Q272" s="51"/>
      <c r="R272" s="50"/>
      <c r="S272" s="34" t="str">
        <f>IFERROR(VLOOKUP(R272,'State of WI BUs'!$A$2:$B$77,2,FALSE),"")</f>
        <v/>
      </c>
      <c r="T272" s="52"/>
      <c r="U272" s="52"/>
      <c r="V272" s="56" t="str">
        <f t="shared" si="24"/>
        <v/>
      </c>
      <c r="W272" s="52"/>
      <c r="X272" s="50"/>
      <c r="Y272" s="56" t="str">
        <f t="shared" si="25"/>
        <v/>
      </c>
      <c r="Z272" s="52"/>
      <c r="AA272" s="35" t="str">
        <f t="shared" si="26"/>
        <v/>
      </c>
      <c r="AB272" s="35" t="str">
        <f t="shared" si="27"/>
        <v/>
      </c>
      <c r="AC272" s="35" t="str">
        <f t="shared" si="28"/>
        <v/>
      </c>
      <c r="AD272" s="35" t="str">
        <f t="shared" si="29"/>
        <v/>
      </c>
      <c r="AE272" s="35" t="str">
        <f t="shared" si="30"/>
        <v/>
      </c>
      <c r="AF272" s="35" t="str">
        <f t="shared" si="31"/>
        <v/>
      </c>
    </row>
    <row r="273" spans="1:32" x14ac:dyDescent="0.3">
      <c r="A273" s="50"/>
      <c r="B273" s="34" t="str">
        <f>IFERROR(VLOOKUP(A273,'State of WI BUs'!$A$2:$B$77,2,FALSE),"")</f>
        <v/>
      </c>
      <c r="C273" s="50"/>
      <c r="D273" s="50"/>
      <c r="E273" s="51"/>
      <c r="F273" s="34" t="str">
        <f>IFERROR(VLOOKUP(C273,'Fed. Agency Identifier'!$A$2:$B$62,2,FALSE),"")</f>
        <v/>
      </c>
      <c r="G273" s="34" t="str">
        <f>IF(ISBLANK(D273)=TRUE,"",(IFERROR(VLOOKUP(CONCATENATE(C273,".",D273),'Assistance Listings sam.gov'!$A$2:$D$2250,4,FALSE),"Unknown/Expired CFDA - Complete Column K")))</f>
        <v/>
      </c>
      <c r="H273" s="51"/>
      <c r="I273" s="51"/>
      <c r="J273" s="34" t="str">
        <f>IF(AND(ISBLANK(C273)=TRUE,ISBLANK(D273)=TRUE),"",IFERROR(VLOOKUP(CONCATENATE(C273,".",D273),'Clusters Lookup'!$A$2:$B$99,2,FALSE),"Not an Other Cluster"))</f>
        <v/>
      </c>
      <c r="K273" s="51"/>
      <c r="L273" s="51"/>
      <c r="M273" s="51"/>
      <c r="N273" s="51"/>
      <c r="O273" s="52"/>
      <c r="P273" s="51"/>
      <c r="Q273" s="51"/>
      <c r="R273" s="50"/>
      <c r="S273" s="34" t="str">
        <f>IFERROR(VLOOKUP(R273,'State of WI BUs'!$A$2:$B$77,2,FALSE),"")</f>
        <v/>
      </c>
      <c r="T273" s="52"/>
      <c r="U273" s="52"/>
      <c r="V273" s="56" t="str">
        <f t="shared" si="24"/>
        <v/>
      </c>
      <c r="W273" s="52"/>
      <c r="X273" s="50"/>
      <c r="Y273" s="56" t="str">
        <f t="shared" si="25"/>
        <v/>
      </c>
      <c r="Z273" s="52"/>
      <c r="AA273" s="35" t="str">
        <f t="shared" si="26"/>
        <v/>
      </c>
      <c r="AB273" s="35" t="str">
        <f t="shared" si="27"/>
        <v/>
      </c>
      <c r="AC273" s="35" t="str">
        <f t="shared" si="28"/>
        <v/>
      </c>
      <c r="AD273" s="35" t="str">
        <f t="shared" si="29"/>
        <v/>
      </c>
      <c r="AE273" s="35" t="str">
        <f t="shared" si="30"/>
        <v/>
      </c>
      <c r="AF273" s="35" t="str">
        <f t="shared" si="31"/>
        <v/>
      </c>
    </row>
    <row r="274" spans="1:32" x14ac:dyDescent="0.3">
      <c r="A274" s="50"/>
      <c r="B274" s="34" t="str">
        <f>IFERROR(VLOOKUP(A274,'State of WI BUs'!$A$2:$B$77,2,FALSE),"")</f>
        <v/>
      </c>
      <c r="C274" s="50"/>
      <c r="D274" s="50"/>
      <c r="E274" s="51"/>
      <c r="F274" s="34" t="str">
        <f>IFERROR(VLOOKUP(C274,'Fed. Agency Identifier'!$A$2:$B$62,2,FALSE),"")</f>
        <v/>
      </c>
      <c r="G274" s="34" t="str">
        <f>IF(ISBLANK(D274)=TRUE,"",(IFERROR(VLOOKUP(CONCATENATE(C274,".",D274),'Assistance Listings sam.gov'!$A$2:$D$2250,4,FALSE),"Unknown/Expired CFDA - Complete Column K")))</f>
        <v/>
      </c>
      <c r="H274" s="51"/>
      <c r="I274" s="51"/>
      <c r="J274" s="34" t="str">
        <f>IF(AND(ISBLANK(C274)=TRUE,ISBLANK(D274)=TRUE),"",IFERROR(VLOOKUP(CONCATENATE(C274,".",D274),'Clusters Lookup'!$A$2:$B$99,2,FALSE),"Not an Other Cluster"))</f>
        <v/>
      </c>
      <c r="K274" s="51"/>
      <c r="L274" s="51"/>
      <c r="M274" s="51"/>
      <c r="N274" s="51"/>
      <c r="O274" s="52"/>
      <c r="P274" s="51"/>
      <c r="Q274" s="51"/>
      <c r="R274" s="50"/>
      <c r="S274" s="34" t="str">
        <f>IFERROR(VLOOKUP(R274,'State of WI BUs'!$A$2:$B$77,2,FALSE),"")</f>
        <v/>
      </c>
      <c r="T274" s="52"/>
      <c r="U274" s="52"/>
      <c r="V274" s="56" t="str">
        <f t="shared" ref="V274:V337" si="32">IF(ISBLANK(C274),"",T274+U274)</f>
        <v/>
      </c>
      <c r="W274" s="52"/>
      <c r="X274" s="50"/>
      <c r="Y274" s="56" t="str">
        <f t="shared" ref="Y274:Y337" si="33">IF(ISBLANK(C274),"",V274+O274-W274)</f>
        <v/>
      </c>
      <c r="Z274" s="52"/>
      <c r="AA274" s="35" t="str">
        <f t="shared" ref="AA274:AA337" si="34">IF(ISBLANK(A274)=TRUE,"",IF(OR(ISBLANK(H274)=TRUE,ISBLANK(I274)=TRUE),"Complete R&amp;D and SFA Designation",""))</f>
        <v/>
      </c>
      <c r="AB274" s="35" t="str">
        <f t="shared" ref="AB274:AB337" si="35">IF(ISBLANK(A274)=TRUE,"",IF(AND(M274="I",OR(ISBLANK(P274)=TRUE,ISBLANK(Q274)=TRUE)),"Review Columns P,Q",""))</f>
        <v/>
      </c>
      <c r="AC274" s="35" t="str">
        <f t="shared" ref="AC274:AC337" si="36">IF(ISBLANK(A274)=TRUE,"",IF(AND(M274="T",ISBLANK(R274)=TRUE),"Review Column R, S",""))</f>
        <v/>
      </c>
      <c r="AD274" s="35" t="str">
        <f t="shared" ref="AD274:AD337" si="37">IF(ISBLANK(A274)=TRUE,"",IF(AND(N274="Y",ISBLANK(O274)=TRUE),"Review Column O",""))</f>
        <v/>
      </c>
      <c r="AE274" s="35" t="str">
        <f t="shared" ref="AE274:AE337" si="38">IF(ISBLANK(A274)=TRUE,"",IF(W274+Z274&gt;T274+U274,"Review Columns T,U,W,Z",""))</f>
        <v/>
      </c>
      <c r="AF274" s="35" t="str">
        <f t="shared" ref="AF274:AF337" si="39">IF((ISBLANK(A274)=TRUE),"",IF(ISBLANK(L274)=TRUE,"Select Special Funding",""))</f>
        <v/>
      </c>
    </row>
    <row r="275" spans="1:32" x14ac:dyDescent="0.3">
      <c r="A275" s="50"/>
      <c r="B275" s="34" t="str">
        <f>IFERROR(VLOOKUP(A275,'State of WI BUs'!$A$2:$B$77,2,FALSE),"")</f>
        <v/>
      </c>
      <c r="C275" s="50"/>
      <c r="D275" s="50"/>
      <c r="E275" s="51"/>
      <c r="F275" s="34" t="str">
        <f>IFERROR(VLOOKUP(C275,'Fed. Agency Identifier'!$A$2:$B$62,2,FALSE),"")</f>
        <v/>
      </c>
      <c r="G275" s="34" t="str">
        <f>IF(ISBLANK(D275)=TRUE,"",(IFERROR(VLOOKUP(CONCATENATE(C275,".",D275),'Assistance Listings sam.gov'!$A$2:$D$2250,4,FALSE),"Unknown/Expired CFDA - Complete Column K")))</f>
        <v/>
      </c>
      <c r="H275" s="51"/>
      <c r="I275" s="51"/>
      <c r="J275" s="34" t="str">
        <f>IF(AND(ISBLANK(C275)=TRUE,ISBLANK(D275)=TRUE),"",IFERROR(VLOOKUP(CONCATENATE(C275,".",D275),'Clusters Lookup'!$A$2:$B$99,2,FALSE),"Not an Other Cluster"))</f>
        <v/>
      </c>
      <c r="K275" s="51"/>
      <c r="L275" s="51"/>
      <c r="M275" s="51"/>
      <c r="N275" s="51"/>
      <c r="O275" s="52"/>
      <c r="P275" s="51"/>
      <c r="Q275" s="51"/>
      <c r="R275" s="50"/>
      <c r="S275" s="34" t="str">
        <f>IFERROR(VLOOKUP(R275,'State of WI BUs'!$A$2:$B$77,2,FALSE),"")</f>
        <v/>
      </c>
      <c r="T275" s="52"/>
      <c r="U275" s="52"/>
      <c r="V275" s="56" t="str">
        <f t="shared" si="32"/>
        <v/>
      </c>
      <c r="W275" s="52"/>
      <c r="X275" s="50"/>
      <c r="Y275" s="56" t="str">
        <f t="shared" si="33"/>
        <v/>
      </c>
      <c r="Z275" s="52"/>
      <c r="AA275" s="35" t="str">
        <f t="shared" si="34"/>
        <v/>
      </c>
      <c r="AB275" s="35" t="str">
        <f t="shared" si="35"/>
        <v/>
      </c>
      <c r="AC275" s="35" t="str">
        <f t="shared" si="36"/>
        <v/>
      </c>
      <c r="AD275" s="35" t="str">
        <f t="shared" si="37"/>
        <v/>
      </c>
      <c r="AE275" s="35" t="str">
        <f t="shared" si="38"/>
        <v/>
      </c>
      <c r="AF275" s="35" t="str">
        <f t="shared" si="39"/>
        <v/>
      </c>
    </row>
    <row r="276" spans="1:32" x14ac:dyDescent="0.3">
      <c r="A276" s="50"/>
      <c r="B276" s="34" t="str">
        <f>IFERROR(VLOOKUP(A276,'State of WI BUs'!$A$2:$B$77,2,FALSE),"")</f>
        <v/>
      </c>
      <c r="C276" s="50"/>
      <c r="D276" s="50"/>
      <c r="E276" s="51"/>
      <c r="F276" s="34" t="str">
        <f>IFERROR(VLOOKUP(C276,'Fed. Agency Identifier'!$A$2:$B$62,2,FALSE),"")</f>
        <v/>
      </c>
      <c r="G276" s="34" t="str">
        <f>IF(ISBLANK(D276)=TRUE,"",(IFERROR(VLOOKUP(CONCATENATE(C276,".",D276),'Assistance Listings sam.gov'!$A$2:$D$2250,4,FALSE),"Unknown/Expired CFDA - Complete Column K")))</f>
        <v/>
      </c>
      <c r="H276" s="51"/>
      <c r="I276" s="51"/>
      <c r="J276" s="34" t="str">
        <f>IF(AND(ISBLANK(C276)=TRUE,ISBLANK(D276)=TRUE),"",IFERROR(VLOOKUP(CONCATENATE(C276,".",D276),'Clusters Lookup'!$A$2:$B$99,2,FALSE),"Not an Other Cluster"))</f>
        <v/>
      </c>
      <c r="K276" s="51"/>
      <c r="L276" s="51"/>
      <c r="M276" s="51"/>
      <c r="N276" s="51"/>
      <c r="O276" s="52"/>
      <c r="P276" s="51"/>
      <c r="Q276" s="51"/>
      <c r="R276" s="50"/>
      <c r="S276" s="34" t="str">
        <f>IFERROR(VLOOKUP(R276,'State of WI BUs'!$A$2:$B$77,2,FALSE),"")</f>
        <v/>
      </c>
      <c r="T276" s="52"/>
      <c r="U276" s="52"/>
      <c r="V276" s="56" t="str">
        <f t="shared" si="32"/>
        <v/>
      </c>
      <c r="W276" s="52"/>
      <c r="X276" s="50"/>
      <c r="Y276" s="56" t="str">
        <f t="shared" si="33"/>
        <v/>
      </c>
      <c r="Z276" s="52"/>
      <c r="AA276" s="35" t="str">
        <f t="shared" si="34"/>
        <v/>
      </c>
      <c r="AB276" s="35" t="str">
        <f t="shared" si="35"/>
        <v/>
      </c>
      <c r="AC276" s="35" t="str">
        <f t="shared" si="36"/>
        <v/>
      </c>
      <c r="AD276" s="35" t="str">
        <f t="shared" si="37"/>
        <v/>
      </c>
      <c r="AE276" s="35" t="str">
        <f t="shared" si="38"/>
        <v/>
      </c>
      <c r="AF276" s="35" t="str">
        <f t="shared" si="39"/>
        <v/>
      </c>
    </row>
    <row r="277" spans="1:32" x14ac:dyDescent="0.3">
      <c r="A277" s="50"/>
      <c r="B277" s="34" t="str">
        <f>IFERROR(VLOOKUP(A277,'State of WI BUs'!$A$2:$B$77,2,FALSE),"")</f>
        <v/>
      </c>
      <c r="C277" s="50"/>
      <c r="D277" s="50"/>
      <c r="E277" s="51"/>
      <c r="F277" s="34" t="str">
        <f>IFERROR(VLOOKUP(C277,'Fed. Agency Identifier'!$A$2:$B$62,2,FALSE),"")</f>
        <v/>
      </c>
      <c r="G277" s="34" t="str">
        <f>IF(ISBLANK(D277)=TRUE,"",(IFERROR(VLOOKUP(CONCATENATE(C277,".",D277),'Assistance Listings sam.gov'!$A$2:$D$2250,4,FALSE),"Unknown/Expired CFDA - Complete Column K")))</f>
        <v/>
      </c>
      <c r="H277" s="51"/>
      <c r="I277" s="51"/>
      <c r="J277" s="34" t="str">
        <f>IF(AND(ISBLANK(C277)=TRUE,ISBLANK(D277)=TRUE),"",IFERROR(VLOOKUP(CONCATENATE(C277,".",D277),'Clusters Lookup'!$A$2:$B$99,2,FALSE),"Not an Other Cluster"))</f>
        <v/>
      </c>
      <c r="K277" s="51"/>
      <c r="L277" s="51"/>
      <c r="M277" s="51"/>
      <c r="N277" s="51"/>
      <c r="O277" s="52"/>
      <c r="P277" s="51"/>
      <c r="Q277" s="51"/>
      <c r="R277" s="50"/>
      <c r="S277" s="34" t="str">
        <f>IFERROR(VLOOKUP(R277,'State of WI BUs'!$A$2:$B$77,2,FALSE),"")</f>
        <v/>
      </c>
      <c r="T277" s="52"/>
      <c r="U277" s="52"/>
      <c r="V277" s="56" t="str">
        <f t="shared" si="32"/>
        <v/>
      </c>
      <c r="W277" s="52"/>
      <c r="X277" s="50"/>
      <c r="Y277" s="56" t="str">
        <f t="shared" si="33"/>
        <v/>
      </c>
      <c r="Z277" s="52"/>
      <c r="AA277" s="35" t="str">
        <f t="shared" si="34"/>
        <v/>
      </c>
      <c r="AB277" s="35" t="str">
        <f t="shared" si="35"/>
        <v/>
      </c>
      <c r="AC277" s="35" t="str">
        <f t="shared" si="36"/>
        <v/>
      </c>
      <c r="AD277" s="35" t="str">
        <f t="shared" si="37"/>
        <v/>
      </c>
      <c r="AE277" s="35" t="str">
        <f t="shared" si="38"/>
        <v/>
      </c>
      <c r="AF277" s="35" t="str">
        <f t="shared" si="39"/>
        <v/>
      </c>
    </row>
    <row r="278" spans="1:32" x14ac:dyDescent="0.3">
      <c r="A278" s="50"/>
      <c r="B278" s="34" t="str">
        <f>IFERROR(VLOOKUP(A278,'State of WI BUs'!$A$2:$B$77,2,FALSE),"")</f>
        <v/>
      </c>
      <c r="C278" s="50"/>
      <c r="D278" s="50"/>
      <c r="E278" s="51"/>
      <c r="F278" s="34" t="str">
        <f>IFERROR(VLOOKUP(C278,'Fed. Agency Identifier'!$A$2:$B$62,2,FALSE),"")</f>
        <v/>
      </c>
      <c r="G278" s="34" t="str">
        <f>IF(ISBLANK(D278)=TRUE,"",(IFERROR(VLOOKUP(CONCATENATE(C278,".",D278),'Assistance Listings sam.gov'!$A$2:$D$2250,4,FALSE),"Unknown/Expired CFDA - Complete Column K")))</f>
        <v/>
      </c>
      <c r="H278" s="51"/>
      <c r="I278" s="51"/>
      <c r="J278" s="34" t="str">
        <f>IF(AND(ISBLANK(C278)=TRUE,ISBLANK(D278)=TRUE),"",IFERROR(VLOOKUP(CONCATENATE(C278,".",D278),'Clusters Lookup'!$A$2:$B$99,2,FALSE),"Not an Other Cluster"))</f>
        <v/>
      </c>
      <c r="K278" s="51"/>
      <c r="L278" s="51"/>
      <c r="M278" s="51"/>
      <c r="N278" s="51"/>
      <c r="O278" s="52"/>
      <c r="P278" s="51"/>
      <c r="Q278" s="51"/>
      <c r="R278" s="50"/>
      <c r="S278" s="34" t="str">
        <f>IFERROR(VLOOKUP(R278,'State of WI BUs'!$A$2:$B$77,2,FALSE),"")</f>
        <v/>
      </c>
      <c r="T278" s="52"/>
      <c r="U278" s="52"/>
      <c r="V278" s="56" t="str">
        <f t="shared" si="32"/>
        <v/>
      </c>
      <c r="W278" s="52"/>
      <c r="X278" s="50"/>
      <c r="Y278" s="56" t="str">
        <f t="shared" si="33"/>
        <v/>
      </c>
      <c r="Z278" s="52"/>
      <c r="AA278" s="35" t="str">
        <f t="shared" si="34"/>
        <v/>
      </c>
      <c r="AB278" s="35" t="str">
        <f t="shared" si="35"/>
        <v/>
      </c>
      <c r="AC278" s="35" t="str">
        <f t="shared" si="36"/>
        <v/>
      </c>
      <c r="AD278" s="35" t="str">
        <f t="shared" si="37"/>
        <v/>
      </c>
      <c r="AE278" s="35" t="str">
        <f t="shared" si="38"/>
        <v/>
      </c>
      <c r="AF278" s="35" t="str">
        <f t="shared" si="39"/>
        <v/>
      </c>
    </row>
    <row r="279" spans="1:32" x14ac:dyDescent="0.3">
      <c r="A279" s="50"/>
      <c r="B279" s="34" t="str">
        <f>IFERROR(VLOOKUP(A279,'State of WI BUs'!$A$2:$B$77,2,FALSE),"")</f>
        <v/>
      </c>
      <c r="C279" s="50"/>
      <c r="D279" s="50"/>
      <c r="E279" s="51"/>
      <c r="F279" s="34" t="str">
        <f>IFERROR(VLOOKUP(C279,'Fed. Agency Identifier'!$A$2:$B$62,2,FALSE),"")</f>
        <v/>
      </c>
      <c r="G279" s="34" t="str">
        <f>IF(ISBLANK(D279)=TRUE,"",(IFERROR(VLOOKUP(CONCATENATE(C279,".",D279),'Assistance Listings sam.gov'!$A$2:$D$2250,4,FALSE),"Unknown/Expired CFDA - Complete Column K")))</f>
        <v/>
      </c>
      <c r="H279" s="51"/>
      <c r="I279" s="51"/>
      <c r="J279" s="34" t="str">
        <f>IF(AND(ISBLANK(C279)=TRUE,ISBLANK(D279)=TRUE),"",IFERROR(VLOOKUP(CONCATENATE(C279,".",D279),'Clusters Lookup'!$A$2:$B$99,2,FALSE),"Not an Other Cluster"))</f>
        <v/>
      </c>
      <c r="K279" s="51"/>
      <c r="L279" s="51"/>
      <c r="M279" s="51"/>
      <c r="N279" s="51"/>
      <c r="O279" s="52"/>
      <c r="P279" s="51"/>
      <c r="Q279" s="51"/>
      <c r="R279" s="50"/>
      <c r="S279" s="34" t="str">
        <f>IFERROR(VLOOKUP(R279,'State of WI BUs'!$A$2:$B$77,2,FALSE),"")</f>
        <v/>
      </c>
      <c r="T279" s="52"/>
      <c r="U279" s="52"/>
      <c r="V279" s="56" t="str">
        <f t="shared" si="32"/>
        <v/>
      </c>
      <c r="W279" s="52"/>
      <c r="X279" s="50"/>
      <c r="Y279" s="56" t="str">
        <f t="shared" si="33"/>
        <v/>
      </c>
      <c r="Z279" s="52"/>
      <c r="AA279" s="35" t="str">
        <f t="shared" si="34"/>
        <v/>
      </c>
      <c r="AB279" s="35" t="str">
        <f t="shared" si="35"/>
        <v/>
      </c>
      <c r="AC279" s="35" t="str">
        <f t="shared" si="36"/>
        <v/>
      </c>
      <c r="AD279" s="35" t="str">
        <f t="shared" si="37"/>
        <v/>
      </c>
      <c r="AE279" s="35" t="str">
        <f t="shared" si="38"/>
        <v/>
      </c>
      <c r="AF279" s="35" t="str">
        <f t="shared" si="39"/>
        <v/>
      </c>
    </row>
    <row r="280" spans="1:32" x14ac:dyDescent="0.3">
      <c r="A280" s="50"/>
      <c r="B280" s="34" t="str">
        <f>IFERROR(VLOOKUP(A280,'State of WI BUs'!$A$2:$B$77,2,FALSE),"")</f>
        <v/>
      </c>
      <c r="C280" s="50"/>
      <c r="D280" s="50"/>
      <c r="E280" s="51"/>
      <c r="F280" s="34" t="str">
        <f>IFERROR(VLOOKUP(C280,'Fed. Agency Identifier'!$A$2:$B$62,2,FALSE),"")</f>
        <v/>
      </c>
      <c r="G280" s="34" t="str">
        <f>IF(ISBLANK(D280)=TRUE,"",(IFERROR(VLOOKUP(CONCATENATE(C280,".",D280),'Assistance Listings sam.gov'!$A$2:$D$2250,4,FALSE),"Unknown/Expired CFDA - Complete Column K")))</f>
        <v/>
      </c>
      <c r="H280" s="51"/>
      <c r="I280" s="51"/>
      <c r="J280" s="34" t="str">
        <f>IF(AND(ISBLANK(C280)=TRUE,ISBLANK(D280)=TRUE),"",IFERROR(VLOOKUP(CONCATENATE(C280,".",D280),'Clusters Lookup'!$A$2:$B$99,2,FALSE),"Not an Other Cluster"))</f>
        <v/>
      </c>
      <c r="K280" s="51"/>
      <c r="L280" s="51"/>
      <c r="M280" s="51"/>
      <c r="N280" s="51"/>
      <c r="O280" s="52"/>
      <c r="P280" s="51"/>
      <c r="Q280" s="51"/>
      <c r="R280" s="50"/>
      <c r="S280" s="34" t="str">
        <f>IFERROR(VLOOKUP(R280,'State of WI BUs'!$A$2:$B$77,2,FALSE),"")</f>
        <v/>
      </c>
      <c r="T280" s="52"/>
      <c r="U280" s="52"/>
      <c r="V280" s="56" t="str">
        <f t="shared" si="32"/>
        <v/>
      </c>
      <c r="W280" s="52"/>
      <c r="X280" s="50"/>
      <c r="Y280" s="56" t="str">
        <f t="shared" si="33"/>
        <v/>
      </c>
      <c r="Z280" s="52"/>
      <c r="AA280" s="35" t="str">
        <f t="shared" si="34"/>
        <v/>
      </c>
      <c r="AB280" s="35" t="str">
        <f t="shared" si="35"/>
        <v/>
      </c>
      <c r="AC280" s="35" t="str">
        <f t="shared" si="36"/>
        <v/>
      </c>
      <c r="AD280" s="35" t="str">
        <f t="shared" si="37"/>
        <v/>
      </c>
      <c r="AE280" s="35" t="str">
        <f t="shared" si="38"/>
        <v/>
      </c>
      <c r="AF280" s="35" t="str">
        <f t="shared" si="39"/>
        <v/>
      </c>
    </row>
    <row r="281" spans="1:32" x14ac:dyDescent="0.3">
      <c r="A281" s="50"/>
      <c r="B281" s="34" t="str">
        <f>IFERROR(VLOOKUP(A281,'State of WI BUs'!$A$2:$B$77,2,FALSE),"")</f>
        <v/>
      </c>
      <c r="C281" s="50"/>
      <c r="D281" s="50"/>
      <c r="E281" s="51"/>
      <c r="F281" s="34" t="str">
        <f>IFERROR(VLOOKUP(C281,'Fed. Agency Identifier'!$A$2:$B$62,2,FALSE),"")</f>
        <v/>
      </c>
      <c r="G281" s="34" t="str">
        <f>IF(ISBLANK(D281)=TRUE,"",(IFERROR(VLOOKUP(CONCATENATE(C281,".",D281),'Assistance Listings sam.gov'!$A$2:$D$2250,4,FALSE),"Unknown/Expired CFDA - Complete Column K")))</f>
        <v/>
      </c>
      <c r="H281" s="51"/>
      <c r="I281" s="51"/>
      <c r="J281" s="34" t="str">
        <f>IF(AND(ISBLANK(C281)=TRUE,ISBLANK(D281)=TRUE),"",IFERROR(VLOOKUP(CONCATENATE(C281,".",D281),'Clusters Lookup'!$A$2:$B$99,2,FALSE),"Not an Other Cluster"))</f>
        <v/>
      </c>
      <c r="K281" s="51"/>
      <c r="L281" s="51"/>
      <c r="M281" s="51"/>
      <c r="N281" s="51"/>
      <c r="O281" s="52"/>
      <c r="P281" s="51"/>
      <c r="Q281" s="51"/>
      <c r="R281" s="50"/>
      <c r="S281" s="34" t="str">
        <f>IFERROR(VLOOKUP(R281,'State of WI BUs'!$A$2:$B$77,2,FALSE),"")</f>
        <v/>
      </c>
      <c r="T281" s="52"/>
      <c r="U281" s="52"/>
      <c r="V281" s="56" t="str">
        <f t="shared" si="32"/>
        <v/>
      </c>
      <c r="W281" s="52"/>
      <c r="X281" s="50"/>
      <c r="Y281" s="56" t="str">
        <f t="shared" si="33"/>
        <v/>
      </c>
      <c r="Z281" s="52"/>
      <c r="AA281" s="35" t="str">
        <f t="shared" si="34"/>
        <v/>
      </c>
      <c r="AB281" s="35" t="str">
        <f t="shared" si="35"/>
        <v/>
      </c>
      <c r="AC281" s="35" t="str">
        <f t="shared" si="36"/>
        <v/>
      </c>
      <c r="AD281" s="35" t="str">
        <f t="shared" si="37"/>
        <v/>
      </c>
      <c r="AE281" s="35" t="str">
        <f t="shared" si="38"/>
        <v/>
      </c>
      <c r="AF281" s="35" t="str">
        <f t="shared" si="39"/>
        <v/>
      </c>
    </row>
    <row r="282" spans="1:32" x14ac:dyDescent="0.3">
      <c r="A282" s="50"/>
      <c r="B282" s="34" t="str">
        <f>IFERROR(VLOOKUP(A282,'State of WI BUs'!$A$2:$B$77,2,FALSE),"")</f>
        <v/>
      </c>
      <c r="C282" s="50"/>
      <c r="D282" s="50"/>
      <c r="E282" s="51"/>
      <c r="F282" s="34" t="str">
        <f>IFERROR(VLOOKUP(C282,'Fed. Agency Identifier'!$A$2:$B$62,2,FALSE),"")</f>
        <v/>
      </c>
      <c r="G282" s="34" t="str">
        <f>IF(ISBLANK(D282)=TRUE,"",(IFERROR(VLOOKUP(CONCATENATE(C282,".",D282),'Assistance Listings sam.gov'!$A$2:$D$2250,4,FALSE),"Unknown/Expired CFDA - Complete Column K")))</f>
        <v/>
      </c>
      <c r="H282" s="51"/>
      <c r="I282" s="51"/>
      <c r="J282" s="34" t="str">
        <f>IF(AND(ISBLANK(C282)=TRUE,ISBLANK(D282)=TRUE),"",IFERROR(VLOOKUP(CONCATENATE(C282,".",D282),'Clusters Lookup'!$A$2:$B$99,2,FALSE),"Not an Other Cluster"))</f>
        <v/>
      </c>
      <c r="K282" s="51"/>
      <c r="L282" s="51"/>
      <c r="M282" s="51"/>
      <c r="N282" s="51"/>
      <c r="O282" s="52"/>
      <c r="P282" s="51"/>
      <c r="Q282" s="51"/>
      <c r="R282" s="50"/>
      <c r="S282" s="34" t="str">
        <f>IFERROR(VLOOKUP(R282,'State of WI BUs'!$A$2:$B$77,2,FALSE),"")</f>
        <v/>
      </c>
      <c r="T282" s="52"/>
      <c r="U282" s="52"/>
      <c r="V282" s="56" t="str">
        <f t="shared" si="32"/>
        <v/>
      </c>
      <c r="W282" s="52"/>
      <c r="X282" s="50"/>
      <c r="Y282" s="56" t="str">
        <f t="shared" si="33"/>
        <v/>
      </c>
      <c r="Z282" s="52"/>
      <c r="AA282" s="35" t="str">
        <f t="shared" si="34"/>
        <v/>
      </c>
      <c r="AB282" s="35" t="str">
        <f t="shared" si="35"/>
        <v/>
      </c>
      <c r="AC282" s="35" t="str">
        <f t="shared" si="36"/>
        <v/>
      </c>
      <c r="AD282" s="35" t="str">
        <f t="shared" si="37"/>
        <v/>
      </c>
      <c r="AE282" s="35" t="str">
        <f t="shared" si="38"/>
        <v/>
      </c>
      <c r="AF282" s="35" t="str">
        <f t="shared" si="39"/>
        <v/>
      </c>
    </row>
    <row r="283" spans="1:32" x14ac:dyDescent="0.3">
      <c r="A283" s="50"/>
      <c r="B283" s="34" t="str">
        <f>IFERROR(VLOOKUP(A283,'State of WI BUs'!$A$2:$B$77,2,FALSE),"")</f>
        <v/>
      </c>
      <c r="C283" s="50"/>
      <c r="D283" s="50"/>
      <c r="E283" s="51"/>
      <c r="F283" s="34" t="str">
        <f>IFERROR(VLOOKUP(C283,'Fed. Agency Identifier'!$A$2:$B$62,2,FALSE),"")</f>
        <v/>
      </c>
      <c r="G283" s="34" t="str">
        <f>IF(ISBLANK(D283)=TRUE,"",(IFERROR(VLOOKUP(CONCATENATE(C283,".",D283),'Assistance Listings sam.gov'!$A$2:$D$2250,4,FALSE),"Unknown/Expired CFDA - Complete Column K")))</f>
        <v/>
      </c>
      <c r="H283" s="51"/>
      <c r="I283" s="51"/>
      <c r="J283" s="34" t="str">
        <f>IF(AND(ISBLANK(C283)=TRUE,ISBLANK(D283)=TRUE),"",IFERROR(VLOOKUP(CONCATENATE(C283,".",D283),'Clusters Lookup'!$A$2:$B$99,2,FALSE),"Not an Other Cluster"))</f>
        <v/>
      </c>
      <c r="K283" s="51"/>
      <c r="L283" s="51"/>
      <c r="M283" s="51"/>
      <c r="N283" s="51"/>
      <c r="O283" s="52"/>
      <c r="P283" s="51"/>
      <c r="Q283" s="51"/>
      <c r="R283" s="50"/>
      <c r="S283" s="34" t="str">
        <f>IFERROR(VLOOKUP(R283,'State of WI BUs'!$A$2:$B$77,2,FALSE),"")</f>
        <v/>
      </c>
      <c r="T283" s="52"/>
      <c r="U283" s="52"/>
      <c r="V283" s="56" t="str">
        <f t="shared" si="32"/>
        <v/>
      </c>
      <c r="W283" s="52"/>
      <c r="X283" s="50"/>
      <c r="Y283" s="56" t="str">
        <f t="shared" si="33"/>
        <v/>
      </c>
      <c r="Z283" s="52"/>
      <c r="AA283" s="35" t="str">
        <f t="shared" si="34"/>
        <v/>
      </c>
      <c r="AB283" s="35" t="str">
        <f t="shared" si="35"/>
        <v/>
      </c>
      <c r="AC283" s="35" t="str">
        <f t="shared" si="36"/>
        <v/>
      </c>
      <c r="AD283" s="35" t="str">
        <f t="shared" si="37"/>
        <v/>
      </c>
      <c r="AE283" s="35" t="str">
        <f t="shared" si="38"/>
        <v/>
      </c>
      <c r="AF283" s="35" t="str">
        <f t="shared" si="39"/>
        <v/>
      </c>
    </row>
    <row r="284" spans="1:32" x14ac:dyDescent="0.3">
      <c r="A284" s="50"/>
      <c r="B284" s="34" t="str">
        <f>IFERROR(VLOOKUP(A284,'State of WI BUs'!$A$2:$B$77,2,FALSE),"")</f>
        <v/>
      </c>
      <c r="C284" s="50"/>
      <c r="D284" s="50"/>
      <c r="E284" s="51"/>
      <c r="F284" s="34" t="str">
        <f>IFERROR(VLOOKUP(C284,'Fed. Agency Identifier'!$A$2:$B$62,2,FALSE),"")</f>
        <v/>
      </c>
      <c r="G284" s="34" t="str">
        <f>IF(ISBLANK(D284)=TRUE,"",(IFERROR(VLOOKUP(CONCATENATE(C284,".",D284),'Assistance Listings sam.gov'!$A$2:$D$2250,4,FALSE),"Unknown/Expired CFDA - Complete Column K")))</f>
        <v/>
      </c>
      <c r="H284" s="51"/>
      <c r="I284" s="51"/>
      <c r="J284" s="34" t="str">
        <f>IF(AND(ISBLANK(C284)=TRUE,ISBLANK(D284)=TRUE),"",IFERROR(VLOOKUP(CONCATENATE(C284,".",D284),'Clusters Lookup'!$A$2:$B$99,2,FALSE),"Not an Other Cluster"))</f>
        <v/>
      </c>
      <c r="K284" s="51"/>
      <c r="L284" s="51"/>
      <c r="M284" s="51"/>
      <c r="N284" s="51"/>
      <c r="O284" s="52"/>
      <c r="P284" s="51"/>
      <c r="Q284" s="51"/>
      <c r="R284" s="50"/>
      <c r="S284" s="34" t="str">
        <f>IFERROR(VLOOKUP(R284,'State of WI BUs'!$A$2:$B$77,2,FALSE),"")</f>
        <v/>
      </c>
      <c r="T284" s="52"/>
      <c r="U284" s="52"/>
      <c r="V284" s="56" t="str">
        <f t="shared" si="32"/>
        <v/>
      </c>
      <c r="W284" s="52"/>
      <c r="X284" s="50"/>
      <c r="Y284" s="56" t="str">
        <f t="shared" si="33"/>
        <v/>
      </c>
      <c r="Z284" s="52"/>
      <c r="AA284" s="35" t="str">
        <f t="shared" si="34"/>
        <v/>
      </c>
      <c r="AB284" s="35" t="str">
        <f t="shared" si="35"/>
        <v/>
      </c>
      <c r="AC284" s="35" t="str">
        <f t="shared" si="36"/>
        <v/>
      </c>
      <c r="AD284" s="35" t="str">
        <f t="shared" si="37"/>
        <v/>
      </c>
      <c r="AE284" s="35" t="str">
        <f t="shared" si="38"/>
        <v/>
      </c>
      <c r="AF284" s="35" t="str">
        <f t="shared" si="39"/>
        <v/>
      </c>
    </row>
    <row r="285" spans="1:32" x14ac:dyDescent="0.3">
      <c r="A285" s="50"/>
      <c r="B285" s="34" t="str">
        <f>IFERROR(VLOOKUP(A285,'State of WI BUs'!$A$2:$B$77,2,FALSE),"")</f>
        <v/>
      </c>
      <c r="C285" s="50"/>
      <c r="D285" s="50"/>
      <c r="E285" s="51"/>
      <c r="F285" s="34" t="str">
        <f>IFERROR(VLOOKUP(C285,'Fed. Agency Identifier'!$A$2:$B$62,2,FALSE),"")</f>
        <v/>
      </c>
      <c r="G285" s="34" t="str">
        <f>IF(ISBLANK(D285)=TRUE,"",(IFERROR(VLOOKUP(CONCATENATE(C285,".",D285),'Assistance Listings sam.gov'!$A$2:$D$2250,4,FALSE),"Unknown/Expired CFDA - Complete Column K")))</f>
        <v/>
      </c>
      <c r="H285" s="51"/>
      <c r="I285" s="51"/>
      <c r="J285" s="34" t="str">
        <f>IF(AND(ISBLANK(C285)=TRUE,ISBLANK(D285)=TRUE),"",IFERROR(VLOOKUP(CONCATENATE(C285,".",D285),'Clusters Lookup'!$A$2:$B$99,2,FALSE),"Not an Other Cluster"))</f>
        <v/>
      </c>
      <c r="K285" s="51"/>
      <c r="L285" s="51"/>
      <c r="M285" s="51"/>
      <c r="N285" s="51"/>
      <c r="O285" s="52"/>
      <c r="P285" s="51"/>
      <c r="Q285" s="51"/>
      <c r="R285" s="50"/>
      <c r="S285" s="34" t="str">
        <f>IFERROR(VLOOKUP(R285,'State of WI BUs'!$A$2:$B$77,2,FALSE),"")</f>
        <v/>
      </c>
      <c r="T285" s="52"/>
      <c r="U285" s="52"/>
      <c r="V285" s="56" t="str">
        <f t="shared" si="32"/>
        <v/>
      </c>
      <c r="W285" s="52"/>
      <c r="X285" s="50"/>
      <c r="Y285" s="56" t="str">
        <f t="shared" si="33"/>
        <v/>
      </c>
      <c r="Z285" s="52"/>
      <c r="AA285" s="35" t="str">
        <f t="shared" si="34"/>
        <v/>
      </c>
      <c r="AB285" s="35" t="str">
        <f t="shared" si="35"/>
        <v/>
      </c>
      <c r="AC285" s="35" t="str">
        <f t="shared" si="36"/>
        <v/>
      </c>
      <c r="AD285" s="35" t="str">
        <f t="shared" si="37"/>
        <v/>
      </c>
      <c r="AE285" s="35" t="str">
        <f t="shared" si="38"/>
        <v/>
      </c>
      <c r="AF285" s="35" t="str">
        <f t="shared" si="39"/>
        <v/>
      </c>
    </row>
    <row r="286" spans="1:32" x14ac:dyDescent="0.3">
      <c r="A286" s="50"/>
      <c r="B286" s="34" t="str">
        <f>IFERROR(VLOOKUP(A286,'State of WI BUs'!$A$2:$B$77,2,FALSE),"")</f>
        <v/>
      </c>
      <c r="C286" s="50"/>
      <c r="D286" s="50"/>
      <c r="E286" s="51"/>
      <c r="F286" s="34" t="str">
        <f>IFERROR(VLOOKUP(C286,'Fed. Agency Identifier'!$A$2:$B$62,2,FALSE),"")</f>
        <v/>
      </c>
      <c r="G286" s="34" t="str">
        <f>IF(ISBLANK(D286)=TRUE,"",(IFERROR(VLOOKUP(CONCATENATE(C286,".",D286),'Assistance Listings sam.gov'!$A$2:$D$2250,4,FALSE),"Unknown/Expired CFDA - Complete Column K")))</f>
        <v/>
      </c>
      <c r="H286" s="51"/>
      <c r="I286" s="51"/>
      <c r="J286" s="34" t="str">
        <f>IF(AND(ISBLANK(C286)=TRUE,ISBLANK(D286)=TRUE),"",IFERROR(VLOOKUP(CONCATENATE(C286,".",D286),'Clusters Lookup'!$A$2:$B$99,2,FALSE),"Not an Other Cluster"))</f>
        <v/>
      </c>
      <c r="K286" s="51"/>
      <c r="L286" s="51"/>
      <c r="M286" s="51"/>
      <c r="N286" s="51"/>
      <c r="O286" s="52"/>
      <c r="P286" s="51"/>
      <c r="Q286" s="51"/>
      <c r="R286" s="50"/>
      <c r="S286" s="34" t="str">
        <f>IFERROR(VLOOKUP(R286,'State of WI BUs'!$A$2:$B$77,2,FALSE),"")</f>
        <v/>
      </c>
      <c r="T286" s="52"/>
      <c r="U286" s="52"/>
      <c r="V286" s="56" t="str">
        <f t="shared" si="32"/>
        <v/>
      </c>
      <c r="W286" s="52"/>
      <c r="X286" s="50"/>
      <c r="Y286" s="56" t="str">
        <f t="shared" si="33"/>
        <v/>
      </c>
      <c r="Z286" s="52"/>
      <c r="AA286" s="35" t="str">
        <f t="shared" si="34"/>
        <v/>
      </c>
      <c r="AB286" s="35" t="str">
        <f t="shared" si="35"/>
        <v/>
      </c>
      <c r="AC286" s="35" t="str">
        <f t="shared" si="36"/>
        <v/>
      </c>
      <c r="AD286" s="35" t="str">
        <f t="shared" si="37"/>
        <v/>
      </c>
      <c r="AE286" s="35" t="str">
        <f t="shared" si="38"/>
        <v/>
      </c>
      <c r="AF286" s="35" t="str">
        <f t="shared" si="39"/>
        <v/>
      </c>
    </row>
    <row r="287" spans="1:32" x14ac:dyDescent="0.3">
      <c r="A287" s="50"/>
      <c r="B287" s="34" t="str">
        <f>IFERROR(VLOOKUP(A287,'State of WI BUs'!$A$2:$B$77,2,FALSE),"")</f>
        <v/>
      </c>
      <c r="C287" s="50"/>
      <c r="D287" s="50"/>
      <c r="E287" s="51"/>
      <c r="F287" s="34" t="str">
        <f>IFERROR(VLOOKUP(C287,'Fed. Agency Identifier'!$A$2:$B$62,2,FALSE),"")</f>
        <v/>
      </c>
      <c r="G287" s="34" t="str">
        <f>IF(ISBLANK(D287)=TRUE,"",(IFERROR(VLOOKUP(CONCATENATE(C287,".",D287),'Assistance Listings sam.gov'!$A$2:$D$2250,4,FALSE),"Unknown/Expired CFDA - Complete Column K")))</f>
        <v/>
      </c>
      <c r="H287" s="51"/>
      <c r="I287" s="51"/>
      <c r="J287" s="34" t="str">
        <f>IF(AND(ISBLANK(C287)=TRUE,ISBLANK(D287)=TRUE),"",IFERROR(VLOOKUP(CONCATENATE(C287,".",D287),'Clusters Lookup'!$A$2:$B$99,2,FALSE),"Not an Other Cluster"))</f>
        <v/>
      </c>
      <c r="K287" s="51"/>
      <c r="L287" s="51"/>
      <c r="M287" s="51"/>
      <c r="N287" s="51"/>
      <c r="O287" s="52"/>
      <c r="P287" s="51"/>
      <c r="Q287" s="51"/>
      <c r="R287" s="50"/>
      <c r="S287" s="34" t="str">
        <f>IFERROR(VLOOKUP(R287,'State of WI BUs'!$A$2:$B$77,2,FALSE),"")</f>
        <v/>
      </c>
      <c r="T287" s="52"/>
      <c r="U287" s="52"/>
      <c r="V287" s="56" t="str">
        <f t="shared" si="32"/>
        <v/>
      </c>
      <c r="W287" s="52"/>
      <c r="X287" s="50"/>
      <c r="Y287" s="56" t="str">
        <f t="shared" si="33"/>
        <v/>
      </c>
      <c r="Z287" s="52"/>
      <c r="AA287" s="35" t="str">
        <f t="shared" si="34"/>
        <v/>
      </c>
      <c r="AB287" s="35" t="str">
        <f t="shared" si="35"/>
        <v/>
      </c>
      <c r="AC287" s="35" t="str">
        <f t="shared" si="36"/>
        <v/>
      </c>
      <c r="AD287" s="35" t="str">
        <f t="shared" si="37"/>
        <v/>
      </c>
      <c r="AE287" s="35" t="str">
        <f t="shared" si="38"/>
        <v/>
      </c>
      <c r="AF287" s="35" t="str">
        <f t="shared" si="39"/>
        <v/>
      </c>
    </row>
    <row r="288" spans="1:32" x14ac:dyDescent="0.3">
      <c r="A288" s="50"/>
      <c r="B288" s="34" t="str">
        <f>IFERROR(VLOOKUP(A288,'State of WI BUs'!$A$2:$B$77,2,FALSE),"")</f>
        <v/>
      </c>
      <c r="C288" s="50"/>
      <c r="D288" s="50"/>
      <c r="E288" s="51"/>
      <c r="F288" s="34" t="str">
        <f>IFERROR(VLOOKUP(C288,'Fed. Agency Identifier'!$A$2:$B$62,2,FALSE),"")</f>
        <v/>
      </c>
      <c r="G288" s="34" t="str">
        <f>IF(ISBLANK(D288)=TRUE,"",(IFERROR(VLOOKUP(CONCATENATE(C288,".",D288),'Assistance Listings sam.gov'!$A$2:$D$2250,4,FALSE),"Unknown/Expired CFDA - Complete Column K")))</f>
        <v/>
      </c>
      <c r="H288" s="51"/>
      <c r="I288" s="51"/>
      <c r="J288" s="34" t="str">
        <f>IF(AND(ISBLANK(C288)=TRUE,ISBLANK(D288)=TRUE),"",IFERROR(VLOOKUP(CONCATENATE(C288,".",D288),'Clusters Lookup'!$A$2:$B$99,2,FALSE),"Not an Other Cluster"))</f>
        <v/>
      </c>
      <c r="K288" s="51"/>
      <c r="L288" s="51"/>
      <c r="M288" s="51"/>
      <c r="N288" s="51"/>
      <c r="O288" s="52"/>
      <c r="P288" s="51"/>
      <c r="Q288" s="51"/>
      <c r="R288" s="50"/>
      <c r="S288" s="34" t="str">
        <f>IFERROR(VLOOKUP(R288,'State of WI BUs'!$A$2:$B$77,2,FALSE),"")</f>
        <v/>
      </c>
      <c r="T288" s="52"/>
      <c r="U288" s="52"/>
      <c r="V288" s="56" t="str">
        <f t="shared" si="32"/>
        <v/>
      </c>
      <c r="W288" s="52"/>
      <c r="X288" s="50"/>
      <c r="Y288" s="56" t="str">
        <f t="shared" si="33"/>
        <v/>
      </c>
      <c r="Z288" s="52"/>
      <c r="AA288" s="35" t="str">
        <f t="shared" si="34"/>
        <v/>
      </c>
      <c r="AB288" s="35" t="str">
        <f t="shared" si="35"/>
        <v/>
      </c>
      <c r="AC288" s="35" t="str">
        <f t="shared" si="36"/>
        <v/>
      </c>
      <c r="AD288" s="35" t="str">
        <f t="shared" si="37"/>
        <v/>
      </c>
      <c r="AE288" s="35" t="str">
        <f t="shared" si="38"/>
        <v/>
      </c>
      <c r="AF288" s="35" t="str">
        <f t="shared" si="39"/>
        <v/>
      </c>
    </row>
    <row r="289" spans="1:32" x14ac:dyDescent="0.3">
      <c r="A289" s="50"/>
      <c r="B289" s="34" t="str">
        <f>IFERROR(VLOOKUP(A289,'State of WI BUs'!$A$2:$B$77,2,FALSE),"")</f>
        <v/>
      </c>
      <c r="C289" s="50"/>
      <c r="D289" s="50"/>
      <c r="E289" s="51"/>
      <c r="F289" s="34" t="str">
        <f>IFERROR(VLOOKUP(C289,'Fed. Agency Identifier'!$A$2:$B$62,2,FALSE),"")</f>
        <v/>
      </c>
      <c r="G289" s="34" t="str">
        <f>IF(ISBLANK(D289)=TRUE,"",(IFERROR(VLOOKUP(CONCATENATE(C289,".",D289),'Assistance Listings sam.gov'!$A$2:$D$2250,4,FALSE),"Unknown/Expired CFDA - Complete Column K")))</f>
        <v/>
      </c>
      <c r="H289" s="51"/>
      <c r="I289" s="51"/>
      <c r="J289" s="34" t="str">
        <f>IF(AND(ISBLANK(C289)=TRUE,ISBLANK(D289)=TRUE),"",IFERROR(VLOOKUP(CONCATENATE(C289,".",D289),'Clusters Lookup'!$A$2:$B$99,2,FALSE),"Not an Other Cluster"))</f>
        <v/>
      </c>
      <c r="K289" s="51"/>
      <c r="L289" s="51"/>
      <c r="M289" s="51"/>
      <c r="N289" s="51"/>
      <c r="O289" s="52"/>
      <c r="P289" s="51"/>
      <c r="Q289" s="51"/>
      <c r="R289" s="50"/>
      <c r="S289" s="34" t="str">
        <f>IFERROR(VLOOKUP(R289,'State of WI BUs'!$A$2:$B$77,2,FALSE),"")</f>
        <v/>
      </c>
      <c r="T289" s="52"/>
      <c r="U289" s="52"/>
      <c r="V289" s="56" t="str">
        <f t="shared" si="32"/>
        <v/>
      </c>
      <c r="W289" s="52"/>
      <c r="X289" s="50"/>
      <c r="Y289" s="56" t="str">
        <f t="shared" si="33"/>
        <v/>
      </c>
      <c r="Z289" s="52"/>
      <c r="AA289" s="35" t="str">
        <f t="shared" si="34"/>
        <v/>
      </c>
      <c r="AB289" s="35" t="str">
        <f t="shared" si="35"/>
        <v/>
      </c>
      <c r="AC289" s="35" t="str">
        <f t="shared" si="36"/>
        <v/>
      </c>
      <c r="AD289" s="35" t="str">
        <f t="shared" si="37"/>
        <v/>
      </c>
      <c r="AE289" s="35" t="str">
        <f t="shared" si="38"/>
        <v/>
      </c>
      <c r="AF289" s="35" t="str">
        <f t="shared" si="39"/>
        <v/>
      </c>
    </row>
    <row r="290" spans="1:32" x14ac:dyDescent="0.3">
      <c r="A290" s="50"/>
      <c r="B290" s="34" t="str">
        <f>IFERROR(VLOOKUP(A290,'State of WI BUs'!$A$2:$B$77,2,FALSE),"")</f>
        <v/>
      </c>
      <c r="C290" s="50"/>
      <c r="D290" s="50"/>
      <c r="E290" s="51"/>
      <c r="F290" s="34" t="str">
        <f>IFERROR(VLOOKUP(C290,'Fed. Agency Identifier'!$A$2:$B$62,2,FALSE),"")</f>
        <v/>
      </c>
      <c r="G290" s="34" t="str">
        <f>IF(ISBLANK(D290)=TRUE,"",(IFERROR(VLOOKUP(CONCATENATE(C290,".",D290),'Assistance Listings sam.gov'!$A$2:$D$2250,4,FALSE),"Unknown/Expired CFDA - Complete Column K")))</f>
        <v/>
      </c>
      <c r="H290" s="51"/>
      <c r="I290" s="51"/>
      <c r="J290" s="34" t="str">
        <f>IF(AND(ISBLANK(C290)=TRUE,ISBLANK(D290)=TRUE),"",IFERROR(VLOOKUP(CONCATENATE(C290,".",D290),'Clusters Lookup'!$A$2:$B$99,2,FALSE),"Not an Other Cluster"))</f>
        <v/>
      </c>
      <c r="K290" s="51"/>
      <c r="L290" s="51"/>
      <c r="M290" s="51"/>
      <c r="N290" s="51"/>
      <c r="O290" s="52"/>
      <c r="P290" s="51"/>
      <c r="Q290" s="51"/>
      <c r="R290" s="50"/>
      <c r="S290" s="34" t="str">
        <f>IFERROR(VLOOKUP(R290,'State of WI BUs'!$A$2:$B$77,2,FALSE),"")</f>
        <v/>
      </c>
      <c r="T290" s="52"/>
      <c r="U290" s="52"/>
      <c r="V290" s="56" t="str">
        <f t="shared" si="32"/>
        <v/>
      </c>
      <c r="W290" s="52"/>
      <c r="X290" s="50"/>
      <c r="Y290" s="56" t="str">
        <f t="shared" si="33"/>
        <v/>
      </c>
      <c r="Z290" s="52"/>
      <c r="AA290" s="35" t="str">
        <f t="shared" si="34"/>
        <v/>
      </c>
      <c r="AB290" s="35" t="str">
        <f t="shared" si="35"/>
        <v/>
      </c>
      <c r="AC290" s="35" t="str">
        <f t="shared" si="36"/>
        <v/>
      </c>
      <c r="AD290" s="35" t="str">
        <f t="shared" si="37"/>
        <v/>
      </c>
      <c r="AE290" s="35" t="str">
        <f t="shared" si="38"/>
        <v/>
      </c>
      <c r="AF290" s="35" t="str">
        <f t="shared" si="39"/>
        <v/>
      </c>
    </row>
    <row r="291" spans="1:32" x14ac:dyDescent="0.3">
      <c r="A291" s="50"/>
      <c r="B291" s="34" t="str">
        <f>IFERROR(VLOOKUP(A291,'State of WI BUs'!$A$2:$B$77,2,FALSE),"")</f>
        <v/>
      </c>
      <c r="C291" s="50"/>
      <c r="D291" s="50"/>
      <c r="E291" s="51"/>
      <c r="F291" s="34" t="str">
        <f>IFERROR(VLOOKUP(C291,'Fed. Agency Identifier'!$A$2:$B$62,2,FALSE),"")</f>
        <v/>
      </c>
      <c r="G291" s="34" t="str">
        <f>IF(ISBLANK(D291)=TRUE,"",(IFERROR(VLOOKUP(CONCATENATE(C291,".",D291),'Assistance Listings sam.gov'!$A$2:$D$2250,4,FALSE),"Unknown/Expired CFDA - Complete Column K")))</f>
        <v/>
      </c>
      <c r="H291" s="51"/>
      <c r="I291" s="51"/>
      <c r="J291" s="34" t="str">
        <f>IF(AND(ISBLANK(C291)=TRUE,ISBLANK(D291)=TRUE),"",IFERROR(VLOOKUP(CONCATENATE(C291,".",D291),'Clusters Lookup'!$A$2:$B$99,2,FALSE),"Not an Other Cluster"))</f>
        <v/>
      </c>
      <c r="K291" s="51"/>
      <c r="L291" s="51"/>
      <c r="M291" s="51"/>
      <c r="N291" s="51"/>
      <c r="O291" s="52"/>
      <c r="P291" s="51"/>
      <c r="Q291" s="51"/>
      <c r="R291" s="50"/>
      <c r="S291" s="34" t="str">
        <f>IFERROR(VLOOKUP(R291,'State of WI BUs'!$A$2:$B$77,2,FALSE),"")</f>
        <v/>
      </c>
      <c r="T291" s="52"/>
      <c r="U291" s="52"/>
      <c r="V291" s="56" t="str">
        <f t="shared" si="32"/>
        <v/>
      </c>
      <c r="W291" s="52"/>
      <c r="X291" s="50"/>
      <c r="Y291" s="56" t="str">
        <f t="shared" si="33"/>
        <v/>
      </c>
      <c r="Z291" s="52"/>
      <c r="AA291" s="35" t="str">
        <f t="shared" si="34"/>
        <v/>
      </c>
      <c r="AB291" s="35" t="str">
        <f t="shared" si="35"/>
        <v/>
      </c>
      <c r="AC291" s="35" t="str">
        <f t="shared" si="36"/>
        <v/>
      </c>
      <c r="AD291" s="35" t="str">
        <f t="shared" si="37"/>
        <v/>
      </c>
      <c r="AE291" s="35" t="str">
        <f t="shared" si="38"/>
        <v/>
      </c>
      <c r="AF291" s="35" t="str">
        <f t="shared" si="39"/>
        <v/>
      </c>
    </row>
    <row r="292" spans="1:32" x14ac:dyDescent="0.3">
      <c r="A292" s="50"/>
      <c r="B292" s="34" t="str">
        <f>IFERROR(VLOOKUP(A292,'State of WI BUs'!$A$2:$B$77,2,FALSE),"")</f>
        <v/>
      </c>
      <c r="C292" s="50"/>
      <c r="D292" s="50"/>
      <c r="E292" s="51"/>
      <c r="F292" s="34" t="str">
        <f>IFERROR(VLOOKUP(C292,'Fed. Agency Identifier'!$A$2:$B$62,2,FALSE),"")</f>
        <v/>
      </c>
      <c r="G292" s="34" t="str">
        <f>IF(ISBLANK(D292)=TRUE,"",(IFERROR(VLOOKUP(CONCATENATE(C292,".",D292),'Assistance Listings sam.gov'!$A$2:$D$2250,4,FALSE),"Unknown/Expired CFDA - Complete Column K")))</f>
        <v/>
      </c>
      <c r="H292" s="51"/>
      <c r="I292" s="51"/>
      <c r="J292" s="34" t="str">
        <f>IF(AND(ISBLANK(C292)=TRUE,ISBLANK(D292)=TRUE),"",IFERROR(VLOOKUP(CONCATENATE(C292,".",D292),'Clusters Lookup'!$A$2:$B$99,2,FALSE),"Not an Other Cluster"))</f>
        <v/>
      </c>
      <c r="K292" s="51"/>
      <c r="L292" s="51"/>
      <c r="M292" s="51"/>
      <c r="N292" s="51"/>
      <c r="O292" s="52"/>
      <c r="P292" s="51"/>
      <c r="Q292" s="51"/>
      <c r="R292" s="50"/>
      <c r="S292" s="34" t="str">
        <f>IFERROR(VLOOKUP(R292,'State of WI BUs'!$A$2:$B$77,2,FALSE),"")</f>
        <v/>
      </c>
      <c r="T292" s="52"/>
      <c r="U292" s="52"/>
      <c r="V292" s="56" t="str">
        <f t="shared" si="32"/>
        <v/>
      </c>
      <c r="W292" s="52"/>
      <c r="X292" s="50"/>
      <c r="Y292" s="56" t="str">
        <f t="shared" si="33"/>
        <v/>
      </c>
      <c r="Z292" s="52"/>
      <c r="AA292" s="35" t="str">
        <f t="shared" si="34"/>
        <v/>
      </c>
      <c r="AB292" s="35" t="str">
        <f t="shared" si="35"/>
        <v/>
      </c>
      <c r="AC292" s="35" t="str">
        <f t="shared" si="36"/>
        <v/>
      </c>
      <c r="AD292" s="35" t="str">
        <f t="shared" si="37"/>
        <v/>
      </c>
      <c r="AE292" s="35" t="str">
        <f t="shared" si="38"/>
        <v/>
      </c>
      <c r="AF292" s="35" t="str">
        <f t="shared" si="39"/>
        <v/>
      </c>
    </row>
    <row r="293" spans="1:32" x14ac:dyDescent="0.3">
      <c r="A293" s="50"/>
      <c r="B293" s="34" t="str">
        <f>IFERROR(VLOOKUP(A293,'State of WI BUs'!$A$2:$B$77,2,FALSE),"")</f>
        <v/>
      </c>
      <c r="C293" s="50"/>
      <c r="D293" s="50"/>
      <c r="E293" s="51"/>
      <c r="F293" s="34" t="str">
        <f>IFERROR(VLOOKUP(C293,'Fed. Agency Identifier'!$A$2:$B$62,2,FALSE),"")</f>
        <v/>
      </c>
      <c r="G293" s="34" t="str">
        <f>IF(ISBLANK(D293)=TRUE,"",(IFERROR(VLOOKUP(CONCATENATE(C293,".",D293),'Assistance Listings sam.gov'!$A$2:$D$2250,4,FALSE),"Unknown/Expired CFDA - Complete Column K")))</f>
        <v/>
      </c>
      <c r="H293" s="51"/>
      <c r="I293" s="51"/>
      <c r="J293" s="34" t="str">
        <f>IF(AND(ISBLANK(C293)=TRUE,ISBLANK(D293)=TRUE),"",IFERROR(VLOOKUP(CONCATENATE(C293,".",D293),'Clusters Lookup'!$A$2:$B$99,2,FALSE),"Not an Other Cluster"))</f>
        <v/>
      </c>
      <c r="K293" s="51"/>
      <c r="L293" s="51"/>
      <c r="M293" s="51"/>
      <c r="N293" s="51"/>
      <c r="O293" s="52"/>
      <c r="P293" s="51"/>
      <c r="Q293" s="51"/>
      <c r="R293" s="50"/>
      <c r="S293" s="34" t="str">
        <f>IFERROR(VLOOKUP(R293,'State of WI BUs'!$A$2:$B$77,2,FALSE),"")</f>
        <v/>
      </c>
      <c r="T293" s="52"/>
      <c r="U293" s="52"/>
      <c r="V293" s="56" t="str">
        <f t="shared" si="32"/>
        <v/>
      </c>
      <c r="W293" s="52"/>
      <c r="X293" s="50"/>
      <c r="Y293" s="56" t="str">
        <f t="shared" si="33"/>
        <v/>
      </c>
      <c r="Z293" s="52"/>
      <c r="AA293" s="35" t="str">
        <f t="shared" si="34"/>
        <v/>
      </c>
      <c r="AB293" s="35" t="str">
        <f t="shared" si="35"/>
        <v/>
      </c>
      <c r="AC293" s="35" t="str">
        <f t="shared" si="36"/>
        <v/>
      </c>
      <c r="AD293" s="35" t="str">
        <f t="shared" si="37"/>
        <v/>
      </c>
      <c r="AE293" s="35" t="str">
        <f t="shared" si="38"/>
        <v/>
      </c>
      <c r="AF293" s="35" t="str">
        <f t="shared" si="39"/>
        <v/>
      </c>
    </row>
    <row r="294" spans="1:32" x14ac:dyDescent="0.3">
      <c r="A294" s="50"/>
      <c r="B294" s="34" t="str">
        <f>IFERROR(VLOOKUP(A294,'State of WI BUs'!$A$2:$B$77,2,FALSE),"")</f>
        <v/>
      </c>
      <c r="C294" s="50"/>
      <c r="D294" s="50"/>
      <c r="E294" s="51"/>
      <c r="F294" s="34" t="str">
        <f>IFERROR(VLOOKUP(C294,'Fed. Agency Identifier'!$A$2:$B$62,2,FALSE),"")</f>
        <v/>
      </c>
      <c r="G294" s="34" t="str">
        <f>IF(ISBLANK(D294)=TRUE,"",(IFERROR(VLOOKUP(CONCATENATE(C294,".",D294),'Assistance Listings sam.gov'!$A$2:$D$2250,4,FALSE),"Unknown/Expired CFDA - Complete Column K")))</f>
        <v/>
      </c>
      <c r="H294" s="51"/>
      <c r="I294" s="51"/>
      <c r="J294" s="34" t="str">
        <f>IF(AND(ISBLANK(C294)=TRUE,ISBLANK(D294)=TRUE),"",IFERROR(VLOOKUP(CONCATENATE(C294,".",D294),'Clusters Lookup'!$A$2:$B$99,2,FALSE),"Not an Other Cluster"))</f>
        <v/>
      </c>
      <c r="K294" s="51"/>
      <c r="L294" s="51"/>
      <c r="M294" s="51"/>
      <c r="N294" s="51"/>
      <c r="O294" s="52"/>
      <c r="P294" s="51"/>
      <c r="Q294" s="51"/>
      <c r="R294" s="50"/>
      <c r="S294" s="34" t="str">
        <f>IFERROR(VLOOKUP(R294,'State of WI BUs'!$A$2:$B$77,2,FALSE),"")</f>
        <v/>
      </c>
      <c r="T294" s="52"/>
      <c r="U294" s="52"/>
      <c r="V294" s="56" t="str">
        <f t="shared" si="32"/>
        <v/>
      </c>
      <c r="W294" s="52"/>
      <c r="X294" s="50"/>
      <c r="Y294" s="56" t="str">
        <f t="shared" si="33"/>
        <v/>
      </c>
      <c r="Z294" s="52"/>
      <c r="AA294" s="35" t="str">
        <f t="shared" si="34"/>
        <v/>
      </c>
      <c r="AB294" s="35" t="str">
        <f t="shared" si="35"/>
        <v/>
      </c>
      <c r="AC294" s="35" t="str">
        <f t="shared" si="36"/>
        <v/>
      </c>
      <c r="AD294" s="35" t="str">
        <f t="shared" si="37"/>
        <v/>
      </c>
      <c r="AE294" s="35" t="str">
        <f t="shared" si="38"/>
        <v/>
      </c>
      <c r="AF294" s="35" t="str">
        <f t="shared" si="39"/>
        <v/>
      </c>
    </row>
    <row r="295" spans="1:32" x14ac:dyDescent="0.3">
      <c r="A295" s="50"/>
      <c r="B295" s="34" t="str">
        <f>IFERROR(VLOOKUP(A295,'State of WI BUs'!$A$2:$B$77,2,FALSE),"")</f>
        <v/>
      </c>
      <c r="C295" s="50"/>
      <c r="D295" s="50"/>
      <c r="E295" s="51"/>
      <c r="F295" s="34" t="str">
        <f>IFERROR(VLOOKUP(C295,'Fed. Agency Identifier'!$A$2:$B$62,2,FALSE),"")</f>
        <v/>
      </c>
      <c r="G295" s="34" t="str">
        <f>IF(ISBLANK(D295)=TRUE,"",(IFERROR(VLOOKUP(CONCATENATE(C295,".",D295),'Assistance Listings sam.gov'!$A$2:$D$2250,4,FALSE),"Unknown/Expired CFDA - Complete Column K")))</f>
        <v/>
      </c>
      <c r="H295" s="51"/>
      <c r="I295" s="51"/>
      <c r="J295" s="34" t="str">
        <f>IF(AND(ISBLANK(C295)=TRUE,ISBLANK(D295)=TRUE),"",IFERROR(VLOOKUP(CONCATENATE(C295,".",D295),'Clusters Lookup'!$A$2:$B$99,2,FALSE),"Not an Other Cluster"))</f>
        <v/>
      </c>
      <c r="K295" s="51"/>
      <c r="L295" s="51"/>
      <c r="M295" s="51"/>
      <c r="N295" s="51"/>
      <c r="O295" s="52"/>
      <c r="P295" s="51"/>
      <c r="Q295" s="51"/>
      <c r="R295" s="50"/>
      <c r="S295" s="34" t="str">
        <f>IFERROR(VLOOKUP(R295,'State of WI BUs'!$A$2:$B$77,2,FALSE),"")</f>
        <v/>
      </c>
      <c r="T295" s="52"/>
      <c r="U295" s="52"/>
      <c r="V295" s="56" t="str">
        <f t="shared" si="32"/>
        <v/>
      </c>
      <c r="W295" s="52"/>
      <c r="X295" s="50"/>
      <c r="Y295" s="56" t="str">
        <f t="shared" si="33"/>
        <v/>
      </c>
      <c r="Z295" s="52"/>
      <c r="AA295" s="35" t="str">
        <f t="shared" si="34"/>
        <v/>
      </c>
      <c r="AB295" s="35" t="str">
        <f t="shared" si="35"/>
        <v/>
      </c>
      <c r="AC295" s="35" t="str">
        <f t="shared" si="36"/>
        <v/>
      </c>
      <c r="AD295" s="35" t="str">
        <f t="shared" si="37"/>
        <v/>
      </c>
      <c r="AE295" s="35" t="str">
        <f t="shared" si="38"/>
        <v/>
      </c>
      <c r="AF295" s="35" t="str">
        <f t="shared" si="39"/>
        <v/>
      </c>
    </row>
    <row r="296" spans="1:32" x14ac:dyDescent="0.3">
      <c r="A296" s="50"/>
      <c r="B296" s="34" t="str">
        <f>IFERROR(VLOOKUP(A296,'State of WI BUs'!$A$2:$B$77,2,FALSE),"")</f>
        <v/>
      </c>
      <c r="C296" s="50"/>
      <c r="D296" s="50"/>
      <c r="E296" s="51"/>
      <c r="F296" s="34" t="str">
        <f>IFERROR(VLOOKUP(C296,'Fed. Agency Identifier'!$A$2:$B$62,2,FALSE),"")</f>
        <v/>
      </c>
      <c r="G296" s="34" t="str">
        <f>IF(ISBLANK(D296)=TRUE,"",(IFERROR(VLOOKUP(CONCATENATE(C296,".",D296),'Assistance Listings sam.gov'!$A$2:$D$2250,4,FALSE),"Unknown/Expired CFDA - Complete Column K")))</f>
        <v/>
      </c>
      <c r="H296" s="51"/>
      <c r="I296" s="51"/>
      <c r="J296" s="34" t="str">
        <f>IF(AND(ISBLANK(C296)=TRUE,ISBLANK(D296)=TRUE),"",IFERROR(VLOOKUP(CONCATENATE(C296,".",D296),'Clusters Lookup'!$A$2:$B$99,2,FALSE),"Not an Other Cluster"))</f>
        <v/>
      </c>
      <c r="K296" s="51"/>
      <c r="L296" s="51"/>
      <c r="M296" s="51"/>
      <c r="N296" s="51"/>
      <c r="O296" s="52"/>
      <c r="P296" s="51"/>
      <c r="Q296" s="51"/>
      <c r="R296" s="50"/>
      <c r="S296" s="34" t="str">
        <f>IFERROR(VLOOKUP(R296,'State of WI BUs'!$A$2:$B$77,2,FALSE),"")</f>
        <v/>
      </c>
      <c r="T296" s="52"/>
      <c r="U296" s="52"/>
      <c r="V296" s="56" t="str">
        <f t="shared" si="32"/>
        <v/>
      </c>
      <c r="W296" s="52"/>
      <c r="X296" s="50"/>
      <c r="Y296" s="56" t="str">
        <f t="shared" si="33"/>
        <v/>
      </c>
      <c r="Z296" s="52"/>
      <c r="AA296" s="35" t="str">
        <f t="shared" si="34"/>
        <v/>
      </c>
      <c r="AB296" s="35" t="str">
        <f t="shared" si="35"/>
        <v/>
      </c>
      <c r="AC296" s="35" t="str">
        <f t="shared" si="36"/>
        <v/>
      </c>
      <c r="AD296" s="35" t="str">
        <f t="shared" si="37"/>
        <v/>
      </c>
      <c r="AE296" s="35" t="str">
        <f t="shared" si="38"/>
        <v/>
      </c>
      <c r="AF296" s="35" t="str">
        <f t="shared" si="39"/>
        <v/>
      </c>
    </row>
    <row r="297" spans="1:32" x14ac:dyDescent="0.3">
      <c r="A297" s="50"/>
      <c r="B297" s="34" t="str">
        <f>IFERROR(VLOOKUP(A297,'State of WI BUs'!$A$2:$B$77,2,FALSE),"")</f>
        <v/>
      </c>
      <c r="C297" s="50"/>
      <c r="D297" s="50"/>
      <c r="E297" s="51"/>
      <c r="F297" s="34" t="str">
        <f>IFERROR(VLOOKUP(C297,'Fed. Agency Identifier'!$A$2:$B$62,2,FALSE),"")</f>
        <v/>
      </c>
      <c r="G297" s="34" t="str">
        <f>IF(ISBLANK(D297)=TRUE,"",(IFERROR(VLOOKUP(CONCATENATE(C297,".",D297),'Assistance Listings sam.gov'!$A$2:$D$2250,4,FALSE),"Unknown/Expired CFDA - Complete Column K")))</f>
        <v/>
      </c>
      <c r="H297" s="51"/>
      <c r="I297" s="51"/>
      <c r="J297" s="34" t="str">
        <f>IF(AND(ISBLANK(C297)=TRUE,ISBLANK(D297)=TRUE),"",IFERROR(VLOOKUP(CONCATENATE(C297,".",D297),'Clusters Lookup'!$A$2:$B$99,2,FALSE),"Not an Other Cluster"))</f>
        <v/>
      </c>
      <c r="K297" s="51"/>
      <c r="L297" s="51"/>
      <c r="M297" s="51"/>
      <c r="N297" s="51"/>
      <c r="O297" s="52"/>
      <c r="P297" s="51"/>
      <c r="Q297" s="51"/>
      <c r="R297" s="50"/>
      <c r="S297" s="34" t="str">
        <f>IFERROR(VLOOKUP(R297,'State of WI BUs'!$A$2:$B$77,2,FALSE),"")</f>
        <v/>
      </c>
      <c r="T297" s="52"/>
      <c r="U297" s="52"/>
      <c r="V297" s="56" t="str">
        <f t="shared" si="32"/>
        <v/>
      </c>
      <c r="W297" s="52"/>
      <c r="X297" s="50"/>
      <c r="Y297" s="56" t="str">
        <f t="shared" si="33"/>
        <v/>
      </c>
      <c r="Z297" s="52"/>
      <c r="AA297" s="35" t="str">
        <f t="shared" si="34"/>
        <v/>
      </c>
      <c r="AB297" s="35" t="str">
        <f t="shared" si="35"/>
        <v/>
      </c>
      <c r="AC297" s="35" t="str">
        <f t="shared" si="36"/>
        <v/>
      </c>
      <c r="AD297" s="35" t="str">
        <f t="shared" si="37"/>
        <v/>
      </c>
      <c r="AE297" s="35" t="str">
        <f t="shared" si="38"/>
        <v/>
      </c>
      <c r="AF297" s="35" t="str">
        <f t="shared" si="39"/>
        <v/>
      </c>
    </row>
    <row r="298" spans="1:32" x14ac:dyDescent="0.3">
      <c r="A298" s="50"/>
      <c r="B298" s="34" t="str">
        <f>IFERROR(VLOOKUP(A298,'State of WI BUs'!$A$2:$B$77,2,FALSE),"")</f>
        <v/>
      </c>
      <c r="C298" s="50"/>
      <c r="D298" s="50"/>
      <c r="E298" s="51"/>
      <c r="F298" s="34" t="str">
        <f>IFERROR(VLOOKUP(C298,'Fed. Agency Identifier'!$A$2:$B$62,2,FALSE),"")</f>
        <v/>
      </c>
      <c r="G298" s="34" t="str">
        <f>IF(ISBLANK(D298)=TRUE,"",(IFERROR(VLOOKUP(CONCATENATE(C298,".",D298),'Assistance Listings sam.gov'!$A$2:$D$2250,4,FALSE),"Unknown/Expired CFDA - Complete Column K")))</f>
        <v/>
      </c>
      <c r="H298" s="51"/>
      <c r="I298" s="51"/>
      <c r="J298" s="34" t="str">
        <f>IF(AND(ISBLANK(C298)=TRUE,ISBLANK(D298)=TRUE),"",IFERROR(VLOOKUP(CONCATENATE(C298,".",D298),'Clusters Lookup'!$A$2:$B$99,2,FALSE),"Not an Other Cluster"))</f>
        <v/>
      </c>
      <c r="K298" s="51"/>
      <c r="L298" s="51"/>
      <c r="M298" s="51"/>
      <c r="N298" s="51"/>
      <c r="O298" s="52"/>
      <c r="P298" s="51"/>
      <c r="Q298" s="51"/>
      <c r="R298" s="50"/>
      <c r="S298" s="34" t="str">
        <f>IFERROR(VLOOKUP(R298,'State of WI BUs'!$A$2:$B$77,2,FALSE),"")</f>
        <v/>
      </c>
      <c r="T298" s="52"/>
      <c r="U298" s="52"/>
      <c r="V298" s="56" t="str">
        <f t="shared" si="32"/>
        <v/>
      </c>
      <c r="W298" s="52"/>
      <c r="X298" s="50"/>
      <c r="Y298" s="56" t="str">
        <f t="shared" si="33"/>
        <v/>
      </c>
      <c r="Z298" s="52"/>
      <c r="AA298" s="35" t="str">
        <f t="shared" si="34"/>
        <v/>
      </c>
      <c r="AB298" s="35" t="str">
        <f t="shared" si="35"/>
        <v/>
      </c>
      <c r="AC298" s="35" t="str">
        <f t="shared" si="36"/>
        <v/>
      </c>
      <c r="AD298" s="35" t="str">
        <f t="shared" si="37"/>
        <v/>
      </c>
      <c r="AE298" s="35" t="str">
        <f t="shared" si="38"/>
        <v/>
      </c>
      <c r="AF298" s="35" t="str">
        <f t="shared" si="39"/>
        <v/>
      </c>
    </row>
    <row r="299" spans="1:32" x14ac:dyDescent="0.3">
      <c r="A299" s="50"/>
      <c r="B299" s="34" t="str">
        <f>IFERROR(VLOOKUP(A299,'State of WI BUs'!$A$2:$B$77,2,FALSE),"")</f>
        <v/>
      </c>
      <c r="C299" s="50"/>
      <c r="D299" s="50"/>
      <c r="E299" s="51"/>
      <c r="F299" s="34" t="str">
        <f>IFERROR(VLOOKUP(C299,'Fed. Agency Identifier'!$A$2:$B$62,2,FALSE),"")</f>
        <v/>
      </c>
      <c r="G299" s="34" t="str">
        <f>IF(ISBLANK(D299)=TRUE,"",(IFERROR(VLOOKUP(CONCATENATE(C299,".",D299),'Assistance Listings sam.gov'!$A$2:$D$2250,4,FALSE),"Unknown/Expired CFDA - Complete Column K")))</f>
        <v/>
      </c>
      <c r="H299" s="51"/>
      <c r="I299" s="51"/>
      <c r="J299" s="34" t="str">
        <f>IF(AND(ISBLANK(C299)=TRUE,ISBLANK(D299)=TRUE),"",IFERROR(VLOOKUP(CONCATENATE(C299,".",D299),'Clusters Lookup'!$A$2:$B$99,2,FALSE),"Not an Other Cluster"))</f>
        <v/>
      </c>
      <c r="K299" s="51"/>
      <c r="L299" s="51"/>
      <c r="M299" s="51"/>
      <c r="N299" s="51"/>
      <c r="O299" s="52"/>
      <c r="P299" s="51"/>
      <c r="Q299" s="51"/>
      <c r="R299" s="50"/>
      <c r="S299" s="34" t="str">
        <f>IFERROR(VLOOKUP(R299,'State of WI BUs'!$A$2:$B$77,2,FALSE),"")</f>
        <v/>
      </c>
      <c r="T299" s="52"/>
      <c r="U299" s="52"/>
      <c r="V299" s="56" t="str">
        <f t="shared" si="32"/>
        <v/>
      </c>
      <c r="W299" s="52"/>
      <c r="X299" s="50"/>
      <c r="Y299" s="56" t="str">
        <f t="shared" si="33"/>
        <v/>
      </c>
      <c r="Z299" s="52"/>
      <c r="AA299" s="35" t="str">
        <f t="shared" si="34"/>
        <v/>
      </c>
      <c r="AB299" s="35" t="str">
        <f t="shared" si="35"/>
        <v/>
      </c>
      <c r="AC299" s="35" t="str">
        <f t="shared" si="36"/>
        <v/>
      </c>
      <c r="AD299" s="35" t="str">
        <f t="shared" si="37"/>
        <v/>
      </c>
      <c r="AE299" s="35" t="str">
        <f t="shared" si="38"/>
        <v/>
      </c>
      <c r="AF299" s="35" t="str">
        <f t="shared" si="39"/>
        <v/>
      </c>
    </row>
    <row r="300" spans="1:32" x14ac:dyDescent="0.3">
      <c r="A300" s="50"/>
      <c r="B300" s="34" t="str">
        <f>IFERROR(VLOOKUP(A300,'State of WI BUs'!$A$2:$B$77,2,FALSE),"")</f>
        <v/>
      </c>
      <c r="C300" s="50"/>
      <c r="D300" s="50"/>
      <c r="E300" s="51"/>
      <c r="F300" s="34" t="str">
        <f>IFERROR(VLOOKUP(C300,'Fed. Agency Identifier'!$A$2:$B$62,2,FALSE),"")</f>
        <v/>
      </c>
      <c r="G300" s="34" t="str">
        <f>IF(ISBLANK(D300)=TRUE,"",(IFERROR(VLOOKUP(CONCATENATE(C300,".",D300),'Assistance Listings sam.gov'!$A$2:$D$2250,4,FALSE),"Unknown/Expired CFDA - Complete Column K")))</f>
        <v/>
      </c>
      <c r="H300" s="51"/>
      <c r="I300" s="51"/>
      <c r="J300" s="34" t="str">
        <f>IF(AND(ISBLANK(C300)=TRUE,ISBLANK(D300)=TRUE),"",IFERROR(VLOOKUP(CONCATENATE(C300,".",D300),'Clusters Lookup'!$A$2:$B$99,2,FALSE),"Not an Other Cluster"))</f>
        <v/>
      </c>
      <c r="K300" s="51"/>
      <c r="L300" s="51"/>
      <c r="M300" s="51"/>
      <c r="N300" s="51"/>
      <c r="O300" s="52"/>
      <c r="P300" s="51"/>
      <c r="Q300" s="51"/>
      <c r="R300" s="50"/>
      <c r="S300" s="34" t="str">
        <f>IFERROR(VLOOKUP(R300,'State of WI BUs'!$A$2:$B$77,2,FALSE),"")</f>
        <v/>
      </c>
      <c r="T300" s="52"/>
      <c r="U300" s="52"/>
      <c r="V300" s="56" t="str">
        <f t="shared" si="32"/>
        <v/>
      </c>
      <c r="W300" s="52"/>
      <c r="X300" s="50"/>
      <c r="Y300" s="56" t="str">
        <f t="shared" si="33"/>
        <v/>
      </c>
      <c r="Z300" s="52"/>
      <c r="AA300" s="35" t="str">
        <f t="shared" si="34"/>
        <v/>
      </c>
      <c r="AB300" s="35" t="str">
        <f t="shared" si="35"/>
        <v/>
      </c>
      <c r="AC300" s="35" t="str">
        <f t="shared" si="36"/>
        <v/>
      </c>
      <c r="AD300" s="35" t="str">
        <f t="shared" si="37"/>
        <v/>
      </c>
      <c r="AE300" s="35" t="str">
        <f t="shared" si="38"/>
        <v/>
      </c>
      <c r="AF300" s="35" t="str">
        <f t="shared" si="39"/>
        <v/>
      </c>
    </row>
    <row r="301" spans="1:32" x14ac:dyDescent="0.3">
      <c r="A301" s="50"/>
      <c r="B301" s="34" t="str">
        <f>IFERROR(VLOOKUP(A301,'State of WI BUs'!$A$2:$B$77,2,FALSE),"")</f>
        <v/>
      </c>
      <c r="C301" s="50"/>
      <c r="D301" s="50"/>
      <c r="E301" s="51"/>
      <c r="F301" s="34" t="str">
        <f>IFERROR(VLOOKUP(C301,'Fed. Agency Identifier'!$A$2:$B$62,2,FALSE),"")</f>
        <v/>
      </c>
      <c r="G301" s="34" t="str">
        <f>IF(ISBLANK(D301)=TRUE,"",(IFERROR(VLOOKUP(CONCATENATE(C301,".",D301),'Assistance Listings sam.gov'!$A$2:$D$2250,4,FALSE),"Unknown/Expired CFDA - Complete Column K")))</f>
        <v/>
      </c>
      <c r="H301" s="51"/>
      <c r="I301" s="51"/>
      <c r="J301" s="34" t="str">
        <f>IF(AND(ISBLANK(C301)=TRUE,ISBLANK(D301)=TRUE),"",IFERROR(VLOOKUP(CONCATENATE(C301,".",D301),'Clusters Lookup'!$A$2:$B$99,2,FALSE),"Not an Other Cluster"))</f>
        <v/>
      </c>
      <c r="K301" s="51"/>
      <c r="L301" s="51"/>
      <c r="M301" s="51"/>
      <c r="N301" s="51"/>
      <c r="O301" s="52"/>
      <c r="P301" s="51"/>
      <c r="Q301" s="51"/>
      <c r="R301" s="50"/>
      <c r="S301" s="34" t="str">
        <f>IFERROR(VLOOKUP(R301,'State of WI BUs'!$A$2:$B$77,2,FALSE),"")</f>
        <v/>
      </c>
      <c r="T301" s="52"/>
      <c r="U301" s="52"/>
      <c r="V301" s="56" t="str">
        <f t="shared" si="32"/>
        <v/>
      </c>
      <c r="W301" s="52"/>
      <c r="X301" s="50"/>
      <c r="Y301" s="56" t="str">
        <f t="shared" si="33"/>
        <v/>
      </c>
      <c r="Z301" s="52"/>
      <c r="AA301" s="35" t="str">
        <f t="shared" si="34"/>
        <v/>
      </c>
      <c r="AB301" s="35" t="str">
        <f t="shared" si="35"/>
        <v/>
      </c>
      <c r="AC301" s="35" t="str">
        <f t="shared" si="36"/>
        <v/>
      </c>
      <c r="AD301" s="35" t="str">
        <f t="shared" si="37"/>
        <v/>
      </c>
      <c r="AE301" s="35" t="str">
        <f t="shared" si="38"/>
        <v/>
      </c>
      <c r="AF301" s="35" t="str">
        <f t="shared" si="39"/>
        <v/>
      </c>
    </row>
    <row r="302" spans="1:32" x14ac:dyDescent="0.3">
      <c r="A302" s="50"/>
      <c r="B302" s="34" t="str">
        <f>IFERROR(VLOOKUP(A302,'State of WI BUs'!$A$2:$B$77,2,FALSE),"")</f>
        <v/>
      </c>
      <c r="C302" s="50"/>
      <c r="D302" s="50"/>
      <c r="E302" s="51"/>
      <c r="F302" s="34" t="str">
        <f>IFERROR(VLOOKUP(C302,'Fed. Agency Identifier'!$A$2:$B$62,2,FALSE),"")</f>
        <v/>
      </c>
      <c r="G302" s="34" t="str">
        <f>IF(ISBLANK(D302)=TRUE,"",(IFERROR(VLOOKUP(CONCATENATE(C302,".",D302),'Assistance Listings sam.gov'!$A$2:$D$2250,4,FALSE),"Unknown/Expired CFDA - Complete Column K")))</f>
        <v/>
      </c>
      <c r="H302" s="51"/>
      <c r="I302" s="51"/>
      <c r="J302" s="34" t="str">
        <f>IF(AND(ISBLANK(C302)=TRUE,ISBLANK(D302)=TRUE),"",IFERROR(VLOOKUP(CONCATENATE(C302,".",D302),'Clusters Lookup'!$A$2:$B$99,2,FALSE),"Not an Other Cluster"))</f>
        <v/>
      </c>
      <c r="K302" s="51"/>
      <c r="L302" s="51"/>
      <c r="M302" s="51"/>
      <c r="N302" s="51"/>
      <c r="O302" s="52"/>
      <c r="P302" s="51"/>
      <c r="Q302" s="51"/>
      <c r="R302" s="50"/>
      <c r="S302" s="34" t="str">
        <f>IFERROR(VLOOKUP(R302,'State of WI BUs'!$A$2:$B$77,2,FALSE),"")</f>
        <v/>
      </c>
      <c r="T302" s="52"/>
      <c r="U302" s="52"/>
      <c r="V302" s="56" t="str">
        <f t="shared" si="32"/>
        <v/>
      </c>
      <c r="W302" s="52"/>
      <c r="X302" s="50"/>
      <c r="Y302" s="56" t="str">
        <f t="shared" si="33"/>
        <v/>
      </c>
      <c r="Z302" s="52"/>
      <c r="AA302" s="35" t="str">
        <f t="shared" si="34"/>
        <v/>
      </c>
      <c r="AB302" s="35" t="str">
        <f t="shared" si="35"/>
        <v/>
      </c>
      <c r="AC302" s="35" t="str">
        <f t="shared" si="36"/>
        <v/>
      </c>
      <c r="AD302" s="35" t="str">
        <f t="shared" si="37"/>
        <v/>
      </c>
      <c r="AE302" s="35" t="str">
        <f t="shared" si="38"/>
        <v/>
      </c>
      <c r="AF302" s="35" t="str">
        <f t="shared" si="39"/>
        <v/>
      </c>
    </row>
    <row r="303" spans="1:32" x14ac:dyDescent="0.3">
      <c r="A303" s="50"/>
      <c r="B303" s="34" t="str">
        <f>IFERROR(VLOOKUP(A303,'State of WI BUs'!$A$2:$B$77,2,FALSE),"")</f>
        <v/>
      </c>
      <c r="C303" s="50"/>
      <c r="D303" s="50"/>
      <c r="E303" s="51"/>
      <c r="F303" s="34" t="str">
        <f>IFERROR(VLOOKUP(C303,'Fed. Agency Identifier'!$A$2:$B$62,2,FALSE),"")</f>
        <v/>
      </c>
      <c r="G303" s="34" t="str">
        <f>IF(ISBLANK(D303)=TRUE,"",(IFERROR(VLOOKUP(CONCATENATE(C303,".",D303),'Assistance Listings sam.gov'!$A$2:$D$2250,4,FALSE),"Unknown/Expired CFDA - Complete Column K")))</f>
        <v/>
      </c>
      <c r="H303" s="51"/>
      <c r="I303" s="51"/>
      <c r="J303" s="34" t="str">
        <f>IF(AND(ISBLANK(C303)=TRUE,ISBLANK(D303)=TRUE),"",IFERROR(VLOOKUP(CONCATENATE(C303,".",D303),'Clusters Lookup'!$A$2:$B$99,2,FALSE),"Not an Other Cluster"))</f>
        <v/>
      </c>
      <c r="K303" s="51"/>
      <c r="L303" s="51"/>
      <c r="M303" s="51"/>
      <c r="N303" s="51"/>
      <c r="O303" s="52"/>
      <c r="P303" s="51"/>
      <c r="Q303" s="51"/>
      <c r="R303" s="50"/>
      <c r="S303" s="34" t="str">
        <f>IFERROR(VLOOKUP(R303,'State of WI BUs'!$A$2:$B$77,2,FALSE),"")</f>
        <v/>
      </c>
      <c r="T303" s="52"/>
      <c r="U303" s="52"/>
      <c r="V303" s="56" t="str">
        <f t="shared" si="32"/>
        <v/>
      </c>
      <c r="W303" s="52"/>
      <c r="X303" s="50"/>
      <c r="Y303" s="56" t="str">
        <f t="shared" si="33"/>
        <v/>
      </c>
      <c r="Z303" s="52"/>
      <c r="AA303" s="35" t="str">
        <f t="shared" si="34"/>
        <v/>
      </c>
      <c r="AB303" s="35" t="str">
        <f t="shared" si="35"/>
        <v/>
      </c>
      <c r="AC303" s="35" t="str">
        <f t="shared" si="36"/>
        <v/>
      </c>
      <c r="AD303" s="35" t="str">
        <f t="shared" si="37"/>
        <v/>
      </c>
      <c r="AE303" s="35" t="str">
        <f t="shared" si="38"/>
        <v/>
      </c>
      <c r="AF303" s="35" t="str">
        <f t="shared" si="39"/>
        <v/>
      </c>
    </row>
    <row r="304" spans="1:32" x14ac:dyDescent="0.3">
      <c r="A304" s="50"/>
      <c r="B304" s="34" t="str">
        <f>IFERROR(VLOOKUP(A304,'State of WI BUs'!$A$2:$B$77,2,FALSE),"")</f>
        <v/>
      </c>
      <c r="C304" s="50"/>
      <c r="D304" s="50"/>
      <c r="E304" s="51"/>
      <c r="F304" s="34" t="str">
        <f>IFERROR(VLOOKUP(C304,'Fed. Agency Identifier'!$A$2:$B$62,2,FALSE),"")</f>
        <v/>
      </c>
      <c r="G304" s="34" t="str">
        <f>IF(ISBLANK(D304)=TRUE,"",(IFERROR(VLOOKUP(CONCATENATE(C304,".",D304),'Assistance Listings sam.gov'!$A$2:$D$2250,4,FALSE),"Unknown/Expired CFDA - Complete Column K")))</f>
        <v/>
      </c>
      <c r="H304" s="51"/>
      <c r="I304" s="51"/>
      <c r="J304" s="34" t="str">
        <f>IF(AND(ISBLANK(C304)=TRUE,ISBLANK(D304)=TRUE),"",IFERROR(VLOOKUP(CONCATENATE(C304,".",D304),'Clusters Lookup'!$A$2:$B$99,2,FALSE),"Not an Other Cluster"))</f>
        <v/>
      </c>
      <c r="K304" s="51"/>
      <c r="L304" s="51"/>
      <c r="M304" s="51"/>
      <c r="N304" s="51"/>
      <c r="O304" s="52"/>
      <c r="P304" s="51"/>
      <c r="Q304" s="51"/>
      <c r="R304" s="50"/>
      <c r="S304" s="34" t="str">
        <f>IFERROR(VLOOKUP(R304,'State of WI BUs'!$A$2:$B$77,2,FALSE),"")</f>
        <v/>
      </c>
      <c r="T304" s="52"/>
      <c r="U304" s="52"/>
      <c r="V304" s="56" t="str">
        <f t="shared" si="32"/>
        <v/>
      </c>
      <c r="W304" s="52"/>
      <c r="X304" s="50"/>
      <c r="Y304" s="56" t="str">
        <f t="shared" si="33"/>
        <v/>
      </c>
      <c r="Z304" s="52"/>
      <c r="AA304" s="35" t="str">
        <f t="shared" si="34"/>
        <v/>
      </c>
      <c r="AB304" s="35" t="str">
        <f t="shared" si="35"/>
        <v/>
      </c>
      <c r="AC304" s="35" t="str">
        <f t="shared" si="36"/>
        <v/>
      </c>
      <c r="AD304" s="35" t="str">
        <f t="shared" si="37"/>
        <v/>
      </c>
      <c r="AE304" s="35" t="str">
        <f t="shared" si="38"/>
        <v/>
      </c>
      <c r="AF304" s="35" t="str">
        <f t="shared" si="39"/>
        <v/>
      </c>
    </row>
    <row r="305" spans="1:32" x14ac:dyDescent="0.3">
      <c r="A305" s="50"/>
      <c r="B305" s="34" t="str">
        <f>IFERROR(VLOOKUP(A305,'State of WI BUs'!$A$2:$B$77,2,FALSE),"")</f>
        <v/>
      </c>
      <c r="C305" s="50"/>
      <c r="D305" s="50"/>
      <c r="E305" s="51"/>
      <c r="F305" s="34" t="str">
        <f>IFERROR(VLOOKUP(C305,'Fed. Agency Identifier'!$A$2:$B$62,2,FALSE),"")</f>
        <v/>
      </c>
      <c r="G305" s="34" t="str">
        <f>IF(ISBLANK(D305)=TRUE,"",(IFERROR(VLOOKUP(CONCATENATE(C305,".",D305),'Assistance Listings sam.gov'!$A$2:$D$2250,4,FALSE),"Unknown/Expired CFDA - Complete Column K")))</f>
        <v/>
      </c>
      <c r="H305" s="51"/>
      <c r="I305" s="51"/>
      <c r="J305" s="34" t="str">
        <f>IF(AND(ISBLANK(C305)=TRUE,ISBLANK(D305)=TRUE),"",IFERROR(VLOOKUP(CONCATENATE(C305,".",D305),'Clusters Lookup'!$A$2:$B$99,2,FALSE),"Not an Other Cluster"))</f>
        <v/>
      </c>
      <c r="K305" s="51"/>
      <c r="L305" s="51"/>
      <c r="M305" s="51"/>
      <c r="N305" s="51"/>
      <c r="O305" s="52"/>
      <c r="P305" s="51"/>
      <c r="Q305" s="51"/>
      <c r="R305" s="50"/>
      <c r="S305" s="34" t="str">
        <f>IFERROR(VLOOKUP(R305,'State of WI BUs'!$A$2:$B$77,2,FALSE),"")</f>
        <v/>
      </c>
      <c r="T305" s="52"/>
      <c r="U305" s="52"/>
      <c r="V305" s="56" t="str">
        <f t="shared" si="32"/>
        <v/>
      </c>
      <c r="W305" s="52"/>
      <c r="X305" s="50"/>
      <c r="Y305" s="56" t="str">
        <f t="shared" si="33"/>
        <v/>
      </c>
      <c r="Z305" s="52"/>
      <c r="AA305" s="35" t="str">
        <f t="shared" si="34"/>
        <v/>
      </c>
      <c r="AB305" s="35" t="str">
        <f t="shared" si="35"/>
        <v/>
      </c>
      <c r="AC305" s="35" t="str">
        <f t="shared" si="36"/>
        <v/>
      </c>
      <c r="AD305" s="35" t="str">
        <f t="shared" si="37"/>
        <v/>
      </c>
      <c r="AE305" s="35" t="str">
        <f t="shared" si="38"/>
        <v/>
      </c>
      <c r="AF305" s="35" t="str">
        <f t="shared" si="39"/>
        <v/>
      </c>
    </row>
    <row r="306" spans="1:32" x14ac:dyDescent="0.3">
      <c r="A306" s="50"/>
      <c r="B306" s="34" t="str">
        <f>IFERROR(VLOOKUP(A306,'State of WI BUs'!$A$2:$B$77,2,FALSE),"")</f>
        <v/>
      </c>
      <c r="C306" s="50"/>
      <c r="D306" s="50"/>
      <c r="E306" s="51"/>
      <c r="F306" s="34" t="str">
        <f>IFERROR(VLOOKUP(C306,'Fed. Agency Identifier'!$A$2:$B$62,2,FALSE),"")</f>
        <v/>
      </c>
      <c r="G306" s="34" t="str">
        <f>IF(ISBLANK(D306)=TRUE,"",(IFERROR(VLOOKUP(CONCATENATE(C306,".",D306),'Assistance Listings sam.gov'!$A$2:$D$2250,4,FALSE),"Unknown/Expired CFDA - Complete Column K")))</f>
        <v/>
      </c>
      <c r="H306" s="51"/>
      <c r="I306" s="51"/>
      <c r="J306" s="34" t="str">
        <f>IF(AND(ISBLANK(C306)=TRUE,ISBLANK(D306)=TRUE),"",IFERROR(VLOOKUP(CONCATENATE(C306,".",D306),'Clusters Lookup'!$A$2:$B$99,2,FALSE),"Not an Other Cluster"))</f>
        <v/>
      </c>
      <c r="K306" s="51"/>
      <c r="L306" s="51"/>
      <c r="M306" s="51"/>
      <c r="N306" s="51"/>
      <c r="O306" s="52"/>
      <c r="P306" s="51"/>
      <c r="Q306" s="51"/>
      <c r="R306" s="50"/>
      <c r="S306" s="34" t="str">
        <f>IFERROR(VLOOKUP(R306,'State of WI BUs'!$A$2:$B$77,2,FALSE),"")</f>
        <v/>
      </c>
      <c r="T306" s="52"/>
      <c r="U306" s="52"/>
      <c r="V306" s="56" t="str">
        <f t="shared" si="32"/>
        <v/>
      </c>
      <c r="W306" s="52"/>
      <c r="X306" s="50"/>
      <c r="Y306" s="56" t="str">
        <f t="shared" si="33"/>
        <v/>
      </c>
      <c r="Z306" s="52"/>
      <c r="AA306" s="35" t="str">
        <f t="shared" si="34"/>
        <v/>
      </c>
      <c r="AB306" s="35" t="str">
        <f t="shared" si="35"/>
        <v/>
      </c>
      <c r="AC306" s="35" t="str">
        <f t="shared" si="36"/>
        <v/>
      </c>
      <c r="AD306" s="35" t="str">
        <f t="shared" si="37"/>
        <v/>
      </c>
      <c r="AE306" s="35" t="str">
        <f t="shared" si="38"/>
        <v/>
      </c>
      <c r="AF306" s="35" t="str">
        <f t="shared" si="39"/>
        <v/>
      </c>
    </row>
    <row r="307" spans="1:32" x14ac:dyDescent="0.3">
      <c r="A307" s="50"/>
      <c r="B307" s="34" t="str">
        <f>IFERROR(VLOOKUP(A307,'State of WI BUs'!$A$2:$B$77,2,FALSE),"")</f>
        <v/>
      </c>
      <c r="C307" s="50"/>
      <c r="D307" s="50"/>
      <c r="E307" s="51"/>
      <c r="F307" s="34" t="str">
        <f>IFERROR(VLOOKUP(C307,'Fed. Agency Identifier'!$A$2:$B$62,2,FALSE),"")</f>
        <v/>
      </c>
      <c r="G307" s="34" t="str">
        <f>IF(ISBLANK(D307)=TRUE,"",(IFERROR(VLOOKUP(CONCATENATE(C307,".",D307),'Assistance Listings sam.gov'!$A$2:$D$2250,4,FALSE),"Unknown/Expired CFDA - Complete Column K")))</f>
        <v/>
      </c>
      <c r="H307" s="51"/>
      <c r="I307" s="51"/>
      <c r="J307" s="34" t="str">
        <f>IF(AND(ISBLANK(C307)=TRUE,ISBLANK(D307)=TRUE),"",IFERROR(VLOOKUP(CONCATENATE(C307,".",D307),'Clusters Lookup'!$A$2:$B$99,2,FALSE),"Not an Other Cluster"))</f>
        <v/>
      </c>
      <c r="K307" s="51"/>
      <c r="L307" s="51"/>
      <c r="M307" s="51"/>
      <c r="N307" s="51"/>
      <c r="O307" s="52"/>
      <c r="P307" s="51"/>
      <c r="Q307" s="51"/>
      <c r="R307" s="50"/>
      <c r="S307" s="34" t="str">
        <f>IFERROR(VLOOKUP(R307,'State of WI BUs'!$A$2:$B$77,2,FALSE),"")</f>
        <v/>
      </c>
      <c r="T307" s="52"/>
      <c r="U307" s="52"/>
      <c r="V307" s="56" t="str">
        <f t="shared" si="32"/>
        <v/>
      </c>
      <c r="W307" s="52"/>
      <c r="X307" s="50"/>
      <c r="Y307" s="56" t="str">
        <f t="shared" si="33"/>
        <v/>
      </c>
      <c r="Z307" s="52"/>
      <c r="AA307" s="35" t="str">
        <f t="shared" si="34"/>
        <v/>
      </c>
      <c r="AB307" s="35" t="str">
        <f t="shared" si="35"/>
        <v/>
      </c>
      <c r="AC307" s="35" t="str">
        <f t="shared" si="36"/>
        <v/>
      </c>
      <c r="AD307" s="35" t="str">
        <f t="shared" si="37"/>
        <v/>
      </c>
      <c r="AE307" s="35" t="str">
        <f t="shared" si="38"/>
        <v/>
      </c>
      <c r="AF307" s="35" t="str">
        <f t="shared" si="39"/>
        <v/>
      </c>
    </row>
    <row r="308" spans="1:32" x14ac:dyDescent="0.3">
      <c r="A308" s="50"/>
      <c r="B308" s="34" t="str">
        <f>IFERROR(VLOOKUP(A308,'State of WI BUs'!$A$2:$B$77,2,FALSE),"")</f>
        <v/>
      </c>
      <c r="C308" s="50"/>
      <c r="D308" s="50"/>
      <c r="E308" s="51"/>
      <c r="F308" s="34" t="str">
        <f>IFERROR(VLOOKUP(C308,'Fed. Agency Identifier'!$A$2:$B$62,2,FALSE),"")</f>
        <v/>
      </c>
      <c r="G308" s="34" t="str">
        <f>IF(ISBLANK(D308)=TRUE,"",(IFERROR(VLOOKUP(CONCATENATE(C308,".",D308),'Assistance Listings sam.gov'!$A$2:$D$2250,4,FALSE),"Unknown/Expired CFDA - Complete Column K")))</f>
        <v/>
      </c>
      <c r="H308" s="51"/>
      <c r="I308" s="51"/>
      <c r="J308" s="34" t="str">
        <f>IF(AND(ISBLANK(C308)=TRUE,ISBLANK(D308)=TRUE),"",IFERROR(VLOOKUP(CONCATENATE(C308,".",D308),'Clusters Lookup'!$A$2:$B$99,2,FALSE),"Not an Other Cluster"))</f>
        <v/>
      </c>
      <c r="K308" s="51"/>
      <c r="L308" s="51"/>
      <c r="M308" s="51"/>
      <c r="N308" s="51"/>
      <c r="O308" s="52"/>
      <c r="P308" s="51"/>
      <c r="Q308" s="51"/>
      <c r="R308" s="50"/>
      <c r="S308" s="34" t="str">
        <f>IFERROR(VLOOKUP(R308,'State of WI BUs'!$A$2:$B$77,2,FALSE),"")</f>
        <v/>
      </c>
      <c r="T308" s="52"/>
      <c r="U308" s="52"/>
      <c r="V308" s="56" t="str">
        <f t="shared" si="32"/>
        <v/>
      </c>
      <c r="W308" s="52"/>
      <c r="X308" s="50"/>
      <c r="Y308" s="56" t="str">
        <f t="shared" si="33"/>
        <v/>
      </c>
      <c r="Z308" s="52"/>
      <c r="AA308" s="35" t="str">
        <f t="shared" si="34"/>
        <v/>
      </c>
      <c r="AB308" s="35" t="str">
        <f t="shared" si="35"/>
        <v/>
      </c>
      <c r="AC308" s="35" t="str">
        <f t="shared" si="36"/>
        <v/>
      </c>
      <c r="AD308" s="35" t="str">
        <f t="shared" si="37"/>
        <v/>
      </c>
      <c r="AE308" s="35" t="str">
        <f t="shared" si="38"/>
        <v/>
      </c>
      <c r="AF308" s="35" t="str">
        <f t="shared" si="39"/>
        <v/>
      </c>
    </row>
    <row r="309" spans="1:32" x14ac:dyDescent="0.3">
      <c r="A309" s="50"/>
      <c r="B309" s="34" t="str">
        <f>IFERROR(VLOOKUP(A309,'State of WI BUs'!$A$2:$B$77,2,FALSE),"")</f>
        <v/>
      </c>
      <c r="C309" s="50"/>
      <c r="D309" s="50"/>
      <c r="E309" s="51"/>
      <c r="F309" s="34" t="str">
        <f>IFERROR(VLOOKUP(C309,'Fed. Agency Identifier'!$A$2:$B$62,2,FALSE),"")</f>
        <v/>
      </c>
      <c r="G309" s="34" t="str">
        <f>IF(ISBLANK(D309)=TRUE,"",(IFERROR(VLOOKUP(CONCATENATE(C309,".",D309),'Assistance Listings sam.gov'!$A$2:$D$2250,4,FALSE),"Unknown/Expired CFDA - Complete Column K")))</f>
        <v/>
      </c>
      <c r="H309" s="51"/>
      <c r="I309" s="51"/>
      <c r="J309" s="34" t="str">
        <f>IF(AND(ISBLANK(C309)=TRUE,ISBLANK(D309)=TRUE),"",IFERROR(VLOOKUP(CONCATENATE(C309,".",D309),'Clusters Lookup'!$A$2:$B$99,2,FALSE),"Not an Other Cluster"))</f>
        <v/>
      </c>
      <c r="K309" s="51"/>
      <c r="L309" s="51"/>
      <c r="M309" s="51"/>
      <c r="N309" s="51"/>
      <c r="O309" s="52"/>
      <c r="P309" s="51"/>
      <c r="Q309" s="51"/>
      <c r="R309" s="50"/>
      <c r="S309" s="34" t="str">
        <f>IFERROR(VLOOKUP(R309,'State of WI BUs'!$A$2:$B$77,2,FALSE),"")</f>
        <v/>
      </c>
      <c r="T309" s="52"/>
      <c r="U309" s="52"/>
      <c r="V309" s="56" t="str">
        <f t="shared" si="32"/>
        <v/>
      </c>
      <c r="W309" s="52"/>
      <c r="X309" s="50"/>
      <c r="Y309" s="56" t="str">
        <f t="shared" si="33"/>
        <v/>
      </c>
      <c r="Z309" s="52"/>
      <c r="AA309" s="35" t="str">
        <f t="shared" si="34"/>
        <v/>
      </c>
      <c r="AB309" s="35" t="str">
        <f t="shared" si="35"/>
        <v/>
      </c>
      <c r="AC309" s="35" t="str">
        <f t="shared" si="36"/>
        <v/>
      </c>
      <c r="AD309" s="35" t="str">
        <f t="shared" si="37"/>
        <v/>
      </c>
      <c r="AE309" s="35" t="str">
        <f t="shared" si="38"/>
        <v/>
      </c>
      <c r="AF309" s="35" t="str">
        <f t="shared" si="39"/>
        <v/>
      </c>
    </row>
    <row r="310" spans="1:32" x14ac:dyDescent="0.3">
      <c r="A310" s="50"/>
      <c r="B310" s="34" t="str">
        <f>IFERROR(VLOOKUP(A310,'State of WI BUs'!$A$2:$B$77,2,FALSE),"")</f>
        <v/>
      </c>
      <c r="C310" s="50"/>
      <c r="D310" s="50"/>
      <c r="E310" s="51"/>
      <c r="F310" s="34" t="str">
        <f>IFERROR(VLOOKUP(C310,'Fed. Agency Identifier'!$A$2:$B$62,2,FALSE),"")</f>
        <v/>
      </c>
      <c r="G310" s="34" t="str">
        <f>IF(ISBLANK(D310)=TRUE,"",(IFERROR(VLOOKUP(CONCATENATE(C310,".",D310),'Assistance Listings sam.gov'!$A$2:$D$2250,4,FALSE),"Unknown/Expired CFDA - Complete Column K")))</f>
        <v/>
      </c>
      <c r="H310" s="51"/>
      <c r="I310" s="51"/>
      <c r="J310" s="34" t="str">
        <f>IF(AND(ISBLANK(C310)=TRUE,ISBLANK(D310)=TRUE),"",IFERROR(VLOOKUP(CONCATENATE(C310,".",D310),'Clusters Lookup'!$A$2:$B$99,2,FALSE),"Not an Other Cluster"))</f>
        <v/>
      </c>
      <c r="K310" s="51"/>
      <c r="L310" s="51"/>
      <c r="M310" s="51"/>
      <c r="N310" s="51"/>
      <c r="O310" s="52"/>
      <c r="P310" s="51"/>
      <c r="Q310" s="51"/>
      <c r="R310" s="50"/>
      <c r="S310" s="34" t="str">
        <f>IFERROR(VLOOKUP(R310,'State of WI BUs'!$A$2:$B$77,2,FALSE),"")</f>
        <v/>
      </c>
      <c r="T310" s="52"/>
      <c r="U310" s="52"/>
      <c r="V310" s="56" t="str">
        <f t="shared" si="32"/>
        <v/>
      </c>
      <c r="W310" s="52"/>
      <c r="X310" s="50"/>
      <c r="Y310" s="56" t="str">
        <f t="shared" si="33"/>
        <v/>
      </c>
      <c r="Z310" s="52"/>
      <c r="AA310" s="35" t="str">
        <f t="shared" si="34"/>
        <v/>
      </c>
      <c r="AB310" s="35" t="str">
        <f t="shared" si="35"/>
        <v/>
      </c>
      <c r="AC310" s="35" t="str">
        <f t="shared" si="36"/>
        <v/>
      </c>
      <c r="AD310" s="35" t="str">
        <f t="shared" si="37"/>
        <v/>
      </c>
      <c r="AE310" s="35" t="str">
        <f t="shared" si="38"/>
        <v/>
      </c>
      <c r="AF310" s="35" t="str">
        <f t="shared" si="39"/>
        <v/>
      </c>
    </row>
    <row r="311" spans="1:32" x14ac:dyDescent="0.3">
      <c r="A311" s="50"/>
      <c r="B311" s="34" t="str">
        <f>IFERROR(VLOOKUP(A311,'State of WI BUs'!$A$2:$B$77,2,FALSE),"")</f>
        <v/>
      </c>
      <c r="C311" s="50"/>
      <c r="D311" s="50"/>
      <c r="E311" s="51"/>
      <c r="F311" s="34" t="str">
        <f>IFERROR(VLOOKUP(C311,'Fed. Agency Identifier'!$A$2:$B$62,2,FALSE),"")</f>
        <v/>
      </c>
      <c r="G311" s="34" t="str">
        <f>IF(ISBLANK(D311)=TRUE,"",(IFERROR(VLOOKUP(CONCATENATE(C311,".",D311),'Assistance Listings sam.gov'!$A$2:$D$2250,4,FALSE),"Unknown/Expired CFDA - Complete Column K")))</f>
        <v/>
      </c>
      <c r="H311" s="51"/>
      <c r="I311" s="51"/>
      <c r="J311" s="34" t="str">
        <f>IF(AND(ISBLANK(C311)=TRUE,ISBLANK(D311)=TRUE),"",IFERROR(VLOOKUP(CONCATENATE(C311,".",D311),'Clusters Lookup'!$A$2:$B$99,2,FALSE),"Not an Other Cluster"))</f>
        <v/>
      </c>
      <c r="K311" s="51"/>
      <c r="L311" s="51"/>
      <c r="M311" s="51"/>
      <c r="N311" s="51"/>
      <c r="O311" s="52"/>
      <c r="P311" s="51"/>
      <c r="Q311" s="51"/>
      <c r="R311" s="50"/>
      <c r="S311" s="34" t="str">
        <f>IFERROR(VLOOKUP(R311,'State of WI BUs'!$A$2:$B$77,2,FALSE),"")</f>
        <v/>
      </c>
      <c r="T311" s="52"/>
      <c r="U311" s="52"/>
      <c r="V311" s="56" t="str">
        <f t="shared" si="32"/>
        <v/>
      </c>
      <c r="W311" s="52"/>
      <c r="X311" s="50"/>
      <c r="Y311" s="56" t="str">
        <f t="shared" si="33"/>
        <v/>
      </c>
      <c r="Z311" s="52"/>
      <c r="AA311" s="35" t="str">
        <f t="shared" si="34"/>
        <v/>
      </c>
      <c r="AB311" s="35" t="str">
        <f t="shared" si="35"/>
        <v/>
      </c>
      <c r="AC311" s="35" t="str">
        <f t="shared" si="36"/>
        <v/>
      </c>
      <c r="AD311" s="35" t="str">
        <f t="shared" si="37"/>
        <v/>
      </c>
      <c r="AE311" s="35" t="str">
        <f t="shared" si="38"/>
        <v/>
      </c>
      <c r="AF311" s="35" t="str">
        <f t="shared" si="39"/>
        <v/>
      </c>
    </row>
    <row r="312" spans="1:32" x14ac:dyDescent="0.3">
      <c r="A312" s="50"/>
      <c r="B312" s="34" t="str">
        <f>IFERROR(VLOOKUP(A312,'State of WI BUs'!$A$2:$B$77,2,FALSE),"")</f>
        <v/>
      </c>
      <c r="C312" s="50"/>
      <c r="D312" s="50"/>
      <c r="E312" s="51"/>
      <c r="F312" s="34" t="str">
        <f>IFERROR(VLOOKUP(C312,'Fed. Agency Identifier'!$A$2:$B$62,2,FALSE),"")</f>
        <v/>
      </c>
      <c r="G312" s="34" t="str">
        <f>IF(ISBLANK(D312)=TRUE,"",(IFERROR(VLOOKUP(CONCATENATE(C312,".",D312),'Assistance Listings sam.gov'!$A$2:$D$2250,4,FALSE),"Unknown/Expired CFDA - Complete Column K")))</f>
        <v/>
      </c>
      <c r="H312" s="51"/>
      <c r="I312" s="51"/>
      <c r="J312" s="34" t="str">
        <f>IF(AND(ISBLANK(C312)=TRUE,ISBLANK(D312)=TRUE),"",IFERROR(VLOOKUP(CONCATENATE(C312,".",D312),'Clusters Lookup'!$A$2:$B$99,2,FALSE),"Not an Other Cluster"))</f>
        <v/>
      </c>
      <c r="K312" s="51"/>
      <c r="L312" s="51"/>
      <c r="M312" s="51"/>
      <c r="N312" s="51"/>
      <c r="O312" s="52"/>
      <c r="P312" s="51"/>
      <c r="Q312" s="51"/>
      <c r="R312" s="50"/>
      <c r="S312" s="34" t="str">
        <f>IFERROR(VLOOKUP(R312,'State of WI BUs'!$A$2:$B$77,2,FALSE),"")</f>
        <v/>
      </c>
      <c r="T312" s="52"/>
      <c r="U312" s="52"/>
      <c r="V312" s="56" t="str">
        <f t="shared" si="32"/>
        <v/>
      </c>
      <c r="W312" s="52"/>
      <c r="X312" s="50"/>
      <c r="Y312" s="56" t="str">
        <f t="shared" si="33"/>
        <v/>
      </c>
      <c r="Z312" s="52"/>
      <c r="AA312" s="35" t="str">
        <f t="shared" si="34"/>
        <v/>
      </c>
      <c r="AB312" s="35" t="str">
        <f t="shared" si="35"/>
        <v/>
      </c>
      <c r="AC312" s="35" t="str">
        <f t="shared" si="36"/>
        <v/>
      </c>
      <c r="AD312" s="35" t="str">
        <f t="shared" si="37"/>
        <v/>
      </c>
      <c r="AE312" s="35" t="str">
        <f t="shared" si="38"/>
        <v/>
      </c>
      <c r="AF312" s="35" t="str">
        <f t="shared" si="39"/>
        <v/>
      </c>
    </row>
    <row r="313" spans="1:32" x14ac:dyDescent="0.3">
      <c r="A313" s="50"/>
      <c r="B313" s="34" t="str">
        <f>IFERROR(VLOOKUP(A313,'State of WI BUs'!$A$2:$B$77,2,FALSE),"")</f>
        <v/>
      </c>
      <c r="C313" s="50"/>
      <c r="D313" s="50"/>
      <c r="E313" s="51"/>
      <c r="F313" s="34" t="str">
        <f>IFERROR(VLOOKUP(C313,'Fed. Agency Identifier'!$A$2:$B$62,2,FALSE),"")</f>
        <v/>
      </c>
      <c r="G313" s="34" t="str">
        <f>IF(ISBLANK(D313)=TRUE,"",(IFERROR(VLOOKUP(CONCATENATE(C313,".",D313),'Assistance Listings sam.gov'!$A$2:$D$2250,4,FALSE),"Unknown/Expired CFDA - Complete Column K")))</f>
        <v/>
      </c>
      <c r="H313" s="51"/>
      <c r="I313" s="51"/>
      <c r="J313" s="34" t="str">
        <f>IF(AND(ISBLANK(C313)=TRUE,ISBLANK(D313)=TRUE),"",IFERROR(VLOOKUP(CONCATENATE(C313,".",D313),'Clusters Lookup'!$A$2:$B$99,2,FALSE),"Not an Other Cluster"))</f>
        <v/>
      </c>
      <c r="K313" s="51"/>
      <c r="L313" s="51"/>
      <c r="M313" s="51"/>
      <c r="N313" s="51"/>
      <c r="O313" s="52"/>
      <c r="P313" s="51"/>
      <c r="Q313" s="51"/>
      <c r="R313" s="50"/>
      <c r="S313" s="34" t="str">
        <f>IFERROR(VLOOKUP(R313,'State of WI BUs'!$A$2:$B$77,2,FALSE),"")</f>
        <v/>
      </c>
      <c r="T313" s="52"/>
      <c r="U313" s="52"/>
      <c r="V313" s="56" t="str">
        <f t="shared" si="32"/>
        <v/>
      </c>
      <c r="W313" s="52"/>
      <c r="X313" s="50"/>
      <c r="Y313" s="56" t="str">
        <f t="shared" si="33"/>
        <v/>
      </c>
      <c r="Z313" s="52"/>
      <c r="AA313" s="35" t="str">
        <f t="shared" si="34"/>
        <v/>
      </c>
      <c r="AB313" s="35" t="str">
        <f t="shared" si="35"/>
        <v/>
      </c>
      <c r="AC313" s="35" t="str">
        <f t="shared" si="36"/>
        <v/>
      </c>
      <c r="AD313" s="35" t="str">
        <f t="shared" si="37"/>
        <v/>
      </c>
      <c r="AE313" s="35" t="str">
        <f t="shared" si="38"/>
        <v/>
      </c>
      <c r="AF313" s="35" t="str">
        <f t="shared" si="39"/>
        <v/>
      </c>
    </row>
    <row r="314" spans="1:32" x14ac:dyDescent="0.3">
      <c r="A314" s="50"/>
      <c r="B314" s="34" t="str">
        <f>IFERROR(VLOOKUP(A314,'State of WI BUs'!$A$2:$B$77,2,FALSE),"")</f>
        <v/>
      </c>
      <c r="C314" s="50"/>
      <c r="D314" s="50"/>
      <c r="E314" s="51"/>
      <c r="F314" s="34" t="str">
        <f>IFERROR(VLOOKUP(C314,'Fed. Agency Identifier'!$A$2:$B$62,2,FALSE),"")</f>
        <v/>
      </c>
      <c r="G314" s="34" t="str">
        <f>IF(ISBLANK(D314)=TRUE,"",(IFERROR(VLOOKUP(CONCATENATE(C314,".",D314),'Assistance Listings sam.gov'!$A$2:$D$2250,4,FALSE),"Unknown/Expired CFDA - Complete Column K")))</f>
        <v/>
      </c>
      <c r="H314" s="51"/>
      <c r="I314" s="51"/>
      <c r="J314" s="34" t="str">
        <f>IF(AND(ISBLANK(C314)=TRUE,ISBLANK(D314)=TRUE),"",IFERROR(VLOOKUP(CONCATENATE(C314,".",D314),'Clusters Lookup'!$A$2:$B$99,2,FALSE),"Not an Other Cluster"))</f>
        <v/>
      </c>
      <c r="K314" s="51"/>
      <c r="L314" s="51"/>
      <c r="M314" s="51"/>
      <c r="N314" s="51"/>
      <c r="O314" s="52"/>
      <c r="P314" s="51"/>
      <c r="Q314" s="51"/>
      <c r="R314" s="50"/>
      <c r="S314" s="34" t="str">
        <f>IFERROR(VLOOKUP(R314,'State of WI BUs'!$A$2:$B$77,2,FALSE),"")</f>
        <v/>
      </c>
      <c r="T314" s="52"/>
      <c r="U314" s="52"/>
      <c r="V314" s="56" t="str">
        <f t="shared" si="32"/>
        <v/>
      </c>
      <c r="W314" s="52"/>
      <c r="X314" s="50"/>
      <c r="Y314" s="56" t="str">
        <f t="shared" si="33"/>
        <v/>
      </c>
      <c r="Z314" s="52"/>
      <c r="AA314" s="35" t="str">
        <f t="shared" si="34"/>
        <v/>
      </c>
      <c r="AB314" s="35" t="str">
        <f t="shared" si="35"/>
        <v/>
      </c>
      <c r="AC314" s="35" t="str">
        <f t="shared" si="36"/>
        <v/>
      </c>
      <c r="AD314" s="35" t="str">
        <f t="shared" si="37"/>
        <v/>
      </c>
      <c r="AE314" s="35" t="str">
        <f t="shared" si="38"/>
        <v/>
      </c>
      <c r="AF314" s="35" t="str">
        <f t="shared" si="39"/>
        <v/>
      </c>
    </row>
    <row r="315" spans="1:32" x14ac:dyDescent="0.3">
      <c r="A315" s="50"/>
      <c r="B315" s="34" t="str">
        <f>IFERROR(VLOOKUP(A315,'State of WI BUs'!$A$2:$B$77,2,FALSE),"")</f>
        <v/>
      </c>
      <c r="C315" s="50"/>
      <c r="D315" s="50"/>
      <c r="E315" s="51"/>
      <c r="F315" s="34" t="str">
        <f>IFERROR(VLOOKUP(C315,'Fed. Agency Identifier'!$A$2:$B$62,2,FALSE),"")</f>
        <v/>
      </c>
      <c r="G315" s="34" t="str">
        <f>IF(ISBLANK(D315)=TRUE,"",(IFERROR(VLOOKUP(CONCATENATE(C315,".",D315),'Assistance Listings sam.gov'!$A$2:$D$2250,4,FALSE),"Unknown/Expired CFDA - Complete Column K")))</f>
        <v/>
      </c>
      <c r="H315" s="51"/>
      <c r="I315" s="51"/>
      <c r="J315" s="34" t="str">
        <f>IF(AND(ISBLANK(C315)=TRUE,ISBLANK(D315)=TRUE),"",IFERROR(VLOOKUP(CONCATENATE(C315,".",D315),'Clusters Lookup'!$A$2:$B$99,2,FALSE),"Not an Other Cluster"))</f>
        <v/>
      </c>
      <c r="K315" s="51"/>
      <c r="L315" s="51"/>
      <c r="M315" s="51"/>
      <c r="N315" s="51"/>
      <c r="O315" s="52"/>
      <c r="P315" s="51"/>
      <c r="Q315" s="51"/>
      <c r="R315" s="50"/>
      <c r="S315" s="34" t="str">
        <f>IFERROR(VLOOKUP(R315,'State of WI BUs'!$A$2:$B$77,2,FALSE),"")</f>
        <v/>
      </c>
      <c r="T315" s="52"/>
      <c r="U315" s="52"/>
      <c r="V315" s="56" t="str">
        <f t="shared" si="32"/>
        <v/>
      </c>
      <c r="W315" s="52"/>
      <c r="X315" s="50"/>
      <c r="Y315" s="56" t="str">
        <f t="shared" si="33"/>
        <v/>
      </c>
      <c r="Z315" s="52"/>
      <c r="AA315" s="35" t="str">
        <f t="shared" si="34"/>
        <v/>
      </c>
      <c r="AB315" s="35" t="str">
        <f t="shared" si="35"/>
        <v/>
      </c>
      <c r="AC315" s="35" t="str">
        <f t="shared" si="36"/>
        <v/>
      </c>
      <c r="AD315" s="35" t="str">
        <f t="shared" si="37"/>
        <v/>
      </c>
      <c r="AE315" s="35" t="str">
        <f t="shared" si="38"/>
        <v/>
      </c>
      <c r="AF315" s="35" t="str">
        <f t="shared" si="39"/>
        <v/>
      </c>
    </row>
    <row r="316" spans="1:32" x14ac:dyDescent="0.3">
      <c r="A316" s="50"/>
      <c r="B316" s="34" t="str">
        <f>IFERROR(VLOOKUP(A316,'State of WI BUs'!$A$2:$B$77,2,FALSE),"")</f>
        <v/>
      </c>
      <c r="C316" s="50"/>
      <c r="D316" s="50"/>
      <c r="E316" s="51"/>
      <c r="F316" s="34" t="str">
        <f>IFERROR(VLOOKUP(C316,'Fed. Agency Identifier'!$A$2:$B$62,2,FALSE),"")</f>
        <v/>
      </c>
      <c r="G316" s="34" t="str">
        <f>IF(ISBLANK(D316)=TRUE,"",(IFERROR(VLOOKUP(CONCATENATE(C316,".",D316),'Assistance Listings sam.gov'!$A$2:$D$2250,4,FALSE),"Unknown/Expired CFDA - Complete Column K")))</f>
        <v/>
      </c>
      <c r="H316" s="51"/>
      <c r="I316" s="51"/>
      <c r="J316" s="34" t="str">
        <f>IF(AND(ISBLANK(C316)=TRUE,ISBLANK(D316)=TRUE),"",IFERROR(VLOOKUP(CONCATENATE(C316,".",D316),'Clusters Lookup'!$A$2:$B$99,2,FALSE),"Not an Other Cluster"))</f>
        <v/>
      </c>
      <c r="K316" s="51"/>
      <c r="L316" s="51"/>
      <c r="M316" s="51"/>
      <c r="N316" s="51"/>
      <c r="O316" s="52"/>
      <c r="P316" s="51"/>
      <c r="Q316" s="51"/>
      <c r="R316" s="50"/>
      <c r="S316" s="34" t="str">
        <f>IFERROR(VLOOKUP(R316,'State of WI BUs'!$A$2:$B$77,2,FALSE),"")</f>
        <v/>
      </c>
      <c r="T316" s="52"/>
      <c r="U316" s="52"/>
      <c r="V316" s="56" t="str">
        <f t="shared" si="32"/>
        <v/>
      </c>
      <c r="W316" s="52"/>
      <c r="X316" s="50"/>
      <c r="Y316" s="56" t="str">
        <f t="shared" si="33"/>
        <v/>
      </c>
      <c r="Z316" s="52"/>
      <c r="AA316" s="35" t="str">
        <f t="shared" si="34"/>
        <v/>
      </c>
      <c r="AB316" s="35" t="str">
        <f t="shared" si="35"/>
        <v/>
      </c>
      <c r="AC316" s="35" t="str">
        <f t="shared" si="36"/>
        <v/>
      </c>
      <c r="AD316" s="35" t="str">
        <f t="shared" si="37"/>
        <v/>
      </c>
      <c r="AE316" s="35" t="str">
        <f t="shared" si="38"/>
        <v/>
      </c>
      <c r="AF316" s="35" t="str">
        <f t="shared" si="39"/>
        <v/>
      </c>
    </row>
    <row r="317" spans="1:32" x14ac:dyDescent="0.3">
      <c r="A317" s="50"/>
      <c r="B317" s="34" t="str">
        <f>IFERROR(VLOOKUP(A317,'State of WI BUs'!$A$2:$B$77,2,FALSE),"")</f>
        <v/>
      </c>
      <c r="C317" s="50"/>
      <c r="D317" s="50"/>
      <c r="E317" s="51"/>
      <c r="F317" s="34" t="str">
        <f>IFERROR(VLOOKUP(C317,'Fed. Agency Identifier'!$A$2:$B$62,2,FALSE),"")</f>
        <v/>
      </c>
      <c r="G317" s="34" t="str">
        <f>IF(ISBLANK(D317)=TRUE,"",(IFERROR(VLOOKUP(CONCATENATE(C317,".",D317),'Assistance Listings sam.gov'!$A$2:$D$2250,4,FALSE),"Unknown/Expired CFDA - Complete Column K")))</f>
        <v/>
      </c>
      <c r="H317" s="51"/>
      <c r="I317" s="51"/>
      <c r="J317" s="34" t="str">
        <f>IF(AND(ISBLANK(C317)=TRUE,ISBLANK(D317)=TRUE),"",IFERROR(VLOOKUP(CONCATENATE(C317,".",D317),'Clusters Lookup'!$A$2:$B$99,2,FALSE),"Not an Other Cluster"))</f>
        <v/>
      </c>
      <c r="K317" s="51"/>
      <c r="L317" s="51"/>
      <c r="M317" s="51"/>
      <c r="N317" s="51"/>
      <c r="O317" s="52"/>
      <c r="P317" s="51"/>
      <c r="Q317" s="51"/>
      <c r="R317" s="50"/>
      <c r="S317" s="34" t="str">
        <f>IFERROR(VLOOKUP(R317,'State of WI BUs'!$A$2:$B$77,2,FALSE),"")</f>
        <v/>
      </c>
      <c r="T317" s="52"/>
      <c r="U317" s="52"/>
      <c r="V317" s="56" t="str">
        <f t="shared" si="32"/>
        <v/>
      </c>
      <c r="W317" s="52"/>
      <c r="X317" s="50"/>
      <c r="Y317" s="56" t="str">
        <f t="shared" si="33"/>
        <v/>
      </c>
      <c r="Z317" s="52"/>
      <c r="AA317" s="35" t="str">
        <f t="shared" si="34"/>
        <v/>
      </c>
      <c r="AB317" s="35" t="str">
        <f t="shared" si="35"/>
        <v/>
      </c>
      <c r="AC317" s="35" t="str">
        <f t="shared" si="36"/>
        <v/>
      </c>
      <c r="AD317" s="35" t="str">
        <f t="shared" si="37"/>
        <v/>
      </c>
      <c r="AE317" s="35" t="str">
        <f t="shared" si="38"/>
        <v/>
      </c>
      <c r="AF317" s="35" t="str">
        <f t="shared" si="39"/>
        <v/>
      </c>
    </row>
    <row r="318" spans="1:32" x14ac:dyDescent="0.3">
      <c r="A318" s="50"/>
      <c r="B318" s="34" t="str">
        <f>IFERROR(VLOOKUP(A318,'State of WI BUs'!$A$2:$B$77,2,FALSE),"")</f>
        <v/>
      </c>
      <c r="C318" s="50"/>
      <c r="D318" s="50"/>
      <c r="E318" s="51"/>
      <c r="F318" s="34" t="str">
        <f>IFERROR(VLOOKUP(C318,'Fed. Agency Identifier'!$A$2:$B$62,2,FALSE),"")</f>
        <v/>
      </c>
      <c r="G318" s="34" t="str">
        <f>IF(ISBLANK(D318)=TRUE,"",(IFERROR(VLOOKUP(CONCATENATE(C318,".",D318),'Assistance Listings sam.gov'!$A$2:$D$2250,4,FALSE),"Unknown/Expired CFDA - Complete Column K")))</f>
        <v/>
      </c>
      <c r="H318" s="51"/>
      <c r="I318" s="51"/>
      <c r="J318" s="34" t="str">
        <f>IF(AND(ISBLANK(C318)=TRUE,ISBLANK(D318)=TRUE),"",IFERROR(VLOOKUP(CONCATENATE(C318,".",D318),'Clusters Lookup'!$A$2:$B$99,2,FALSE),"Not an Other Cluster"))</f>
        <v/>
      </c>
      <c r="K318" s="51"/>
      <c r="L318" s="51"/>
      <c r="M318" s="51"/>
      <c r="N318" s="51"/>
      <c r="O318" s="52"/>
      <c r="P318" s="51"/>
      <c r="Q318" s="51"/>
      <c r="R318" s="50"/>
      <c r="S318" s="34" t="str">
        <f>IFERROR(VLOOKUP(R318,'State of WI BUs'!$A$2:$B$77,2,FALSE),"")</f>
        <v/>
      </c>
      <c r="T318" s="52"/>
      <c r="U318" s="52"/>
      <c r="V318" s="56" t="str">
        <f t="shared" si="32"/>
        <v/>
      </c>
      <c r="W318" s="52"/>
      <c r="X318" s="50"/>
      <c r="Y318" s="56" t="str">
        <f t="shared" si="33"/>
        <v/>
      </c>
      <c r="Z318" s="52"/>
      <c r="AA318" s="35" t="str">
        <f t="shared" si="34"/>
        <v/>
      </c>
      <c r="AB318" s="35" t="str">
        <f t="shared" si="35"/>
        <v/>
      </c>
      <c r="AC318" s="35" t="str">
        <f t="shared" si="36"/>
        <v/>
      </c>
      <c r="AD318" s="35" t="str">
        <f t="shared" si="37"/>
        <v/>
      </c>
      <c r="AE318" s="35" t="str">
        <f t="shared" si="38"/>
        <v/>
      </c>
      <c r="AF318" s="35" t="str">
        <f t="shared" si="39"/>
        <v/>
      </c>
    </row>
    <row r="319" spans="1:32" x14ac:dyDescent="0.3">
      <c r="A319" s="50"/>
      <c r="B319" s="34" t="str">
        <f>IFERROR(VLOOKUP(A319,'State of WI BUs'!$A$2:$B$77,2,FALSE),"")</f>
        <v/>
      </c>
      <c r="C319" s="50"/>
      <c r="D319" s="50"/>
      <c r="E319" s="51"/>
      <c r="F319" s="34" t="str">
        <f>IFERROR(VLOOKUP(C319,'Fed. Agency Identifier'!$A$2:$B$62,2,FALSE),"")</f>
        <v/>
      </c>
      <c r="G319" s="34" t="str">
        <f>IF(ISBLANK(D319)=TRUE,"",(IFERROR(VLOOKUP(CONCATENATE(C319,".",D319),'Assistance Listings sam.gov'!$A$2:$D$2250,4,FALSE),"Unknown/Expired CFDA - Complete Column K")))</f>
        <v/>
      </c>
      <c r="H319" s="51"/>
      <c r="I319" s="51"/>
      <c r="J319" s="34" t="str">
        <f>IF(AND(ISBLANK(C319)=TRUE,ISBLANK(D319)=TRUE),"",IFERROR(VLOOKUP(CONCATENATE(C319,".",D319),'Clusters Lookup'!$A$2:$B$99,2,FALSE),"Not an Other Cluster"))</f>
        <v/>
      </c>
      <c r="K319" s="51"/>
      <c r="L319" s="51"/>
      <c r="M319" s="51"/>
      <c r="N319" s="51"/>
      <c r="O319" s="52"/>
      <c r="P319" s="51"/>
      <c r="Q319" s="51"/>
      <c r="R319" s="50"/>
      <c r="S319" s="34" t="str">
        <f>IFERROR(VLOOKUP(R319,'State of WI BUs'!$A$2:$B$77,2,FALSE),"")</f>
        <v/>
      </c>
      <c r="T319" s="52"/>
      <c r="U319" s="52"/>
      <c r="V319" s="56" t="str">
        <f t="shared" si="32"/>
        <v/>
      </c>
      <c r="W319" s="52"/>
      <c r="X319" s="50"/>
      <c r="Y319" s="56" t="str">
        <f t="shared" si="33"/>
        <v/>
      </c>
      <c r="Z319" s="52"/>
      <c r="AA319" s="35" t="str">
        <f t="shared" si="34"/>
        <v/>
      </c>
      <c r="AB319" s="35" t="str">
        <f t="shared" si="35"/>
        <v/>
      </c>
      <c r="AC319" s="35" t="str">
        <f t="shared" si="36"/>
        <v/>
      </c>
      <c r="AD319" s="35" t="str">
        <f t="shared" si="37"/>
        <v/>
      </c>
      <c r="AE319" s="35" t="str">
        <f t="shared" si="38"/>
        <v/>
      </c>
      <c r="AF319" s="35" t="str">
        <f t="shared" si="39"/>
        <v/>
      </c>
    </row>
    <row r="320" spans="1:32" x14ac:dyDescent="0.3">
      <c r="A320" s="50"/>
      <c r="B320" s="34" t="str">
        <f>IFERROR(VLOOKUP(A320,'State of WI BUs'!$A$2:$B$77,2,FALSE),"")</f>
        <v/>
      </c>
      <c r="C320" s="50"/>
      <c r="D320" s="50"/>
      <c r="E320" s="51"/>
      <c r="F320" s="34" t="str">
        <f>IFERROR(VLOOKUP(C320,'Fed. Agency Identifier'!$A$2:$B$62,2,FALSE),"")</f>
        <v/>
      </c>
      <c r="G320" s="34" t="str">
        <f>IF(ISBLANK(D320)=TRUE,"",(IFERROR(VLOOKUP(CONCATENATE(C320,".",D320),'Assistance Listings sam.gov'!$A$2:$D$2250,4,FALSE),"Unknown/Expired CFDA - Complete Column K")))</f>
        <v/>
      </c>
      <c r="H320" s="51"/>
      <c r="I320" s="51"/>
      <c r="J320" s="34" t="str">
        <f>IF(AND(ISBLANK(C320)=TRUE,ISBLANK(D320)=TRUE),"",IFERROR(VLOOKUP(CONCATENATE(C320,".",D320),'Clusters Lookup'!$A$2:$B$99,2,FALSE),"Not an Other Cluster"))</f>
        <v/>
      </c>
      <c r="K320" s="51"/>
      <c r="L320" s="51"/>
      <c r="M320" s="51"/>
      <c r="N320" s="51"/>
      <c r="O320" s="52"/>
      <c r="P320" s="51"/>
      <c r="Q320" s="51"/>
      <c r="R320" s="50"/>
      <c r="S320" s="34" t="str">
        <f>IFERROR(VLOOKUP(R320,'State of WI BUs'!$A$2:$B$77,2,FALSE),"")</f>
        <v/>
      </c>
      <c r="T320" s="52"/>
      <c r="U320" s="52"/>
      <c r="V320" s="56" t="str">
        <f t="shared" si="32"/>
        <v/>
      </c>
      <c r="W320" s="52"/>
      <c r="X320" s="50"/>
      <c r="Y320" s="56" t="str">
        <f t="shared" si="33"/>
        <v/>
      </c>
      <c r="Z320" s="52"/>
      <c r="AA320" s="35" t="str">
        <f t="shared" si="34"/>
        <v/>
      </c>
      <c r="AB320" s="35" t="str">
        <f t="shared" si="35"/>
        <v/>
      </c>
      <c r="AC320" s="35" t="str">
        <f t="shared" si="36"/>
        <v/>
      </c>
      <c r="AD320" s="35" t="str">
        <f t="shared" si="37"/>
        <v/>
      </c>
      <c r="AE320" s="35" t="str">
        <f t="shared" si="38"/>
        <v/>
      </c>
      <c r="AF320" s="35" t="str">
        <f t="shared" si="39"/>
        <v/>
      </c>
    </row>
    <row r="321" spans="1:32" x14ac:dyDescent="0.3">
      <c r="A321" s="50"/>
      <c r="B321" s="34" t="str">
        <f>IFERROR(VLOOKUP(A321,'State of WI BUs'!$A$2:$B$77,2,FALSE),"")</f>
        <v/>
      </c>
      <c r="C321" s="50"/>
      <c r="D321" s="50"/>
      <c r="E321" s="51"/>
      <c r="F321" s="34" t="str">
        <f>IFERROR(VLOOKUP(C321,'Fed. Agency Identifier'!$A$2:$B$62,2,FALSE),"")</f>
        <v/>
      </c>
      <c r="G321" s="34" t="str">
        <f>IF(ISBLANK(D321)=TRUE,"",(IFERROR(VLOOKUP(CONCATENATE(C321,".",D321),'Assistance Listings sam.gov'!$A$2:$D$2250,4,FALSE),"Unknown/Expired CFDA - Complete Column K")))</f>
        <v/>
      </c>
      <c r="H321" s="51"/>
      <c r="I321" s="51"/>
      <c r="J321" s="34" t="str">
        <f>IF(AND(ISBLANK(C321)=TRUE,ISBLANK(D321)=TRUE),"",IFERROR(VLOOKUP(CONCATENATE(C321,".",D321),'Clusters Lookup'!$A$2:$B$99,2,FALSE),"Not an Other Cluster"))</f>
        <v/>
      </c>
      <c r="K321" s="51"/>
      <c r="L321" s="51"/>
      <c r="M321" s="51"/>
      <c r="N321" s="51"/>
      <c r="O321" s="52"/>
      <c r="P321" s="51"/>
      <c r="Q321" s="51"/>
      <c r="R321" s="50"/>
      <c r="S321" s="34" t="str">
        <f>IFERROR(VLOOKUP(R321,'State of WI BUs'!$A$2:$B$77,2,FALSE),"")</f>
        <v/>
      </c>
      <c r="T321" s="52"/>
      <c r="U321" s="52"/>
      <c r="V321" s="56" t="str">
        <f t="shared" si="32"/>
        <v/>
      </c>
      <c r="W321" s="52"/>
      <c r="X321" s="50"/>
      <c r="Y321" s="56" t="str">
        <f t="shared" si="33"/>
        <v/>
      </c>
      <c r="Z321" s="52"/>
      <c r="AA321" s="35" t="str">
        <f t="shared" si="34"/>
        <v/>
      </c>
      <c r="AB321" s="35" t="str">
        <f t="shared" si="35"/>
        <v/>
      </c>
      <c r="AC321" s="35" t="str">
        <f t="shared" si="36"/>
        <v/>
      </c>
      <c r="AD321" s="35" t="str">
        <f t="shared" si="37"/>
        <v/>
      </c>
      <c r="AE321" s="35" t="str">
        <f t="shared" si="38"/>
        <v/>
      </c>
      <c r="AF321" s="35" t="str">
        <f t="shared" si="39"/>
        <v/>
      </c>
    </row>
    <row r="322" spans="1:32" x14ac:dyDescent="0.3">
      <c r="A322" s="50"/>
      <c r="B322" s="34" t="str">
        <f>IFERROR(VLOOKUP(A322,'State of WI BUs'!$A$2:$B$77,2,FALSE),"")</f>
        <v/>
      </c>
      <c r="C322" s="50"/>
      <c r="D322" s="50"/>
      <c r="E322" s="51"/>
      <c r="F322" s="34" t="str">
        <f>IFERROR(VLOOKUP(C322,'Fed. Agency Identifier'!$A$2:$B$62,2,FALSE),"")</f>
        <v/>
      </c>
      <c r="G322" s="34" t="str">
        <f>IF(ISBLANK(D322)=TRUE,"",(IFERROR(VLOOKUP(CONCATENATE(C322,".",D322),'Assistance Listings sam.gov'!$A$2:$D$2250,4,FALSE),"Unknown/Expired CFDA - Complete Column K")))</f>
        <v/>
      </c>
      <c r="H322" s="51"/>
      <c r="I322" s="51"/>
      <c r="J322" s="34" t="str">
        <f>IF(AND(ISBLANK(C322)=TRUE,ISBLANK(D322)=TRUE),"",IFERROR(VLOOKUP(CONCATENATE(C322,".",D322),'Clusters Lookup'!$A$2:$B$99,2,FALSE),"Not an Other Cluster"))</f>
        <v/>
      </c>
      <c r="K322" s="51"/>
      <c r="L322" s="51"/>
      <c r="M322" s="51"/>
      <c r="N322" s="51"/>
      <c r="O322" s="52"/>
      <c r="P322" s="51"/>
      <c r="Q322" s="51"/>
      <c r="R322" s="50"/>
      <c r="S322" s="34" t="str">
        <f>IFERROR(VLOOKUP(R322,'State of WI BUs'!$A$2:$B$77,2,FALSE),"")</f>
        <v/>
      </c>
      <c r="T322" s="52"/>
      <c r="U322" s="52"/>
      <c r="V322" s="56" t="str">
        <f t="shared" si="32"/>
        <v/>
      </c>
      <c r="W322" s="52"/>
      <c r="X322" s="50"/>
      <c r="Y322" s="56" t="str">
        <f t="shared" si="33"/>
        <v/>
      </c>
      <c r="Z322" s="52"/>
      <c r="AA322" s="35" t="str">
        <f t="shared" si="34"/>
        <v/>
      </c>
      <c r="AB322" s="35" t="str">
        <f t="shared" si="35"/>
        <v/>
      </c>
      <c r="AC322" s="35" t="str">
        <f t="shared" si="36"/>
        <v/>
      </c>
      <c r="AD322" s="35" t="str">
        <f t="shared" si="37"/>
        <v/>
      </c>
      <c r="AE322" s="35" t="str">
        <f t="shared" si="38"/>
        <v/>
      </c>
      <c r="AF322" s="35" t="str">
        <f t="shared" si="39"/>
        <v/>
      </c>
    </row>
    <row r="323" spans="1:32" x14ac:dyDescent="0.3">
      <c r="A323" s="50"/>
      <c r="B323" s="34" t="str">
        <f>IFERROR(VLOOKUP(A323,'State of WI BUs'!$A$2:$B$77,2,FALSE),"")</f>
        <v/>
      </c>
      <c r="C323" s="50"/>
      <c r="D323" s="50"/>
      <c r="E323" s="51"/>
      <c r="F323" s="34" t="str">
        <f>IFERROR(VLOOKUP(C323,'Fed. Agency Identifier'!$A$2:$B$62,2,FALSE),"")</f>
        <v/>
      </c>
      <c r="G323" s="34" t="str">
        <f>IF(ISBLANK(D323)=TRUE,"",(IFERROR(VLOOKUP(CONCATENATE(C323,".",D323),'Assistance Listings sam.gov'!$A$2:$D$2250,4,FALSE),"Unknown/Expired CFDA - Complete Column K")))</f>
        <v/>
      </c>
      <c r="H323" s="51"/>
      <c r="I323" s="51"/>
      <c r="J323" s="34" t="str">
        <f>IF(AND(ISBLANK(C323)=TRUE,ISBLANK(D323)=TRUE),"",IFERROR(VLOOKUP(CONCATENATE(C323,".",D323),'Clusters Lookup'!$A$2:$B$99,2,FALSE),"Not an Other Cluster"))</f>
        <v/>
      </c>
      <c r="K323" s="51"/>
      <c r="L323" s="51"/>
      <c r="M323" s="51"/>
      <c r="N323" s="51"/>
      <c r="O323" s="52"/>
      <c r="P323" s="51"/>
      <c r="Q323" s="51"/>
      <c r="R323" s="50"/>
      <c r="S323" s="34" t="str">
        <f>IFERROR(VLOOKUP(R323,'State of WI BUs'!$A$2:$B$77,2,FALSE),"")</f>
        <v/>
      </c>
      <c r="T323" s="52"/>
      <c r="U323" s="52"/>
      <c r="V323" s="56" t="str">
        <f t="shared" si="32"/>
        <v/>
      </c>
      <c r="W323" s="52"/>
      <c r="X323" s="50"/>
      <c r="Y323" s="56" t="str">
        <f t="shared" si="33"/>
        <v/>
      </c>
      <c r="Z323" s="52"/>
      <c r="AA323" s="35" t="str">
        <f t="shared" si="34"/>
        <v/>
      </c>
      <c r="AB323" s="35" t="str">
        <f t="shared" si="35"/>
        <v/>
      </c>
      <c r="AC323" s="35" t="str">
        <f t="shared" si="36"/>
        <v/>
      </c>
      <c r="AD323" s="35" t="str">
        <f t="shared" si="37"/>
        <v/>
      </c>
      <c r="AE323" s="35" t="str">
        <f t="shared" si="38"/>
        <v/>
      </c>
      <c r="AF323" s="35" t="str">
        <f t="shared" si="39"/>
        <v/>
      </c>
    </row>
    <row r="324" spans="1:32" x14ac:dyDescent="0.3">
      <c r="A324" s="50"/>
      <c r="B324" s="34" t="str">
        <f>IFERROR(VLOOKUP(A324,'State of WI BUs'!$A$2:$B$77,2,FALSE),"")</f>
        <v/>
      </c>
      <c r="C324" s="50"/>
      <c r="D324" s="50"/>
      <c r="E324" s="51"/>
      <c r="F324" s="34" t="str">
        <f>IFERROR(VLOOKUP(C324,'Fed. Agency Identifier'!$A$2:$B$62,2,FALSE),"")</f>
        <v/>
      </c>
      <c r="G324" s="34" t="str">
        <f>IF(ISBLANK(D324)=TRUE,"",(IFERROR(VLOOKUP(CONCATENATE(C324,".",D324),'Assistance Listings sam.gov'!$A$2:$D$2250,4,FALSE),"Unknown/Expired CFDA - Complete Column K")))</f>
        <v/>
      </c>
      <c r="H324" s="51"/>
      <c r="I324" s="51"/>
      <c r="J324" s="34" t="str">
        <f>IF(AND(ISBLANK(C324)=TRUE,ISBLANK(D324)=TRUE),"",IFERROR(VLOOKUP(CONCATENATE(C324,".",D324),'Clusters Lookup'!$A$2:$B$99,2,FALSE),"Not an Other Cluster"))</f>
        <v/>
      </c>
      <c r="K324" s="51"/>
      <c r="L324" s="51"/>
      <c r="M324" s="51"/>
      <c r="N324" s="51"/>
      <c r="O324" s="52"/>
      <c r="P324" s="51"/>
      <c r="Q324" s="51"/>
      <c r="R324" s="50"/>
      <c r="S324" s="34" t="str">
        <f>IFERROR(VLOOKUP(R324,'State of WI BUs'!$A$2:$B$77,2,FALSE),"")</f>
        <v/>
      </c>
      <c r="T324" s="52"/>
      <c r="U324" s="52"/>
      <c r="V324" s="56" t="str">
        <f t="shared" si="32"/>
        <v/>
      </c>
      <c r="W324" s="52"/>
      <c r="X324" s="50"/>
      <c r="Y324" s="56" t="str">
        <f t="shared" si="33"/>
        <v/>
      </c>
      <c r="Z324" s="52"/>
      <c r="AA324" s="35" t="str">
        <f t="shared" si="34"/>
        <v/>
      </c>
      <c r="AB324" s="35" t="str">
        <f t="shared" si="35"/>
        <v/>
      </c>
      <c r="AC324" s="35" t="str">
        <f t="shared" si="36"/>
        <v/>
      </c>
      <c r="AD324" s="35" t="str">
        <f t="shared" si="37"/>
        <v/>
      </c>
      <c r="AE324" s="35" t="str">
        <f t="shared" si="38"/>
        <v/>
      </c>
      <c r="AF324" s="35" t="str">
        <f t="shared" si="39"/>
        <v/>
      </c>
    </row>
    <row r="325" spans="1:32" x14ac:dyDescent="0.3">
      <c r="A325" s="50"/>
      <c r="B325" s="34" t="str">
        <f>IFERROR(VLOOKUP(A325,'State of WI BUs'!$A$2:$B$77,2,FALSE),"")</f>
        <v/>
      </c>
      <c r="C325" s="50"/>
      <c r="D325" s="50"/>
      <c r="E325" s="51"/>
      <c r="F325" s="34" t="str">
        <f>IFERROR(VLOOKUP(C325,'Fed. Agency Identifier'!$A$2:$B$62,2,FALSE),"")</f>
        <v/>
      </c>
      <c r="G325" s="34" t="str">
        <f>IF(ISBLANK(D325)=TRUE,"",(IFERROR(VLOOKUP(CONCATENATE(C325,".",D325),'Assistance Listings sam.gov'!$A$2:$D$2250,4,FALSE),"Unknown/Expired CFDA - Complete Column K")))</f>
        <v/>
      </c>
      <c r="H325" s="51"/>
      <c r="I325" s="51"/>
      <c r="J325" s="34" t="str">
        <f>IF(AND(ISBLANK(C325)=TRUE,ISBLANK(D325)=TRUE),"",IFERROR(VLOOKUP(CONCATENATE(C325,".",D325),'Clusters Lookup'!$A$2:$B$99,2,FALSE),"Not an Other Cluster"))</f>
        <v/>
      </c>
      <c r="K325" s="51"/>
      <c r="L325" s="51"/>
      <c r="M325" s="51"/>
      <c r="N325" s="51"/>
      <c r="O325" s="52"/>
      <c r="P325" s="51"/>
      <c r="Q325" s="51"/>
      <c r="R325" s="50"/>
      <c r="S325" s="34" t="str">
        <f>IFERROR(VLOOKUP(R325,'State of WI BUs'!$A$2:$B$77,2,FALSE),"")</f>
        <v/>
      </c>
      <c r="T325" s="52"/>
      <c r="U325" s="52"/>
      <c r="V325" s="56" t="str">
        <f t="shared" si="32"/>
        <v/>
      </c>
      <c r="W325" s="52"/>
      <c r="X325" s="50"/>
      <c r="Y325" s="56" t="str">
        <f t="shared" si="33"/>
        <v/>
      </c>
      <c r="Z325" s="52"/>
      <c r="AA325" s="35" t="str">
        <f t="shared" si="34"/>
        <v/>
      </c>
      <c r="AB325" s="35" t="str">
        <f t="shared" si="35"/>
        <v/>
      </c>
      <c r="AC325" s="35" t="str">
        <f t="shared" si="36"/>
        <v/>
      </c>
      <c r="AD325" s="35" t="str">
        <f t="shared" si="37"/>
        <v/>
      </c>
      <c r="AE325" s="35" t="str">
        <f t="shared" si="38"/>
        <v/>
      </c>
      <c r="AF325" s="35" t="str">
        <f t="shared" si="39"/>
        <v/>
      </c>
    </row>
    <row r="326" spans="1:32" x14ac:dyDescent="0.3">
      <c r="A326" s="50"/>
      <c r="B326" s="34" t="str">
        <f>IFERROR(VLOOKUP(A326,'State of WI BUs'!$A$2:$B$77,2,FALSE),"")</f>
        <v/>
      </c>
      <c r="C326" s="50"/>
      <c r="D326" s="50"/>
      <c r="E326" s="51"/>
      <c r="F326" s="34" t="str">
        <f>IFERROR(VLOOKUP(C326,'Fed. Agency Identifier'!$A$2:$B$62,2,FALSE),"")</f>
        <v/>
      </c>
      <c r="G326" s="34" t="str">
        <f>IF(ISBLANK(D326)=TRUE,"",(IFERROR(VLOOKUP(CONCATENATE(C326,".",D326),'Assistance Listings sam.gov'!$A$2:$D$2250,4,FALSE),"Unknown/Expired CFDA - Complete Column K")))</f>
        <v/>
      </c>
      <c r="H326" s="51"/>
      <c r="I326" s="51"/>
      <c r="J326" s="34" t="str">
        <f>IF(AND(ISBLANK(C326)=TRUE,ISBLANK(D326)=TRUE),"",IFERROR(VLOOKUP(CONCATENATE(C326,".",D326),'Clusters Lookup'!$A$2:$B$99,2,FALSE),"Not an Other Cluster"))</f>
        <v/>
      </c>
      <c r="K326" s="51"/>
      <c r="L326" s="51"/>
      <c r="M326" s="51"/>
      <c r="N326" s="51"/>
      <c r="O326" s="52"/>
      <c r="P326" s="51"/>
      <c r="Q326" s="51"/>
      <c r="R326" s="50"/>
      <c r="S326" s="34" t="str">
        <f>IFERROR(VLOOKUP(R326,'State of WI BUs'!$A$2:$B$77,2,FALSE),"")</f>
        <v/>
      </c>
      <c r="T326" s="52"/>
      <c r="U326" s="52"/>
      <c r="V326" s="56" t="str">
        <f t="shared" si="32"/>
        <v/>
      </c>
      <c r="W326" s="52"/>
      <c r="X326" s="50"/>
      <c r="Y326" s="56" t="str">
        <f t="shared" si="33"/>
        <v/>
      </c>
      <c r="Z326" s="52"/>
      <c r="AA326" s="35" t="str">
        <f t="shared" si="34"/>
        <v/>
      </c>
      <c r="AB326" s="35" t="str">
        <f t="shared" si="35"/>
        <v/>
      </c>
      <c r="AC326" s="35" t="str">
        <f t="shared" si="36"/>
        <v/>
      </c>
      <c r="AD326" s="35" t="str">
        <f t="shared" si="37"/>
        <v/>
      </c>
      <c r="AE326" s="35" t="str">
        <f t="shared" si="38"/>
        <v/>
      </c>
      <c r="AF326" s="35" t="str">
        <f t="shared" si="39"/>
        <v/>
      </c>
    </row>
    <row r="327" spans="1:32" x14ac:dyDescent="0.3">
      <c r="A327" s="50"/>
      <c r="B327" s="34" t="str">
        <f>IFERROR(VLOOKUP(A327,'State of WI BUs'!$A$2:$B$77,2,FALSE),"")</f>
        <v/>
      </c>
      <c r="C327" s="50"/>
      <c r="D327" s="50"/>
      <c r="E327" s="51"/>
      <c r="F327" s="34" t="str">
        <f>IFERROR(VLOOKUP(C327,'Fed. Agency Identifier'!$A$2:$B$62,2,FALSE),"")</f>
        <v/>
      </c>
      <c r="G327" s="34" t="str">
        <f>IF(ISBLANK(D327)=TRUE,"",(IFERROR(VLOOKUP(CONCATENATE(C327,".",D327),'Assistance Listings sam.gov'!$A$2:$D$2250,4,FALSE),"Unknown/Expired CFDA - Complete Column K")))</f>
        <v/>
      </c>
      <c r="H327" s="51"/>
      <c r="I327" s="51"/>
      <c r="J327" s="34" t="str">
        <f>IF(AND(ISBLANK(C327)=TRUE,ISBLANK(D327)=TRUE),"",IFERROR(VLOOKUP(CONCATENATE(C327,".",D327),'Clusters Lookup'!$A$2:$B$99,2,FALSE),"Not an Other Cluster"))</f>
        <v/>
      </c>
      <c r="K327" s="51"/>
      <c r="L327" s="51"/>
      <c r="M327" s="51"/>
      <c r="N327" s="51"/>
      <c r="O327" s="52"/>
      <c r="P327" s="51"/>
      <c r="Q327" s="51"/>
      <c r="R327" s="50"/>
      <c r="S327" s="34" t="str">
        <f>IFERROR(VLOOKUP(R327,'State of WI BUs'!$A$2:$B$77,2,FALSE),"")</f>
        <v/>
      </c>
      <c r="T327" s="52"/>
      <c r="U327" s="52"/>
      <c r="V327" s="56" t="str">
        <f t="shared" si="32"/>
        <v/>
      </c>
      <c r="W327" s="52"/>
      <c r="X327" s="50"/>
      <c r="Y327" s="56" t="str">
        <f t="shared" si="33"/>
        <v/>
      </c>
      <c r="Z327" s="52"/>
      <c r="AA327" s="35" t="str">
        <f t="shared" si="34"/>
        <v/>
      </c>
      <c r="AB327" s="35" t="str">
        <f t="shared" si="35"/>
        <v/>
      </c>
      <c r="AC327" s="35" t="str">
        <f t="shared" si="36"/>
        <v/>
      </c>
      <c r="AD327" s="35" t="str">
        <f t="shared" si="37"/>
        <v/>
      </c>
      <c r="AE327" s="35" t="str">
        <f t="shared" si="38"/>
        <v/>
      </c>
      <c r="AF327" s="35" t="str">
        <f t="shared" si="39"/>
        <v/>
      </c>
    </row>
    <row r="328" spans="1:32" x14ac:dyDescent="0.3">
      <c r="A328" s="50"/>
      <c r="B328" s="34" t="str">
        <f>IFERROR(VLOOKUP(A328,'State of WI BUs'!$A$2:$B$77,2,FALSE),"")</f>
        <v/>
      </c>
      <c r="C328" s="50"/>
      <c r="D328" s="50"/>
      <c r="E328" s="51"/>
      <c r="F328" s="34" t="str">
        <f>IFERROR(VLOOKUP(C328,'Fed. Agency Identifier'!$A$2:$B$62,2,FALSE),"")</f>
        <v/>
      </c>
      <c r="G328" s="34" t="str">
        <f>IF(ISBLANK(D328)=TRUE,"",(IFERROR(VLOOKUP(CONCATENATE(C328,".",D328),'Assistance Listings sam.gov'!$A$2:$D$2250,4,FALSE),"Unknown/Expired CFDA - Complete Column K")))</f>
        <v/>
      </c>
      <c r="H328" s="51"/>
      <c r="I328" s="51"/>
      <c r="J328" s="34" t="str">
        <f>IF(AND(ISBLANK(C328)=TRUE,ISBLANK(D328)=TRUE),"",IFERROR(VLOOKUP(CONCATENATE(C328,".",D328),'Clusters Lookup'!$A$2:$B$99,2,FALSE),"Not an Other Cluster"))</f>
        <v/>
      </c>
      <c r="K328" s="51"/>
      <c r="L328" s="51"/>
      <c r="M328" s="51"/>
      <c r="N328" s="51"/>
      <c r="O328" s="52"/>
      <c r="P328" s="51"/>
      <c r="Q328" s="51"/>
      <c r="R328" s="50"/>
      <c r="S328" s="34" t="str">
        <f>IFERROR(VLOOKUP(R328,'State of WI BUs'!$A$2:$B$77,2,FALSE),"")</f>
        <v/>
      </c>
      <c r="T328" s="52"/>
      <c r="U328" s="52"/>
      <c r="V328" s="56" t="str">
        <f t="shared" si="32"/>
        <v/>
      </c>
      <c r="W328" s="52"/>
      <c r="X328" s="50"/>
      <c r="Y328" s="56" t="str">
        <f t="shared" si="33"/>
        <v/>
      </c>
      <c r="Z328" s="52"/>
      <c r="AA328" s="35" t="str">
        <f t="shared" si="34"/>
        <v/>
      </c>
      <c r="AB328" s="35" t="str">
        <f t="shared" si="35"/>
        <v/>
      </c>
      <c r="AC328" s="35" t="str">
        <f t="shared" si="36"/>
        <v/>
      </c>
      <c r="AD328" s="35" t="str">
        <f t="shared" si="37"/>
        <v/>
      </c>
      <c r="AE328" s="35" t="str">
        <f t="shared" si="38"/>
        <v/>
      </c>
      <c r="AF328" s="35" t="str">
        <f t="shared" si="39"/>
        <v/>
      </c>
    </row>
    <row r="329" spans="1:32" x14ac:dyDescent="0.3">
      <c r="A329" s="50"/>
      <c r="B329" s="34" t="str">
        <f>IFERROR(VLOOKUP(A329,'State of WI BUs'!$A$2:$B$77,2,FALSE),"")</f>
        <v/>
      </c>
      <c r="C329" s="50"/>
      <c r="D329" s="50"/>
      <c r="E329" s="51"/>
      <c r="F329" s="34" t="str">
        <f>IFERROR(VLOOKUP(C329,'Fed. Agency Identifier'!$A$2:$B$62,2,FALSE),"")</f>
        <v/>
      </c>
      <c r="G329" s="34" t="str">
        <f>IF(ISBLANK(D329)=TRUE,"",(IFERROR(VLOOKUP(CONCATENATE(C329,".",D329),'Assistance Listings sam.gov'!$A$2:$D$2250,4,FALSE),"Unknown/Expired CFDA - Complete Column K")))</f>
        <v/>
      </c>
      <c r="H329" s="51"/>
      <c r="I329" s="51"/>
      <c r="J329" s="34" t="str">
        <f>IF(AND(ISBLANK(C329)=TRUE,ISBLANK(D329)=TRUE),"",IFERROR(VLOOKUP(CONCATENATE(C329,".",D329),'Clusters Lookup'!$A$2:$B$99,2,FALSE),"Not an Other Cluster"))</f>
        <v/>
      </c>
      <c r="K329" s="51"/>
      <c r="L329" s="51"/>
      <c r="M329" s="51"/>
      <c r="N329" s="51"/>
      <c r="O329" s="52"/>
      <c r="P329" s="51"/>
      <c r="Q329" s="51"/>
      <c r="R329" s="50"/>
      <c r="S329" s="34" t="str">
        <f>IFERROR(VLOOKUP(R329,'State of WI BUs'!$A$2:$B$77,2,FALSE),"")</f>
        <v/>
      </c>
      <c r="T329" s="52"/>
      <c r="U329" s="52"/>
      <c r="V329" s="56" t="str">
        <f t="shared" si="32"/>
        <v/>
      </c>
      <c r="W329" s="52"/>
      <c r="X329" s="50"/>
      <c r="Y329" s="56" t="str">
        <f t="shared" si="33"/>
        <v/>
      </c>
      <c r="Z329" s="52"/>
      <c r="AA329" s="35" t="str">
        <f t="shared" si="34"/>
        <v/>
      </c>
      <c r="AB329" s="35" t="str">
        <f t="shared" si="35"/>
        <v/>
      </c>
      <c r="AC329" s="35" t="str">
        <f t="shared" si="36"/>
        <v/>
      </c>
      <c r="AD329" s="35" t="str">
        <f t="shared" si="37"/>
        <v/>
      </c>
      <c r="AE329" s="35" t="str">
        <f t="shared" si="38"/>
        <v/>
      </c>
      <c r="AF329" s="35" t="str">
        <f t="shared" si="39"/>
        <v/>
      </c>
    </row>
    <row r="330" spans="1:32" x14ac:dyDescent="0.3">
      <c r="A330" s="50"/>
      <c r="B330" s="34" t="str">
        <f>IFERROR(VLOOKUP(A330,'State of WI BUs'!$A$2:$B$77,2,FALSE),"")</f>
        <v/>
      </c>
      <c r="C330" s="50"/>
      <c r="D330" s="50"/>
      <c r="E330" s="51"/>
      <c r="F330" s="34" t="str">
        <f>IFERROR(VLOOKUP(C330,'Fed. Agency Identifier'!$A$2:$B$62,2,FALSE),"")</f>
        <v/>
      </c>
      <c r="G330" s="34" t="str">
        <f>IF(ISBLANK(D330)=TRUE,"",(IFERROR(VLOOKUP(CONCATENATE(C330,".",D330),'Assistance Listings sam.gov'!$A$2:$D$2250,4,FALSE),"Unknown/Expired CFDA - Complete Column K")))</f>
        <v/>
      </c>
      <c r="H330" s="51"/>
      <c r="I330" s="51"/>
      <c r="J330" s="34" t="str">
        <f>IF(AND(ISBLANK(C330)=TRUE,ISBLANK(D330)=TRUE),"",IFERROR(VLOOKUP(CONCATENATE(C330,".",D330),'Clusters Lookup'!$A$2:$B$99,2,FALSE),"Not an Other Cluster"))</f>
        <v/>
      </c>
      <c r="K330" s="51"/>
      <c r="L330" s="51"/>
      <c r="M330" s="51"/>
      <c r="N330" s="51"/>
      <c r="O330" s="52"/>
      <c r="P330" s="51"/>
      <c r="Q330" s="51"/>
      <c r="R330" s="50"/>
      <c r="S330" s="34" t="str">
        <f>IFERROR(VLOOKUP(R330,'State of WI BUs'!$A$2:$B$77,2,FALSE),"")</f>
        <v/>
      </c>
      <c r="T330" s="52"/>
      <c r="U330" s="52"/>
      <c r="V330" s="56" t="str">
        <f t="shared" si="32"/>
        <v/>
      </c>
      <c r="W330" s="52"/>
      <c r="X330" s="50"/>
      <c r="Y330" s="56" t="str">
        <f t="shared" si="33"/>
        <v/>
      </c>
      <c r="Z330" s="52"/>
      <c r="AA330" s="35" t="str">
        <f t="shared" si="34"/>
        <v/>
      </c>
      <c r="AB330" s="35" t="str">
        <f t="shared" si="35"/>
        <v/>
      </c>
      <c r="AC330" s="35" t="str">
        <f t="shared" si="36"/>
        <v/>
      </c>
      <c r="AD330" s="35" t="str">
        <f t="shared" si="37"/>
        <v/>
      </c>
      <c r="AE330" s="35" t="str">
        <f t="shared" si="38"/>
        <v/>
      </c>
      <c r="AF330" s="35" t="str">
        <f t="shared" si="39"/>
        <v/>
      </c>
    </row>
    <row r="331" spans="1:32" x14ac:dyDescent="0.3">
      <c r="A331" s="50"/>
      <c r="B331" s="34" t="str">
        <f>IFERROR(VLOOKUP(A331,'State of WI BUs'!$A$2:$B$77,2,FALSE),"")</f>
        <v/>
      </c>
      <c r="C331" s="50"/>
      <c r="D331" s="50"/>
      <c r="E331" s="51"/>
      <c r="F331" s="34" t="str">
        <f>IFERROR(VLOOKUP(C331,'Fed. Agency Identifier'!$A$2:$B$62,2,FALSE),"")</f>
        <v/>
      </c>
      <c r="G331" s="34" t="str">
        <f>IF(ISBLANK(D331)=TRUE,"",(IFERROR(VLOOKUP(CONCATENATE(C331,".",D331),'Assistance Listings sam.gov'!$A$2:$D$2250,4,FALSE),"Unknown/Expired CFDA - Complete Column K")))</f>
        <v/>
      </c>
      <c r="H331" s="51"/>
      <c r="I331" s="51"/>
      <c r="J331" s="34" t="str">
        <f>IF(AND(ISBLANK(C331)=TRUE,ISBLANK(D331)=TRUE),"",IFERROR(VLOOKUP(CONCATENATE(C331,".",D331),'Clusters Lookup'!$A$2:$B$99,2,FALSE),"Not an Other Cluster"))</f>
        <v/>
      </c>
      <c r="K331" s="51"/>
      <c r="L331" s="51"/>
      <c r="M331" s="51"/>
      <c r="N331" s="51"/>
      <c r="O331" s="52"/>
      <c r="P331" s="51"/>
      <c r="Q331" s="51"/>
      <c r="R331" s="50"/>
      <c r="S331" s="34" t="str">
        <f>IFERROR(VLOOKUP(R331,'State of WI BUs'!$A$2:$B$77,2,FALSE),"")</f>
        <v/>
      </c>
      <c r="T331" s="52"/>
      <c r="U331" s="52"/>
      <c r="V331" s="56" t="str">
        <f t="shared" si="32"/>
        <v/>
      </c>
      <c r="W331" s="52"/>
      <c r="X331" s="50"/>
      <c r="Y331" s="56" t="str">
        <f t="shared" si="33"/>
        <v/>
      </c>
      <c r="Z331" s="52"/>
      <c r="AA331" s="35" t="str">
        <f t="shared" si="34"/>
        <v/>
      </c>
      <c r="AB331" s="35" t="str">
        <f t="shared" si="35"/>
        <v/>
      </c>
      <c r="AC331" s="35" t="str">
        <f t="shared" si="36"/>
        <v/>
      </c>
      <c r="AD331" s="35" t="str">
        <f t="shared" si="37"/>
        <v/>
      </c>
      <c r="AE331" s="35" t="str">
        <f t="shared" si="38"/>
        <v/>
      </c>
      <c r="AF331" s="35" t="str">
        <f t="shared" si="39"/>
        <v/>
      </c>
    </row>
    <row r="332" spans="1:32" x14ac:dyDescent="0.3">
      <c r="A332" s="50"/>
      <c r="B332" s="34" t="str">
        <f>IFERROR(VLOOKUP(A332,'State of WI BUs'!$A$2:$B$77,2,FALSE),"")</f>
        <v/>
      </c>
      <c r="C332" s="50"/>
      <c r="D332" s="50"/>
      <c r="E332" s="51"/>
      <c r="F332" s="34" t="str">
        <f>IFERROR(VLOOKUP(C332,'Fed. Agency Identifier'!$A$2:$B$62,2,FALSE),"")</f>
        <v/>
      </c>
      <c r="G332" s="34" t="str">
        <f>IF(ISBLANK(D332)=TRUE,"",(IFERROR(VLOOKUP(CONCATENATE(C332,".",D332),'Assistance Listings sam.gov'!$A$2:$D$2250,4,FALSE),"Unknown/Expired CFDA - Complete Column K")))</f>
        <v/>
      </c>
      <c r="H332" s="51"/>
      <c r="I332" s="51"/>
      <c r="J332" s="34" t="str">
        <f>IF(AND(ISBLANK(C332)=TRUE,ISBLANK(D332)=TRUE),"",IFERROR(VLOOKUP(CONCATENATE(C332,".",D332),'Clusters Lookup'!$A$2:$B$99,2,FALSE),"Not an Other Cluster"))</f>
        <v/>
      </c>
      <c r="K332" s="51"/>
      <c r="L332" s="51"/>
      <c r="M332" s="51"/>
      <c r="N332" s="51"/>
      <c r="O332" s="52"/>
      <c r="P332" s="51"/>
      <c r="Q332" s="51"/>
      <c r="R332" s="50"/>
      <c r="S332" s="34" t="str">
        <f>IFERROR(VLOOKUP(R332,'State of WI BUs'!$A$2:$B$77,2,FALSE),"")</f>
        <v/>
      </c>
      <c r="T332" s="52"/>
      <c r="U332" s="52"/>
      <c r="V332" s="56" t="str">
        <f t="shared" si="32"/>
        <v/>
      </c>
      <c r="W332" s="52"/>
      <c r="X332" s="50"/>
      <c r="Y332" s="56" t="str">
        <f t="shared" si="33"/>
        <v/>
      </c>
      <c r="Z332" s="52"/>
      <c r="AA332" s="35" t="str">
        <f t="shared" si="34"/>
        <v/>
      </c>
      <c r="AB332" s="35" t="str">
        <f t="shared" si="35"/>
        <v/>
      </c>
      <c r="AC332" s="35" t="str">
        <f t="shared" si="36"/>
        <v/>
      </c>
      <c r="AD332" s="35" t="str">
        <f t="shared" si="37"/>
        <v/>
      </c>
      <c r="AE332" s="35" t="str">
        <f t="shared" si="38"/>
        <v/>
      </c>
      <c r="AF332" s="35" t="str">
        <f t="shared" si="39"/>
        <v/>
      </c>
    </row>
    <row r="333" spans="1:32" x14ac:dyDescent="0.3">
      <c r="A333" s="50"/>
      <c r="B333" s="34" t="str">
        <f>IFERROR(VLOOKUP(A333,'State of WI BUs'!$A$2:$B$77,2,FALSE),"")</f>
        <v/>
      </c>
      <c r="C333" s="50"/>
      <c r="D333" s="50"/>
      <c r="E333" s="51"/>
      <c r="F333" s="34" t="str">
        <f>IFERROR(VLOOKUP(C333,'Fed. Agency Identifier'!$A$2:$B$62,2,FALSE),"")</f>
        <v/>
      </c>
      <c r="G333" s="34" t="str">
        <f>IF(ISBLANK(D333)=TRUE,"",(IFERROR(VLOOKUP(CONCATENATE(C333,".",D333),'Assistance Listings sam.gov'!$A$2:$D$2250,4,FALSE),"Unknown/Expired CFDA - Complete Column K")))</f>
        <v/>
      </c>
      <c r="H333" s="51"/>
      <c r="I333" s="51"/>
      <c r="J333" s="34" t="str">
        <f>IF(AND(ISBLANK(C333)=TRUE,ISBLANK(D333)=TRUE),"",IFERROR(VLOOKUP(CONCATENATE(C333,".",D333),'Clusters Lookup'!$A$2:$B$99,2,FALSE),"Not an Other Cluster"))</f>
        <v/>
      </c>
      <c r="K333" s="51"/>
      <c r="L333" s="51"/>
      <c r="M333" s="51"/>
      <c r="N333" s="51"/>
      <c r="O333" s="52"/>
      <c r="P333" s="51"/>
      <c r="Q333" s="51"/>
      <c r="R333" s="50"/>
      <c r="S333" s="34" t="str">
        <f>IFERROR(VLOOKUP(R333,'State of WI BUs'!$A$2:$B$77,2,FALSE),"")</f>
        <v/>
      </c>
      <c r="T333" s="52"/>
      <c r="U333" s="52"/>
      <c r="V333" s="56" t="str">
        <f t="shared" si="32"/>
        <v/>
      </c>
      <c r="W333" s="52"/>
      <c r="X333" s="50"/>
      <c r="Y333" s="56" t="str">
        <f t="shared" si="33"/>
        <v/>
      </c>
      <c r="Z333" s="52"/>
      <c r="AA333" s="35" t="str">
        <f t="shared" si="34"/>
        <v/>
      </c>
      <c r="AB333" s="35" t="str">
        <f t="shared" si="35"/>
        <v/>
      </c>
      <c r="AC333" s="35" t="str">
        <f t="shared" si="36"/>
        <v/>
      </c>
      <c r="AD333" s="35" t="str">
        <f t="shared" si="37"/>
        <v/>
      </c>
      <c r="AE333" s="35" t="str">
        <f t="shared" si="38"/>
        <v/>
      </c>
      <c r="AF333" s="35" t="str">
        <f t="shared" si="39"/>
        <v/>
      </c>
    </row>
    <row r="334" spans="1:32" x14ac:dyDescent="0.3">
      <c r="A334" s="50"/>
      <c r="B334" s="34" t="str">
        <f>IFERROR(VLOOKUP(A334,'State of WI BUs'!$A$2:$B$77,2,FALSE),"")</f>
        <v/>
      </c>
      <c r="C334" s="50"/>
      <c r="D334" s="50"/>
      <c r="E334" s="51"/>
      <c r="F334" s="34" t="str">
        <f>IFERROR(VLOOKUP(C334,'Fed. Agency Identifier'!$A$2:$B$62,2,FALSE),"")</f>
        <v/>
      </c>
      <c r="G334" s="34" t="str">
        <f>IF(ISBLANK(D334)=TRUE,"",(IFERROR(VLOOKUP(CONCATENATE(C334,".",D334),'Assistance Listings sam.gov'!$A$2:$D$2250,4,FALSE),"Unknown/Expired CFDA - Complete Column K")))</f>
        <v/>
      </c>
      <c r="H334" s="51"/>
      <c r="I334" s="51"/>
      <c r="J334" s="34" t="str">
        <f>IF(AND(ISBLANK(C334)=TRUE,ISBLANK(D334)=TRUE),"",IFERROR(VLOOKUP(CONCATENATE(C334,".",D334),'Clusters Lookup'!$A$2:$B$99,2,FALSE),"Not an Other Cluster"))</f>
        <v/>
      </c>
      <c r="K334" s="51"/>
      <c r="L334" s="51"/>
      <c r="M334" s="51"/>
      <c r="N334" s="51"/>
      <c r="O334" s="52"/>
      <c r="P334" s="51"/>
      <c r="Q334" s="51"/>
      <c r="R334" s="50"/>
      <c r="S334" s="34" t="str">
        <f>IFERROR(VLOOKUP(R334,'State of WI BUs'!$A$2:$B$77,2,FALSE),"")</f>
        <v/>
      </c>
      <c r="T334" s="52"/>
      <c r="U334" s="52"/>
      <c r="V334" s="56" t="str">
        <f t="shared" si="32"/>
        <v/>
      </c>
      <c r="W334" s="52"/>
      <c r="X334" s="50"/>
      <c r="Y334" s="56" t="str">
        <f t="shared" si="33"/>
        <v/>
      </c>
      <c r="Z334" s="52"/>
      <c r="AA334" s="35" t="str">
        <f t="shared" si="34"/>
        <v/>
      </c>
      <c r="AB334" s="35" t="str">
        <f t="shared" si="35"/>
        <v/>
      </c>
      <c r="AC334" s="35" t="str">
        <f t="shared" si="36"/>
        <v/>
      </c>
      <c r="AD334" s="35" t="str">
        <f t="shared" si="37"/>
        <v/>
      </c>
      <c r="AE334" s="35" t="str">
        <f t="shared" si="38"/>
        <v/>
      </c>
      <c r="AF334" s="35" t="str">
        <f t="shared" si="39"/>
        <v/>
      </c>
    </row>
    <row r="335" spans="1:32" x14ac:dyDescent="0.3">
      <c r="A335" s="50"/>
      <c r="B335" s="34" t="str">
        <f>IFERROR(VLOOKUP(A335,'State of WI BUs'!$A$2:$B$77,2,FALSE),"")</f>
        <v/>
      </c>
      <c r="C335" s="50"/>
      <c r="D335" s="50"/>
      <c r="E335" s="51"/>
      <c r="F335" s="34" t="str">
        <f>IFERROR(VLOOKUP(C335,'Fed. Agency Identifier'!$A$2:$B$62,2,FALSE),"")</f>
        <v/>
      </c>
      <c r="G335" s="34" t="str">
        <f>IF(ISBLANK(D335)=TRUE,"",(IFERROR(VLOOKUP(CONCATENATE(C335,".",D335),'Assistance Listings sam.gov'!$A$2:$D$2250,4,FALSE),"Unknown/Expired CFDA - Complete Column K")))</f>
        <v/>
      </c>
      <c r="H335" s="51"/>
      <c r="I335" s="51"/>
      <c r="J335" s="34" t="str">
        <f>IF(AND(ISBLANK(C335)=TRUE,ISBLANK(D335)=TRUE),"",IFERROR(VLOOKUP(CONCATENATE(C335,".",D335),'Clusters Lookup'!$A$2:$B$99,2,FALSE),"Not an Other Cluster"))</f>
        <v/>
      </c>
      <c r="K335" s="51"/>
      <c r="L335" s="51"/>
      <c r="M335" s="51"/>
      <c r="N335" s="51"/>
      <c r="O335" s="52"/>
      <c r="P335" s="51"/>
      <c r="Q335" s="51"/>
      <c r="R335" s="50"/>
      <c r="S335" s="34" t="str">
        <f>IFERROR(VLOOKUP(R335,'State of WI BUs'!$A$2:$B$77,2,FALSE),"")</f>
        <v/>
      </c>
      <c r="T335" s="52"/>
      <c r="U335" s="52"/>
      <c r="V335" s="56" t="str">
        <f t="shared" si="32"/>
        <v/>
      </c>
      <c r="W335" s="52"/>
      <c r="X335" s="50"/>
      <c r="Y335" s="56" t="str">
        <f t="shared" si="33"/>
        <v/>
      </c>
      <c r="Z335" s="52"/>
      <c r="AA335" s="35" t="str">
        <f t="shared" si="34"/>
        <v/>
      </c>
      <c r="AB335" s="35" t="str">
        <f t="shared" si="35"/>
        <v/>
      </c>
      <c r="AC335" s="35" t="str">
        <f t="shared" si="36"/>
        <v/>
      </c>
      <c r="AD335" s="35" t="str">
        <f t="shared" si="37"/>
        <v/>
      </c>
      <c r="AE335" s="35" t="str">
        <f t="shared" si="38"/>
        <v/>
      </c>
      <c r="AF335" s="35" t="str">
        <f t="shared" si="39"/>
        <v/>
      </c>
    </row>
    <row r="336" spans="1:32" x14ac:dyDescent="0.3">
      <c r="A336" s="50"/>
      <c r="B336" s="34" t="str">
        <f>IFERROR(VLOOKUP(A336,'State of WI BUs'!$A$2:$B$77,2,FALSE),"")</f>
        <v/>
      </c>
      <c r="C336" s="50"/>
      <c r="D336" s="50"/>
      <c r="E336" s="51"/>
      <c r="F336" s="34" t="str">
        <f>IFERROR(VLOOKUP(C336,'Fed. Agency Identifier'!$A$2:$B$62,2,FALSE),"")</f>
        <v/>
      </c>
      <c r="G336" s="34" t="str">
        <f>IF(ISBLANK(D336)=TRUE,"",(IFERROR(VLOOKUP(CONCATENATE(C336,".",D336),'Assistance Listings sam.gov'!$A$2:$D$2250,4,FALSE),"Unknown/Expired CFDA - Complete Column K")))</f>
        <v/>
      </c>
      <c r="H336" s="51"/>
      <c r="I336" s="51"/>
      <c r="J336" s="34" t="str">
        <f>IF(AND(ISBLANK(C336)=TRUE,ISBLANK(D336)=TRUE),"",IFERROR(VLOOKUP(CONCATENATE(C336,".",D336),'Clusters Lookup'!$A$2:$B$99,2,FALSE),"Not an Other Cluster"))</f>
        <v/>
      </c>
      <c r="K336" s="51"/>
      <c r="L336" s="51"/>
      <c r="M336" s="51"/>
      <c r="N336" s="51"/>
      <c r="O336" s="52"/>
      <c r="P336" s="51"/>
      <c r="Q336" s="51"/>
      <c r="R336" s="50"/>
      <c r="S336" s="34" t="str">
        <f>IFERROR(VLOOKUP(R336,'State of WI BUs'!$A$2:$B$77,2,FALSE),"")</f>
        <v/>
      </c>
      <c r="T336" s="52"/>
      <c r="U336" s="52"/>
      <c r="V336" s="56" t="str">
        <f t="shared" si="32"/>
        <v/>
      </c>
      <c r="W336" s="52"/>
      <c r="X336" s="50"/>
      <c r="Y336" s="56" t="str">
        <f t="shared" si="33"/>
        <v/>
      </c>
      <c r="Z336" s="52"/>
      <c r="AA336" s="35" t="str">
        <f t="shared" si="34"/>
        <v/>
      </c>
      <c r="AB336" s="35" t="str">
        <f t="shared" si="35"/>
        <v/>
      </c>
      <c r="AC336" s="35" t="str">
        <f t="shared" si="36"/>
        <v/>
      </c>
      <c r="AD336" s="35" t="str">
        <f t="shared" si="37"/>
        <v/>
      </c>
      <c r="AE336" s="35" t="str">
        <f t="shared" si="38"/>
        <v/>
      </c>
      <c r="AF336" s="35" t="str">
        <f t="shared" si="39"/>
        <v/>
      </c>
    </row>
    <row r="337" spans="1:32" x14ac:dyDescent="0.3">
      <c r="A337" s="50"/>
      <c r="B337" s="34" t="str">
        <f>IFERROR(VLOOKUP(A337,'State of WI BUs'!$A$2:$B$77,2,FALSE),"")</f>
        <v/>
      </c>
      <c r="C337" s="50"/>
      <c r="D337" s="50"/>
      <c r="E337" s="51"/>
      <c r="F337" s="34" t="str">
        <f>IFERROR(VLOOKUP(C337,'Fed. Agency Identifier'!$A$2:$B$62,2,FALSE),"")</f>
        <v/>
      </c>
      <c r="G337" s="34" t="str">
        <f>IF(ISBLANK(D337)=TRUE,"",(IFERROR(VLOOKUP(CONCATENATE(C337,".",D337),'Assistance Listings sam.gov'!$A$2:$D$2250,4,FALSE),"Unknown/Expired CFDA - Complete Column K")))</f>
        <v/>
      </c>
      <c r="H337" s="51"/>
      <c r="I337" s="51"/>
      <c r="J337" s="34" t="str">
        <f>IF(AND(ISBLANK(C337)=TRUE,ISBLANK(D337)=TRUE),"",IFERROR(VLOOKUP(CONCATENATE(C337,".",D337),'Clusters Lookup'!$A$2:$B$99,2,FALSE),"Not an Other Cluster"))</f>
        <v/>
      </c>
      <c r="K337" s="51"/>
      <c r="L337" s="51"/>
      <c r="M337" s="51"/>
      <c r="N337" s="51"/>
      <c r="O337" s="52"/>
      <c r="P337" s="51"/>
      <c r="Q337" s="51"/>
      <c r="R337" s="50"/>
      <c r="S337" s="34" t="str">
        <f>IFERROR(VLOOKUP(R337,'State of WI BUs'!$A$2:$B$77,2,FALSE),"")</f>
        <v/>
      </c>
      <c r="T337" s="52"/>
      <c r="U337" s="52"/>
      <c r="V337" s="56" t="str">
        <f t="shared" si="32"/>
        <v/>
      </c>
      <c r="W337" s="52"/>
      <c r="X337" s="50"/>
      <c r="Y337" s="56" t="str">
        <f t="shared" si="33"/>
        <v/>
      </c>
      <c r="Z337" s="52"/>
      <c r="AA337" s="35" t="str">
        <f t="shared" si="34"/>
        <v/>
      </c>
      <c r="AB337" s="35" t="str">
        <f t="shared" si="35"/>
        <v/>
      </c>
      <c r="AC337" s="35" t="str">
        <f t="shared" si="36"/>
        <v/>
      </c>
      <c r="AD337" s="35" t="str">
        <f t="shared" si="37"/>
        <v/>
      </c>
      <c r="AE337" s="35" t="str">
        <f t="shared" si="38"/>
        <v/>
      </c>
      <c r="AF337" s="35" t="str">
        <f t="shared" si="39"/>
        <v/>
      </c>
    </row>
    <row r="338" spans="1:32" x14ac:dyDescent="0.3">
      <c r="A338" s="50"/>
      <c r="B338" s="34" t="str">
        <f>IFERROR(VLOOKUP(A338,'State of WI BUs'!$A$2:$B$77,2,FALSE),"")</f>
        <v/>
      </c>
      <c r="C338" s="50"/>
      <c r="D338" s="50"/>
      <c r="E338" s="51"/>
      <c r="F338" s="34" t="str">
        <f>IFERROR(VLOOKUP(C338,'Fed. Agency Identifier'!$A$2:$B$62,2,FALSE),"")</f>
        <v/>
      </c>
      <c r="G338" s="34" t="str">
        <f>IF(ISBLANK(D338)=TRUE,"",(IFERROR(VLOOKUP(CONCATENATE(C338,".",D338),'Assistance Listings sam.gov'!$A$2:$D$2250,4,FALSE),"Unknown/Expired CFDA - Complete Column K")))</f>
        <v/>
      </c>
      <c r="H338" s="51"/>
      <c r="I338" s="51"/>
      <c r="J338" s="34" t="str">
        <f>IF(AND(ISBLANK(C338)=TRUE,ISBLANK(D338)=TRUE),"",IFERROR(VLOOKUP(CONCATENATE(C338,".",D338),'Clusters Lookup'!$A$2:$B$99,2,FALSE),"Not an Other Cluster"))</f>
        <v/>
      </c>
      <c r="K338" s="51"/>
      <c r="L338" s="51"/>
      <c r="M338" s="51"/>
      <c r="N338" s="51"/>
      <c r="O338" s="52"/>
      <c r="P338" s="51"/>
      <c r="Q338" s="51"/>
      <c r="R338" s="50"/>
      <c r="S338" s="34" t="str">
        <f>IFERROR(VLOOKUP(R338,'State of WI BUs'!$A$2:$B$77,2,FALSE),"")</f>
        <v/>
      </c>
      <c r="T338" s="52"/>
      <c r="U338" s="52"/>
      <c r="V338" s="56" t="str">
        <f t="shared" ref="V338:V401" si="40">IF(ISBLANK(C338),"",T338+U338)</f>
        <v/>
      </c>
      <c r="W338" s="52"/>
      <c r="X338" s="50"/>
      <c r="Y338" s="56" t="str">
        <f t="shared" ref="Y338:Y401" si="41">IF(ISBLANK(C338),"",V338+O338-W338)</f>
        <v/>
      </c>
      <c r="Z338" s="52"/>
      <c r="AA338" s="35" t="str">
        <f t="shared" ref="AA338:AA401" si="42">IF(ISBLANK(A338)=TRUE,"",IF(OR(ISBLANK(H338)=TRUE,ISBLANK(I338)=TRUE),"Complete R&amp;D and SFA Designation",""))</f>
        <v/>
      </c>
      <c r="AB338" s="35" t="str">
        <f t="shared" ref="AB338:AB401" si="43">IF(ISBLANK(A338)=TRUE,"",IF(AND(M338="I",OR(ISBLANK(P338)=TRUE,ISBLANK(Q338)=TRUE)),"Review Columns P,Q",""))</f>
        <v/>
      </c>
      <c r="AC338" s="35" t="str">
        <f t="shared" ref="AC338:AC401" si="44">IF(ISBLANK(A338)=TRUE,"",IF(AND(M338="T",ISBLANK(R338)=TRUE),"Review Column R, S",""))</f>
        <v/>
      </c>
      <c r="AD338" s="35" t="str">
        <f t="shared" ref="AD338:AD401" si="45">IF(ISBLANK(A338)=TRUE,"",IF(AND(N338="Y",ISBLANK(O338)=TRUE),"Review Column O",""))</f>
        <v/>
      </c>
      <c r="AE338" s="35" t="str">
        <f t="shared" ref="AE338:AE401" si="46">IF(ISBLANK(A338)=TRUE,"",IF(W338+Z338&gt;T338+U338,"Review Columns T,U,W,Z",""))</f>
        <v/>
      </c>
      <c r="AF338" s="35" t="str">
        <f t="shared" ref="AF338:AF401" si="47">IF((ISBLANK(A338)=TRUE),"",IF(ISBLANK(L338)=TRUE,"Select Special Funding",""))</f>
        <v/>
      </c>
    </row>
    <row r="339" spans="1:32" x14ac:dyDescent="0.3">
      <c r="A339" s="50"/>
      <c r="B339" s="34" t="str">
        <f>IFERROR(VLOOKUP(A339,'State of WI BUs'!$A$2:$B$77,2,FALSE),"")</f>
        <v/>
      </c>
      <c r="C339" s="50"/>
      <c r="D339" s="50"/>
      <c r="E339" s="51"/>
      <c r="F339" s="34" t="str">
        <f>IFERROR(VLOOKUP(C339,'Fed. Agency Identifier'!$A$2:$B$62,2,FALSE),"")</f>
        <v/>
      </c>
      <c r="G339" s="34" t="str">
        <f>IF(ISBLANK(D339)=TRUE,"",(IFERROR(VLOOKUP(CONCATENATE(C339,".",D339),'Assistance Listings sam.gov'!$A$2:$D$2250,4,FALSE),"Unknown/Expired CFDA - Complete Column K")))</f>
        <v/>
      </c>
      <c r="H339" s="51"/>
      <c r="I339" s="51"/>
      <c r="J339" s="34" t="str">
        <f>IF(AND(ISBLANK(C339)=TRUE,ISBLANK(D339)=TRUE),"",IFERROR(VLOOKUP(CONCATENATE(C339,".",D339),'Clusters Lookup'!$A$2:$B$99,2,FALSE),"Not an Other Cluster"))</f>
        <v/>
      </c>
      <c r="K339" s="51"/>
      <c r="L339" s="51"/>
      <c r="M339" s="51"/>
      <c r="N339" s="51"/>
      <c r="O339" s="52"/>
      <c r="P339" s="51"/>
      <c r="Q339" s="51"/>
      <c r="R339" s="50"/>
      <c r="S339" s="34" t="str">
        <f>IFERROR(VLOOKUP(R339,'State of WI BUs'!$A$2:$B$77,2,FALSE),"")</f>
        <v/>
      </c>
      <c r="T339" s="52"/>
      <c r="U339" s="52"/>
      <c r="V339" s="56" t="str">
        <f t="shared" si="40"/>
        <v/>
      </c>
      <c r="W339" s="52"/>
      <c r="X339" s="50"/>
      <c r="Y339" s="56" t="str">
        <f t="shared" si="41"/>
        <v/>
      </c>
      <c r="Z339" s="52"/>
      <c r="AA339" s="35" t="str">
        <f t="shared" si="42"/>
        <v/>
      </c>
      <c r="AB339" s="35" t="str">
        <f t="shared" si="43"/>
        <v/>
      </c>
      <c r="AC339" s="35" t="str">
        <f t="shared" si="44"/>
        <v/>
      </c>
      <c r="AD339" s="35" t="str">
        <f t="shared" si="45"/>
        <v/>
      </c>
      <c r="AE339" s="35" t="str">
        <f t="shared" si="46"/>
        <v/>
      </c>
      <c r="AF339" s="35" t="str">
        <f t="shared" si="47"/>
        <v/>
      </c>
    </row>
    <row r="340" spans="1:32" x14ac:dyDescent="0.3">
      <c r="A340" s="50"/>
      <c r="B340" s="34" t="str">
        <f>IFERROR(VLOOKUP(A340,'State of WI BUs'!$A$2:$B$77,2,FALSE),"")</f>
        <v/>
      </c>
      <c r="C340" s="50"/>
      <c r="D340" s="50"/>
      <c r="E340" s="51"/>
      <c r="F340" s="34" t="str">
        <f>IFERROR(VLOOKUP(C340,'Fed. Agency Identifier'!$A$2:$B$62,2,FALSE),"")</f>
        <v/>
      </c>
      <c r="G340" s="34" t="str">
        <f>IF(ISBLANK(D340)=TRUE,"",(IFERROR(VLOOKUP(CONCATENATE(C340,".",D340),'Assistance Listings sam.gov'!$A$2:$D$2250,4,FALSE),"Unknown/Expired CFDA - Complete Column K")))</f>
        <v/>
      </c>
      <c r="H340" s="51"/>
      <c r="I340" s="51"/>
      <c r="J340" s="34" t="str">
        <f>IF(AND(ISBLANK(C340)=TRUE,ISBLANK(D340)=TRUE),"",IFERROR(VLOOKUP(CONCATENATE(C340,".",D340),'Clusters Lookup'!$A$2:$B$99,2,FALSE),"Not an Other Cluster"))</f>
        <v/>
      </c>
      <c r="K340" s="51"/>
      <c r="L340" s="51"/>
      <c r="M340" s="51"/>
      <c r="N340" s="51"/>
      <c r="O340" s="52"/>
      <c r="P340" s="51"/>
      <c r="Q340" s="51"/>
      <c r="R340" s="50"/>
      <c r="S340" s="34" t="str">
        <f>IFERROR(VLOOKUP(R340,'State of WI BUs'!$A$2:$B$77,2,FALSE),"")</f>
        <v/>
      </c>
      <c r="T340" s="52"/>
      <c r="U340" s="52"/>
      <c r="V340" s="56" t="str">
        <f t="shared" si="40"/>
        <v/>
      </c>
      <c r="W340" s="52"/>
      <c r="X340" s="50"/>
      <c r="Y340" s="56" t="str">
        <f t="shared" si="41"/>
        <v/>
      </c>
      <c r="Z340" s="52"/>
      <c r="AA340" s="35" t="str">
        <f t="shared" si="42"/>
        <v/>
      </c>
      <c r="AB340" s="35" t="str">
        <f t="shared" si="43"/>
        <v/>
      </c>
      <c r="AC340" s="35" t="str">
        <f t="shared" si="44"/>
        <v/>
      </c>
      <c r="AD340" s="35" t="str">
        <f t="shared" si="45"/>
        <v/>
      </c>
      <c r="AE340" s="35" t="str">
        <f t="shared" si="46"/>
        <v/>
      </c>
      <c r="AF340" s="35" t="str">
        <f t="shared" si="47"/>
        <v/>
      </c>
    </row>
    <row r="341" spans="1:32" x14ac:dyDescent="0.3">
      <c r="A341" s="50"/>
      <c r="B341" s="34" t="str">
        <f>IFERROR(VLOOKUP(A341,'State of WI BUs'!$A$2:$B$77,2,FALSE),"")</f>
        <v/>
      </c>
      <c r="C341" s="50"/>
      <c r="D341" s="50"/>
      <c r="E341" s="51"/>
      <c r="F341" s="34" t="str">
        <f>IFERROR(VLOOKUP(C341,'Fed. Agency Identifier'!$A$2:$B$62,2,FALSE),"")</f>
        <v/>
      </c>
      <c r="G341" s="34" t="str">
        <f>IF(ISBLANK(D341)=TRUE,"",(IFERROR(VLOOKUP(CONCATENATE(C341,".",D341),'Assistance Listings sam.gov'!$A$2:$D$2250,4,FALSE),"Unknown/Expired CFDA - Complete Column K")))</f>
        <v/>
      </c>
      <c r="H341" s="51"/>
      <c r="I341" s="51"/>
      <c r="J341" s="34" t="str">
        <f>IF(AND(ISBLANK(C341)=TRUE,ISBLANK(D341)=TRUE),"",IFERROR(VLOOKUP(CONCATENATE(C341,".",D341),'Clusters Lookup'!$A$2:$B$99,2,FALSE),"Not an Other Cluster"))</f>
        <v/>
      </c>
      <c r="K341" s="51"/>
      <c r="L341" s="51"/>
      <c r="M341" s="51"/>
      <c r="N341" s="51"/>
      <c r="O341" s="52"/>
      <c r="P341" s="51"/>
      <c r="Q341" s="51"/>
      <c r="R341" s="50"/>
      <c r="S341" s="34" t="str">
        <f>IFERROR(VLOOKUP(R341,'State of WI BUs'!$A$2:$B$77,2,FALSE),"")</f>
        <v/>
      </c>
      <c r="T341" s="52"/>
      <c r="U341" s="52"/>
      <c r="V341" s="56" t="str">
        <f t="shared" si="40"/>
        <v/>
      </c>
      <c r="W341" s="52"/>
      <c r="X341" s="50"/>
      <c r="Y341" s="56" t="str">
        <f t="shared" si="41"/>
        <v/>
      </c>
      <c r="Z341" s="52"/>
      <c r="AA341" s="35" t="str">
        <f t="shared" si="42"/>
        <v/>
      </c>
      <c r="AB341" s="35" t="str">
        <f t="shared" si="43"/>
        <v/>
      </c>
      <c r="AC341" s="35" t="str">
        <f t="shared" si="44"/>
        <v/>
      </c>
      <c r="AD341" s="35" t="str">
        <f t="shared" si="45"/>
        <v/>
      </c>
      <c r="AE341" s="35" t="str">
        <f t="shared" si="46"/>
        <v/>
      </c>
      <c r="AF341" s="35" t="str">
        <f t="shared" si="47"/>
        <v/>
      </c>
    </row>
    <row r="342" spans="1:32" x14ac:dyDescent="0.3">
      <c r="A342" s="50"/>
      <c r="B342" s="34" t="str">
        <f>IFERROR(VLOOKUP(A342,'State of WI BUs'!$A$2:$B$77,2,FALSE),"")</f>
        <v/>
      </c>
      <c r="C342" s="50"/>
      <c r="D342" s="50"/>
      <c r="E342" s="51"/>
      <c r="F342" s="34" t="str">
        <f>IFERROR(VLOOKUP(C342,'Fed. Agency Identifier'!$A$2:$B$62,2,FALSE),"")</f>
        <v/>
      </c>
      <c r="G342" s="34" t="str">
        <f>IF(ISBLANK(D342)=TRUE,"",(IFERROR(VLOOKUP(CONCATENATE(C342,".",D342),'Assistance Listings sam.gov'!$A$2:$D$2250,4,FALSE),"Unknown/Expired CFDA - Complete Column K")))</f>
        <v/>
      </c>
      <c r="H342" s="51"/>
      <c r="I342" s="51"/>
      <c r="J342" s="34" t="str">
        <f>IF(AND(ISBLANK(C342)=TRUE,ISBLANK(D342)=TRUE),"",IFERROR(VLOOKUP(CONCATENATE(C342,".",D342),'Clusters Lookup'!$A$2:$B$99,2,FALSE),"Not an Other Cluster"))</f>
        <v/>
      </c>
      <c r="K342" s="51"/>
      <c r="L342" s="51"/>
      <c r="M342" s="51"/>
      <c r="N342" s="51"/>
      <c r="O342" s="52"/>
      <c r="P342" s="51"/>
      <c r="Q342" s="51"/>
      <c r="R342" s="50"/>
      <c r="S342" s="34" t="str">
        <f>IFERROR(VLOOKUP(R342,'State of WI BUs'!$A$2:$B$77,2,FALSE),"")</f>
        <v/>
      </c>
      <c r="T342" s="52"/>
      <c r="U342" s="52"/>
      <c r="V342" s="56" t="str">
        <f t="shared" si="40"/>
        <v/>
      </c>
      <c r="W342" s="52"/>
      <c r="X342" s="50"/>
      <c r="Y342" s="56" t="str">
        <f t="shared" si="41"/>
        <v/>
      </c>
      <c r="Z342" s="52"/>
      <c r="AA342" s="35" t="str">
        <f t="shared" si="42"/>
        <v/>
      </c>
      <c r="AB342" s="35" t="str">
        <f t="shared" si="43"/>
        <v/>
      </c>
      <c r="AC342" s="35" t="str">
        <f t="shared" si="44"/>
        <v/>
      </c>
      <c r="AD342" s="35" t="str">
        <f t="shared" si="45"/>
        <v/>
      </c>
      <c r="AE342" s="35" t="str">
        <f t="shared" si="46"/>
        <v/>
      </c>
      <c r="AF342" s="35" t="str">
        <f t="shared" si="47"/>
        <v/>
      </c>
    </row>
    <row r="343" spans="1:32" x14ac:dyDescent="0.3">
      <c r="A343" s="50"/>
      <c r="B343" s="34" t="str">
        <f>IFERROR(VLOOKUP(A343,'State of WI BUs'!$A$2:$B$77,2,FALSE),"")</f>
        <v/>
      </c>
      <c r="C343" s="50"/>
      <c r="D343" s="50"/>
      <c r="E343" s="51"/>
      <c r="F343" s="34" t="str">
        <f>IFERROR(VLOOKUP(C343,'Fed. Agency Identifier'!$A$2:$B$62,2,FALSE),"")</f>
        <v/>
      </c>
      <c r="G343" s="34" t="str">
        <f>IF(ISBLANK(D343)=TRUE,"",(IFERROR(VLOOKUP(CONCATENATE(C343,".",D343),'Assistance Listings sam.gov'!$A$2:$D$2250,4,FALSE),"Unknown/Expired CFDA - Complete Column K")))</f>
        <v/>
      </c>
      <c r="H343" s="51"/>
      <c r="I343" s="51"/>
      <c r="J343" s="34" t="str">
        <f>IF(AND(ISBLANK(C343)=TRUE,ISBLANK(D343)=TRUE),"",IFERROR(VLOOKUP(CONCATENATE(C343,".",D343),'Clusters Lookup'!$A$2:$B$99,2,FALSE),"Not an Other Cluster"))</f>
        <v/>
      </c>
      <c r="K343" s="51"/>
      <c r="L343" s="51"/>
      <c r="M343" s="51"/>
      <c r="N343" s="51"/>
      <c r="O343" s="52"/>
      <c r="P343" s="51"/>
      <c r="Q343" s="51"/>
      <c r="R343" s="50"/>
      <c r="S343" s="34" t="str">
        <f>IFERROR(VLOOKUP(R343,'State of WI BUs'!$A$2:$B$77,2,FALSE),"")</f>
        <v/>
      </c>
      <c r="T343" s="52"/>
      <c r="U343" s="52"/>
      <c r="V343" s="56" t="str">
        <f t="shared" si="40"/>
        <v/>
      </c>
      <c r="W343" s="52"/>
      <c r="X343" s="50"/>
      <c r="Y343" s="56" t="str">
        <f t="shared" si="41"/>
        <v/>
      </c>
      <c r="Z343" s="52"/>
      <c r="AA343" s="35" t="str">
        <f t="shared" si="42"/>
        <v/>
      </c>
      <c r="AB343" s="35" t="str">
        <f t="shared" si="43"/>
        <v/>
      </c>
      <c r="AC343" s="35" t="str">
        <f t="shared" si="44"/>
        <v/>
      </c>
      <c r="AD343" s="35" t="str">
        <f t="shared" si="45"/>
        <v/>
      </c>
      <c r="AE343" s="35" t="str">
        <f t="shared" si="46"/>
        <v/>
      </c>
      <c r="AF343" s="35" t="str">
        <f t="shared" si="47"/>
        <v/>
      </c>
    </row>
    <row r="344" spans="1:32" x14ac:dyDescent="0.3">
      <c r="A344" s="50"/>
      <c r="B344" s="34" t="str">
        <f>IFERROR(VLOOKUP(A344,'State of WI BUs'!$A$2:$B$77,2,FALSE),"")</f>
        <v/>
      </c>
      <c r="C344" s="50"/>
      <c r="D344" s="50"/>
      <c r="E344" s="51"/>
      <c r="F344" s="34" t="str">
        <f>IFERROR(VLOOKUP(C344,'Fed. Agency Identifier'!$A$2:$B$62,2,FALSE),"")</f>
        <v/>
      </c>
      <c r="G344" s="34" t="str">
        <f>IF(ISBLANK(D344)=TRUE,"",(IFERROR(VLOOKUP(CONCATENATE(C344,".",D344),'Assistance Listings sam.gov'!$A$2:$D$2250,4,FALSE),"Unknown/Expired CFDA - Complete Column K")))</f>
        <v/>
      </c>
      <c r="H344" s="51"/>
      <c r="I344" s="51"/>
      <c r="J344" s="34" t="str">
        <f>IF(AND(ISBLANK(C344)=TRUE,ISBLANK(D344)=TRUE),"",IFERROR(VLOOKUP(CONCATENATE(C344,".",D344),'Clusters Lookup'!$A$2:$B$99,2,FALSE),"Not an Other Cluster"))</f>
        <v/>
      </c>
      <c r="K344" s="51"/>
      <c r="L344" s="51"/>
      <c r="M344" s="51"/>
      <c r="N344" s="51"/>
      <c r="O344" s="52"/>
      <c r="P344" s="51"/>
      <c r="Q344" s="51"/>
      <c r="R344" s="50"/>
      <c r="S344" s="34" t="str">
        <f>IFERROR(VLOOKUP(R344,'State of WI BUs'!$A$2:$B$77,2,FALSE),"")</f>
        <v/>
      </c>
      <c r="T344" s="52"/>
      <c r="U344" s="52"/>
      <c r="V344" s="56" t="str">
        <f t="shared" si="40"/>
        <v/>
      </c>
      <c r="W344" s="52"/>
      <c r="X344" s="50"/>
      <c r="Y344" s="56" t="str">
        <f t="shared" si="41"/>
        <v/>
      </c>
      <c r="Z344" s="52"/>
      <c r="AA344" s="35" t="str">
        <f t="shared" si="42"/>
        <v/>
      </c>
      <c r="AB344" s="35" t="str">
        <f t="shared" si="43"/>
        <v/>
      </c>
      <c r="AC344" s="35" t="str">
        <f t="shared" si="44"/>
        <v/>
      </c>
      <c r="AD344" s="35" t="str">
        <f t="shared" si="45"/>
        <v/>
      </c>
      <c r="AE344" s="35" t="str">
        <f t="shared" si="46"/>
        <v/>
      </c>
      <c r="AF344" s="35" t="str">
        <f t="shared" si="47"/>
        <v/>
      </c>
    </row>
    <row r="345" spans="1:32" x14ac:dyDescent="0.3">
      <c r="A345" s="50"/>
      <c r="B345" s="34" t="str">
        <f>IFERROR(VLOOKUP(A345,'State of WI BUs'!$A$2:$B$77,2,FALSE),"")</f>
        <v/>
      </c>
      <c r="C345" s="50"/>
      <c r="D345" s="50"/>
      <c r="E345" s="51"/>
      <c r="F345" s="34" t="str">
        <f>IFERROR(VLOOKUP(C345,'Fed. Agency Identifier'!$A$2:$B$62,2,FALSE),"")</f>
        <v/>
      </c>
      <c r="G345" s="34" t="str">
        <f>IF(ISBLANK(D345)=TRUE,"",(IFERROR(VLOOKUP(CONCATENATE(C345,".",D345),'Assistance Listings sam.gov'!$A$2:$D$2250,4,FALSE),"Unknown/Expired CFDA - Complete Column K")))</f>
        <v/>
      </c>
      <c r="H345" s="51"/>
      <c r="I345" s="51"/>
      <c r="J345" s="34" t="str">
        <f>IF(AND(ISBLANK(C345)=TRUE,ISBLANK(D345)=TRUE),"",IFERROR(VLOOKUP(CONCATENATE(C345,".",D345),'Clusters Lookup'!$A$2:$B$99,2,FALSE),"Not an Other Cluster"))</f>
        <v/>
      </c>
      <c r="K345" s="51"/>
      <c r="L345" s="51"/>
      <c r="M345" s="51"/>
      <c r="N345" s="51"/>
      <c r="O345" s="52"/>
      <c r="P345" s="51"/>
      <c r="Q345" s="51"/>
      <c r="R345" s="50"/>
      <c r="S345" s="34" t="str">
        <f>IFERROR(VLOOKUP(R345,'State of WI BUs'!$A$2:$B$77,2,FALSE),"")</f>
        <v/>
      </c>
      <c r="T345" s="52"/>
      <c r="U345" s="52"/>
      <c r="V345" s="56" t="str">
        <f t="shared" si="40"/>
        <v/>
      </c>
      <c r="W345" s="52"/>
      <c r="X345" s="50"/>
      <c r="Y345" s="56" t="str">
        <f t="shared" si="41"/>
        <v/>
      </c>
      <c r="Z345" s="52"/>
      <c r="AA345" s="35" t="str">
        <f t="shared" si="42"/>
        <v/>
      </c>
      <c r="AB345" s="35" t="str">
        <f t="shared" si="43"/>
        <v/>
      </c>
      <c r="AC345" s="35" t="str">
        <f t="shared" si="44"/>
        <v/>
      </c>
      <c r="AD345" s="35" t="str">
        <f t="shared" si="45"/>
        <v/>
      </c>
      <c r="AE345" s="35" t="str">
        <f t="shared" si="46"/>
        <v/>
      </c>
      <c r="AF345" s="35" t="str">
        <f t="shared" si="47"/>
        <v/>
      </c>
    </row>
    <row r="346" spans="1:32" x14ac:dyDescent="0.3">
      <c r="A346" s="50"/>
      <c r="B346" s="34" t="str">
        <f>IFERROR(VLOOKUP(A346,'State of WI BUs'!$A$2:$B$77,2,FALSE),"")</f>
        <v/>
      </c>
      <c r="C346" s="50"/>
      <c r="D346" s="50"/>
      <c r="E346" s="51"/>
      <c r="F346" s="34" t="str">
        <f>IFERROR(VLOOKUP(C346,'Fed. Agency Identifier'!$A$2:$B$62,2,FALSE),"")</f>
        <v/>
      </c>
      <c r="G346" s="34" t="str">
        <f>IF(ISBLANK(D346)=TRUE,"",(IFERROR(VLOOKUP(CONCATENATE(C346,".",D346),'Assistance Listings sam.gov'!$A$2:$D$2250,4,FALSE),"Unknown/Expired CFDA - Complete Column K")))</f>
        <v/>
      </c>
      <c r="H346" s="51"/>
      <c r="I346" s="51"/>
      <c r="J346" s="34" t="str">
        <f>IF(AND(ISBLANK(C346)=TRUE,ISBLANK(D346)=TRUE),"",IFERROR(VLOOKUP(CONCATENATE(C346,".",D346),'Clusters Lookup'!$A$2:$B$99,2,FALSE),"Not an Other Cluster"))</f>
        <v/>
      </c>
      <c r="K346" s="51"/>
      <c r="L346" s="51"/>
      <c r="M346" s="51"/>
      <c r="N346" s="51"/>
      <c r="O346" s="52"/>
      <c r="P346" s="51"/>
      <c r="Q346" s="51"/>
      <c r="R346" s="50"/>
      <c r="S346" s="34" t="str">
        <f>IFERROR(VLOOKUP(R346,'State of WI BUs'!$A$2:$B$77,2,FALSE),"")</f>
        <v/>
      </c>
      <c r="T346" s="52"/>
      <c r="U346" s="52"/>
      <c r="V346" s="56" t="str">
        <f t="shared" si="40"/>
        <v/>
      </c>
      <c r="W346" s="52"/>
      <c r="X346" s="50"/>
      <c r="Y346" s="56" t="str">
        <f t="shared" si="41"/>
        <v/>
      </c>
      <c r="Z346" s="52"/>
      <c r="AA346" s="35" t="str">
        <f t="shared" si="42"/>
        <v/>
      </c>
      <c r="AB346" s="35" t="str">
        <f t="shared" si="43"/>
        <v/>
      </c>
      <c r="AC346" s="35" t="str">
        <f t="shared" si="44"/>
        <v/>
      </c>
      <c r="AD346" s="35" t="str">
        <f t="shared" si="45"/>
        <v/>
      </c>
      <c r="AE346" s="35" t="str">
        <f t="shared" si="46"/>
        <v/>
      </c>
      <c r="AF346" s="35" t="str">
        <f t="shared" si="47"/>
        <v/>
      </c>
    </row>
    <row r="347" spans="1:32" x14ac:dyDescent="0.3">
      <c r="A347" s="50"/>
      <c r="B347" s="34" t="str">
        <f>IFERROR(VLOOKUP(A347,'State of WI BUs'!$A$2:$B$77,2,FALSE),"")</f>
        <v/>
      </c>
      <c r="C347" s="50"/>
      <c r="D347" s="50"/>
      <c r="E347" s="51"/>
      <c r="F347" s="34" t="str">
        <f>IFERROR(VLOOKUP(C347,'Fed. Agency Identifier'!$A$2:$B$62,2,FALSE),"")</f>
        <v/>
      </c>
      <c r="G347" s="34" t="str">
        <f>IF(ISBLANK(D347)=TRUE,"",(IFERROR(VLOOKUP(CONCATENATE(C347,".",D347),'Assistance Listings sam.gov'!$A$2:$D$2250,4,FALSE),"Unknown/Expired CFDA - Complete Column K")))</f>
        <v/>
      </c>
      <c r="H347" s="51"/>
      <c r="I347" s="51"/>
      <c r="J347" s="34" t="str">
        <f>IF(AND(ISBLANK(C347)=TRUE,ISBLANK(D347)=TRUE),"",IFERROR(VLOOKUP(CONCATENATE(C347,".",D347),'Clusters Lookup'!$A$2:$B$99,2,FALSE),"Not an Other Cluster"))</f>
        <v/>
      </c>
      <c r="K347" s="51"/>
      <c r="L347" s="51"/>
      <c r="M347" s="51"/>
      <c r="N347" s="51"/>
      <c r="O347" s="52"/>
      <c r="P347" s="51"/>
      <c r="Q347" s="51"/>
      <c r="R347" s="50"/>
      <c r="S347" s="34" t="str">
        <f>IFERROR(VLOOKUP(R347,'State of WI BUs'!$A$2:$B$77,2,FALSE),"")</f>
        <v/>
      </c>
      <c r="T347" s="52"/>
      <c r="U347" s="52"/>
      <c r="V347" s="56" t="str">
        <f t="shared" si="40"/>
        <v/>
      </c>
      <c r="W347" s="52"/>
      <c r="X347" s="50"/>
      <c r="Y347" s="56" t="str">
        <f t="shared" si="41"/>
        <v/>
      </c>
      <c r="Z347" s="52"/>
      <c r="AA347" s="35" t="str">
        <f t="shared" si="42"/>
        <v/>
      </c>
      <c r="AB347" s="35" t="str">
        <f t="shared" si="43"/>
        <v/>
      </c>
      <c r="AC347" s="35" t="str">
        <f t="shared" si="44"/>
        <v/>
      </c>
      <c r="AD347" s="35" t="str">
        <f t="shared" si="45"/>
        <v/>
      </c>
      <c r="AE347" s="35" t="str">
        <f t="shared" si="46"/>
        <v/>
      </c>
      <c r="AF347" s="35" t="str">
        <f t="shared" si="47"/>
        <v/>
      </c>
    </row>
    <row r="348" spans="1:32" x14ac:dyDescent="0.3">
      <c r="A348" s="50"/>
      <c r="B348" s="34" t="str">
        <f>IFERROR(VLOOKUP(A348,'State of WI BUs'!$A$2:$B$77,2,FALSE),"")</f>
        <v/>
      </c>
      <c r="C348" s="50"/>
      <c r="D348" s="50"/>
      <c r="E348" s="51"/>
      <c r="F348" s="34" t="str">
        <f>IFERROR(VLOOKUP(C348,'Fed. Agency Identifier'!$A$2:$B$62,2,FALSE),"")</f>
        <v/>
      </c>
      <c r="G348" s="34" t="str">
        <f>IF(ISBLANK(D348)=TRUE,"",(IFERROR(VLOOKUP(CONCATENATE(C348,".",D348),'Assistance Listings sam.gov'!$A$2:$D$2250,4,FALSE),"Unknown/Expired CFDA - Complete Column K")))</f>
        <v/>
      </c>
      <c r="H348" s="51"/>
      <c r="I348" s="51"/>
      <c r="J348" s="34" t="str">
        <f>IF(AND(ISBLANK(C348)=TRUE,ISBLANK(D348)=TRUE),"",IFERROR(VLOOKUP(CONCATENATE(C348,".",D348),'Clusters Lookup'!$A$2:$B$99,2,FALSE),"Not an Other Cluster"))</f>
        <v/>
      </c>
      <c r="K348" s="51"/>
      <c r="L348" s="51"/>
      <c r="M348" s="51"/>
      <c r="N348" s="51"/>
      <c r="O348" s="52"/>
      <c r="P348" s="51"/>
      <c r="Q348" s="51"/>
      <c r="R348" s="50"/>
      <c r="S348" s="34" t="str">
        <f>IFERROR(VLOOKUP(R348,'State of WI BUs'!$A$2:$B$77,2,FALSE),"")</f>
        <v/>
      </c>
      <c r="T348" s="52"/>
      <c r="U348" s="52"/>
      <c r="V348" s="56" t="str">
        <f t="shared" si="40"/>
        <v/>
      </c>
      <c r="W348" s="52"/>
      <c r="X348" s="50"/>
      <c r="Y348" s="56" t="str">
        <f t="shared" si="41"/>
        <v/>
      </c>
      <c r="Z348" s="52"/>
      <c r="AA348" s="35" t="str">
        <f t="shared" si="42"/>
        <v/>
      </c>
      <c r="AB348" s="35" t="str">
        <f t="shared" si="43"/>
        <v/>
      </c>
      <c r="AC348" s="35" t="str">
        <f t="shared" si="44"/>
        <v/>
      </c>
      <c r="AD348" s="35" t="str">
        <f t="shared" si="45"/>
        <v/>
      </c>
      <c r="AE348" s="35" t="str">
        <f t="shared" si="46"/>
        <v/>
      </c>
      <c r="AF348" s="35" t="str">
        <f t="shared" si="47"/>
        <v/>
      </c>
    </row>
    <row r="349" spans="1:32" x14ac:dyDescent="0.3">
      <c r="A349" s="50"/>
      <c r="B349" s="34" t="str">
        <f>IFERROR(VLOOKUP(A349,'State of WI BUs'!$A$2:$B$77,2,FALSE),"")</f>
        <v/>
      </c>
      <c r="C349" s="50"/>
      <c r="D349" s="50"/>
      <c r="E349" s="51"/>
      <c r="F349" s="34" t="str">
        <f>IFERROR(VLOOKUP(C349,'Fed. Agency Identifier'!$A$2:$B$62,2,FALSE),"")</f>
        <v/>
      </c>
      <c r="G349" s="34" t="str">
        <f>IF(ISBLANK(D349)=TRUE,"",(IFERROR(VLOOKUP(CONCATENATE(C349,".",D349),'Assistance Listings sam.gov'!$A$2:$D$2250,4,FALSE),"Unknown/Expired CFDA - Complete Column K")))</f>
        <v/>
      </c>
      <c r="H349" s="51"/>
      <c r="I349" s="51"/>
      <c r="J349" s="34" t="str">
        <f>IF(AND(ISBLANK(C349)=TRUE,ISBLANK(D349)=TRUE),"",IFERROR(VLOOKUP(CONCATENATE(C349,".",D349),'Clusters Lookup'!$A$2:$B$99,2,FALSE),"Not an Other Cluster"))</f>
        <v/>
      </c>
      <c r="K349" s="51"/>
      <c r="L349" s="51"/>
      <c r="M349" s="51"/>
      <c r="N349" s="51"/>
      <c r="O349" s="52"/>
      <c r="P349" s="51"/>
      <c r="Q349" s="51"/>
      <c r="R349" s="50"/>
      <c r="S349" s="34" t="str">
        <f>IFERROR(VLOOKUP(R349,'State of WI BUs'!$A$2:$B$77,2,FALSE),"")</f>
        <v/>
      </c>
      <c r="T349" s="52"/>
      <c r="U349" s="52"/>
      <c r="V349" s="56" t="str">
        <f t="shared" si="40"/>
        <v/>
      </c>
      <c r="W349" s="52"/>
      <c r="X349" s="50"/>
      <c r="Y349" s="56" t="str">
        <f t="shared" si="41"/>
        <v/>
      </c>
      <c r="Z349" s="52"/>
      <c r="AA349" s="35" t="str">
        <f t="shared" si="42"/>
        <v/>
      </c>
      <c r="AB349" s="35" t="str">
        <f t="shared" si="43"/>
        <v/>
      </c>
      <c r="AC349" s="35" t="str">
        <f t="shared" si="44"/>
        <v/>
      </c>
      <c r="AD349" s="35" t="str">
        <f t="shared" si="45"/>
        <v/>
      </c>
      <c r="AE349" s="35" t="str">
        <f t="shared" si="46"/>
        <v/>
      </c>
      <c r="AF349" s="35" t="str">
        <f t="shared" si="47"/>
        <v/>
      </c>
    </row>
    <row r="350" spans="1:32" x14ac:dyDescent="0.3">
      <c r="A350" s="50"/>
      <c r="B350" s="34" t="str">
        <f>IFERROR(VLOOKUP(A350,'State of WI BUs'!$A$2:$B$77,2,FALSE),"")</f>
        <v/>
      </c>
      <c r="C350" s="50"/>
      <c r="D350" s="50"/>
      <c r="E350" s="51"/>
      <c r="F350" s="34" t="str">
        <f>IFERROR(VLOOKUP(C350,'Fed. Agency Identifier'!$A$2:$B$62,2,FALSE),"")</f>
        <v/>
      </c>
      <c r="G350" s="34" t="str">
        <f>IF(ISBLANK(D350)=TRUE,"",(IFERROR(VLOOKUP(CONCATENATE(C350,".",D350),'Assistance Listings sam.gov'!$A$2:$D$2250,4,FALSE),"Unknown/Expired CFDA - Complete Column K")))</f>
        <v/>
      </c>
      <c r="H350" s="51"/>
      <c r="I350" s="51"/>
      <c r="J350" s="34" t="str">
        <f>IF(AND(ISBLANK(C350)=TRUE,ISBLANK(D350)=TRUE),"",IFERROR(VLOOKUP(CONCATENATE(C350,".",D350),'Clusters Lookup'!$A$2:$B$99,2,FALSE),"Not an Other Cluster"))</f>
        <v/>
      </c>
      <c r="K350" s="51"/>
      <c r="L350" s="51"/>
      <c r="M350" s="51"/>
      <c r="N350" s="51"/>
      <c r="O350" s="52"/>
      <c r="P350" s="51"/>
      <c r="Q350" s="51"/>
      <c r="R350" s="50"/>
      <c r="S350" s="34" t="str">
        <f>IFERROR(VLOOKUP(R350,'State of WI BUs'!$A$2:$B$77,2,FALSE),"")</f>
        <v/>
      </c>
      <c r="T350" s="52"/>
      <c r="U350" s="52"/>
      <c r="V350" s="56" t="str">
        <f t="shared" si="40"/>
        <v/>
      </c>
      <c r="W350" s="52"/>
      <c r="X350" s="50"/>
      <c r="Y350" s="56" t="str">
        <f t="shared" si="41"/>
        <v/>
      </c>
      <c r="Z350" s="52"/>
      <c r="AA350" s="35" t="str">
        <f t="shared" si="42"/>
        <v/>
      </c>
      <c r="AB350" s="35" t="str">
        <f t="shared" si="43"/>
        <v/>
      </c>
      <c r="AC350" s="35" t="str">
        <f t="shared" si="44"/>
        <v/>
      </c>
      <c r="AD350" s="35" t="str">
        <f t="shared" si="45"/>
        <v/>
      </c>
      <c r="AE350" s="35" t="str">
        <f t="shared" si="46"/>
        <v/>
      </c>
      <c r="AF350" s="35" t="str">
        <f t="shared" si="47"/>
        <v/>
      </c>
    </row>
    <row r="351" spans="1:32" x14ac:dyDescent="0.3">
      <c r="A351" s="50"/>
      <c r="B351" s="34" t="str">
        <f>IFERROR(VLOOKUP(A351,'State of WI BUs'!$A$2:$B$77,2,FALSE),"")</f>
        <v/>
      </c>
      <c r="C351" s="50"/>
      <c r="D351" s="50"/>
      <c r="E351" s="51"/>
      <c r="F351" s="34" t="str">
        <f>IFERROR(VLOOKUP(C351,'Fed. Agency Identifier'!$A$2:$B$62,2,FALSE),"")</f>
        <v/>
      </c>
      <c r="G351" s="34" t="str">
        <f>IF(ISBLANK(D351)=TRUE,"",(IFERROR(VLOOKUP(CONCATENATE(C351,".",D351),'Assistance Listings sam.gov'!$A$2:$D$2250,4,FALSE),"Unknown/Expired CFDA - Complete Column K")))</f>
        <v/>
      </c>
      <c r="H351" s="51"/>
      <c r="I351" s="51"/>
      <c r="J351" s="34" t="str">
        <f>IF(AND(ISBLANK(C351)=TRUE,ISBLANK(D351)=TRUE),"",IFERROR(VLOOKUP(CONCATENATE(C351,".",D351),'Clusters Lookup'!$A$2:$B$99,2,FALSE),"Not an Other Cluster"))</f>
        <v/>
      </c>
      <c r="K351" s="51"/>
      <c r="L351" s="51"/>
      <c r="M351" s="51"/>
      <c r="N351" s="51"/>
      <c r="O351" s="52"/>
      <c r="P351" s="51"/>
      <c r="Q351" s="51"/>
      <c r="R351" s="50"/>
      <c r="S351" s="34" t="str">
        <f>IFERROR(VLOOKUP(R351,'State of WI BUs'!$A$2:$B$77,2,FALSE),"")</f>
        <v/>
      </c>
      <c r="T351" s="52"/>
      <c r="U351" s="52"/>
      <c r="V351" s="56" t="str">
        <f t="shared" si="40"/>
        <v/>
      </c>
      <c r="W351" s="52"/>
      <c r="X351" s="50"/>
      <c r="Y351" s="56" t="str">
        <f t="shared" si="41"/>
        <v/>
      </c>
      <c r="Z351" s="52"/>
      <c r="AA351" s="35" t="str">
        <f t="shared" si="42"/>
        <v/>
      </c>
      <c r="AB351" s="35" t="str">
        <f t="shared" si="43"/>
        <v/>
      </c>
      <c r="AC351" s="35" t="str">
        <f t="shared" si="44"/>
        <v/>
      </c>
      <c r="AD351" s="35" t="str">
        <f t="shared" si="45"/>
        <v/>
      </c>
      <c r="AE351" s="35" t="str">
        <f t="shared" si="46"/>
        <v/>
      </c>
      <c r="AF351" s="35" t="str">
        <f t="shared" si="47"/>
        <v/>
      </c>
    </row>
    <row r="352" spans="1:32" x14ac:dyDescent="0.3">
      <c r="A352" s="50"/>
      <c r="B352" s="34" t="str">
        <f>IFERROR(VLOOKUP(A352,'State of WI BUs'!$A$2:$B$77,2,FALSE),"")</f>
        <v/>
      </c>
      <c r="C352" s="50"/>
      <c r="D352" s="50"/>
      <c r="E352" s="51"/>
      <c r="F352" s="34" t="str">
        <f>IFERROR(VLOOKUP(C352,'Fed. Agency Identifier'!$A$2:$B$62,2,FALSE),"")</f>
        <v/>
      </c>
      <c r="G352" s="34" t="str">
        <f>IF(ISBLANK(D352)=TRUE,"",(IFERROR(VLOOKUP(CONCATENATE(C352,".",D352),'Assistance Listings sam.gov'!$A$2:$D$2250,4,FALSE),"Unknown/Expired CFDA - Complete Column K")))</f>
        <v/>
      </c>
      <c r="H352" s="51"/>
      <c r="I352" s="51"/>
      <c r="J352" s="34" t="str">
        <f>IF(AND(ISBLANK(C352)=TRUE,ISBLANK(D352)=TRUE),"",IFERROR(VLOOKUP(CONCATENATE(C352,".",D352),'Clusters Lookup'!$A$2:$B$99,2,FALSE),"Not an Other Cluster"))</f>
        <v/>
      </c>
      <c r="K352" s="51"/>
      <c r="L352" s="51"/>
      <c r="M352" s="51"/>
      <c r="N352" s="51"/>
      <c r="O352" s="52"/>
      <c r="P352" s="51"/>
      <c r="Q352" s="51"/>
      <c r="R352" s="50"/>
      <c r="S352" s="34" t="str">
        <f>IFERROR(VLOOKUP(R352,'State of WI BUs'!$A$2:$B$77,2,FALSE),"")</f>
        <v/>
      </c>
      <c r="T352" s="52"/>
      <c r="U352" s="52"/>
      <c r="V352" s="56" t="str">
        <f t="shared" si="40"/>
        <v/>
      </c>
      <c r="W352" s="52"/>
      <c r="X352" s="50"/>
      <c r="Y352" s="56" t="str">
        <f t="shared" si="41"/>
        <v/>
      </c>
      <c r="Z352" s="52"/>
      <c r="AA352" s="35" t="str">
        <f t="shared" si="42"/>
        <v/>
      </c>
      <c r="AB352" s="35" t="str">
        <f t="shared" si="43"/>
        <v/>
      </c>
      <c r="AC352" s="35" t="str">
        <f t="shared" si="44"/>
        <v/>
      </c>
      <c r="AD352" s="35" t="str">
        <f t="shared" si="45"/>
        <v/>
      </c>
      <c r="AE352" s="35" t="str">
        <f t="shared" si="46"/>
        <v/>
      </c>
      <c r="AF352" s="35" t="str">
        <f t="shared" si="47"/>
        <v/>
      </c>
    </row>
    <row r="353" spans="1:32" x14ac:dyDescent="0.3">
      <c r="A353" s="50"/>
      <c r="B353" s="34" t="str">
        <f>IFERROR(VLOOKUP(A353,'State of WI BUs'!$A$2:$B$77,2,FALSE),"")</f>
        <v/>
      </c>
      <c r="C353" s="50"/>
      <c r="D353" s="50"/>
      <c r="E353" s="51"/>
      <c r="F353" s="34" t="str">
        <f>IFERROR(VLOOKUP(C353,'Fed. Agency Identifier'!$A$2:$B$62,2,FALSE),"")</f>
        <v/>
      </c>
      <c r="G353" s="34" t="str">
        <f>IF(ISBLANK(D353)=TRUE,"",(IFERROR(VLOOKUP(CONCATENATE(C353,".",D353),'Assistance Listings sam.gov'!$A$2:$D$2250,4,FALSE),"Unknown/Expired CFDA - Complete Column K")))</f>
        <v/>
      </c>
      <c r="H353" s="51"/>
      <c r="I353" s="51"/>
      <c r="J353" s="34" t="str">
        <f>IF(AND(ISBLANK(C353)=TRUE,ISBLANK(D353)=TRUE),"",IFERROR(VLOOKUP(CONCATENATE(C353,".",D353),'Clusters Lookup'!$A$2:$B$99,2,FALSE),"Not an Other Cluster"))</f>
        <v/>
      </c>
      <c r="K353" s="51"/>
      <c r="L353" s="51"/>
      <c r="M353" s="51"/>
      <c r="N353" s="51"/>
      <c r="O353" s="52"/>
      <c r="P353" s="51"/>
      <c r="Q353" s="51"/>
      <c r="R353" s="50"/>
      <c r="S353" s="34" t="str">
        <f>IFERROR(VLOOKUP(R353,'State of WI BUs'!$A$2:$B$77,2,FALSE),"")</f>
        <v/>
      </c>
      <c r="T353" s="52"/>
      <c r="U353" s="52"/>
      <c r="V353" s="56" t="str">
        <f t="shared" si="40"/>
        <v/>
      </c>
      <c r="W353" s="52"/>
      <c r="X353" s="50"/>
      <c r="Y353" s="56" t="str">
        <f t="shared" si="41"/>
        <v/>
      </c>
      <c r="Z353" s="52"/>
      <c r="AA353" s="35" t="str">
        <f t="shared" si="42"/>
        <v/>
      </c>
      <c r="AB353" s="35" t="str">
        <f t="shared" si="43"/>
        <v/>
      </c>
      <c r="AC353" s="35" t="str">
        <f t="shared" si="44"/>
        <v/>
      </c>
      <c r="AD353" s="35" t="str">
        <f t="shared" si="45"/>
        <v/>
      </c>
      <c r="AE353" s="35" t="str">
        <f t="shared" si="46"/>
        <v/>
      </c>
      <c r="AF353" s="35" t="str">
        <f t="shared" si="47"/>
        <v/>
      </c>
    </row>
    <row r="354" spans="1:32" x14ac:dyDescent="0.3">
      <c r="A354" s="50"/>
      <c r="B354" s="34" t="str">
        <f>IFERROR(VLOOKUP(A354,'State of WI BUs'!$A$2:$B$77,2,FALSE),"")</f>
        <v/>
      </c>
      <c r="C354" s="50"/>
      <c r="D354" s="50"/>
      <c r="E354" s="51"/>
      <c r="F354" s="34" t="str">
        <f>IFERROR(VLOOKUP(C354,'Fed. Agency Identifier'!$A$2:$B$62,2,FALSE),"")</f>
        <v/>
      </c>
      <c r="G354" s="34" t="str">
        <f>IF(ISBLANK(D354)=TRUE,"",(IFERROR(VLOOKUP(CONCATENATE(C354,".",D354),'Assistance Listings sam.gov'!$A$2:$D$2250,4,FALSE),"Unknown/Expired CFDA - Complete Column K")))</f>
        <v/>
      </c>
      <c r="H354" s="51"/>
      <c r="I354" s="51"/>
      <c r="J354" s="34" t="str">
        <f>IF(AND(ISBLANK(C354)=TRUE,ISBLANK(D354)=TRUE),"",IFERROR(VLOOKUP(CONCATENATE(C354,".",D354),'Clusters Lookup'!$A$2:$B$99,2,FALSE),"Not an Other Cluster"))</f>
        <v/>
      </c>
      <c r="K354" s="51"/>
      <c r="L354" s="51"/>
      <c r="M354" s="51"/>
      <c r="N354" s="51"/>
      <c r="O354" s="52"/>
      <c r="P354" s="51"/>
      <c r="Q354" s="51"/>
      <c r="R354" s="50"/>
      <c r="S354" s="34" t="str">
        <f>IFERROR(VLOOKUP(R354,'State of WI BUs'!$A$2:$B$77,2,FALSE),"")</f>
        <v/>
      </c>
      <c r="T354" s="52"/>
      <c r="U354" s="52"/>
      <c r="V354" s="56" t="str">
        <f t="shared" si="40"/>
        <v/>
      </c>
      <c r="W354" s="52"/>
      <c r="X354" s="50"/>
      <c r="Y354" s="56" t="str">
        <f t="shared" si="41"/>
        <v/>
      </c>
      <c r="Z354" s="52"/>
      <c r="AA354" s="35" t="str">
        <f t="shared" si="42"/>
        <v/>
      </c>
      <c r="AB354" s="35" t="str">
        <f t="shared" si="43"/>
        <v/>
      </c>
      <c r="AC354" s="35" t="str">
        <f t="shared" si="44"/>
        <v/>
      </c>
      <c r="AD354" s="35" t="str">
        <f t="shared" si="45"/>
        <v/>
      </c>
      <c r="AE354" s="35" t="str">
        <f t="shared" si="46"/>
        <v/>
      </c>
      <c r="AF354" s="35" t="str">
        <f t="shared" si="47"/>
        <v/>
      </c>
    </row>
    <row r="355" spans="1:32" x14ac:dyDescent="0.3">
      <c r="A355" s="50"/>
      <c r="B355" s="34" t="str">
        <f>IFERROR(VLOOKUP(A355,'State of WI BUs'!$A$2:$B$77,2,FALSE),"")</f>
        <v/>
      </c>
      <c r="C355" s="50"/>
      <c r="D355" s="50"/>
      <c r="E355" s="51"/>
      <c r="F355" s="34" t="str">
        <f>IFERROR(VLOOKUP(C355,'Fed. Agency Identifier'!$A$2:$B$62,2,FALSE),"")</f>
        <v/>
      </c>
      <c r="G355" s="34" t="str">
        <f>IF(ISBLANK(D355)=TRUE,"",(IFERROR(VLOOKUP(CONCATENATE(C355,".",D355),'Assistance Listings sam.gov'!$A$2:$D$2250,4,FALSE),"Unknown/Expired CFDA - Complete Column K")))</f>
        <v/>
      </c>
      <c r="H355" s="51"/>
      <c r="I355" s="51"/>
      <c r="J355" s="34" t="str">
        <f>IF(AND(ISBLANK(C355)=TRUE,ISBLANK(D355)=TRUE),"",IFERROR(VLOOKUP(CONCATENATE(C355,".",D355),'Clusters Lookup'!$A$2:$B$99,2,FALSE),"Not an Other Cluster"))</f>
        <v/>
      </c>
      <c r="K355" s="51"/>
      <c r="L355" s="51"/>
      <c r="M355" s="51"/>
      <c r="N355" s="51"/>
      <c r="O355" s="52"/>
      <c r="P355" s="51"/>
      <c r="Q355" s="51"/>
      <c r="R355" s="50"/>
      <c r="S355" s="34" t="str">
        <f>IFERROR(VLOOKUP(R355,'State of WI BUs'!$A$2:$B$77,2,FALSE),"")</f>
        <v/>
      </c>
      <c r="T355" s="52"/>
      <c r="U355" s="52"/>
      <c r="V355" s="56" t="str">
        <f t="shared" si="40"/>
        <v/>
      </c>
      <c r="W355" s="52"/>
      <c r="X355" s="50"/>
      <c r="Y355" s="56" t="str">
        <f t="shared" si="41"/>
        <v/>
      </c>
      <c r="Z355" s="52"/>
      <c r="AA355" s="35" t="str">
        <f t="shared" si="42"/>
        <v/>
      </c>
      <c r="AB355" s="35" t="str">
        <f t="shared" si="43"/>
        <v/>
      </c>
      <c r="AC355" s="35" t="str">
        <f t="shared" si="44"/>
        <v/>
      </c>
      <c r="AD355" s="35" t="str">
        <f t="shared" si="45"/>
        <v/>
      </c>
      <c r="AE355" s="35" t="str">
        <f t="shared" si="46"/>
        <v/>
      </c>
      <c r="AF355" s="35" t="str">
        <f t="shared" si="47"/>
        <v/>
      </c>
    </row>
    <row r="356" spans="1:32" x14ac:dyDescent="0.3">
      <c r="A356" s="50"/>
      <c r="B356" s="34" t="str">
        <f>IFERROR(VLOOKUP(A356,'State of WI BUs'!$A$2:$B$77,2,FALSE),"")</f>
        <v/>
      </c>
      <c r="C356" s="50"/>
      <c r="D356" s="50"/>
      <c r="E356" s="51"/>
      <c r="F356" s="34" t="str">
        <f>IFERROR(VLOOKUP(C356,'Fed. Agency Identifier'!$A$2:$B$62,2,FALSE),"")</f>
        <v/>
      </c>
      <c r="G356" s="34" t="str">
        <f>IF(ISBLANK(D356)=TRUE,"",(IFERROR(VLOOKUP(CONCATENATE(C356,".",D356),'Assistance Listings sam.gov'!$A$2:$D$2250,4,FALSE),"Unknown/Expired CFDA - Complete Column K")))</f>
        <v/>
      </c>
      <c r="H356" s="51"/>
      <c r="I356" s="51"/>
      <c r="J356" s="34" t="str">
        <f>IF(AND(ISBLANK(C356)=TRUE,ISBLANK(D356)=TRUE),"",IFERROR(VLOOKUP(CONCATENATE(C356,".",D356),'Clusters Lookup'!$A$2:$B$99,2,FALSE),"Not an Other Cluster"))</f>
        <v/>
      </c>
      <c r="K356" s="51"/>
      <c r="L356" s="51"/>
      <c r="M356" s="51"/>
      <c r="N356" s="51"/>
      <c r="O356" s="52"/>
      <c r="P356" s="51"/>
      <c r="Q356" s="51"/>
      <c r="R356" s="50"/>
      <c r="S356" s="34" t="str">
        <f>IFERROR(VLOOKUP(R356,'State of WI BUs'!$A$2:$B$77,2,FALSE),"")</f>
        <v/>
      </c>
      <c r="T356" s="52"/>
      <c r="U356" s="52"/>
      <c r="V356" s="56" t="str">
        <f t="shared" si="40"/>
        <v/>
      </c>
      <c r="W356" s="52"/>
      <c r="X356" s="50"/>
      <c r="Y356" s="56" t="str">
        <f t="shared" si="41"/>
        <v/>
      </c>
      <c r="Z356" s="52"/>
      <c r="AA356" s="35" t="str">
        <f t="shared" si="42"/>
        <v/>
      </c>
      <c r="AB356" s="35" t="str">
        <f t="shared" si="43"/>
        <v/>
      </c>
      <c r="AC356" s="35" t="str">
        <f t="shared" si="44"/>
        <v/>
      </c>
      <c r="AD356" s="35" t="str">
        <f t="shared" si="45"/>
        <v/>
      </c>
      <c r="AE356" s="35" t="str">
        <f t="shared" si="46"/>
        <v/>
      </c>
      <c r="AF356" s="35" t="str">
        <f t="shared" si="47"/>
        <v/>
      </c>
    </row>
    <row r="357" spans="1:32" x14ac:dyDescent="0.3">
      <c r="A357" s="50"/>
      <c r="B357" s="34" t="str">
        <f>IFERROR(VLOOKUP(A357,'State of WI BUs'!$A$2:$B$77,2,FALSE),"")</f>
        <v/>
      </c>
      <c r="C357" s="50"/>
      <c r="D357" s="50"/>
      <c r="E357" s="51"/>
      <c r="F357" s="34" t="str">
        <f>IFERROR(VLOOKUP(C357,'Fed. Agency Identifier'!$A$2:$B$62,2,FALSE),"")</f>
        <v/>
      </c>
      <c r="G357" s="34" t="str">
        <f>IF(ISBLANK(D357)=TRUE,"",(IFERROR(VLOOKUP(CONCATENATE(C357,".",D357),'Assistance Listings sam.gov'!$A$2:$D$2250,4,FALSE),"Unknown/Expired CFDA - Complete Column K")))</f>
        <v/>
      </c>
      <c r="H357" s="51"/>
      <c r="I357" s="51"/>
      <c r="J357" s="34" t="str">
        <f>IF(AND(ISBLANK(C357)=TRUE,ISBLANK(D357)=TRUE),"",IFERROR(VLOOKUP(CONCATENATE(C357,".",D357),'Clusters Lookup'!$A$2:$B$99,2,FALSE),"Not an Other Cluster"))</f>
        <v/>
      </c>
      <c r="K357" s="51"/>
      <c r="L357" s="51"/>
      <c r="M357" s="51"/>
      <c r="N357" s="51"/>
      <c r="O357" s="52"/>
      <c r="P357" s="51"/>
      <c r="Q357" s="51"/>
      <c r="R357" s="50"/>
      <c r="S357" s="34" t="str">
        <f>IFERROR(VLOOKUP(R357,'State of WI BUs'!$A$2:$B$77,2,FALSE),"")</f>
        <v/>
      </c>
      <c r="T357" s="52"/>
      <c r="U357" s="52"/>
      <c r="V357" s="56" t="str">
        <f t="shared" si="40"/>
        <v/>
      </c>
      <c r="W357" s="52"/>
      <c r="X357" s="50"/>
      <c r="Y357" s="56" t="str">
        <f t="shared" si="41"/>
        <v/>
      </c>
      <c r="Z357" s="52"/>
      <c r="AA357" s="35" t="str">
        <f t="shared" si="42"/>
        <v/>
      </c>
      <c r="AB357" s="35" t="str">
        <f t="shared" si="43"/>
        <v/>
      </c>
      <c r="AC357" s="35" t="str">
        <f t="shared" si="44"/>
        <v/>
      </c>
      <c r="AD357" s="35" t="str">
        <f t="shared" si="45"/>
        <v/>
      </c>
      <c r="AE357" s="35" t="str">
        <f t="shared" si="46"/>
        <v/>
      </c>
      <c r="AF357" s="35" t="str">
        <f t="shared" si="47"/>
        <v/>
      </c>
    </row>
    <row r="358" spans="1:32" x14ac:dyDescent="0.3">
      <c r="A358" s="50"/>
      <c r="B358" s="34" t="str">
        <f>IFERROR(VLOOKUP(A358,'State of WI BUs'!$A$2:$B$77,2,FALSE),"")</f>
        <v/>
      </c>
      <c r="C358" s="50"/>
      <c r="D358" s="50"/>
      <c r="E358" s="51"/>
      <c r="F358" s="34" t="str">
        <f>IFERROR(VLOOKUP(C358,'Fed. Agency Identifier'!$A$2:$B$62,2,FALSE),"")</f>
        <v/>
      </c>
      <c r="G358" s="34" t="str">
        <f>IF(ISBLANK(D358)=TRUE,"",(IFERROR(VLOOKUP(CONCATENATE(C358,".",D358),'Assistance Listings sam.gov'!$A$2:$D$2250,4,FALSE),"Unknown/Expired CFDA - Complete Column K")))</f>
        <v/>
      </c>
      <c r="H358" s="51"/>
      <c r="I358" s="51"/>
      <c r="J358" s="34" t="str">
        <f>IF(AND(ISBLANK(C358)=TRUE,ISBLANK(D358)=TRUE),"",IFERROR(VLOOKUP(CONCATENATE(C358,".",D358),'Clusters Lookup'!$A$2:$B$99,2,FALSE),"Not an Other Cluster"))</f>
        <v/>
      </c>
      <c r="K358" s="51"/>
      <c r="L358" s="51"/>
      <c r="M358" s="51"/>
      <c r="N358" s="51"/>
      <c r="O358" s="52"/>
      <c r="P358" s="51"/>
      <c r="Q358" s="51"/>
      <c r="R358" s="50"/>
      <c r="S358" s="34" t="str">
        <f>IFERROR(VLOOKUP(R358,'State of WI BUs'!$A$2:$B$77,2,FALSE),"")</f>
        <v/>
      </c>
      <c r="T358" s="52"/>
      <c r="U358" s="52"/>
      <c r="V358" s="56" t="str">
        <f t="shared" si="40"/>
        <v/>
      </c>
      <c r="W358" s="52"/>
      <c r="X358" s="50"/>
      <c r="Y358" s="56" t="str">
        <f t="shared" si="41"/>
        <v/>
      </c>
      <c r="Z358" s="52"/>
      <c r="AA358" s="35" t="str">
        <f t="shared" si="42"/>
        <v/>
      </c>
      <c r="AB358" s="35" t="str">
        <f t="shared" si="43"/>
        <v/>
      </c>
      <c r="AC358" s="35" t="str">
        <f t="shared" si="44"/>
        <v/>
      </c>
      <c r="AD358" s="35" t="str">
        <f t="shared" si="45"/>
        <v/>
      </c>
      <c r="AE358" s="35" t="str">
        <f t="shared" si="46"/>
        <v/>
      </c>
      <c r="AF358" s="35" t="str">
        <f t="shared" si="47"/>
        <v/>
      </c>
    </row>
    <row r="359" spans="1:32" x14ac:dyDescent="0.3">
      <c r="A359" s="50"/>
      <c r="B359" s="34" t="str">
        <f>IFERROR(VLOOKUP(A359,'State of WI BUs'!$A$2:$B$77,2,FALSE),"")</f>
        <v/>
      </c>
      <c r="C359" s="50"/>
      <c r="D359" s="50"/>
      <c r="E359" s="51"/>
      <c r="F359" s="34" t="str">
        <f>IFERROR(VLOOKUP(C359,'Fed. Agency Identifier'!$A$2:$B$62,2,FALSE),"")</f>
        <v/>
      </c>
      <c r="G359" s="34" t="str">
        <f>IF(ISBLANK(D359)=TRUE,"",(IFERROR(VLOOKUP(CONCATENATE(C359,".",D359),'Assistance Listings sam.gov'!$A$2:$D$2250,4,FALSE),"Unknown/Expired CFDA - Complete Column K")))</f>
        <v/>
      </c>
      <c r="H359" s="51"/>
      <c r="I359" s="51"/>
      <c r="J359" s="34" t="str">
        <f>IF(AND(ISBLANK(C359)=TRUE,ISBLANK(D359)=TRUE),"",IFERROR(VLOOKUP(CONCATENATE(C359,".",D359),'Clusters Lookup'!$A$2:$B$99,2,FALSE),"Not an Other Cluster"))</f>
        <v/>
      </c>
      <c r="K359" s="51"/>
      <c r="L359" s="51"/>
      <c r="M359" s="51"/>
      <c r="N359" s="51"/>
      <c r="O359" s="52"/>
      <c r="P359" s="51"/>
      <c r="Q359" s="51"/>
      <c r="R359" s="50"/>
      <c r="S359" s="34" t="str">
        <f>IFERROR(VLOOKUP(R359,'State of WI BUs'!$A$2:$B$77,2,FALSE),"")</f>
        <v/>
      </c>
      <c r="T359" s="52"/>
      <c r="U359" s="52"/>
      <c r="V359" s="56" t="str">
        <f t="shared" si="40"/>
        <v/>
      </c>
      <c r="W359" s="52"/>
      <c r="X359" s="50"/>
      <c r="Y359" s="56" t="str">
        <f t="shared" si="41"/>
        <v/>
      </c>
      <c r="Z359" s="52"/>
      <c r="AA359" s="35" t="str">
        <f t="shared" si="42"/>
        <v/>
      </c>
      <c r="AB359" s="35" t="str">
        <f t="shared" si="43"/>
        <v/>
      </c>
      <c r="AC359" s="35" t="str">
        <f t="shared" si="44"/>
        <v/>
      </c>
      <c r="AD359" s="35" t="str">
        <f t="shared" si="45"/>
        <v/>
      </c>
      <c r="AE359" s="35" t="str">
        <f t="shared" si="46"/>
        <v/>
      </c>
      <c r="AF359" s="35" t="str">
        <f t="shared" si="47"/>
        <v/>
      </c>
    </row>
    <row r="360" spans="1:32" x14ac:dyDescent="0.3">
      <c r="A360" s="50"/>
      <c r="B360" s="34" t="str">
        <f>IFERROR(VLOOKUP(A360,'State of WI BUs'!$A$2:$B$77,2,FALSE),"")</f>
        <v/>
      </c>
      <c r="C360" s="50"/>
      <c r="D360" s="50"/>
      <c r="E360" s="51"/>
      <c r="F360" s="34" t="str">
        <f>IFERROR(VLOOKUP(C360,'Fed. Agency Identifier'!$A$2:$B$62,2,FALSE),"")</f>
        <v/>
      </c>
      <c r="G360" s="34" t="str">
        <f>IF(ISBLANK(D360)=TRUE,"",(IFERROR(VLOOKUP(CONCATENATE(C360,".",D360),'Assistance Listings sam.gov'!$A$2:$D$2250,4,FALSE),"Unknown/Expired CFDA - Complete Column K")))</f>
        <v/>
      </c>
      <c r="H360" s="51"/>
      <c r="I360" s="51"/>
      <c r="J360" s="34" t="str">
        <f>IF(AND(ISBLANK(C360)=TRUE,ISBLANK(D360)=TRUE),"",IFERROR(VLOOKUP(CONCATENATE(C360,".",D360),'Clusters Lookup'!$A$2:$B$99,2,FALSE),"Not an Other Cluster"))</f>
        <v/>
      </c>
      <c r="K360" s="51"/>
      <c r="L360" s="51"/>
      <c r="M360" s="51"/>
      <c r="N360" s="51"/>
      <c r="O360" s="52"/>
      <c r="P360" s="51"/>
      <c r="Q360" s="51"/>
      <c r="R360" s="50"/>
      <c r="S360" s="34" t="str">
        <f>IFERROR(VLOOKUP(R360,'State of WI BUs'!$A$2:$B$77,2,FALSE),"")</f>
        <v/>
      </c>
      <c r="T360" s="52"/>
      <c r="U360" s="52"/>
      <c r="V360" s="56" t="str">
        <f t="shared" si="40"/>
        <v/>
      </c>
      <c r="W360" s="52"/>
      <c r="X360" s="50"/>
      <c r="Y360" s="56" t="str">
        <f t="shared" si="41"/>
        <v/>
      </c>
      <c r="Z360" s="52"/>
      <c r="AA360" s="35" t="str">
        <f t="shared" si="42"/>
        <v/>
      </c>
      <c r="AB360" s="35" t="str">
        <f t="shared" si="43"/>
        <v/>
      </c>
      <c r="AC360" s="35" t="str">
        <f t="shared" si="44"/>
        <v/>
      </c>
      <c r="AD360" s="35" t="str">
        <f t="shared" si="45"/>
        <v/>
      </c>
      <c r="AE360" s="35" t="str">
        <f t="shared" si="46"/>
        <v/>
      </c>
      <c r="AF360" s="35" t="str">
        <f t="shared" si="47"/>
        <v/>
      </c>
    </row>
    <row r="361" spans="1:32" x14ac:dyDescent="0.3">
      <c r="A361" s="50"/>
      <c r="B361" s="34" t="str">
        <f>IFERROR(VLOOKUP(A361,'State of WI BUs'!$A$2:$B$77,2,FALSE),"")</f>
        <v/>
      </c>
      <c r="C361" s="50"/>
      <c r="D361" s="50"/>
      <c r="E361" s="51"/>
      <c r="F361" s="34" t="str">
        <f>IFERROR(VLOOKUP(C361,'Fed. Agency Identifier'!$A$2:$B$62,2,FALSE),"")</f>
        <v/>
      </c>
      <c r="G361" s="34" t="str">
        <f>IF(ISBLANK(D361)=TRUE,"",(IFERROR(VLOOKUP(CONCATENATE(C361,".",D361),'Assistance Listings sam.gov'!$A$2:$D$2250,4,FALSE),"Unknown/Expired CFDA - Complete Column K")))</f>
        <v/>
      </c>
      <c r="H361" s="51"/>
      <c r="I361" s="51"/>
      <c r="J361" s="34" t="str">
        <f>IF(AND(ISBLANK(C361)=TRUE,ISBLANK(D361)=TRUE),"",IFERROR(VLOOKUP(CONCATENATE(C361,".",D361),'Clusters Lookup'!$A$2:$B$99,2,FALSE),"Not an Other Cluster"))</f>
        <v/>
      </c>
      <c r="K361" s="51"/>
      <c r="L361" s="51"/>
      <c r="M361" s="51"/>
      <c r="N361" s="51"/>
      <c r="O361" s="52"/>
      <c r="P361" s="51"/>
      <c r="Q361" s="51"/>
      <c r="R361" s="50"/>
      <c r="S361" s="34" t="str">
        <f>IFERROR(VLOOKUP(R361,'State of WI BUs'!$A$2:$B$77,2,FALSE),"")</f>
        <v/>
      </c>
      <c r="T361" s="52"/>
      <c r="U361" s="52"/>
      <c r="V361" s="56" t="str">
        <f t="shared" si="40"/>
        <v/>
      </c>
      <c r="W361" s="52"/>
      <c r="X361" s="50"/>
      <c r="Y361" s="56" t="str">
        <f t="shared" si="41"/>
        <v/>
      </c>
      <c r="Z361" s="52"/>
      <c r="AA361" s="35" t="str">
        <f t="shared" si="42"/>
        <v/>
      </c>
      <c r="AB361" s="35" t="str">
        <f t="shared" si="43"/>
        <v/>
      </c>
      <c r="AC361" s="35" t="str">
        <f t="shared" si="44"/>
        <v/>
      </c>
      <c r="AD361" s="35" t="str">
        <f t="shared" si="45"/>
        <v/>
      </c>
      <c r="AE361" s="35" t="str">
        <f t="shared" si="46"/>
        <v/>
      </c>
      <c r="AF361" s="35" t="str">
        <f t="shared" si="47"/>
        <v/>
      </c>
    </row>
    <row r="362" spans="1:32" x14ac:dyDescent="0.3">
      <c r="A362" s="50"/>
      <c r="B362" s="34" t="str">
        <f>IFERROR(VLOOKUP(A362,'State of WI BUs'!$A$2:$B$77,2,FALSE),"")</f>
        <v/>
      </c>
      <c r="C362" s="50"/>
      <c r="D362" s="50"/>
      <c r="E362" s="51"/>
      <c r="F362" s="34" t="str">
        <f>IFERROR(VLOOKUP(C362,'Fed. Agency Identifier'!$A$2:$B$62,2,FALSE),"")</f>
        <v/>
      </c>
      <c r="G362" s="34" t="str">
        <f>IF(ISBLANK(D362)=TRUE,"",(IFERROR(VLOOKUP(CONCATENATE(C362,".",D362),'Assistance Listings sam.gov'!$A$2:$D$2250,4,FALSE),"Unknown/Expired CFDA - Complete Column K")))</f>
        <v/>
      </c>
      <c r="H362" s="51"/>
      <c r="I362" s="51"/>
      <c r="J362" s="34" t="str">
        <f>IF(AND(ISBLANK(C362)=TRUE,ISBLANK(D362)=TRUE),"",IFERROR(VLOOKUP(CONCATENATE(C362,".",D362),'Clusters Lookup'!$A$2:$B$99,2,FALSE),"Not an Other Cluster"))</f>
        <v/>
      </c>
      <c r="K362" s="51"/>
      <c r="L362" s="51"/>
      <c r="M362" s="51"/>
      <c r="N362" s="51"/>
      <c r="O362" s="52"/>
      <c r="P362" s="51"/>
      <c r="Q362" s="51"/>
      <c r="R362" s="50"/>
      <c r="S362" s="34" t="str">
        <f>IFERROR(VLOOKUP(R362,'State of WI BUs'!$A$2:$B$77,2,FALSE),"")</f>
        <v/>
      </c>
      <c r="T362" s="52"/>
      <c r="U362" s="52"/>
      <c r="V362" s="56" t="str">
        <f t="shared" si="40"/>
        <v/>
      </c>
      <c r="W362" s="52"/>
      <c r="X362" s="50"/>
      <c r="Y362" s="56" t="str">
        <f t="shared" si="41"/>
        <v/>
      </c>
      <c r="Z362" s="52"/>
      <c r="AA362" s="35" t="str">
        <f t="shared" si="42"/>
        <v/>
      </c>
      <c r="AB362" s="35" t="str">
        <f t="shared" si="43"/>
        <v/>
      </c>
      <c r="AC362" s="35" t="str">
        <f t="shared" si="44"/>
        <v/>
      </c>
      <c r="AD362" s="35" t="str">
        <f t="shared" si="45"/>
        <v/>
      </c>
      <c r="AE362" s="35" t="str">
        <f t="shared" si="46"/>
        <v/>
      </c>
      <c r="AF362" s="35" t="str">
        <f t="shared" si="47"/>
        <v/>
      </c>
    </row>
    <row r="363" spans="1:32" x14ac:dyDescent="0.3">
      <c r="A363" s="50"/>
      <c r="B363" s="34" t="str">
        <f>IFERROR(VLOOKUP(A363,'State of WI BUs'!$A$2:$B$77,2,FALSE),"")</f>
        <v/>
      </c>
      <c r="C363" s="50"/>
      <c r="D363" s="50"/>
      <c r="E363" s="51"/>
      <c r="F363" s="34" t="str">
        <f>IFERROR(VLOOKUP(C363,'Fed. Agency Identifier'!$A$2:$B$62,2,FALSE),"")</f>
        <v/>
      </c>
      <c r="G363" s="34" t="str">
        <f>IF(ISBLANK(D363)=TRUE,"",(IFERROR(VLOOKUP(CONCATENATE(C363,".",D363),'Assistance Listings sam.gov'!$A$2:$D$2250,4,FALSE),"Unknown/Expired CFDA - Complete Column K")))</f>
        <v/>
      </c>
      <c r="H363" s="51"/>
      <c r="I363" s="51"/>
      <c r="J363" s="34" t="str">
        <f>IF(AND(ISBLANK(C363)=TRUE,ISBLANK(D363)=TRUE),"",IFERROR(VLOOKUP(CONCATENATE(C363,".",D363),'Clusters Lookup'!$A$2:$B$99,2,FALSE),"Not an Other Cluster"))</f>
        <v/>
      </c>
      <c r="K363" s="51"/>
      <c r="L363" s="51"/>
      <c r="M363" s="51"/>
      <c r="N363" s="51"/>
      <c r="O363" s="52"/>
      <c r="P363" s="51"/>
      <c r="Q363" s="51"/>
      <c r="R363" s="50"/>
      <c r="S363" s="34" t="str">
        <f>IFERROR(VLOOKUP(R363,'State of WI BUs'!$A$2:$B$77,2,FALSE),"")</f>
        <v/>
      </c>
      <c r="T363" s="52"/>
      <c r="U363" s="52"/>
      <c r="V363" s="56" t="str">
        <f t="shared" si="40"/>
        <v/>
      </c>
      <c r="W363" s="52"/>
      <c r="X363" s="50"/>
      <c r="Y363" s="56" t="str">
        <f t="shared" si="41"/>
        <v/>
      </c>
      <c r="Z363" s="52"/>
      <c r="AA363" s="35" t="str">
        <f t="shared" si="42"/>
        <v/>
      </c>
      <c r="AB363" s="35" t="str">
        <f t="shared" si="43"/>
        <v/>
      </c>
      <c r="AC363" s="35" t="str">
        <f t="shared" si="44"/>
        <v/>
      </c>
      <c r="AD363" s="35" t="str">
        <f t="shared" si="45"/>
        <v/>
      </c>
      <c r="AE363" s="35" t="str">
        <f t="shared" si="46"/>
        <v/>
      </c>
      <c r="AF363" s="35" t="str">
        <f t="shared" si="47"/>
        <v/>
      </c>
    </row>
    <row r="364" spans="1:32" x14ac:dyDescent="0.3">
      <c r="A364" s="50"/>
      <c r="B364" s="34" t="str">
        <f>IFERROR(VLOOKUP(A364,'State of WI BUs'!$A$2:$B$77,2,FALSE),"")</f>
        <v/>
      </c>
      <c r="C364" s="50"/>
      <c r="D364" s="50"/>
      <c r="E364" s="51"/>
      <c r="F364" s="34" t="str">
        <f>IFERROR(VLOOKUP(C364,'Fed. Agency Identifier'!$A$2:$B$62,2,FALSE),"")</f>
        <v/>
      </c>
      <c r="G364" s="34" t="str">
        <f>IF(ISBLANK(D364)=TRUE,"",(IFERROR(VLOOKUP(CONCATENATE(C364,".",D364),'Assistance Listings sam.gov'!$A$2:$D$2250,4,FALSE),"Unknown/Expired CFDA - Complete Column K")))</f>
        <v/>
      </c>
      <c r="H364" s="51"/>
      <c r="I364" s="51"/>
      <c r="J364" s="34" t="str">
        <f>IF(AND(ISBLANK(C364)=TRUE,ISBLANK(D364)=TRUE),"",IFERROR(VLOOKUP(CONCATENATE(C364,".",D364),'Clusters Lookup'!$A$2:$B$99,2,FALSE),"Not an Other Cluster"))</f>
        <v/>
      </c>
      <c r="K364" s="51"/>
      <c r="L364" s="51"/>
      <c r="M364" s="51"/>
      <c r="N364" s="51"/>
      <c r="O364" s="52"/>
      <c r="P364" s="51"/>
      <c r="Q364" s="51"/>
      <c r="R364" s="50"/>
      <c r="S364" s="34" t="str">
        <f>IFERROR(VLOOKUP(R364,'State of WI BUs'!$A$2:$B$77,2,FALSE),"")</f>
        <v/>
      </c>
      <c r="T364" s="52"/>
      <c r="U364" s="52"/>
      <c r="V364" s="56" t="str">
        <f t="shared" si="40"/>
        <v/>
      </c>
      <c r="W364" s="52"/>
      <c r="X364" s="50"/>
      <c r="Y364" s="56" t="str">
        <f t="shared" si="41"/>
        <v/>
      </c>
      <c r="Z364" s="52"/>
      <c r="AA364" s="35" t="str">
        <f t="shared" si="42"/>
        <v/>
      </c>
      <c r="AB364" s="35" t="str">
        <f t="shared" si="43"/>
        <v/>
      </c>
      <c r="AC364" s="35" t="str">
        <f t="shared" si="44"/>
        <v/>
      </c>
      <c r="AD364" s="35" t="str">
        <f t="shared" si="45"/>
        <v/>
      </c>
      <c r="AE364" s="35" t="str">
        <f t="shared" si="46"/>
        <v/>
      </c>
      <c r="AF364" s="35" t="str">
        <f t="shared" si="47"/>
        <v/>
      </c>
    </row>
    <row r="365" spans="1:32" x14ac:dyDescent="0.3">
      <c r="A365" s="50"/>
      <c r="B365" s="34" t="str">
        <f>IFERROR(VLOOKUP(A365,'State of WI BUs'!$A$2:$B$77,2,FALSE),"")</f>
        <v/>
      </c>
      <c r="C365" s="50"/>
      <c r="D365" s="50"/>
      <c r="E365" s="51"/>
      <c r="F365" s="34" t="str">
        <f>IFERROR(VLOOKUP(C365,'Fed. Agency Identifier'!$A$2:$B$62,2,FALSE),"")</f>
        <v/>
      </c>
      <c r="G365" s="34" t="str">
        <f>IF(ISBLANK(D365)=TRUE,"",(IFERROR(VLOOKUP(CONCATENATE(C365,".",D365),'Assistance Listings sam.gov'!$A$2:$D$2250,4,FALSE),"Unknown/Expired CFDA - Complete Column K")))</f>
        <v/>
      </c>
      <c r="H365" s="51"/>
      <c r="I365" s="51"/>
      <c r="J365" s="34" t="str">
        <f>IF(AND(ISBLANK(C365)=TRUE,ISBLANK(D365)=TRUE),"",IFERROR(VLOOKUP(CONCATENATE(C365,".",D365),'Clusters Lookup'!$A$2:$B$99,2,FALSE),"Not an Other Cluster"))</f>
        <v/>
      </c>
      <c r="K365" s="51"/>
      <c r="L365" s="51"/>
      <c r="M365" s="51"/>
      <c r="N365" s="51"/>
      <c r="O365" s="52"/>
      <c r="P365" s="51"/>
      <c r="Q365" s="51"/>
      <c r="R365" s="50"/>
      <c r="S365" s="34" t="str">
        <f>IFERROR(VLOOKUP(R365,'State of WI BUs'!$A$2:$B$77,2,FALSE),"")</f>
        <v/>
      </c>
      <c r="T365" s="52"/>
      <c r="U365" s="52"/>
      <c r="V365" s="56" t="str">
        <f t="shared" si="40"/>
        <v/>
      </c>
      <c r="W365" s="52"/>
      <c r="X365" s="50"/>
      <c r="Y365" s="56" t="str">
        <f t="shared" si="41"/>
        <v/>
      </c>
      <c r="Z365" s="52"/>
      <c r="AA365" s="35" t="str">
        <f t="shared" si="42"/>
        <v/>
      </c>
      <c r="AB365" s="35" t="str">
        <f t="shared" si="43"/>
        <v/>
      </c>
      <c r="AC365" s="35" t="str">
        <f t="shared" si="44"/>
        <v/>
      </c>
      <c r="AD365" s="35" t="str">
        <f t="shared" si="45"/>
        <v/>
      </c>
      <c r="AE365" s="35" t="str">
        <f t="shared" si="46"/>
        <v/>
      </c>
      <c r="AF365" s="35" t="str">
        <f t="shared" si="47"/>
        <v/>
      </c>
    </row>
    <row r="366" spans="1:32" x14ac:dyDescent="0.3">
      <c r="A366" s="50"/>
      <c r="B366" s="34" t="str">
        <f>IFERROR(VLOOKUP(A366,'State of WI BUs'!$A$2:$B$77,2,FALSE),"")</f>
        <v/>
      </c>
      <c r="C366" s="50"/>
      <c r="D366" s="50"/>
      <c r="E366" s="51"/>
      <c r="F366" s="34" t="str">
        <f>IFERROR(VLOOKUP(C366,'Fed. Agency Identifier'!$A$2:$B$62,2,FALSE),"")</f>
        <v/>
      </c>
      <c r="G366" s="34" t="str">
        <f>IF(ISBLANK(D366)=TRUE,"",(IFERROR(VLOOKUP(CONCATENATE(C366,".",D366),'Assistance Listings sam.gov'!$A$2:$D$2250,4,FALSE),"Unknown/Expired CFDA - Complete Column K")))</f>
        <v/>
      </c>
      <c r="H366" s="51"/>
      <c r="I366" s="51"/>
      <c r="J366" s="34" t="str">
        <f>IF(AND(ISBLANK(C366)=TRUE,ISBLANK(D366)=TRUE),"",IFERROR(VLOOKUP(CONCATENATE(C366,".",D366),'Clusters Lookup'!$A$2:$B$99,2,FALSE),"Not an Other Cluster"))</f>
        <v/>
      </c>
      <c r="K366" s="51"/>
      <c r="L366" s="51"/>
      <c r="M366" s="51"/>
      <c r="N366" s="51"/>
      <c r="O366" s="52"/>
      <c r="P366" s="51"/>
      <c r="Q366" s="51"/>
      <c r="R366" s="50"/>
      <c r="S366" s="34" t="str">
        <f>IFERROR(VLOOKUP(R366,'State of WI BUs'!$A$2:$B$77,2,FALSE),"")</f>
        <v/>
      </c>
      <c r="T366" s="52"/>
      <c r="U366" s="52"/>
      <c r="V366" s="56" t="str">
        <f t="shared" si="40"/>
        <v/>
      </c>
      <c r="W366" s="52"/>
      <c r="X366" s="50"/>
      <c r="Y366" s="56" t="str">
        <f t="shared" si="41"/>
        <v/>
      </c>
      <c r="Z366" s="52"/>
      <c r="AA366" s="35" t="str">
        <f t="shared" si="42"/>
        <v/>
      </c>
      <c r="AB366" s="35" t="str">
        <f t="shared" si="43"/>
        <v/>
      </c>
      <c r="AC366" s="35" t="str">
        <f t="shared" si="44"/>
        <v/>
      </c>
      <c r="AD366" s="35" t="str">
        <f t="shared" si="45"/>
        <v/>
      </c>
      <c r="AE366" s="35" t="str">
        <f t="shared" si="46"/>
        <v/>
      </c>
      <c r="AF366" s="35" t="str">
        <f t="shared" si="47"/>
        <v/>
      </c>
    </row>
    <row r="367" spans="1:32" x14ac:dyDescent="0.3">
      <c r="A367" s="50"/>
      <c r="B367" s="34" t="str">
        <f>IFERROR(VLOOKUP(A367,'State of WI BUs'!$A$2:$B$77,2,FALSE),"")</f>
        <v/>
      </c>
      <c r="C367" s="50"/>
      <c r="D367" s="50"/>
      <c r="E367" s="51"/>
      <c r="F367" s="34" t="str">
        <f>IFERROR(VLOOKUP(C367,'Fed. Agency Identifier'!$A$2:$B$62,2,FALSE),"")</f>
        <v/>
      </c>
      <c r="G367" s="34" t="str">
        <f>IF(ISBLANK(D367)=TRUE,"",(IFERROR(VLOOKUP(CONCATENATE(C367,".",D367),'Assistance Listings sam.gov'!$A$2:$D$2250,4,FALSE),"Unknown/Expired CFDA - Complete Column K")))</f>
        <v/>
      </c>
      <c r="H367" s="51"/>
      <c r="I367" s="51"/>
      <c r="J367" s="34" t="str">
        <f>IF(AND(ISBLANK(C367)=TRUE,ISBLANK(D367)=TRUE),"",IFERROR(VLOOKUP(CONCATENATE(C367,".",D367),'Clusters Lookup'!$A$2:$B$99,2,FALSE),"Not an Other Cluster"))</f>
        <v/>
      </c>
      <c r="K367" s="51"/>
      <c r="L367" s="51"/>
      <c r="M367" s="51"/>
      <c r="N367" s="51"/>
      <c r="O367" s="52"/>
      <c r="P367" s="51"/>
      <c r="Q367" s="51"/>
      <c r="R367" s="50"/>
      <c r="S367" s="34" t="str">
        <f>IFERROR(VLOOKUP(R367,'State of WI BUs'!$A$2:$B$77,2,FALSE),"")</f>
        <v/>
      </c>
      <c r="T367" s="52"/>
      <c r="U367" s="52"/>
      <c r="V367" s="56" t="str">
        <f t="shared" si="40"/>
        <v/>
      </c>
      <c r="W367" s="52"/>
      <c r="X367" s="50"/>
      <c r="Y367" s="56" t="str">
        <f t="shared" si="41"/>
        <v/>
      </c>
      <c r="Z367" s="52"/>
      <c r="AA367" s="35" t="str">
        <f t="shared" si="42"/>
        <v/>
      </c>
      <c r="AB367" s="35" t="str">
        <f t="shared" si="43"/>
        <v/>
      </c>
      <c r="AC367" s="35" t="str">
        <f t="shared" si="44"/>
        <v/>
      </c>
      <c r="AD367" s="35" t="str">
        <f t="shared" si="45"/>
        <v/>
      </c>
      <c r="AE367" s="35" t="str">
        <f t="shared" si="46"/>
        <v/>
      </c>
      <c r="AF367" s="35" t="str">
        <f t="shared" si="47"/>
        <v/>
      </c>
    </row>
    <row r="368" spans="1:32" x14ac:dyDescent="0.3">
      <c r="A368" s="50"/>
      <c r="B368" s="34" t="str">
        <f>IFERROR(VLOOKUP(A368,'State of WI BUs'!$A$2:$B$77,2,FALSE),"")</f>
        <v/>
      </c>
      <c r="C368" s="50"/>
      <c r="D368" s="50"/>
      <c r="E368" s="51"/>
      <c r="F368" s="34" t="str">
        <f>IFERROR(VLOOKUP(C368,'Fed. Agency Identifier'!$A$2:$B$62,2,FALSE),"")</f>
        <v/>
      </c>
      <c r="G368" s="34" t="str">
        <f>IF(ISBLANK(D368)=TRUE,"",(IFERROR(VLOOKUP(CONCATENATE(C368,".",D368),'Assistance Listings sam.gov'!$A$2:$D$2250,4,FALSE),"Unknown/Expired CFDA - Complete Column K")))</f>
        <v/>
      </c>
      <c r="H368" s="51"/>
      <c r="I368" s="51"/>
      <c r="J368" s="34" t="str">
        <f>IF(AND(ISBLANK(C368)=TRUE,ISBLANK(D368)=TRUE),"",IFERROR(VLOOKUP(CONCATENATE(C368,".",D368),'Clusters Lookup'!$A$2:$B$99,2,FALSE),"Not an Other Cluster"))</f>
        <v/>
      </c>
      <c r="K368" s="51"/>
      <c r="L368" s="51"/>
      <c r="M368" s="51"/>
      <c r="N368" s="51"/>
      <c r="O368" s="52"/>
      <c r="P368" s="51"/>
      <c r="Q368" s="51"/>
      <c r="R368" s="50"/>
      <c r="S368" s="34" t="str">
        <f>IFERROR(VLOOKUP(R368,'State of WI BUs'!$A$2:$B$77,2,FALSE),"")</f>
        <v/>
      </c>
      <c r="T368" s="52"/>
      <c r="U368" s="52"/>
      <c r="V368" s="56" t="str">
        <f t="shared" si="40"/>
        <v/>
      </c>
      <c r="W368" s="52"/>
      <c r="X368" s="50"/>
      <c r="Y368" s="56" t="str">
        <f t="shared" si="41"/>
        <v/>
      </c>
      <c r="Z368" s="52"/>
      <c r="AA368" s="35" t="str">
        <f t="shared" si="42"/>
        <v/>
      </c>
      <c r="AB368" s="35" t="str">
        <f t="shared" si="43"/>
        <v/>
      </c>
      <c r="AC368" s="35" t="str">
        <f t="shared" si="44"/>
        <v/>
      </c>
      <c r="AD368" s="35" t="str">
        <f t="shared" si="45"/>
        <v/>
      </c>
      <c r="AE368" s="35" t="str">
        <f t="shared" si="46"/>
        <v/>
      </c>
      <c r="AF368" s="35" t="str">
        <f t="shared" si="47"/>
        <v/>
      </c>
    </row>
    <row r="369" spans="1:32" x14ac:dyDescent="0.3">
      <c r="A369" s="50"/>
      <c r="B369" s="34" t="str">
        <f>IFERROR(VLOOKUP(A369,'State of WI BUs'!$A$2:$B$77,2,FALSE),"")</f>
        <v/>
      </c>
      <c r="C369" s="50"/>
      <c r="D369" s="50"/>
      <c r="E369" s="51"/>
      <c r="F369" s="34" t="str">
        <f>IFERROR(VLOOKUP(C369,'Fed. Agency Identifier'!$A$2:$B$62,2,FALSE),"")</f>
        <v/>
      </c>
      <c r="G369" s="34" t="str">
        <f>IF(ISBLANK(D369)=TRUE,"",(IFERROR(VLOOKUP(CONCATENATE(C369,".",D369),'Assistance Listings sam.gov'!$A$2:$D$2250,4,FALSE),"Unknown/Expired CFDA - Complete Column K")))</f>
        <v/>
      </c>
      <c r="H369" s="51"/>
      <c r="I369" s="51"/>
      <c r="J369" s="34" t="str">
        <f>IF(AND(ISBLANK(C369)=TRUE,ISBLANK(D369)=TRUE),"",IFERROR(VLOOKUP(CONCATENATE(C369,".",D369),'Clusters Lookup'!$A$2:$B$99,2,FALSE),"Not an Other Cluster"))</f>
        <v/>
      </c>
      <c r="K369" s="51"/>
      <c r="L369" s="51"/>
      <c r="M369" s="51"/>
      <c r="N369" s="51"/>
      <c r="O369" s="52"/>
      <c r="P369" s="51"/>
      <c r="Q369" s="51"/>
      <c r="R369" s="50"/>
      <c r="S369" s="34" t="str">
        <f>IFERROR(VLOOKUP(R369,'State of WI BUs'!$A$2:$B$77,2,FALSE),"")</f>
        <v/>
      </c>
      <c r="T369" s="52"/>
      <c r="U369" s="52"/>
      <c r="V369" s="56" t="str">
        <f t="shared" si="40"/>
        <v/>
      </c>
      <c r="W369" s="52"/>
      <c r="X369" s="50"/>
      <c r="Y369" s="56" t="str">
        <f t="shared" si="41"/>
        <v/>
      </c>
      <c r="Z369" s="52"/>
      <c r="AA369" s="35" t="str">
        <f t="shared" si="42"/>
        <v/>
      </c>
      <c r="AB369" s="35" t="str">
        <f t="shared" si="43"/>
        <v/>
      </c>
      <c r="AC369" s="35" t="str">
        <f t="shared" si="44"/>
        <v/>
      </c>
      <c r="AD369" s="35" t="str">
        <f t="shared" si="45"/>
        <v/>
      </c>
      <c r="AE369" s="35" t="str">
        <f t="shared" si="46"/>
        <v/>
      </c>
      <c r="AF369" s="35" t="str">
        <f t="shared" si="47"/>
        <v/>
      </c>
    </row>
    <row r="370" spans="1:32" x14ac:dyDescent="0.3">
      <c r="A370" s="50"/>
      <c r="B370" s="34" t="str">
        <f>IFERROR(VLOOKUP(A370,'State of WI BUs'!$A$2:$B$77,2,FALSE),"")</f>
        <v/>
      </c>
      <c r="C370" s="50"/>
      <c r="D370" s="50"/>
      <c r="E370" s="51"/>
      <c r="F370" s="34" t="str">
        <f>IFERROR(VLOOKUP(C370,'Fed. Agency Identifier'!$A$2:$B$62,2,FALSE),"")</f>
        <v/>
      </c>
      <c r="G370" s="34" t="str">
        <f>IF(ISBLANK(D370)=TRUE,"",(IFERROR(VLOOKUP(CONCATENATE(C370,".",D370),'Assistance Listings sam.gov'!$A$2:$D$2250,4,FALSE),"Unknown/Expired CFDA - Complete Column K")))</f>
        <v/>
      </c>
      <c r="H370" s="51"/>
      <c r="I370" s="51"/>
      <c r="J370" s="34" t="str">
        <f>IF(AND(ISBLANK(C370)=TRUE,ISBLANK(D370)=TRUE),"",IFERROR(VLOOKUP(CONCATENATE(C370,".",D370),'Clusters Lookup'!$A$2:$B$99,2,FALSE),"Not an Other Cluster"))</f>
        <v/>
      </c>
      <c r="K370" s="51"/>
      <c r="L370" s="51"/>
      <c r="M370" s="51"/>
      <c r="N370" s="51"/>
      <c r="O370" s="52"/>
      <c r="P370" s="51"/>
      <c r="Q370" s="51"/>
      <c r="R370" s="50"/>
      <c r="S370" s="34" t="str">
        <f>IFERROR(VLOOKUP(R370,'State of WI BUs'!$A$2:$B$77,2,FALSE),"")</f>
        <v/>
      </c>
      <c r="T370" s="52"/>
      <c r="U370" s="52"/>
      <c r="V370" s="56" t="str">
        <f t="shared" si="40"/>
        <v/>
      </c>
      <c r="W370" s="52"/>
      <c r="X370" s="50"/>
      <c r="Y370" s="56" t="str">
        <f t="shared" si="41"/>
        <v/>
      </c>
      <c r="Z370" s="52"/>
      <c r="AA370" s="35" t="str">
        <f t="shared" si="42"/>
        <v/>
      </c>
      <c r="AB370" s="35" t="str">
        <f t="shared" si="43"/>
        <v/>
      </c>
      <c r="AC370" s="35" t="str">
        <f t="shared" si="44"/>
        <v/>
      </c>
      <c r="AD370" s="35" t="str">
        <f t="shared" si="45"/>
        <v/>
      </c>
      <c r="AE370" s="35" t="str">
        <f t="shared" si="46"/>
        <v/>
      </c>
      <c r="AF370" s="35" t="str">
        <f t="shared" si="47"/>
        <v/>
      </c>
    </row>
    <row r="371" spans="1:32" x14ac:dyDescent="0.3">
      <c r="A371" s="50"/>
      <c r="B371" s="34" t="str">
        <f>IFERROR(VLOOKUP(A371,'State of WI BUs'!$A$2:$B$77,2,FALSE),"")</f>
        <v/>
      </c>
      <c r="C371" s="50"/>
      <c r="D371" s="50"/>
      <c r="E371" s="51"/>
      <c r="F371" s="34" t="str">
        <f>IFERROR(VLOOKUP(C371,'Fed. Agency Identifier'!$A$2:$B$62,2,FALSE),"")</f>
        <v/>
      </c>
      <c r="G371" s="34" t="str">
        <f>IF(ISBLANK(D371)=TRUE,"",(IFERROR(VLOOKUP(CONCATENATE(C371,".",D371),'Assistance Listings sam.gov'!$A$2:$D$2250,4,FALSE),"Unknown/Expired CFDA - Complete Column K")))</f>
        <v/>
      </c>
      <c r="H371" s="51"/>
      <c r="I371" s="51"/>
      <c r="J371" s="34" t="str">
        <f>IF(AND(ISBLANK(C371)=TRUE,ISBLANK(D371)=TRUE),"",IFERROR(VLOOKUP(CONCATENATE(C371,".",D371),'Clusters Lookup'!$A$2:$B$99,2,FALSE),"Not an Other Cluster"))</f>
        <v/>
      </c>
      <c r="K371" s="51"/>
      <c r="L371" s="51"/>
      <c r="M371" s="51"/>
      <c r="N371" s="51"/>
      <c r="O371" s="52"/>
      <c r="P371" s="51"/>
      <c r="Q371" s="51"/>
      <c r="R371" s="50"/>
      <c r="S371" s="34" t="str">
        <f>IFERROR(VLOOKUP(R371,'State of WI BUs'!$A$2:$B$77,2,FALSE),"")</f>
        <v/>
      </c>
      <c r="T371" s="52"/>
      <c r="U371" s="52"/>
      <c r="V371" s="56" t="str">
        <f t="shared" si="40"/>
        <v/>
      </c>
      <c r="W371" s="52"/>
      <c r="X371" s="50"/>
      <c r="Y371" s="56" t="str">
        <f t="shared" si="41"/>
        <v/>
      </c>
      <c r="Z371" s="52"/>
      <c r="AA371" s="35" t="str">
        <f t="shared" si="42"/>
        <v/>
      </c>
      <c r="AB371" s="35" t="str">
        <f t="shared" si="43"/>
        <v/>
      </c>
      <c r="AC371" s="35" t="str">
        <f t="shared" si="44"/>
        <v/>
      </c>
      <c r="AD371" s="35" t="str">
        <f t="shared" si="45"/>
        <v/>
      </c>
      <c r="AE371" s="35" t="str">
        <f t="shared" si="46"/>
        <v/>
      </c>
      <c r="AF371" s="35" t="str">
        <f t="shared" si="47"/>
        <v/>
      </c>
    </row>
    <row r="372" spans="1:32" x14ac:dyDescent="0.3">
      <c r="A372" s="50"/>
      <c r="B372" s="34" t="str">
        <f>IFERROR(VLOOKUP(A372,'State of WI BUs'!$A$2:$B$77,2,FALSE),"")</f>
        <v/>
      </c>
      <c r="C372" s="50"/>
      <c r="D372" s="50"/>
      <c r="E372" s="51"/>
      <c r="F372" s="34" t="str">
        <f>IFERROR(VLOOKUP(C372,'Fed. Agency Identifier'!$A$2:$B$62,2,FALSE),"")</f>
        <v/>
      </c>
      <c r="G372" s="34" t="str">
        <f>IF(ISBLANK(D372)=TRUE,"",(IFERROR(VLOOKUP(CONCATENATE(C372,".",D372),'Assistance Listings sam.gov'!$A$2:$D$2250,4,FALSE),"Unknown/Expired CFDA - Complete Column K")))</f>
        <v/>
      </c>
      <c r="H372" s="51"/>
      <c r="I372" s="51"/>
      <c r="J372" s="34" t="str">
        <f>IF(AND(ISBLANK(C372)=TRUE,ISBLANK(D372)=TRUE),"",IFERROR(VLOOKUP(CONCATENATE(C372,".",D372),'Clusters Lookup'!$A$2:$B$99,2,FALSE),"Not an Other Cluster"))</f>
        <v/>
      </c>
      <c r="K372" s="51"/>
      <c r="L372" s="51"/>
      <c r="M372" s="51"/>
      <c r="N372" s="51"/>
      <c r="O372" s="52"/>
      <c r="P372" s="51"/>
      <c r="Q372" s="51"/>
      <c r="R372" s="50"/>
      <c r="S372" s="34" t="str">
        <f>IFERROR(VLOOKUP(R372,'State of WI BUs'!$A$2:$B$77,2,FALSE),"")</f>
        <v/>
      </c>
      <c r="T372" s="52"/>
      <c r="U372" s="52"/>
      <c r="V372" s="56" t="str">
        <f t="shared" si="40"/>
        <v/>
      </c>
      <c r="W372" s="52"/>
      <c r="X372" s="50"/>
      <c r="Y372" s="56" t="str">
        <f t="shared" si="41"/>
        <v/>
      </c>
      <c r="Z372" s="52"/>
      <c r="AA372" s="35" t="str">
        <f t="shared" si="42"/>
        <v/>
      </c>
      <c r="AB372" s="35" t="str">
        <f t="shared" si="43"/>
        <v/>
      </c>
      <c r="AC372" s="35" t="str">
        <f t="shared" si="44"/>
        <v/>
      </c>
      <c r="AD372" s="35" t="str">
        <f t="shared" si="45"/>
        <v/>
      </c>
      <c r="AE372" s="35" t="str">
        <f t="shared" si="46"/>
        <v/>
      </c>
      <c r="AF372" s="35" t="str">
        <f t="shared" si="47"/>
        <v/>
      </c>
    </row>
    <row r="373" spans="1:32" x14ac:dyDescent="0.3">
      <c r="A373" s="50"/>
      <c r="B373" s="34" t="str">
        <f>IFERROR(VLOOKUP(A373,'State of WI BUs'!$A$2:$B$77,2,FALSE),"")</f>
        <v/>
      </c>
      <c r="C373" s="50"/>
      <c r="D373" s="50"/>
      <c r="E373" s="51"/>
      <c r="F373" s="34" t="str">
        <f>IFERROR(VLOOKUP(C373,'Fed. Agency Identifier'!$A$2:$B$62,2,FALSE),"")</f>
        <v/>
      </c>
      <c r="G373" s="34" t="str">
        <f>IF(ISBLANK(D373)=TRUE,"",(IFERROR(VLOOKUP(CONCATENATE(C373,".",D373),'Assistance Listings sam.gov'!$A$2:$D$2250,4,FALSE),"Unknown/Expired CFDA - Complete Column K")))</f>
        <v/>
      </c>
      <c r="H373" s="51"/>
      <c r="I373" s="51"/>
      <c r="J373" s="34" t="str">
        <f>IF(AND(ISBLANK(C373)=TRUE,ISBLANK(D373)=TRUE),"",IFERROR(VLOOKUP(CONCATENATE(C373,".",D373),'Clusters Lookup'!$A$2:$B$99,2,FALSE),"Not an Other Cluster"))</f>
        <v/>
      </c>
      <c r="K373" s="51"/>
      <c r="L373" s="51"/>
      <c r="M373" s="51"/>
      <c r="N373" s="51"/>
      <c r="O373" s="52"/>
      <c r="P373" s="51"/>
      <c r="Q373" s="51"/>
      <c r="R373" s="50"/>
      <c r="S373" s="34" t="str">
        <f>IFERROR(VLOOKUP(R373,'State of WI BUs'!$A$2:$B$77,2,FALSE),"")</f>
        <v/>
      </c>
      <c r="T373" s="52"/>
      <c r="U373" s="52"/>
      <c r="V373" s="56" t="str">
        <f t="shared" si="40"/>
        <v/>
      </c>
      <c r="W373" s="52"/>
      <c r="X373" s="50"/>
      <c r="Y373" s="56" t="str">
        <f t="shared" si="41"/>
        <v/>
      </c>
      <c r="Z373" s="52"/>
      <c r="AA373" s="35" t="str">
        <f t="shared" si="42"/>
        <v/>
      </c>
      <c r="AB373" s="35" t="str">
        <f t="shared" si="43"/>
        <v/>
      </c>
      <c r="AC373" s="35" t="str">
        <f t="shared" si="44"/>
        <v/>
      </c>
      <c r="AD373" s="35" t="str">
        <f t="shared" si="45"/>
        <v/>
      </c>
      <c r="AE373" s="35" t="str">
        <f t="shared" si="46"/>
        <v/>
      </c>
      <c r="AF373" s="35" t="str">
        <f t="shared" si="47"/>
        <v/>
      </c>
    </row>
    <row r="374" spans="1:32" x14ac:dyDescent="0.3">
      <c r="A374" s="50"/>
      <c r="B374" s="34" t="str">
        <f>IFERROR(VLOOKUP(A374,'State of WI BUs'!$A$2:$B$77,2,FALSE),"")</f>
        <v/>
      </c>
      <c r="C374" s="50"/>
      <c r="D374" s="50"/>
      <c r="E374" s="51"/>
      <c r="F374" s="34" t="str">
        <f>IFERROR(VLOOKUP(C374,'Fed. Agency Identifier'!$A$2:$B$62,2,FALSE),"")</f>
        <v/>
      </c>
      <c r="G374" s="34" t="str">
        <f>IF(ISBLANK(D374)=TRUE,"",(IFERROR(VLOOKUP(CONCATENATE(C374,".",D374),'Assistance Listings sam.gov'!$A$2:$D$2250,4,FALSE),"Unknown/Expired CFDA - Complete Column K")))</f>
        <v/>
      </c>
      <c r="H374" s="51"/>
      <c r="I374" s="51"/>
      <c r="J374" s="34" t="str">
        <f>IF(AND(ISBLANK(C374)=TRUE,ISBLANK(D374)=TRUE),"",IFERROR(VLOOKUP(CONCATENATE(C374,".",D374),'Clusters Lookup'!$A$2:$B$99,2,FALSE),"Not an Other Cluster"))</f>
        <v/>
      </c>
      <c r="K374" s="51"/>
      <c r="L374" s="51"/>
      <c r="M374" s="51"/>
      <c r="N374" s="51"/>
      <c r="O374" s="52"/>
      <c r="P374" s="51"/>
      <c r="Q374" s="51"/>
      <c r="R374" s="50"/>
      <c r="S374" s="34" t="str">
        <f>IFERROR(VLOOKUP(R374,'State of WI BUs'!$A$2:$B$77,2,FALSE),"")</f>
        <v/>
      </c>
      <c r="T374" s="52"/>
      <c r="U374" s="52"/>
      <c r="V374" s="56" t="str">
        <f t="shared" si="40"/>
        <v/>
      </c>
      <c r="W374" s="52"/>
      <c r="X374" s="50"/>
      <c r="Y374" s="56" t="str">
        <f t="shared" si="41"/>
        <v/>
      </c>
      <c r="Z374" s="52"/>
      <c r="AA374" s="35" t="str">
        <f t="shared" si="42"/>
        <v/>
      </c>
      <c r="AB374" s="35" t="str">
        <f t="shared" si="43"/>
        <v/>
      </c>
      <c r="AC374" s="35" t="str">
        <f t="shared" si="44"/>
        <v/>
      </c>
      <c r="AD374" s="35" t="str">
        <f t="shared" si="45"/>
        <v/>
      </c>
      <c r="AE374" s="35" t="str">
        <f t="shared" si="46"/>
        <v/>
      </c>
      <c r="AF374" s="35" t="str">
        <f t="shared" si="47"/>
        <v/>
      </c>
    </row>
    <row r="375" spans="1:32" x14ac:dyDescent="0.3">
      <c r="A375" s="50"/>
      <c r="B375" s="34" t="str">
        <f>IFERROR(VLOOKUP(A375,'State of WI BUs'!$A$2:$B$77,2,FALSE),"")</f>
        <v/>
      </c>
      <c r="C375" s="50"/>
      <c r="D375" s="50"/>
      <c r="E375" s="51"/>
      <c r="F375" s="34" t="str">
        <f>IFERROR(VLOOKUP(C375,'Fed. Agency Identifier'!$A$2:$B$62,2,FALSE),"")</f>
        <v/>
      </c>
      <c r="G375" s="34" t="str">
        <f>IF(ISBLANK(D375)=TRUE,"",(IFERROR(VLOOKUP(CONCATENATE(C375,".",D375),'Assistance Listings sam.gov'!$A$2:$D$2250,4,FALSE),"Unknown/Expired CFDA - Complete Column K")))</f>
        <v/>
      </c>
      <c r="H375" s="51"/>
      <c r="I375" s="51"/>
      <c r="J375" s="34" t="str">
        <f>IF(AND(ISBLANK(C375)=TRUE,ISBLANK(D375)=TRUE),"",IFERROR(VLOOKUP(CONCATENATE(C375,".",D375),'Clusters Lookup'!$A$2:$B$99,2,FALSE),"Not an Other Cluster"))</f>
        <v/>
      </c>
      <c r="K375" s="51"/>
      <c r="L375" s="51"/>
      <c r="M375" s="51"/>
      <c r="N375" s="51"/>
      <c r="O375" s="52"/>
      <c r="P375" s="51"/>
      <c r="Q375" s="51"/>
      <c r="R375" s="50"/>
      <c r="S375" s="34" t="str">
        <f>IFERROR(VLOOKUP(R375,'State of WI BUs'!$A$2:$B$77,2,FALSE),"")</f>
        <v/>
      </c>
      <c r="T375" s="52"/>
      <c r="U375" s="52"/>
      <c r="V375" s="56" t="str">
        <f t="shared" si="40"/>
        <v/>
      </c>
      <c r="W375" s="52"/>
      <c r="X375" s="50"/>
      <c r="Y375" s="56" t="str">
        <f t="shared" si="41"/>
        <v/>
      </c>
      <c r="Z375" s="52"/>
      <c r="AA375" s="35" t="str">
        <f t="shared" si="42"/>
        <v/>
      </c>
      <c r="AB375" s="35" t="str">
        <f t="shared" si="43"/>
        <v/>
      </c>
      <c r="AC375" s="35" t="str">
        <f t="shared" si="44"/>
        <v/>
      </c>
      <c r="AD375" s="35" t="str">
        <f t="shared" si="45"/>
        <v/>
      </c>
      <c r="AE375" s="35" t="str">
        <f t="shared" si="46"/>
        <v/>
      </c>
      <c r="AF375" s="35" t="str">
        <f t="shared" si="47"/>
        <v/>
      </c>
    </row>
    <row r="376" spans="1:32" x14ac:dyDescent="0.3">
      <c r="A376" s="50"/>
      <c r="B376" s="34" t="str">
        <f>IFERROR(VLOOKUP(A376,'State of WI BUs'!$A$2:$B$77,2,FALSE),"")</f>
        <v/>
      </c>
      <c r="C376" s="50"/>
      <c r="D376" s="50"/>
      <c r="E376" s="51"/>
      <c r="F376" s="34" t="str">
        <f>IFERROR(VLOOKUP(C376,'Fed. Agency Identifier'!$A$2:$B$62,2,FALSE),"")</f>
        <v/>
      </c>
      <c r="G376" s="34" t="str">
        <f>IF(ISBLANK(D376)=TRUE,"",(IFERROR(VLOOKUP(CONCATENATE(C376,".",D376),'Assistance Listings sam.gov'!$A$2:$D$2250,4,FALSE),"Unknown/Expired CFDA - Complete Column K")))</f>
        <v/>
      </c>
      <c r="H376" s="51"/>
      <c r="I376" s="51"/>
      <c r="J376" s="34" t="str">
        <f>IF(AND(ISBLANK(C376)=TRUE,ISBLANK(D376)=TRUE),"",IFERROR(VLOOKUP(CONCATENATE(C376,".",D376),'Clusters Lookup'!$A$2:$B$99,2,FALSE),"Not an Other Cluster"))</f>
        <v/>
      </c>
      <c r="K376" s="51"/>
      <c r="L376" s="51"/>
      <c r="M376" s="51"/>
      <c r="N376" s="51"/>
      <c r="O376" s="52"/>
      <c r="P376" s="51"/>
      <c r="Q376" s="51"/>
      <c r="R376" s="50"/>
      <c r="S376" s="34" t="str">
        <f>IFERROR(VLOOKUP(R376,'State of WI BUs'!$A$2:$B$77,2,FALSE),"")</f>
        <v/>
      </c>
      <c r="T376" s="52"/>
      <c r="U376" s="52"/>
      <c r="V376" s="56" t="str">
        <f t="shared" si="40"/>
        <v/>
      </c>
      <c r="W376" s="52"/>
      <c r="X376" s="50"/>
      <c r="Y376" s="56" t="str">
        <f t="shared" si="41"/>
        <v/>
      </c>
      <c r="Z376" s="52"/>
      <c r="AA376" s="35" t="str">
        <f t="shared" si="42"/>
        <v/>
      </c>
      <c r="AB376" s="35" t="str">
        <f t="shared" si="43"/>
        <v/>
      </c>
      <c r="AC376" s="35" t="str">
        <f t="shared" si="44"/>
        <v/>
      </c>
      <c r="AD376" s="35" t="str">
        <f t="shared" si="45"/>
        <v/>
      </c>
      <c r="AE376" s="35" t="str">
        <f t="shared" si="46"/>
        <v/>
      </c>
      <c r="AF376" s="35" t="str">
        <f t="shared" si="47"/>
        <v/>
      </c>
    </row>
    <row r="377" spans="1:32" x14ac:dyDescent="0.3">
      <c r="A377" s="50"/>
      <c r="B377" s="34" t="str">
        <f>IFERROR(VLOOKUP(A377,'State of WI BUs'!$A$2:$B$77,2,FALSE),"")</f>
        <v/>
      </c>
      <c r="C377" s="50"/>
      <c r="D377" s="50"/>
      <c r="E377" s="51"/>
      <c r="F377" s="34" t="str">
        <f>IFERROR(VLOOKUP(C377,'Fed. Agency Identifier'!$A$2:$B$62,2,FALSE),"")</f>
        <v/>
      </c>
      <c r="G377" s="34" t="str">
        <f>IF(ISBLANK(D377)=TRUE,"",(IFERROR(VLOOKUP(CONCATENATE(C377,".",D377),'Assistance Listings sam.gov'!$A$2:$D$2250,4,FALSE),"Unknown/Expired CFDA - Complete Column K")))</f>
        <v/>
      </c>
      <c r="H377" s="51"/>
      <c r="I377" s="51"/>
      <c r="J377" s="34" t="str">
        <f>IF(AND(ISBLANK(C377)=TRUE,ISBLANK(D377)=TRUE),"",IFERROR(VLOOKUP(CONCATENATE(C377,".",D377),'Clusters Lookup'!$A$2:$B$99,2,FALSE),"Not an Other Cluster"))</f>
        <v/>
      </c>
      <c r="K377" s="51"/>
      <c r="L377" s="51"/>
      <c r="M377" s="51"/>
      <c r="N377" s="51"/>
      <c r="O377" s="52"/>
      <c r="P377" s="51"/>
      <c r="Q377" s="51"/>
      <c r="R377" s="50"/>
      <c r="S377" s="34" t="str">
        <f>IFERROR(VLOOKUP(R377,'State of WI BUs'!$A$2:$B$77,2,FALSE),"")</f>
        <v/>
      </c>
      <c r="T377" s="52"/>
      <c r="U377" s="52"/>
      <c r="V377" s="56" t="str">
        <f t="shared" si="40"/>
        <v/>
      </c>
      <c r="W377" s="52"/>
      <c r="X377" s="50"/>
      <c r="Y377" s="56" t="str">
        <f t="shared" si="41"/>
        <v/>
      </c>
      <c r="Z377" s="52"/>
      <c r="AA377" s="35" t="str">
        <f t="shared" si="42"/>
        <v/>
      </c>
      <c r="AB377" s="35" t="str">
        <f t="shared" si="43"/>
        <v/>
      </c>
      <c r="AC377" s="35" t="str">
        <f t="shared" si="44"/>
        <v/>
      </c>
      <c r="AD377" s="35" t="str">
        <f t="shared" si="45"/>
        <v/>
      </c>
      <c r="AE377" s="35" t="str">
        <f t="shared" si="46"/>
        <v/>
      </c>
      <c r="AF377" s="35" t="str">
        <f t="shared" si="47"/>
        <v/>
      </c>
    </row>
    <row r="378" spans="1:32" x14ac:dyDescent="0.3">
      <c r="A378" s="50"/>
      <c r="B378" s="34" t="str">
        <f>IFERROR(VLOOKUP(A378,'State of WI BUs'!$A$2:$B$77,2,FALSE),"")</f>
        <v/>
      </c>
      <c r="C378" s="50"/>
      <c r="D378" s="50"/>
      <c r="E378" s="51"/>
      <c r="F378" s="34" t="str">
        <f>IFERROR(VLOOKUP(C378,'Fed. Agency Identifier'!$A$2:$B$62,2,FALSE),"")</f>
        <v/>
      </c>
      <c r="G378" s="34" t="str">
        <f>IF(ISBLANK(D378)=TRUE,"",(IFERROR(VLOOKUP(CONCATENATE(C378,".",D378),'Assistance Listings sam.gov'!$A$2:$D$2250,4,FALSE),"Unknown/Expired CFDA - Complete Column K")))</f>
        <v/>
      </c>
      <c r="H378" s="51"/>
      <c r="I378" s="51"/>
      <c r="J378" s="34" t="str">
        <f>IF(AND(ISBLANK(C378)=TRUE,ISBLANK(D378)=TRUE),"",IFERROR(VLOOKUP(CONCATENATE(C378,".",D378),'Clusters Lookup'!$A$2:$B$99,2,FALSE),"Not an Other Cluster"))</f>
        <v/>
      </c>
      <c r="K378" s="51"/>
      <c r="L378" s="51"/>
      <c r="M378" s="51"/>
      <c r="N378" s="51"/>
      <c r="O378" s="52"/>
      <c r="P378" s="51"/>
      <c r="Q378" s="51"/>
      <c r="R378" s="50"/>
      <c r="S378" s="34" t="str">
        <f>IFERROR(VLOOKUP(R378,'State of WI BUs'!$A$2:$B$77,2,FALSE),"")</f>
        <v/>
      </c>
      <c r="T378" s="52"/>
      <c r="U378" s="52"/>
      <c r="V378" s="56" t="str">
        <f t="shared" si="40"/>
        <v/>
      </c>
      <c r="W378" s="52"/>
      <c r="X378" s="50"/>
      <c r="Y378" s="56" t="str">
        <f t="shared" si="41"/>
        <v/>
      </c>
      <c r="Z378" s="52"/>
      <c r="AA378" s="35" t="str">
        <f t="shared" si="42"/>
        <v/>
      </c>
      <c r="AB378" s="35" t="str">
        <f t="shared" si="43"/>
        <v/>
      </c>
      <c r="AC378" s="35" t="str">
        <f t="shared" si="44"/>
        <v/>
      </c>
      <c r="AD378" s="35" t="str">
        <f t="shared" si="45"/>
        <v/>
      </c>
      <c r="AE378" s="35" t="str">
        <f t="shared" si="46"/>
        <v/>
      </c>
      <c r="AF378" s="35" t="str">
        <f t="shared" si="47"/>
        <v/>
      </c>
    </row>
    <row r="379" spans="1:32" x14ac:dyDescent="0.3">
      <c r="A379" s="50"/>
      <c r="B379" s="34" t="str">
        <f>IFERROR(VLOOKUP(A379,'State of WI BUs'!$A$2:$B$77,2,FALSE),"")</f>
        <v/>
      </c>
      <c r="C379" s="50"/>
      <c r="D379" s="50"/>
      <c r="E379" s="51"/>
      <c r="F379" s="34" t="str">
        <f>IFERROR(VLOOKUP(C379,'Fed. Agency Identifier'!$A$2:$B$62,2,FALSE),"")</f>
        <v/>
      </c>
      <c r="G379" s="34" t="str">
        <f>IF(ISBLANK(D379)=TRUE,"",(IFERROR(VLOOKUP(CONCATENATE(C379,".",D379),'Assistance Listings sam.gov'!$A$2:$D$2250,4,FALSE),"Unknown/Expired CFDA - Complete Column K")))</f>
        <v/>
      </c>
      <c r="H379" s="51"/>
      <c r="I379" s="51"/>
      <c r="J379" s="34" t="str">
        <f>IF(AND(ISBLANK(C379)=TRUE,ISBLANK(D379)=TRUE),"",IFERROR(VLOOKUP(CONCATENATE(C379,".",D379),'Clusters Lookup'!$A$2:$B$99,2,FALSE),"Not an Other Cluster"))</f>
        <v/>
      </c>
      <c r="K379" s="51"/>
      <c r="L379" s="51"/>
      <c r="M379" s="51"/>
      <c r="N379" s="51"/>
      <c r="O379" s="52"/>
      <c r="P379" s="51"/>
      <c r="Q379" s="51"/>
      <c r="R379" s="50"/>
      <c r="S379" s="34" t="str">
        <f>IFERROR(VLOOKUP(R379,'State of WI BUs'!$A$2:$B$77,2,FALSE),"")</f>
        <v/>
      </c>
      <c r="T379" s="52"/>
      <c r="U379" s="52"/>
      <c r="V379" s="56" t="str">
        <f t="shared" si="40"/>
        <v/>
      </c>
      <c r="W379" s="52"/>
      <c r="X379" s="50"/>
      <c r="Y379" s="56" t="str">
        <f t="shared" si="41"/>
        <v/>
      </c>
      <c r="Z379" s="52"/>
      <c r="AA379" s="35" t="str">
        <f t="shared" si="42"/>
        <v/>
      </c>
      <c r="AB379" s="35" t="str">
        <f t="shared" si="43"/>
        <v/>
      </c>
      <c r="AC379" s="35" t="str">
        <f t="shared" si="44"/>
        <v/>
      </c>
      <c r="AD379" s="35" t="str">
        <f t="shared" si="45"/>
        <v/>
      </c>
      <c r="AE379" s="35" t="str">
        <f t="shared" si="46"/>
        <v/>
      </c>
      <c r="AF379" s="35" t="str">
        <f t="shared" si="47"/>
        <v/>
      </c>
    </row>
    <row r="380" spans="1:32" x14ac:dyDescent="0.3">
      <c r="A380" s="50"/>
      <c r="B380" s="34" t="str">
        <f>IFERROR(VLOOKUP(A380,'State of WI BUs'!$A$2:$B$77,2,FALSE),"")</f>
        <v/>
      </c>
      <c r="C380" s="50"/>
      <c r="D380" s="50"/>
      <c r="E380" s="51"/>
      <c r="F380" s="34" t="str">
        <f>IFERROR(VLOOKUP(C380,'Fed. Agency Identifier'!$A$2:$B$62,2,FALSE),"")</f>
        <v/>
      </c>
      <c r="G380" s="34" t="str">
        <f>IF(ISBLANK(D380)=TRUE,"",(IFERROR(VLOOKUP(CONCATENATE(C380,".",D380),'Assistance Listings sam.gov'!$A$2:$D$2250,4,FALSE),"Unknown/Expired CFDA - Complete Column K")))</f>
        <v/>
      </c>
      <c r="H380" s="51"/>
      <c r="I380" s="51"/>
      <c r="J380" s="34" t="str">
        <f>IF(AND(ISBLANK(C380)=TRUE,ISBLANK(D380)=TRUE),"",IFERROR(VLOOKUP(CONCATENATE(C380,".",D380),'Clusters Lookup'!$A$2:$B$99,2,FALSE),"Not an Other Cluster"))</f>
        <v/>
      </c>
      <c r="K380" s="51"/>
      <c r="L380" s="51"/>
      <c r="M380" s="51"/>
      <c r="N380" s="51"/>
      <c r="O380" s="52"/>
      <c r="P380" s="51"/>
      <c r="Q380" s="51"/>
      <c r="R380" s="50"/>
      <c r="S380" s="34" t="str">
        <f>IFERROR(VLOOKUP(R380,'State of WI BUs'!$A$2:$B$77,2,FALSE),"")</f>
        <v/>
      </c>
      <c r="T380" s="52"/>
      <c r="U380" s="52"/>
      <c r="V380" s="56" t="str">
        <f t="shared" si="40"/>
        <v/>
      </c>
      <c r="W380" s="52"/>
      <c r="X380" s="50"/>
      <c r="Y380" s="56" t="str">
        <f t="shared" si="41"/>
        <v/>
      </c>
      <c r="Z380" s="52"/>
      <c r="AA380" s="35" t="str">
        <f t="shared" si="42"/>
        <v/>
      </c>
      <c r="AB380" s="35" t="str">
        <f t="shared" si="43"/>
        <v/>
      </c>
      <c r="AC380" s="35" t="str">
        <f t="shared" si="44"/>
        <v/>
      </c>
      <c r="AD380" s="35" t="str">
        <f t="shared" si="45"/>
        <v/>
      </c>
      <c r="AE380" s="35" t="str">
        <f t="shared" si="46"/>
        <v/>
      </c>
      <c r="AF380" s="35" t="str">
        <f t="shared" si="47"/>
        <v/>
      </c>
    </row>
    <row r="381" spans="1:32" x14ac:dyDescent="0.3">
      <c r="A381" s="50"/>
      <c r="B381" s="34" t="str">
        <f>IFERROR(VLOOKUP(A381,'State of WI BUs'!$A$2:$B$77,2,FALSE),"")</f>
        <v/>
      </c>
      <c r="C381" s="50"/>
      <c r="D381" s="50"/>
      <c r="E381" s="51"/>
      <c r="F381" s="34" t="str">
        <f>IFERROR(VLOOKUP(C381,'Fed. Agency Identifier'!$A$2:$B$62,2,FALSE),"")</f>
        <v/>
      </c>
      <c r="G381" s="34" t="str">
        <f>IF(ISBLANK(D381)=TRUE,"",(IFERROR(VLOOKUP(CONCATENATE(C381,".",D381),'Assistance Listings sam.gov'!$A$2:$D$2250,4,FALSE),"Unknown/Expired CFDA - Complete Column K")))</f>
        <v/>
      </c>
      <c r="H381" s="51"/>
      <c r="I381" s="51"/>
      <c r="J381" s="34" t="str">
        <f>IF(AND(ISBLANK(C381)=TRUE,ISBLANK(D381)=TRUE),"",IFERROR(VLOOKUP(CONCATENATE(C381,".",D381),'Clusters Lookup'!$A$2:$B$99,2,FALSE),"Not an Other Cluster"))</f>
        <v/>
      </c>
      <c r="K381" s="51"/>
      <c r="L381" s="51"/>
      <c r="M381" s="51"/>
      <c r="N381" s="51"/>
      <c r="O381" s="52"/>
      <c r="P381" s="51"/>
      <c r="Q381" s="51"/>
      <c r="R381" s="50"/>
      <c r="S381" s="34" t="str">
        <f>IFERROR(VLOOKUP(R381,'State of WI BUs'!$A$2:$B$77,2,FALSE),"")</f>
        <v/>
      </c>
      <c r="T381" s="52"/>
      <c r="U381" s="52"/>
      <c r="V381" s="56" t="str">
        <f t="shared" si="40"/>
        <v/>
      </c>
      <c r="W381" s="52"/>
      <c r="X381" s="50"/>
      <c r="Y381" s="56" t="str">
        <f t="shared" si="41"/>
        <v/>
      </c>
      <c r="Z381" s="52"/>
      <c r="AA381" s="35" t="str">
        <f t="shared" si="42"/>
        <v/>
      </c>
      <c r="AB381" s="35" t="str">
        <f t="shared" si="43"/>
        <v/>
      </c>
      <c r="AC381" s="35" t="str">
        <f t="shared" si="44"/>
        <v/>
      </c>
      <c r="AD381" s="35" t="str">
        <f t="shared" si="45"/>
        <v/>
      </c>
      <c r="AE381" s="35" t="str">
        <f t="shared" si="46"/>
        <v/>
      </c>
      <c r="AF381" s="35" t="str">
        <f t="shared" si="47"/>
        <v/>
      </c>
    </row>
    <row r="382" spans="1:32" x14ac:dyDescent="0.3">
      <c r="A382" s="50"/>
      <c r="B382" s="34" t="str">
        <f>IFERROR(VLOOKUP(A382,'State of WI BUs'!$A$2:$B$77,2,FALSE),"")</f>
        <v/>
      </c>
      <c r="C382" s="50"/>
      <c r="D382" s="50"/>
      <c r="E382" s="51"/>
      <c r="F382" s="34" t="str">
        <f>IFERROR(VLOOKUP(C382,'Fed. Agency Identifier'!$A$2:$B$62,2,FALSE),"")</f>
        <v/>
      </c>
      <c r="G382" s="34" t="str">
        <f>IF(ISBLANK(D382)=TRUE,"",(IFERROR(VLOOKUP(CONCATENATE(C382,".",D382),'Assistance Listings sam.gov'!$A$2:$D$2250,4,FALSE),"Unknown/Expired CFDA - Complete Column K")))</f>
        <v/>
      </c>
      <c r="H382" s="51"/>
      <c r="I382" s="51"/>
      <c r="J382" s="34" t="str">
        <f>IF(AND(ISBLANK(C382)=TRUE,ISBLANK(D382)=TRUE),"",IFERROR(VLOOKUP(CONCATENATE(C382,".",D382),'Clusters Lookup'!$A$2:$B$99,2,FALSE),"Not an Other Cluster"))</f>
        <v/>
      </c>
      <c r="K382" s="51"/>
      <c r="L382" s="51"/>
      <c r="M382" s="51"/>
      <c r="N382" s="51"/>
      <c r="O382" s="52"/>
      <c r="P382" s="51"/>
      <c r="Q382" s="51"/>
      <c r="R382" s="50"/>
      <c r="S382" s="34" t="str">
        <f>IFERROR(VLOOKUP(R382,'State of WI BUs'!$A$2:$B$77,2,FALSE),"")</f>
        <v/>
      </c>
      <c r="T382" s="52"/>
      <c r="U382" s="52"/>
      <c r="V382" s="56" t="str">
        <f t="shared" si="40"/>
        <v/>
      </c>
      <c r="W382" s="52"/>
      <c r="X382" s="50"/>
      <c r="Y382" s="56" t="str">
        <f t="shared" si="41"/>
        <v/>
      </c>
      <c r="Z382" s="52"/>
      <c r="AA382" s="35" t="str">
        <f t="shared" si="42"/>
        <v/>
      </c>
      <c r="AB382" s="35" t="str">
        <f t="shared" si="43"/>
        <v/>
      </c>
      <c r="AC382" s="35" t="str">
        <f t="shared" si="44"/>
        <v/>
      </c>
      <c r="AD382" s="35" t="str">
        <f t="shared" si="45"/>
        <v/>
      </c>
      <c r="AE382" s="35" t="str">
        <f t="shared" si="46"/>
        <v/>
      </c>
      <c r="AF382" s="35" t="str">
        <f t="shared" si="47"/>
        <v/>
      </c>
    </row>
    <row r="383" spans="1:32" x14ac:dyDescent="0.3">
      <c r="A383" s="50"/>
      <c r="B383" s="34" t="str">
        <f>IFERROR(VLOOKUP(A383,'State of WI BUs'!$A$2:$B$77,2,FALSE),"")</f>
        <v/>
      </c>
      <c r="C383" s="50"/>
      <c r="D383" s="50"/>
      <c r="E383" s="51"/>
      <c r="F383" s="34" t="str">
        <f>IFERROR(VLOOKUP(C383,'Fed. Agency Identifier'!$A$2:$B$62,2,FALSE),"")</f>
        <v/>
      </c>
      <c r="G383" s="34" t="str">
        <f>IF(ISBLANK(D383)=TRUE,"",(IFERROR(VLOOKUP(CONCATENATE(C383,".",D383),'Assistance Listings sam.gov'!$A$2:$D$2250,4,FALSE),"Unknown/Expired CFDA - Complete Column K")))</f>
        <v/>
      </c>
      <c r="H383" s="51"/>
      <c r="I383" s="51"/>
      <c r="J383" s="34" t="str">
        <f>IF(AND(ISBLANK(C383)=TRUE,ISBLANK(D383)=TRUE),"",IFERROR(VLOOKUP(CONCATENATE(C383,".",D383),'Clusters Lookup'!$A$2:$B$99,2,FALSE),"Not an Other Cluster"))</f>
        <v/>
      </c>
      <c r="K383" s="51"/>
      <c r="L383" s="51"/>
      <c r="M383" s="51"/>
      <c r="N383" s="51"/>
      <c r="O383" s="52"/>
      <c r="P383" s="51"/>
      <c r="Q383" s="51"/>
      <c r="R383" s="50"/>
      <c r="S383" s="34" t="str">
        <f>IFERROR(VLOOKUP(R383,'State of WI BUs'!$A$2:$B$77,2,FALSE),"")</f>
        <v/>
      </c>
      <c r="T383" s="52"/>
      <c r="U383" s="52"/>
      <c r="V383" s="56" t="str">
        <f t="shared" si="40"/>
        <v/>
      </c>
      <c r="W383" s="52"/>
      <c r="X383" s="50"/>
      <c r="Y383" s="56" t="str">
        <f t="shared" si="41"/>
        <v/>
      </c>
      <c r="Z383" s="52"/>
      <c r="AA383" s="35" t="str">
        <f t="shared" si="42"/>
        <v/>
      </c>
      <c r="AB383" s="35" t="str">
        <f t="shared" si="43"/>
        <v/>
      </c>
      <c r="AC383" s="35" t="str">
        <f t="shared" si="44"/>
        <v/>
      </c>
      <c r="AD383" s="35" t="str">
        <f t="shared" si="45"/>
        <v/>
      </c>
      <c r="AE383" s="35" t="str">
        <f t="shared" si="46"/>
        <v/>
      </c>
      <c r="AF383" s="35" t="str">
        <f t="shared" si="47"/>
        <v/>
      </c>
    </row>
    <row r="384" spans="1:32" x14ac:dyDescent="0.3">
      <c r="A384" s="50"/>
      <c r="B384" s="34" t="str">
        <f>IFERROR(VLOOKUP(A384,'State of WI BUs'!$A$2:$B$77,2,FALSE),"")</f>
        <v/>
      </c>
      <c r="C384" s="50"/>
      <c r="D384" s="50"/>
      <c r="E384" s="51"/>
      <c r="F384" s="34" t="str">
        <f>IFERROR(VLOOKUP(C384,'Fed. Agency Identifier'!$A$2:$B$62,2,FALSE),"")</f>
        <v/>
      </c>
      <c r="G384" s="34" t="str">
        <f>IF(ISBLANK(D384)=TRUE,"",(IFERROR(VLOOKUP(CONCATENATE(C384,".",D384),'Assistance Listings sam.gov'!$A$2:$D$2250,4,FALSE),"Unknown/Expired CFDA - Complete Column K")))</f>
        <v/>
      </c>
      <c r="H384" s="51"/>
      <c r="I384" s="51"/>
      <c r="J384" s="34" t="str">
        <f>IF(AND(ISBLANK(C384)=TRUE,ISBLANK(D384)=TRUE),"",IFERROR(VLOOKUP(CONCATENATE(C384,".",D384),'Clusters Lookup'!$A$2:$B$99,2,FALSE),"Not an Other Cluster"))</f>
        <v/>
      </c>
      <c r="K384" s="51"/>
      <c r="L384" s="51"/>
      <c r="M384" s="51"/>
      <c r="N384" s="51"/>
      <c r="O384" s="52"/>
      <c r="P384" s="51"/>
      <c r="Q384" s="51"/>
      <c r="R384" s="50"/>
      <c r="S384" s="34" t="str">
        <f>IFERROR(VLOOKUP(R384,'State of WI BUs'!$A$2:$B$77,2,FALSE),"")</f>
        <v/>
      </c>
      <c r="T384" s="52"/>
      <c r="U384" s="52"/>
      <c r="V384" s="56" t="str">
        <f t="shared" si="40"/>
        <v/>
      </c>
      <c r="W384" s="52"/>
      <c r="X384" s="50"/>
      <c r="Y384" s="56" t="str">
        <f t="shared" si="41"/>
        <v/>
      </c>
      <c r="Z384" s="52"/>
      <c r="AA384" s="35" t="str">
        <f t="shared" si="42"/>
        <v/>
      </c>
      <c r="AB384" s="35" t="str">
        <f t="shared" si="43"/>
        <v/>
      </c>
      <c r="AC384" s="35" t="str">
        <f t="shared" si="44"/>
        <v/>
      </c>
      <c r="AD384" s="35" t="str">
        <f t="shared" si="45"/>
        <v/>
      </c>
      <c r="AE384" s="35" t="str">
        <f t="shared" si="46"/>
        <v/>
      </c>
      <c r="AF384" s="35" t="str">
        <f t="shared" si="47"/>
        <v/>
      </c>
    </row>
    <row r="385" spans="1:32" x14ac:dyDescent="0.3">
      <c r="A385" s="50"/>
      <c r="B385" s="34" t="str">
        <f>IFERROR(VLOOKUP(A385,'State of WI BUs'!$A$2:$B$77,2,FALSE),"")</f>
        <v/>
      </c>
      <c r="C385" s="50"/>
      <c r="D385" s="50"/>
      <c r="E385" s="51"/>
      <c r="F385" s="34" t="str">
        <f>IFERROR(VLOOKUP(C385,'Fed. Agency Identifier'!$A$2:$B$62,2,FALSE),"")</f>
        <v/>
      </c>
      <c r="G385" s="34" t="str">
        <f>IF(ISBLANK(D385)=TRUE,"",(IFERROR(VLOOKUP(CONCATENATE(C385,".",D385),'Assistance Listings sam.gov'!$A$2:$D$2250,4,FALSE),"Unknown/Expired CFDA - Complete Column K")))</f>
        <v/>
      </c>
      <c r="H385" s="51"/>
      <c r="I385" s="51"/>
      <c r="J385" s="34" t="str">
        <f>IF(AND(ISBLANK(C385)=TRUE,ISBLANK(D385)=TRUE),"",IFERROR(VLOOKUP(CONCATENATE(C385,".",D385),'Clusters Lookup'!$A$2:$B$99,2,FALSE),"Not an Other Cluster"))</f>
        <v/>
      </c>
      <c r="K385" s="51"/>
      <c r="L385" s="51"/>
      <c r="M385" s="51"/>
      <c r="N385" s="51"/>
      <c r="O385" s="52"/>
      <c r="P385" s="51"/>
      <c r="Q385" s="51"/>
      <c r="R385" s="50"/>
      <c r="S385" s="34" t="str">
        <f>IFERROR(VLOOKUP(R385,'State of WI BUs'!$A$2:$B$77,2,FALSE),"")</f>
        <v/>
      </c>
      <c r="T385" s="52"/>
      <c r="U385" s="52"/>
      <c r="V385" s="56" t="str">
        <f t="shared" si="40"/>
        <v/>
      </c>
      <c r="W385" s="52"/>
      <c r="X385" s="50"/>
      <c r="Y385" s="56" t="str">
        <f t="shared" si="41"/>
        <v/>
      </c>
      <c r="Z385" s="52"/>
      <c r="AA385" s="35" t="str">
        <f t="shared" si="42"/>
        <v/>
      </c>
      <c r="AB385" s="35" t="str">
        <f t="shared" si="43"/>
        <v/>
      </c>
      <c r="AC385" s="35" t="str">
        <f t="shared" si="44"/>
        <v/>
      </c>
      <c r="AD385" s="35" t="str">
        <f t="shared" si="45"/>
        <v/>
      </c>
      <c r="AE385" s="35" t="str">
        <f t="shared" si="46"/>
        <v/>
      </c>
      <c r="AF385" s="35" t="str">
        <f t="shared" si="47"/>
        <v/>
      </c>
    </row>
    <row r="386" spans="1:32" x14ac:dyDescent="0.3">
      <c r="A386" s="50"/>
      <c r="B386" s="34" t="str">
        <f>IFERROR(VLOOKUP(A386,'State of WI BUs'!$A$2:$B$77,2,FALSE),"")</f>
        <v/>
      </c>
      <c r="C386" s="50"/>
      <c r="D386" s="50"/>
      <c r="E386" s="51"/>
      <c r="F386" s="34" t="str">
        <f>IFERROR(VLOOKUP(C386,'Fed. Agency Identifier'!$A$2:$B$62,2,FALSE),"")</f>
        <v/>
      </c>
      <c r="G386" s="34" t="str">
        <f>IF(ISBLANK(D386)=TRUE,"",(IFERROR(VLOOKUP(CONCATENATE(C386,".",D386),'Assistance Listings sam.gov'!$A$2:$D$2250,4,FALSE),"Unknown/Expired CFDA - Complete Column K")))</f>
        <v/>
      </c>
      <c r="H386" s="51"/>
      <c r="I386" s="51"/>
      <c r="J386" s="34" t="str">
        <f>IF(AND(ISBLANK(C386)=TRUE,ISBLANK(D386)=TRUE),"",IFERROR(VLOOKUP(CONCATENATE(C386,".",D386),'Clusters Lookup'!$A$2:$B$99,2,FALSE),"Not an Other Cluster"))</f>
        <v/>
      </c>
      <c r="K386" s="51"/>
      <c r="L386" s="51"/>
      <c r="M386" s="51"/>
      <c r="N386" s="51"/>
      <c r="O386" s="52"/>
      <c r="P386" s="51"/>
      <c r="Q386" s="51"/>
      <c r="R386" s="50"/>
      <c r="S386" s="34" t="str">
        <f>IFERROR(VLOOKUP(R386,'State of WI BUs'!$A$2:$B$77,2,FALSE),"")</f>
        <v/>
      </c>
      <c r="T386" s="52"/>
      <c r="U386" s="52"/>
      <c r="V386" s="56" t="str">
        <f t="shared" si="40"/>
        <v/>
      </c>
      <c r="W386" s="52"/>
      <c r="X386" s="50"/>
      <c r="Y386" s="56" t="str">
        <f t="shared" si="41"/>
        <v/>
      </c>
      <c r="Z386" s="52"/>
      <c r="AA386" s="35" t="str">
        <f t="shared" si="42"/>
        <v/>
      </c>
      <c r="AB386" s="35" t="str">
        <f t="shared" si="43"/>
        <v/>
      </c>
      <c r="AC386" s="35" t="str">
        <f t="shared" si="44"/>
        <v/>
      </c>
      <c r="AD386" s="35" t="str">
        <f t="shared" si="45"/>
        <v/>
      </c>
      <c r="AE386" s="35" t="str">
        <f t="shared" si="46"/>
        <v/>
      </c>
      <c r="AF386" s="35" t="str">
        <f t="shared" si="47"/>
        <v/>
      </c>
    </row>
    <row r="387" spans="1:32" x14ac:dyDescent="0.3">
      <c r="A387" s="50"/>
      <c r="B387" s="34" t="str">
        <f>IFERROR(VLOOKUP(A387,'State of WI BUs'!$A$2:$B$77,2,FALSE),"")</f>
        <v/>
      </c>
      <c r="C387" s="50"/>
      <c r="D387" s="50"/>
      <c r="E387" s="51"/>
      <c r="F387" s="34" t="str">
        <f>IFERROR(VLOOKUP(C387,'Fed. Agency Identifier'!$A$2:$B$62,2,FALSE),"")</f>
        <v/>
      </c>
      <c r="G387" s="34" t="str">
        <f>IF(ISBLANK(D387)=TRUE,"",(IFERROR(VLOOKUP(CONCATENATE(C387,".",D387),'Assistance Listings sam.gov'!$A$2:$D$2250,4,FALSE),"Unknown/Expired CFDA - Complete Column K")))</f>
        <v/>
      </c>
      <c r="H387" s="51"/>
      <c r="I387" s="51"/>
      <c r="J387" s="34" t="str">
        <f>IF(AND(ISBLANK(C387)=TRUE,ISBLANK(D387)=TRUE),"",IFERROR(VLOOKUP(CONCATENATE(C387,".",D387),'Clusters Lookup'!$A$2:$B$99,2,FALSE),"Not an Other Cluster"))</f>
        <v/>
      </c>
      <c r="K387" s="51"/>
      <c r="L387" s="51"/>
      <c r="M387" s="51"/>
      <c r="N387" s="51"/>
      <c r="O387" s="52"/>
      <c r="P387" s="51"/>
      <c r="Q387" s="51"/>
      <c r="R387" s="50"/>
      <c r="S387" s="34" t="str">
        <f>IFERROR(VLOOKUP(R387,'State of WI BUs'!$A$2:$B$77,2,FALSE),"")</f>
        <v/>
      </c>
      <c r="T387" s="52"/>
      <c r="U387" s="52"/>
      <c r="V387" s="56" t="str">
        <f t="shared" si="40"/>
        <v/>
      </c>
      <c r="W387" s="52"/>
      <c r="X387" s="50"/>
      <c r="Y387" s="56" t="str">
        <f t="shared" si="41"/>
        <v/>
      </c>
      <c r="Z387" s="52"/>
      <c r="AA387" s="35" t="str">
        <f t="shared" si="42"/>
        <v/>
      </c>
      <c r="AB387" s="35" t="str">
        <f t="shared" si="43"/>
        <v/>
      </c>
      <c r="AC387" s="35" t="str">
        <f t="shared" si="44"/>
        <v/>
      </c>
      <c r="AD387" s="35" t="str">
        <f t="shared" si="45"/>
        <v/>
      </c>
      <c r="AE387" s="35" t="str">
        <f t="shared" si="46"/>
        <v/>
      </c>
      <c r="AF387" s="35" t="str">
        <f t="shared" si="47"/>
        <v/>
      </c>
    </row>
    <row r="388" spans="1:32" x14ac:dyDescent="0.3">
      <c r="A388" s="50"/>
      <c r="B388" s="34" t="str">
        <f>IFERROR(VLOOKUP(A388,'State of WI BUs'!$A$2:$B$77,2,FALSE),"")</f>
        <v/>
      </c>
      <c r="C388" s="50"/>
      <c r="D388" s="50"/>
      <c r="E388" s="51"/>
      <c r="F388" s="34" t="str">
        <f>IFERROR(VLOOKUP(C388,'Fed. Agency Identifier'!$A$2:$B$62,2,FALSE),"")</f>
        <v/>
      </c>
      <c r="G388" s="34" t="str">
        <f>IF(ISBLANK(D388)=TRUE,"",(IFERROR(VLOOKUP(CONCATENATE(C388,".",D388),'Assistance Listings sam.gov'!$A$2:$D$2250,4,FALSE),"Unknown/Expired CFDA - Complete Column K")))</f>
        <v/>
      </c>
      <c r="H388" s="51"/>
      <c r="I388" s="51"/>
      <c r="J388" s="34" t="str">
        <f>IF(AND(ISBLANK(C388)=TRUE,ISBLANK(D388)=TRUE),"",IFERROR(VLOOKUP(CONCATENATE(C388,".",D388),'Clusters Lookup'!$A$2:$B$99,2,FALSE),"Not an Other Cluster"))</f>
        <v/>
      </c>
      <c r="K388" s="51"/>
      <c r="L388" s="51"/>
      <c r="M388" s="51"/>
      <c r="N388" s="51"/>
      <c r="O388" s="52"/>
      <c r="P388" s="51"/>
      <c r="Q388" s="51"/>
      <c r="R388" s="50"/>
      <c r="S388" s="34" t="str">
        <f>IFERROR(VLOOKUP(R388,'State of WI BUs'!$A$2:$B$77,2,FALSE),"")</f>
        <v/>
      </c>
      <c r="T388" s="52"/>
      <c r="U388" s="52"/>
      <c r="V388" s="56" t="str">
        <f t="shared" si="40"/>
        <v/>
      </c>
      <c r="W388" s="52"/>
      <c r="X388" s="50"/>
      <c r="Y388" s="56" t="str">
        <f t="shared" si="41"/>
        <v/>
      </c>
      <c r="Z388" s="52"/>
      <c r="AA388" s="35" t="str">
        <f t="shared" si="42"/>
        <v/>
      </c>
      <c r="AB388" s="35" t="str">
        <f t="shared" si="43"/>
        <v/>
      </c>
      <c r="AC388" s="35" t="str">
        <f t="shared" si="44"/>
        <v/>
      </c>
      <c r="AD388" s="35" t="str">
        <f t="shared" si="45"/>
        <v/>
      </c>
      <c r="AE388" s="35" t="str">
        <f t="shared" si="46"/>
        <v/>
      </c>
      <c r="AF388" s="35" t="str">
        <f t="shared" si="47"/>
        <v/>
      </c>
    </row>
    <row r="389" spans="1:32" x14ac:dyDescent="0.3">
      <c r="A389" s="50"/>
      <c r="B389" s="34" t="str">
        <f>IFERROR(VLOOKUP(A389,'State of WI BUs'!$A$2:$B$77,2,FALSE),"")</f>
        <v/>
      </c>
      <c r="C389" s="50"/>
      <c r="D389" s="50"/>
      <c r="E389" s="51"/>
      <c r="F389" s="34" t="str">
        <f>IFERROR(VLOOKUP(C389,'Fed. Agency Identifier'!$A$2:$B$62,2,FALSE),"")</f>
        <v/>
      </c>
      <c r="G389" s="34" t="str">
        <f>IF(ISBLANK(D389)=TRUE,"",(IFERROR(VLOOKUP(CONCATENATE(C389,".",D389),'Assistance Listings sam.gov'!$A$2:$D$2250,4,FALSE),"Unknown/Expired CFDA - Complete Column K")))</f>
        <v/>
      </c>
      <c r="H389" s="51"/>
      <c r="I389" s="51"/>
      <c r="J389" s="34" t="str">
        <f>IF(AND(ISBLANK(C389)=TRUE,ISBLANK(D389)=TRUE),"",IFERROR(VLOOKUP(CONCATENATE(C389,".",D389),'Clusters Lookup'!$A$2:$B$99,2,FALSE),"Not an Other Cluster"))</f>
        <v/>
      </c>
      <c r="K389" s="51"/>
      <c r="L389" s="51"/>
      <c r="M389" s="51"/>
      <c r="N389" s="51"/>
      <c r="O389" s="52"/>
      <c r="P389" s="51"/>
      <c r="Q389" s="51"/>
      <c r="R389" s="50"/>
      <c r="S389" s="34" t="str">
        <f>IFERROR(VLOOKUP(R389,'State of WI BUs'!$A$2:$B$77,2,FALSE),"")</f>
        <v/>
      </c>
      <c r="T389" s="52"/>
      <c r="U389" s="52"/>
      <c r="V389" s="56" t="str">
        <f t="shared" si="40"/>
        <v/>
      </c>
      <c r="W389" s="52"/>
      <c r="X389" s="50"/>
      <c r="Y389" s="56" t="str">
        <f t="shared" si="41"/>
        <v/>
      </c>
      <c r="Z389" s="52"/>
      <c r="AA389" s="35" t="str">
        <f t="shared" si="42"/>
        <v/>
      </c>
      <c r="AB389" s="35" t="str">
        <f t="shared" si="43"/>
        <v/>
      </c>
      <c r="AC389" s="35" t="str">
        <f t="shared" si="44"/>
        <v/>
      </c>
      <c r="AD389" s="35" t="str">
        <f t="shared" si="45"/>
        <v/>
      </c>
      <c r="AE389" s="35" t="str">
        <f t="shared" si="46"/>
        <v/>
      </c>
      <c r="AF389" s="35" t="str">
        <f t="shared" si="47"/>
        <v/>
      </c>
    </row>
    <row r="390" spans="1:32" x14ac:dyDescent="0.3">
      <c r="A390" s="50"/>
      <c r="B390" s="34" t="str">
        <f>IFERROR(VLOOKUP(A390,'State of WI BUs'!$A$2:$B$77,2,FALSE),"")</f>
        <v/>
      </c>
      <c r="C390" s="50"/>
      <c r="D390" s="50"/>
      <c r="E390" s="51"/>
      <c r="F390" s="34" t="str">
        <f>IFERROR(VLOOKUP(C390,'Fed. Agency Identifier'!$A$2:$B$62,2,FALSE),"")</f>
        <v/>
      </c>
      <c r="G390" s="34" t="str">
        <f>IF(ISBLANK(D390)=TRUE,"",(IFERROR(VLOOKUP(CONCATENATE(C390,".",D390),'Assistance Listings sam.gov'!$A$2:$D$2250,4,FALSE),"Unknown/Expired CFDA - Complete Column K")))</f>
        <v/>
      </c>
      <c r="H390" s="51"/>
      <c r="I390" s="51"/>
      <c r="J390" s="34" t="str">
        <f>IF(AND(ISBLANK(C390)=TRUE,ISBLANK(D390)=TRUE),"",IFERROR(VLOOKUP(CONCATENATE(C390,".",D390),'Clusters Lookup'!$A$2:$B$99,2,FALSE),"Not an Other Cluster"))</f>
        <v/>
      </c>
      <c r="K390" s="51"/>
      <c r="L390" s="51"/>
      <c r="M390" s="51"/>
      <c r="N390" s="51"/>
      <c r="O390" s="52"/>
      <c r="P390" s="51"/>
      <c r="Q390" s="51"/>
      <c r="R390" s="50"/>
      <c r="S390" s="34" t="str">
        <f>IFERROR(VLOOKUP(R390,'State of WI BUs'!$A$2:$B$77,2,FALSE),"")</f>
        <v/>
      </c>
      <c r="T390" s="52"/>
      <c r="U390" s="52"/>
      <c r="V390" s="56" t="str">
        <f t="shared" si="40"/>
        <v/>
      </c>
      <c r="W390" s="52"/>
      <c r="X390" s="50"/>
      <c r="Y390" s="56" t="str">
        <f t="shared" si="41"/>
        <v/>
      </c>
      <c r="Z390" s="52"/>
      <c r="AA390" s="35" t="str">
        <f t="shared" si="42"/>
        <v/>
      </c>
      <c r="AB390" s="35" t="str">
        <f t="shared" si="43"/>
        <v/>
      </c>
      <c r="AC390" s="35" t="str">
        <f t="shared" si="44"/>
        <v/>
      </c>
      <c r="AD390" s="35" t="str">
        <f t="shared" si="45"/>
        <v/>
      </c>
      <c r="AE390" s="35" t="str">
        <f t="shared" si="46"/>
        <v/>
      </c>
      <c r="AF390" s="35" t="str">
        <f t="shared" si="47"/>
        <v/>
      </c>
    </row>
    <row r="391" spans="1:32" x14ac:dyDescent="0.3">
      <c r="A391" s="50"/>
      <c r="B391" s="34" t="str">
        <f>IFERROR(VLOOKUP(A391,'State of WI BUs'!$A$2:$B$77,2,FALSE),"")</f>
        <v/>
      </c>
      <c r="C391" s="50"/>
      <c r="D391" s="50"/>
      <c r="E391" s="51"/>
      <c r="F391" s="34" t="str">
        <f>IFERROR(VLOOKUP(C391,'Fed. Agency Identifier'!$A$2:$B$62,2,FALSE),"")</f>
        <v/>
      </c>
      <c r="G391" s="34" t="str">
        <f>IF(ISBLANK(D391)=TRUE,"",(IFERROR(VLOOKUP(CONCATENATE(C391,".",D391),'Assistance Listings sam.gov'!$A$2:$D$2250,4,FALSE),"Unknown/Expired CFDA - Complete Column K")))</f>
        <v/>
      </c>
      <c r="H391" s="51"/>
      <c r="I391" s="51"/>
      <c r="J391" s="34" t="str">
        <f>IF(AND(ISBLANK(C391)=TRUE,ISBLANK(D391)=TRUE),"",IFERROR(VLOOKUP(CONCATENATE(C391,".",D391),'Clusters Lookup'!$A$2:$B$99,2,FALSE),"Not an Other Cluster"))</f>
        <v/>
      </c>
      <c r="K391" s="51"/>
      <c r="L391" s="51"/>
      <c r="M391" s="51"/>
      <c r="N391" s="51"/>
      <c r="O391" s="52"/>
      <c r="P391" s="51"/>
      <c r="Q391" s="51"/>
      <c r="R391" s="50"/>
      <c r="S391" s="34" t="str">
        <f>IFERROR(VLOOKUP(R391,'State of WI BUs'!$A$2:$B$77,2,FALSE),"")</f>
        <v/>
      </c>
      <c r="T391" s="52"/>
      <c r="U391" s="52"/>
      <c r="V391" s="56" t="str">
        <f t="shared" si="40"/>
        <v/>
      </c>
      <c r="W391" s="52"/>
      <c r="X391" s="50"/>
      <c r="Y391" s="56" t="str">
        <f t="shared" si="41"/>
        <v/>
      </c>
      <c r="Z391" s="52"/>
      <c r="AA391" s="35" t="str">
        <f t="shared" si="42"/>
        <v/>
      </c>
      <c r="AB391" s="35" t="str">
        <f t="shared" si="43"/>
        <v/>
      </c>
      <c r="AC391" s="35" t="str">
        <f t="shared" si="44"/>
        <v/>
      </c>
      <c r="AD391" s="35" t="str">
        <f t="shared" si="45"/>
        <v/>
      </c>
      <c r="AE391" s="35" t="str">
        <f t="shared" si="46"/>
        <v/>
      </c>
      <c r="AF391" s="35" t="str">
        <f t="shared" si="47"/>
        <v/>
      </c>
    </row>
    <row r="392" spans="1:32" x14ac:dyDescent="0.3">
      <c r="A392" s="50"/>
      <c r="B392" s="34" t="str">
        <f>IFERROR(VLOOKUP(A392,'State of WI BUs'!$A$2:$B$77,2,FALSE),"")</f>
        <v/>
      </c>
      <c r="C392" s="50"/>
      <c r="D392" s="50"/>
      <c r="E392" s="51"/>
      <c r="F392" s="34" t="str">
        <f>IFERROR(VLOOKUP(C392,'Fed. Agency Identifier'!$A$2:$B$62,2,FALSE),"")</f>
        <v/>
      </c>
      <c r="G392" s="34" t="str">
        <f>IF(ISBLANK(D392)=TRUE,"",(IFERROR(VLOOKUP(CONCATENATE(C392,".",D392),'Assistance Listings sam.gov'!$A$2:$D$2250,4,FALSE),"Unknown/Expired CFDA - Complete Column K")))</f>
        <v/>
      </c>
      <c r="H392" s="51"/>
      <c r="I392" s="51"/>
      <c r="J392" s="34" t="str">
        <f>IF(AND(ISBLANK(C392)=TRUE,ISBLANK(D392)=TRUE),"",IFERROR(VLOOKUP(CONCATENATE(C392,".",D392),'Clusters Lookup'!$A$2:$B$99,2,FALSE),"Not an Other Cluster"))</f>
        <v/>
      </c>
      <c r="K392" s="51"/>
      <c r="L392" s="51"/>
      <c r="M392" s="51"/>
      <c r="N392" s="51"/>
      <c r="O392" s="52"/>
      <c r="P392" s="51"/>
      <c r="Q392" s="51"/>
      <c r="R392" s="50"/>
      <c r="S392" s="34" t="str">
        <f>IFERROR(VLOOKUP(R392,'State of WI BUs'!$A$2:$B$77,2,FALSE),"")</f>
        <v/>
      </c>
      <c r="T392" s="52"/>
      <c r="U392" s="52"/>
      <c r="V392" s="56" t="str">
        <f t="shared" si="40"/>
        <v/>
      </c>
      <c r="W392" s="52"/>
      <c r="X392" s="50"/>
      <c r="Y392" s="56" t="str">
        <f t="shared" si="41"/>
        <v/>
      </c>
      <c r="Z392" s="52"/>
      <c r="AA392" s="35" t="str">
        <f t="shared" si="42"/>
        <v/>
      </c>
      <c r="AB392" s="35" t="str">
        <f t="shared" si="43"/>
        <v/>
      </c>
      <c r="AC392" s="35" t="str">
        <f t="shared" si="44"/>
        <v/>
      </c>
      <c r="AD392" s="35" t="str">
        <f t="shared" si="45"/>
        <v/>
      </c>
      <c r="AE392" s="35" t="str">
        <f t="shared" si="46"/>
        <v/>
      </c>
      <c r="AF392" s="35" t="str">
        <f t="shared" si="47"/>
        <v/>
      </c>
    </row>
    <row r="393" spans="1:32" x14ac:dyDescent="0.3">
      <c r="A393" s="50"/>
      <c r="B393" s="34" t="str">
        <f>IFERROR(VLOOKUP(A393,'State of WI BUs'!$A$2:$B$77,2,FALSE),"")</f>
        <v/>
      </c>
      <c r="C393" s="50"/>
      <c r="D393" s="50"/>
      <c r="E393" s="51"/>
      <c r="F393" s="34" t="str">
        <f>IFERROR(VLOOKUP(C393,'Fed. Agency Identifier'!$A$2:$B$62,2,FALSE),"")</f>
        <v/>
      </c>
      <c r="G393" s="34" t="str">
        <f>IF(ISBLANK(D393)=TRUE,"",(IFERROR(VLOOKUP(CONCATENATE(C393,".",D393),'Assistance Listings sam.gov'!$A$2:$D$2250,4,FALSE),"Unknown/Expired CFDA - Complete Column K")))</f>
        <v/>
      </c>
      <c r="H393" s="51"/>
      <c r="I393" s="51"/>
      <c r="J393" s="34" t="str">
        <f>IF(AND(ISBLANK(C393)=TRUE,ISBLANK(D393)=TRUE),"",IFERROR(VLOOKUP(CONCATENATE(C393,".",D393),'Clusters Lookup'!$A$2:$B$99,2,FALSE),"Not an Other Cluster"))</f>
        <v/>
      </c>
      <c r="K393" s="51"/>
      <c r="L393" s="51"/>
      <c r="M393" s="51"/>
      <c r="N393" s="51"/>
      <c r="O393" s="52"/>
      <c r="P393" s="51"/>
      <c r="Q393" s="51"/>
      <c r="R393" s="50"/>
      <c r="S393" s="34" t="str">
        <f>IFERROR(VLOOKUP(R393,'State of WI BUs'!$A$2:$B$77,2,FALSE),"")</f>
        <v/>
      </c>
      <c r="T393" s="52"/>
      <c r="U393" s="52"/>
      <c r="V393" s="56" t="str">
        <f t="shared" si="40"/>
        <v/>
      </c>
      <c r="W393" s="52"/>
      <c r="X393" s="50"/>
      <c r="Y393" s="56" t="str">
        <f t="shared" si="41"/>
        <v/>
      </c>
      <c r="Z393" s="52"/>
      <c r="AA393" s="35" t="str">
        <f t="shared" si="42"/>
        <v/>
      </c>
      <c r="AB393" s="35" t="str">
        <f t="shared" si="43"/>
        <v/>
      </c>
      <c r="AC393" s="35" t="str">
        <f t="shared" si="44"/>
        <v/>
      </c>
      <c r="AD393" s="35" t="str">
        <f t="shared" si="45"/>
        <v/>
      </c>
      <c r="AE393" s="35" t="str">
        <f t="shared" si="46"/>
        <v/>
      </c>
      <c r="AF393" s="35" t="str">
        <f t="shared" si="47"/>
        <v/>
      </c>
    </row>
    <row r="394" spans="1:32" x14ac:dyDescent="0.3">
      <c r="A394" s="50"/>
      <c r="B394" s="34" t="str">
        <f>IFERROR(VLOOKUP(A394,'State of WI BUs'!$A$2:$B$77,2,FALSE),"")</f>
        <v/>
      </c>
      <c r="C394" s="50"/>
      <c r="D394" s="50"/>
      <c r="E394" s="51"/>
      <c r="F394" s="34" t="str">
        <f>IFERROR(VLOOKUP(C394,'Fed. Agency Identifier'!$A$2:$B$62,2,FALSE),"")</f>
        <v/>
      </c>
      <c r="G394" s="34" t="str">
        <f>IF(ISBLANK(D394)=TRUE,"",(IFERROR(VLOOKUP(CONCATENATE(C394,".",D394),'Assistance Listings sam.gov'!$A$2:$D$2250,4,FALSE),"Unknown/Expired CFDA - Complete Column K")))</f>
        <v/>
      </c>
      <c r="H394" s="51"/>
      <c r="I394" s="51"/>
      <c r="J394" s="34" t="str">
        <f>IF(AND(ISBLANK(C394)=TRUE,ISBLANK(D394)=TRUE),"",IFERROR(VLOOKUP(CONCATENATE(C394,".",D394),'Clusters Lookup'!$A$2:$B$99,2,FALSE),"Not an Other Cluster"))</f>
        <v/>
      </c>
      <c r="K394" s="51"/>
      <c r="L394" s="51"/>
      <c r="M394" s="51"/>
      <c r="N394" s="51"/>
      <c r="O394" s="52"/>
      <c r="P394" s="51"/>
      <c r="Q394" s="51"/>
      <c r="R394" s="50"/>
      <c r="S394" s="34" t="str">
        <f>IFERROR(VLOOKUP(R394,'State of WI BUs'!$A$2:$B$77,2,FALSE),"")</f>
        <v/>
      </c>
      <c r="T394" s="52"/>
      <c r="U394" s="52"/>
      <c r="V394" s="56" t="str">
        <f t="shared" si="40"/>
        <v/>
      </c>
      <c r="W394" s="52"/>
      <c r="X394" s="50"/>
      <c r="Y394" s="56" t="str">
        <f t="shared" si="41"/>
        <v/>
      </c>
      <c r="Z394" s="52"/>
      <c r="AA394" s="35" t="str">
        <f t="shared" si="42"/>
        <v/>
      </c>
      <c r="AB394" s="35" t="str">
        <f t="shared" si="43"/>
        <v/>
      </c>
      <c r="AC394" s="35" t="str">
        <f t="shared" si="44"/>
        <v/>
      </c>
      <c r="AD394" s="35" t="str">
        <f t="shared" si="45"/>
        <v/>
      </c>
      <c r="AE394" s="35" t="str">
        <f t="shared" si="46"/>
        <v/>
      </c>
      <c r="AF394" s="35" t="str">
        <f t="shared" si="47"/>
        <v/>
      </c>
    </row>
    <row r="395" spans="1:32" x14ac:dyDescent="0.3">
      <c r="A395" s="50"/>
      <c r="B395" s="34" t="str">
        <f>IFERROR(VLOOKUP(A395,'State of WI BUs'!$A$2:$B$77,2,FALSE),"")</f>
        <v/>
      </c>
      <c r="C395" s="50"/>
      <c r="D395" s="50"/>
      <c r="E395" s="51"/>
      <c r="F395" s="34" t="str">
        <f>IFERROR(VLOOKUP(C395,'Fed. Agency Identifier'!$A$2:$B$62,2,FALSE),"")</f>
        <v/>
      </c>
      <c r="G395" s="34" t="str">
        <f>IF(ISBLANK(D395)=TRUE,"",(IFERROR(VLOOKUP(CONCATENATE(C395,".",D395),'Assistance Listings sam.gov'!$A$2:$D$2250,4,FALSE),"Unknown/Expired CFDA - Complete Column K")))</f>
        <v/>
      </c>
      <c r="H395" s="51"/>
      <c r="I395" s="51"/>
      <c r="J395" s="34" t="str">
        <f>IF(AND(ISBLANK(C395)=TRUE,ISBLANK(D395)=TRUE),"",IFERROR(VLOOKUP(CONCATENATE(C395,".",D395),'Clusters Lookup'!$A$2:$B$99,2,FALSE),"Not an Other Cluster"))</f>
        <v/>
      </c>
      <c r="K395" s="51"/>
      <c r="L395" s="51"/>
      <c r="M395" s="51"/>
      <c r="N395" s="51"/>
      <c r="O395" s="52"/>
      <c r="P395" s="51"/>
      <c r="Q395" s="51"/>
      <c r="R395" s="50"/>
      <c r="S395" s="34" t="str">
        <f>IFERROR(VLOOKUP(R395,'State of WI BUs'!$A$2:$B$77,2,FALSE),"")</f>
        <v/>
      </c>
      <c r="T395" s="52"/>
      <c r="U395" s="52"/>
      <c r="V395" s="56" t="str">
        <f t="shared" si="40"/>
        <v/>
      </c>
      <c r="W395" s="52"/>
      <c r="X395" s="50"/>
      <c r="Y395" s="56" t="str">
        <f t="shared" si="41"/>
        <v/>
      </c>
      <c r="Z395" s="52"/>
      <c r="AA395" s="35" t="str">
        <f t="shared" si="42"/>
        <v/>
      </c>
      <c r="AB395" s="35" t="str">
        <f t="shared" si="43"/>
        <v/>
      </c>
      <c r="AC395" s="35" t="str">
        <f t="shared" si="44"/>
        <v/>
      </c>
      <c r="AD395" s="35" t="str">
        <f t="shared" si="45"/>
        <v/>
      </c>
      <c r="AE395" s="35" t="str">
        <f t="shared" si="46"/>
        <v/>
      </c>
      <c r="AF395" s="35" t="str">
        <f t="shared" si="47"/>
        <v/>
      </c>
    </row>
    <row r="396" spans="1:32" x14ac:dyDescent="0.3">
      <c r="A396" s="50"/>
      <c r="B396" s="34" t="str">
        <f>IFERROR(VLOOKUP(A396,'State of WI BUs'!$A$2:$B$77,2,FALSE),"")</f>
        <v/>
      </c>
      <c r="C396" s="50"/>
      <c r="D396" s="50"/>
      <c r="E396" s="51"/>
      <c r="F396" s="34" t="str">
        <f>IFERROR(VLOOKUP(C396,'Fed. Agency Identifier'!$A$2:$B$62,2,FALSE),"")</f>
        <v/>
      </c>
      <c r="G396" s="34" t="str">
        <f>IF(ISBLANK(D396)=TRUE,"",(IFERROR(VLOOKUP(CONCATENATE(C396,".",D396),'Assistance Listings sam.gov'!$A$2:$D$2250,4,FALSE),"Unknown/Expired CFDA - Complete Column K")))</f>
        <v/>
      </c>
      <c r="H396" s="51"/>
      <c r="I396" s="51"/>
      <c r="J396" s="34" t="str">
        <f>IF(AND(ISBLANK(C396)=TRUE,ISBLANK(D396)=TRUE),"",IFERROR(VLOOKUP(CONCATENATE(C396,".",D396),'Clusters Lookup'!$A$2:$B$99,2,FALSE),"Not an Other Cluster"))</f>
        <v/>
      </c>
      <c r="K396" s="51"/>
      <c r="L396" s="51"/>
      <c r="M396" s="51"/>
      <c r="N396" s="51"/>
      <c r="O396" s="52"/>
      <c r="P396" s="51"/>
      <c r="Q396" s="51"/>
      <c r="R396" s="50"/>
      <c r="S396" s="34" t="str">
        <f>IFERROR(VLOOKUP(R396,'State of WI BUs'!$A$2:$B$77,2,FALSE),"")</f>
        <v/>
      </c>
      <c r="T396" s="52"/>
      <c r="U396" s="52"/>
      <c r="V396" s="56" t="str">
        <f t="shared" si="40"/>
        <v/>
      </c>
      <c r="W396" s="52"/>
      <c r="X396" s="50"/>
      <c r="Y396" s="56" t="str">
        <f t="shared" si="41"/>
        <v/>
      </c>
      <c r="Z396" s="52"/>
      <c r="AA396" s="35" t="str">
        <f t="shared" si="42"/>
        <v/>
      </c>
      <c r="AB396" s="35" t="str">
        <f t="shared" si="43"/>
        <v/>
      </c>
      <c r="AC396" s="35" t="str">
        <f t="shared" si="44"/>
        <v/>
      </c>
      <c r="AD396" s="35" t="str">
        <f t="shared" si="45"/>
        <v/>
      </c>
      <c r="AE396" s="35" t="str">
        <f t="shared" si="46"/>
        <v/>
      </c>
      <c r="AF396" s="35" t="str">
        <f t="shared" si="47"/>
        <v/>
      </c>
    </row>
    <row r="397" spans="1:32" x14ac:dyDescent="0.3">
      <c r="A397" s="50"/>
      <c r="B397" s="34" t="str">
        <f>IFERROR(VLOOKUP(A397,'State of WI BUs'!$A$2:$B$77,2,FALSE),"")</f>
        <v/>
      </c>
      <c r="C397" s="50"/>
      <c r="D397" s="50"/>
      <c r="E397" s="51"/>
      <c r="F397" s="34" t="str">
        <f>IFERROR(VLOOKUP(C397,'Fed. Agency Identifier'!$A$2:$B$62,2,FALSE),"")</f>
        <v/>
      </c>
      <c r="G397" s="34" t="str">
        <f>IF(ISBLANK(D397)=TRUE,"",(IFERROR(VLOOKUP(CONCATENATE(C397,".",D397),'Assistance Listings sam.gov'!$A$2:$D$2250,4,FALSE),"Unknown/Expired CFDA - Complete Column K")))</f>
        <v/>
      </c>
      <c r="H397" s="51"/>
      <c r="I397" s="51"/>
      <c r="J397" s="34" t="str">
        <f>IF(AND(ISBLANK(C397)=TRUE,ISBLANK(D397)=TRUE),"",IFERROR(VLOOKUP(CONCATENATE(C397,".",D397),'Clusters Lookup'!$A$2:$B$99,2,FALSE),"Not an Other Cluster"))</f>
        <v/>
      </c>
      <c r="K397" s="51"/>
      <c r="L397" s="51"/>
      <c r="M397" s="51"/>
      <c r="N397" s="51"/>
      <c r="O397" s="52"/>
      <c r="P397" s="51"/>
      <c r="Q397" s="51"/>
      <c r="R397" s="50"/>
      <c r="S397" s="34" t="str">
        <f>IFERROR(VLOOKUP(R397,'State of WI BUs'!$A$2:$B$77,2,FALSE),"")</f>
        <v/>
      </c>
      <c r="T397" s="52"/>
      <c r="U397" s="52"/>
      <c r="V397" s="56" t="str">
        <f t="shared" si="40"/>
        <v/>
      </c>
      <c r="W397" s="52"/>
      <c r="X397" s="50"/>
      <c r="Y397" s="56" t="str">
        <f t="shared" si="41"/>
        <v/>
      </c>
      <c r="Z397" s="52"/>
      <c r="AA397" s="35" t="str">
        <f t="shared" si="42"/>
        <v/>
      </c>
      <c r="AB397" s="35" t="str">
        <f t="shared" si="43"/>
        <v/>
      </c>
      <c r="AC397" s="35" t="str">
        <f t="shared" si="44"/>
        <v/>
      </c>
      <c r="AD397" s="35" t="str">
        <f t="shared" si="45"/>
        <v/>
      </c>
      <c r="AE397" s="35" t="str">
        <f t="shared" si="46"/>
        <v/>
      </c>
      <c r="AF397" s="35" t="str">
        <f t="shared" si="47"/>
        <v/>
      </c>
    </row>
    <row r="398" spans="1:32" x14ac:dyDescent="0.3">
      <c r="A398" s="50"/>
      <c r="B398" s="34" t="str">
        <f>IFERROR(VLOOKUP(A398,'State of WI BUs'!$A$2:$B$77,2,FALSE),"")</f>
        <v/>
      </c>
      <c r="C398" s="50"/>
      <c r="D398" s="50"/>
      <c r="E398" s="51"/>
      <c r="F398" s="34" t="str">
        <f>IFERROR(VLOOKUP(C398,'Fed. Agency Identifier'!$A$2:$B$62,2,FALSE),"")</f>
        <v/>
      </c>
      <c r="G398" s="34" t="str">
        <f>IF(ISBLANK(D398)=TRUE,"",(IFERROR(VLOOKUP(CONCATENATE(C398,".",D398),'Assistance Listings sam.gov'!$A$2:$D$2250,4,FALSE),"Unknown/Expired CFDA - Complete Column K")))</f>
        <v/>
      </c>
      <c r="H398" s="51"/>
      <c r="I398" s="51"/>
      <c r="J398" s="34" t="str">
        <f>IF(AND(ISBLANK(C398)=TRUE,ISBLANK(D398)=TRUE),"",IFERROR(VLOOKUP(CONCATENATE(C398,".",D398),'Clusters Lookup'!$A$2:$B$99,2,FALSE),"Not an Other Cluster"))</f>
        <v/>
      </c>
      <c r="K398" s="51"/>
      <c r="L398" s="51"/>
      <c r="M398" s="51"/>
      <c r="N398" s="51"/>
      <c r="O398" s="52"/>
      <c r="P398" s="51"/>
      <c r="Q398" s="51"/>
      <c r="R398" s="50"/>
      <c r="S398" s="34" t="str">
        <f>IFERROR(VLOOKUP(R398,'State of WI BUs'!$A$2:$B$77,2,FALSE),"")</f>
        <v/>
      </c>
      <c r="T398" s="52"/>
      <c r="U398" s="52"/>
      <c r="V398" s="56" t="str">
        <f t="shared" si="40"/>
        <v/>
      </c>
      <c r="W398" s="52"/>
      <c r="X398" s="50"/>
      <c r="Y398" s="56" t="str">
        <f t="shared" si="41"/>
        <v/>
      </c>
      <c r="Z398" s="52"/>
      <c r="AA398" s="35" t="str">
        <f t="shared" si="42"/>
        <v/>
      </c>
      <c r="AB398" s="35" t="str">
        <f t="shared" si="43"/>
        <v/>
      </c>
      <c r="AC398" s="35" t="str">
        <f t="shared" si="44"/>
        <v/>
      </c>
      <c r="AD398" s="35" t="str">
        <f t="shared" si="45"/>
        <v/>
      </c>
      <c r="AE398" s="35" t="str">
        <f t="shared" si="46"/>
        <v/>
      </c>
      <c r="AF398" s="35" t="str">
        <f t="shared" si="47"/>
        <v/>
      </c>
    </row>
    <row r="399" spans="1:32" x14ac:dyDescent="0.3">
      <c r="A399" s="50"/>
      <c r="B399" s="34" t="str">
        <f>IFERROR(VLOOKUP(A399,'State of WI BUs'!$A$2:$B$77,2,FALSE),"")</f>
        <v/>
      </c>
      <c r="C399" s="50"/>
      <c r="D399" s="50"/>
      <c r="E399" s="51"/>
      <c r="F399" s="34" t="str">
        <f>IFERROR(VLOOKUP(C399,'Fed. Agency Identifier'!$A$2:$B$62,2,FALSE),"")</f>
        <v/>
      </c>
      <c r="G399" s="34" t="str">
        <f>IF(ISBLANK(D399)=TRUE,"",(IFERROR(VLOOKUP(CONCATENATE(C399,".",D399),'Assistance Listings sam.gov'!$A$2:$D$2250,4,FALSE),"Unknown/Expired CFDA - Complete Column K")))</f>
        <v/>
      </c>
      <c r="H399" s="51"/>
      <c r="I399" s="51"/>
      <c r="J399" s="34" t="str">
        <f>IF(AND(ISBLANK(C399)=TRUE,ISBLANK(D399)=TRUE),"",IFERROR(VLOOKUP(CONCATENATE(C399,".",D399),'Clusters Lookup'!$A$2:$B$99,2,FALSE),"Not an Other Cluster"))</f>
        <v/>
      </c>
      <c r="K399" s="51"/>
      <c r="L399" s="51"/>
      <c r="M399" s="51"/>
      <c r="N399" s="51"/>
      <c r="O399" s="52"/>
      <c r="P399" s="51"/>
      <c r="Q399" s="51"/>
      <c r="R399" s="50"/>
      <c r="S399" s="34" t="str">
        <f>IFERROR(VLOOKUP(R399,'State of WI BUs'!$A$2:$B$77,2,FALSE),"")</f>
        <v/>
      </c>
      <c r="T399" s="52"/>
      <c r="U399" s="52"/>
      <c r="V399" s="56" t="str">
        <f t="shared" si="40"/>
        <v/>
      </c>
      <c r="W399" s="52"/>
      <c r="X399" s="50"/>
      <c r="Y399" s="56" t="str">
        <f t="shared" si="41"/>
        <v/>
      </c>
      <c r="Z399" s="52"/>
      <c r="AA399" s="35" t="str">
        <f t="shared" si="42"/>
        <v/>
      </c>
      <c r="AB399" s="35" t="str">
        <f t="shared" si="43"/>
        <v/>
      </c>
      <c r="AC399" s="35" t="str">
        <f t="shared" si="44"/>
        <v/>
      </c>
      <c r="AD399" s="35" t="str">
        <f t="shared" si="45"/>
        <v/>
      </c>
      <c r="AE399" s="35" t="str">
        <f t="shared" si="46"/>
        <v/>
      </c>
      <c r="AF399" s="35" t="str">
        <f t="shared" si="47"/>
        <v/>
      </c>
    </row>
    <row r="400" spans="1:32" x14ac:dyDescent="0.3">
      <c r="A400" s="50"/>
      <c r="B400" s="34" t="str">
        <f>IFERROR(VLOOKUP(A400,'State of WI BUs'!$A$2:$B$77,2,FALSE),"")</f>
        <v/>
      </c>
      <c r="C400" s="50"/>
      <c r="D400" s="50"/>
      <c r="E400" s="51"/>
      <c r="F400" s="34" t="str">
        <f>IFERROR(VLOOKUP(C400,'Fed. Agency Identifier'!$A$2:$B$62,2,FALSE),"")</f>
        <v/>
      </c>
      <c r="G400" s="34" t="str">
        <f>IF(ISBLANK(D400)=TRUE,"",(IFERROR(VLOOKUP(CONCATENATE(C400,".",D400),'Assistance Listings sam.gov'!$A$2:$D$2250,4,FALSE),"Unknown/Expired CFDA - Complete Column K")))</f>
        <v/>
      </c>
      <c r="H400" s="51"/>
      <c r="I400" s="51"/>
      <c r="J400" s="34" t="str">
        <f>IF(AND(ISBLANK(C400)=TRUE,ISBLANK(D400)=TRUE),"",IFERROR(VLOOKUP(CONCATENATE(C400,".",D400),'Clusters Lookup'!$A$2:$B$99,2,FALSE),"Not an Other Cluster"))</f>
        <v/>
      </c>
      <c r="K400" s="51"/>
      <c r="L400" s="51"/>
      <c r="M400" s="51"/>
      <c r="N400" s="51"/>
      <c r="O400" s="52"/>
      <c r="P400" s="51"/>
      <c r="Q400" s="51"/>
      <c r="R400" s="50"/>
      <c r="S400" s="34" t="str">
        <f>IFERROR(VLOOKUP(R400,'State of WI BUs'!$A$2:$B$77,2,FALSE),"")</f>
        <v/>
      </c>
      <c r="T400" s="52"/>
      <c r="U400" s="52"/>
      <c r="V400" s="56" t="str">
        <f t="shared" si="40"/>
        <v/>
      </c>
      <c r="W400" s="52"/>
      <c r="X400" s="50"/>
      <c r="Y400" s="56" t="str">
        <f t="shared" si="41"/>
        <v/>
      </c>
      <c r="Z400" s="52"/>
      <c r="AA400" s="35" t="str">
        <f t="shared" si="42"/>
        <v/>
      </c>
      <c r="AB400" s="35" t="str">
        <f t="shared" si="43"/>
        <v/>
      </c>
      <c r="AC400" s="35" t="str">
        <f t="shared" si="44"/>
        <v/>
      </c>
      <c r="AD400" s="35" t="str">
        <f t="shared" si="45"/>
        <v/>
      </c>
      <c r="AE400" s="35" t="str">
        <f t="shared" si="46"/>
        <v/>
      </c>
      <c r="AF400" s="35" t="str">
        <f t="shared" si="47"/>
        <v/>
      </c>
    </row>
    <row r="401" spans="1:32" x14ac:dyDescent="0.3">
      <c r="A401" s="50"/>
      <c r="B401" s="34" t="str">
        <f>IFERROR(VLOOKUP(A401,'State of WI BUs'!$A$2:$B$77,2,FALSE),"")</f>
        <v/>
      </c>
      <c r="C401" s="50"/>
      <c r="D401" s="50"/>
      <c r="E401" s="51"/>
      <c r="F401" s="34" t="str">
        <f>IFERROR(VLOOKUP(C401,'Fed. Agency Identifier'!$A$2:$B$62,2,FALSE),"")</f>
        <v/>
      </c>
      <c r="G401" s="34" t="str">
        <f>IF(ISBLANK(D401)=TRUE,"",(IFERROR(VLOOKUP(CONCATENATE(C401,".",D401),'Assistance Listings sam.gov'!$A$2:$D$2250,4,FALSE),"Unknown/Expired CFDA - Complete Column K")))</f>
        <v/>
      </c>
      <c r="H401" s="51"/>
      <c r="I401" s="51"/>
      <c r="J401" s="34" t="str">
        <f>IF(AND(ISBLANK(C401)=TRUE,ISBLANK(D401)=TRUE),"",IFERROR(VLOOKUP(CONCATENATE(C401,".",D401),'Clusters Lookup'!$A$2:$B$99,2,FALSE),"Not an Other Cluster"))</f>
        <v/>
      </c>
      <c r="K401" s="51"/>
      <c r="L401" s="51"/>
      <c r="M401" s="51"/>
      <c r="N401" s="51"/>
      <c r="O401" s="52"/>
      <c r="P401" s="51"/>
      <c r="Q401" s="51"/>
      <c r="R401" s="50"/>
      <c r="S401" s="34" t="str">
        <f>IFERROR(VLOOKUP(R401,'State of WI BUs'!$A$2:$B$77,2,FALSE),"")</f>
        <v/>
      </c>
      <c r="T401" s="52"/>
      <c r="U401" s="52"/>
      <c r="V401" s="56" t="str">
        <f t="shared" si="40"/>
        <v/>
      </c>
      <c r="W401" s="52"/>
      <c r="X401" s="50"/>
      <c r="Y401" s="56" t="str">
        <f t="shared" si="41"/>
        <v/>
      </c>
      <c r="Z401" s="52"/>
      <c r="AA401" s="35" t="str">
        <f t="shared" si="42"/>
        <v/>
      </c>
      <c r="AB401" s="35" t="str">
        <f t="shared" si="43"/>
        <v/>
      </c>
      <c r="AC401" s="35" t="str">
        <f t="shared" si="44"/>
        <v/>
      </c>
      <c r="AD401" s="35" t="str">
        <f t="shared" si="45"/>
        <v/>
      </c>
      <c r="AE401" s="35" t="str">
        <f t="shared" si="46"/>
        <v/>
      </c>
      <c r="AF401" s="35" t="str">
        <f t="shared" si="47"/>
        <v/>
      </c>
    </row>
    <row r="402" spans="1:32" x14ac:dyDescent="0.3">
      <c r="A402" s="50"/>
      <c r="B402" s="34" t="str">
        <f>IFERROR(VLOOKUP(A402,'State of WI BUs'!$A$2:$B$77,2,FALSE),"")</f>
        <v/>
      </c>
      <c r="C402" s="50"/>
      <c r="D402" s="50"/>
      <c r="E402" s="51"/>
      <c r="F402" s="34" t="str">
        <f>IFERROR(VLOOKUP(C402,'Fed. Agency Identifier'!$A$2:$B$62,2,FALSE),"")</f>
        <v/>
      </c>
      <c r="G402" s="34" t="str">
        <f>IF(ISBLANK(D402)=TRUE,"",(IFERROR(VLOOKUP(CONCATENATE(C402,".",D402),'Assistance Listings sam.gov'!$A$2:$D$2250,4,FALSE),"Unknown/Expired CFDA - Complete Column K")))</f>
        <v/>
      </c>
      <c r="H402" s="51"/>
      <c r="I402" s="51"/>
      <c r="J402" s="34" t="str">
        <f>IF(AND(ISBLANK(C402)=TRUE,ISBLANK(D402)=TRUE),"",IFERROR(VLOOKUP(CONCATENATE(C402,".",D402),'Clusters Lookup'!$A$2:$B$99,2,FALSE),"Not an Other Cluster"))</f>
        <v/>
      </c>
      <c r="K402" s="51"/>
      <c r="L402" s="51"/>
      <c r="M402" s="51"/>
      <c r="N402" s="51"/>
      <c r="O402" s="52"/>
      <c r="P402" s="51"/>
      <c r="Q402" s="51"/>
      <c r="R402" s="50"/>
      <c r="S402" s="34" t="str">
        <f>IFERROR(VLOOKUP(R402,'State of WI BUs'!$A$2:$B$77,2,FALSE),"")</f>
        <v/>
      </c>
      <c r="T402" s="52"/>
      <c r="U402" s="52"/>
      <c r="V402" s="56" t="str">
        <f t="shared" ref="V402:V465" si="48">IF(ISBLANK(C402),"",T402+U402)</f>
        <v/>
      </c>
      <c r="W402" s="52"/>
      <c r="X402" s="50"/>
      <c r="Y402" s="56" t="str">
        <f t="shared" ref="Y402:Y465" si="49">IF(ISBLANK(C402),"",V402+O402-W402)</f>
        <v/>
      </c>
      <c r="Z402" s="52"/>
      <c r="AA402" s="35" t="str">
        <f t="shared" ref="AA402:AA465" si="50">IF(ISBLANK(A402)=TRUE,"",IF(OR(ISBLANK(H402)=TRUE,ISBLANK(I402)=TRUE),"Complete R&amp;D and SFA Designation",""))</f>
        <v/>
      </c>
      <c r="AB402" s="35" t="str">
        <f t="shared" ref="AB402:AB465" si="51">IF(ISBLANK(A402)=TRUE,"",IF(AND(M402="I",OR(ISBLANK(P402)=TRUE,ISBLANK(Q402)=TRUE)),"Review Columns P,Q",""))</f>
        <v/>
      </c>
      <c r="AC402" s="35" t="str">
        <f t="shared" ref="AC402:AC465" si="52">IF(ISBLANK(A402)=TRUE,"",IF(AND(M402="T",ISBLANK(R402)=TRUE),"Review Column R, S",""))</f>
        <v/>
      </c>
      <c r="AD402" s="35" t="str">
        <f t="shared" ref="AD402:AD465" si="53">IF(ISBLANK(A402)=TRUE,"",IF(AND(N402="Y",ISBLANK(O402)=TRUE),"Review Column O",""))</f>
        <v/>
      </c>
      <c r="AE402" s="35" t="str">
        <f t="shared" ref="AE402:AE465" si="54">IF(ISBLANK(A402)=TRUE,"",IF(W402+Z402&gt;T402+U402,"Review Columns T,U,W,Z",""))</f>
        <v/>
      </c>
      <c r="AF402" s="35" t="str">
        <f t="shared" ref="AF402:AF465" si="55">IF((ISBLANK(A402)=TRUE),"",IF(ISBLANK(L402)=TRUE,"Select Special Funding",""))</f>
        <v/>
      </c>
    </row>
    <row r="403" spans="1:32" x14ac:dyDescent="0.3">
      <c r="A403" s="50"/>
      <c r="B403" s="34" t="str">
        <f>IFERROR(VLOOKUP(A403,'State of WI BUs'!$A$2:$B$77,2,FALSE),"")</f>
        <v/>
      </c>
      <c r="C403" s="50"/>
      <c r="D403" s="50"/>
      <c r="E403" s="51"/>
      <c r="F403" s="34" t="str">
        <f>IFERROR(VLOOKUP(C403,'Fed. Agency Identifier'!$A$2:$B$62,2,FALSE),"")</f>
        <v/>
      </c>
      <c r="G403" s="34" t="str">
        <f>IF(ISBLANK(D403)=TRUE,"",(IFERROR(VLOOKUP(CONCATENATE(C403,".",D403),'Assistance Listings sam.gov'!$A$2:$D$2250,4,FALSE),"Unknown/Expired CFDA - Complete Column K")))</f>
        <v/>
      </c>
      <c r="H403" s="51"/>
      <c r="I403" s="51"/>
      <c r="J403" s="34" t="str">
        <f>IF(AND(ISBLANK(C403)=TRUE,ISBLANK(D403)=TRUE),"",IFERROR(VLOOKUP(CONCATENATE(C403,".",D403),'Clusters Lookup'!$A$2:$B$99,2,FALSE),"Not an Other Cluster"))</f>
        <v/>
      </c>
      <c r="K403" s="51"/>
      <c r="L403" s="51"/>
      <c r="M403" s="51"/>
      <c r="N403" s="51"/>
      <c r="O403" s="52"/>
      <c r="P403" s="51"/>
      <c r="Q403" s="51"/>
      <c r="R403" s="50"/>
      <c r="S403" s="34" t="str">
        <f>IFERROR(VLOOKUP(R403,'State of WI BUs'!$A$2:$B$77,2,FALSE),"")</f>
        <v/>
      </c>
      <c r="T403" s="52"/>
      <c r="U403" s="52"/>
      <c r="V403" s="56" t="str">
        <f t="shared" si="48"/>
        <v/>
      </c>
      <c r="W403" s="52"/>
      <c r="X403" s="50"/>
      <c r="Y403" s="56" t="str">
        <f t="shared" si="49"/>
        <v/>
      </c>
      <c r="Z403" s="52"/>
      <c r="AA403" s="35" t="str">
        <f t="shared" si="50"/>
        <v/>
      </c>
      <c r="AB403" s="35" t="str">
        <f t="shared" si="51"/>
        <v/>
      </c>
      <c r="AC403" s="35" t="str">
        <f t="shared" si="52"/>
        <v/>
      </c>
      <c r="AD403" s="35" t="str">
        <f t="shared" si="53"/>
        <v/>
      </c>
      <c r="AE403" s="35" t="str">
        <f t="shared" si="54"/>
        <v/>
      </c>
      <c r="AF403" s="35" t="str">
        <f t="shared" si="55"/>
        <v/>
      </c>
    </row>
    <row r="404" spans="1:32" x14ac:dyDescent="0.3">
      <c r="A404" s="50"/>
      <c r="B404" s="34" t="str">
        <f>IFERROR(VLOOKUP(A404,'State of WI BUs'!$A$2:$B$77,2,FALSE),"")</f>
        <v/>
      </c>
      <c r="C404" s="50"/>
      <c r="D404" s="50"/>
      <c r="E404" s="51"/>
      <c r="F404" s="34" t="str">
        <f>IFERROR(VLOOKUP(C404,'Fed. Agency Identifier'!$A$2:$B$62,2,FALSE),"")</f>
        <v/>
      </c>
      <c r="G404" s="34" t="str">
        <f>IF(ISBLANK(D404)=TRUE,"",(IFERROR(VLOOKUP(CONCATENATE(C404,".",D404),'Assistance Listings sam.gov'!$A$2:$D$2250,4,FALSE),"Unknown/Expired CFDA - Complete Column K")))</f>
        <v/>
      </c>
      <c r="H404" s="51"/>
      <c r="I404" s="51"/>
      <c r="J404" s="34" t="str">
        <f>IF(AND(ISBLANK(C404)=TRUE,ISBLANK(D404)=TRUE),"",IFERROR(VLOOKUP(CONCATENATE(C404,".",D404),'Clusters Lookup'!$A$2:$B$99,2,FALSE),"Not an Other Cluster"))</f>
        <v/>
      </c>
      <c r="K404" s="51"/>
      <c r="L404" s="51"/>
      <c r="M404" s="51"/>
      <c r="N404" s="51"/>
      <c r="O404" s="52"/>
      <c r="P404" s="51"/>
      <c r="Q404" s="51"/>
      <c r="R404" s="50"/>
      <c r="S404" s="34" t="str">
        <f>IFERROR(VLOOKUP(R404,'State of WI BUs'!$A$2:$B$77,2,FALSE),"")</f>
        <v/>
      </c>
      <c r="T404" s="52"/>
      <c r="U404" s="52"/>
      <c r="V404" s="56" t="str">
        <f t="shared" si="48"/>
        <v/>
      </c>
      <c r="W404" s="52"/>
      <c r="X404" s="50"/>
      <c r="Y404" s="56" t="str">
        <f t="shared" si="49"/>
        <v/>
      </c>
      <c r="Z404" s="52"/>
      <c r="AA404" s="35" t="str">
        <f t="shared" si="50"/>
        <v/>
      </c>
      <c r="AB404" s="35" t="str">
        <f t="shared" si="51"/>
        <v/>
      </c>
      <c r="AC404" s="35" t="str">
        <f t="shared" si="52"/>
        <v/>
      </c>
      <c r="AD404" s="35" t="str">
        <f t="shared" si="53"/>
        <v/>
      </c>
      <c r="AE404" s="35" t="str">
        <f t="shared" si="54"/>
        <v/>
      </c>
      <c r="AF404" s="35" t="str">
        <f t="shared" si="55"/>
        <v/>
      </c>
    </row>
    <row r="405" spans="1:32" x14ac:dyDescent="0.3">
      <c r="A405" s="50"/>
      <c r="B405" s="34" t="str">
        <f>IFERROR(VLOOKUP(A405,'State of WI BUs'!$A$2:$B$77,2,FALSE),"")</f>
        <v/>
      </c>
      <c r="C405" s="50"/>
      <c r="D405" s="50"/>
      <c r="E405" s="51"/>
      <c r="F405" s="34" t="str">
        <f>IFERROR(VLOOKUP(C405,'Fed. Agency Identifier'!$A$2:$B$62,2,FALSE),"")</f>
        <v/>
      </c>
      <c r="G405" s="34" t="str">
        <f>IF(ISBLANK(D405)=TRUE,"",(IFERROR(VLOOKUP(CONCATENATE(C405,".",D405),'Assistance Listings sam.gov'!$A$2:$D$2250,4,FALSE),"Unknown/Expired CFDA - Complete Column K")))</f>
        <v/>
      </c>
      <c r="H405" s="51"/>
      <c r="I405" s="51"/>
      <c r="J405" s="34" t="str">
        <f>IF(AND(ISBLANK(C405)=TRUE,ISBLANK(D405)=TRUE),"",IFERROR(VLOOKUP(CONCATENATE(C405,".",D405),'Clusters Lookup'!$A$2:$B$99,2,FALSE),"Not an Other Cluster"))</f>
        <v/>
      </c>
      <c r="K405" s="51"/>
      <c r="L405" s="51"/>
      <c r="M405" s="51"/>
      <c r="N405" s="51"/>
      <c r="O405" s="52"/>
      <c r="P405" s="51"/>
      <c r="Q405" s="51"/>
      <c r="R405" s="50"/>
      <c r="S405" s="34" t="str">
        <f>IFERROR(VLOOKUP(R405,'State of WI BUs'!$A$2:$B$77,2,FALSE),"")</f>
        <v/>
      </c>
      <c r="T405" s="52"/>
      <c r="U405" s="52"/>
      <c r="V405" s="56" t="str">
        <f t="shared" si="48"/>
        <v/>
      </c>
      <c r="W405" s="52"/>
      <c r="X405" s="50"/>
      <c r="Y405" s="56" t="str">
        <f t="shared" si="49"/>
        <v/>
      </c>
      <c r="Z405" s="52"/>
      <c r="AA405" s="35" t="str">
        <f t="shared" si="50"/>
        <v/>
      </c>
      <c r="AB405" s="35" t="str">
        <f t="shared" si="51"/>
        <v/>
      </c>
      <c r="AC405" s="35" t="str">
        <f t="shared" si="52"/>
        <v/>
      </c>
      <c r="AD405" s="35" t="str">
        <f t="shared" si="53"/>
        <v/>
      </c>
      <c r="AE405" s="35" t="str">
        <f t="shared" si="54"/>
        <v/>
      </c>
      <c r="AF405" s="35" t="str">
        <f t="shared" si="55"/>
        <v/>
      </c>
    </row>
    <row r="406" spans="1:32" x14ac:dyDescent="0.3">
      <c r="A406" s="50"/>
      <c r="B406" s="34" t="str">
        <f>IFERROR(VLOOKUP(A406,'State of WI BUs'!$A$2:$B$77,2,FALSE),"")</f>
        <v/>
      </c>
      <c r="C406" s="50"/>
      <c r="D406" s="50"/>
      <c r="E406" s="51"/>
      <c r="F406" s="34" t="str">
        <f>IFERROR(VLOOKUP(C406,'Fed. Agency Identifier'!$A$2:$B$62,2,FALSE),"")</f>
        <v/>
      </c>
      <c r="G406" s="34" t="str">
        <f>IF(ISBLANK(D406)=TRUE,"",(IFERROR(VLOOKUP(CONCATENATE(C406,".",D406),'Assistance Listings sam.gov'!$A$2:$D$2250,4,FALSE),"Unknown/Expired CFDA - Complete Column K")))</f>
        <v/>
      </c>
      <c r="H406" s="51"/>
      <c r="I406" s="51"/>
      <c r="J406" s="34" t="str">
        <f>IF(AND(ISBLANK(C406)=TRUE,ISBLANK(D406)=TRUE),"",IFERROR(VLOOKUP(CONCATENATE(C406,".",D406),'Clusters Lookup'!$A$2:$B$99,2,FALSE),"Not an Other Cluster"))</f>
        <v/>
      </c>
      <c r="K406" s="51"/>
      <c r="L406" s="51"/>
      <c r="M406" s="51"/>
      <c r="N406" s="51"/>
      <c r="O406" s="52"/>
      <c r="P406" s="51"/>
      <c r="Q406" s="51"/>
      <c r="R406" s="50"/>
      <c r="S406" s="34" t="str">
        <f>IFERROR(VLOOKUP(R406,'State of WI BUs'!$A$2:$B$77,2,FALSE),"")</f>
        <v/>
      </c>
      <c r="T406" s="52"/>
      <c r="U406" s="52"/>
      <c r="V406" s="56" t="str">
        <f t="shared" si="48"/>
        <v/>
      </c>
      <c r="W406" s="52"/>
      <c r="X406" s="50"/>
      <c r="Y406" s="56" t="str">
        <f t="shared" si="49"/>
        <v/>
      </c>
      <c r="Z406" s="52"/>
      <c r="AA406" s="35" t="str">
        <f t="shared" si="50"/>
        <v/>
      </c>
      <c r="AB406" s="35" t="str">
        <f t="shared" si="51"/>
        <v/>
      </c>
      <c r="AC406" s="35" t="str">
        <f t="shared" si="52"/>
        <v/>
      </c>
      <c r="AD406" s="35" t="str">
        <f t="shared" si="53"/>
        <v/>
      </c>
      <c r="AE406" s="35" t="str">
        <f t="shared" si="54"/>
        <v/>
      </c>
      <c r="AF406" s="35" t="str">
        <f t="shared" si="55"/>
        <v/>
      </c>
    </row>
    <row r="407" spans="1:32" x14ac:dyDescent="0.3">
      <c r="A407" s="50"/>
      <c r="B407" s="34" t="str">
        <f>IFERROR(VLOOKUP(A407,'State of WI BUs'!$A$2:$B$77,2,FALSE),"")</f>
        <v/>
      </c>
      <c r="C407" s="50"/>
      <c r="D407" s="50"/>
      <c r="E407" s="51"/>
      <c r="F407" s="34" t="str">
        <f>IFERROR(VLOOKUP(C407,'Fed. Agency Identifier'!$A$2:$B$62,2,FALSE),"")</f>
        <v/>
      </c>
      <c r="G407" s="34" t="str">
        <f>IF(ISBLANK(D407)=TRUE,"",(IFERROR(VLOOKUP(CONCATENATE(C407,".",D407),'Assistance Listings sam.gov'!$A$2:$D$2250,4,FALSE),"Unknown/Expired CFDA - Complete Column K")))</f>
        <v/>
      </c>
      <c r="H407" s="51"/>
      <c r="I407" s="51"/>
      <c r="J407" s="34" t="str">
        <f>IF(AND(ISBLANK(C407)=TRUE,ISBLANK(D407)=TRUE),"",IFERROR(VLOOKUP(CONCATENATE(C407,".",D407),'Clusters Lookup'!$A$2:$B$99,2,FALSE),"Not an Other Cluster"))</f>
        <v/>
      </c>
      <c r="K407" s="51"/>
      <c r="L407" s="51"/>
      <c r="M407" s="51"/>
      <c r="N407" s="51"/>
      <c r="O407" s="52"/>
      <c r="P407" s="51"/>
      <c r="Q407" s="51"/>
      <c r="R407" s="50"/>
      <c r="S407" s="34" t="str">
        <f>IFERROR(VLOOKUP(R407,'State of WI BUs'!$A$2:$B$77,2,FALSE),"")</f>
        <v/>
      </c>
      <c r="T407" s="52"/>
      <c r="U407" s="52"/>
      <c r="V407" s="56" t="str">
        <f t="shared" si="48"/>
        <v/>
      </c>
      <c r="W407" s="52"/>
      <c r="X407" s="50"/>
      <c r="Y407" s="56" t="str">
        <f t="shared" si="49"/>
        <v/>
      </c>
      <c r="Z407" s="52"/>
      <c r="AA407" s="35" t="str">
        <f t="shared" si="50"/>
        <v/>
      </c>
      <c r="AB407" s="35" t="str">
        <f t="shared" si="51"/>
        <v/>
      </c>
      <c r="AC407" s="35" t="str">
        <f t="shared" si="52"/>
        <v/>
      </c>
      <c r="AD407" s="35" t="str">
        <f t="shared" si="53"/>
        <v/>
      </c>
      <c r="AE407" s="35" t="str">
        <f t="shared" si="54"/>
        <v/>
      </c>
      <c r="AF407" s="35" t="str">
        <f t="shared" si="55"/>
        <v/>
      </c>
    </row>
    <row r="408" spans="1:32" x14ac:dyDescent="0.3">
      <c r="A408" s="50"/>
      <c r="B408" s="34" t="str">
        <f>IFERROR(VLOOKUP(A408,'State of WI BUs'!$A$2:$B$77,2,FALSE),"")</f>
        <v/>
      </c>
      <c r="C408" s="50"/>
      <c r="D408" s="50"/>
      <c r="E408" s="51"/>
      <c r="F408" s="34" t="str">
        <f>IFERROR(VLOOKUP(C408,'Fed. Agency Identifier'!$A$2:$B$62,2,FALSE),"")</f>
        <v/>
      </c>
      <c r="G408" s="34" t="str">
        <f>IF(ISBLANK(D408)=TRUE,"",(IFERROR(VLOOKUP(CONCATENATE(C408,".",D408),'Assistance Listings sam.gov'!$A$2:$D$2250,4,FALSE),"Unknown/Expired CFDA - Complete Column K")))</f>
        <v/>
      </c>
      <c r="H408" s="51"/>
      <c r="I408" s="51"/>
      <c r="J408" s="34" t="str">
        <f>IF(AND(ISBLANK(C408)=TRUE,ISBLANK(D408)=TRUE),"",IFERROR(VLOOKUP(CONCATENATE(C408,".",D408),'Clusters Lookup'!$A$2:$B$99,2,FALSE),"Not an Other Cluster"))</f>
        <v/>
      </c>
      <c r="K408" s="51"/>
      <c r="L408" s="51"/>
      <c r="M408" s="51"/>
      <c r="N408" s="51"/>
      <c r="O408" s="52"/>
      <c r="P408" s="51"/>
      <c r="Q408" s="51"/>
      <c r="R408" s="50"/>
      <c r="S408" s="34" t="str">
        <f>IFERROR(VLOOKUP(R408,'State of WI BUs'!$A$2:$B$77,2,FALSE),"")</f>
        <v/>
      </c>
      <c r="T408" s="52"/>
      <c r="U408" s="52"/>
      <c r="V408" s="56" t="str">
        <f t="shared" si="48"/>
        <v/>
      </c>
      <c r="W408" s="52"/>
      <c r="X408" s="50"/>
      <c r="Y408" s="56" t="str">
        <f t="shared" si="49"/>
        <v/>
      </c>
      <c r="Z408" s="52"/>
      <c r="AA408" s="35" t="str">
        <f t="shared" si="50"/>
        <v/>
      </c>
      <c r="AB408" s="35" t="str">
        <f t="shared" si="51"/>
        <v/>
      </c>
      <c r="AC408" s="35" t="str">
        <f t="shared" si="52"/>
        <v/>
      </c>
      <c r="AD408" s="35" t="str">
        <f t="shared" si="53"/>
        <v/>
      </c>
      <c r="AE408" s="35" t="str">
        <f t="shared" si="54"/>
        <v/>
      </c>
      <c r="AF408" s="35" t="str">
        <f t="shared" si="55"/>
        <v/>
      </c>
    </row>
    <row r="409" spans="1:32" x14ac:dyDescent="0.3">
      <c r="A409" s="50"/>
      <c r="B409" s="34" t="str">
        <f>IFERROR(VLOOKUP(A409,'State of WI BUs'!$A$2:$B$77,2,FALSE),"")</f>
        <v/>
      </c>
      <c r="C409" s="50"/>
      <c r="D409" s="50"/>
      <c r="E409" s="51"/>
      <c r="F409" s="34" t="str">
        <f>IFERROR(VLOOKUP(C409,'Fed. Agency Identifier'!$A$2:$B$62,2,FALSE),"")</f>
        <v/>
      </c>
      <c r="G409" s="34" t="str">
        <f>IF(ISBLANK(D409)=TRUE,"",(IFERROR(VLOOKUP(CONCATENATE(C409,".",D409),'Assistance Listings sam.gov'!$A$2:$D$2250,4,FALSE),"Unknown/Expired CFDA - Complete Column K")))</f>
        <v/>
      </c>
      <c r="H409" s="51"/>
      <c r="I409" s="51"/>
      <c r="J409" s="34" t="str">
        <f>IF(AND(ISBLANK(C409)=TRUE,ISBLANK(D409)=TRUE),"",IFERROR(VLOOKUP(CONCATENATE(C409,".",D409),'Clusters Lookup'!$A$2:$B$99,2,FALSE),"Not an Other Cluster"))</f>
        <v/>
      </c>
      <c r="K409" s="51"/>
      <c r="L409" s="51"/>
      <c r="M409" s="51"/>
      <c r="N409" s="51"/>
      <c r="O409" s="52"/>
      <c r="P409" s="51"/>
      <c r="Q409" s="51"/>
      <c r="R409" s="50"/>
      <c r="S409" s="34" t="str">
        <f>IFERROR(VLOOKUP(R409,'State of WI BUs'!$A$2:$B$77,2,FALSE),"")</f>
        <v/>
      </c>
      <c r="T409" s="52"/>
      <c r="U409" s="52"/>
      <c r="V409" s="56" t="str">
        <f t="shared" si="48"/>
        <v/>
      </c>
      <c r="W409" s="52"/>
      <c r="X409" s="50"/>
      <c r="Y409" s="56" t="str">
        <f t="shared" si="49"/>
        <v/>
      </c>
      <c r="Z409" s="52"/>
      <c r="AA409" s="35" t="str">
        <f t="shared" si="50"/>
        <v/>
      </c>
      <c r="AB409" s="35" t="str">
        <f t="shared" si="51"/>
        <v/>
      </c>
      <c r="AC409" s="35" t="str">
        <f t="shared" si="52"/>
        <v/>
      </c>
      <c r="AD409" s="35" t="str">
        <f t="shared" si="53"/>
        <v/>
      </c>
      <c r="AE409" s="35" t="str">
        <f t="shared" si="54"/>
        <v/>
      </c>
      <c r="AF409" s="35" t="str">
        <f t="shared" si="55"/>
        <v/>
      </c>
    </row>
    <row r="410" spans="1:32" x14ac:dyDescent="0.3">
      <c r="A410" s="50"/>
      <c r="B410" s="34" t="str">
        <f>IFERROR(VLOOKUP(A410,'State of WI BUs'!$A$2:$B$77,2,FALSE),"")</f>
        <v/>
      </c>
      <c r="C410" s="50"/>
      <c r="D410" s="50"/>
      <c r="E410" s="51"/>
      <c r="F410" s="34" t="str">
        <f>IFERROR(VLOOKUP(C410,'Fed. Agency Identifier'!$A$2:$B$62,2,FALSE),"")</f>
        <v/>
      </c>
      <c r="G410" s="34" t="str">
        <f>IF(ISBLANK(D410)=TRUE,"",(IFERROR(VLOOKUP(CONCATENATE(C410,".",D410),'Assistance Listings sam.gov'!$A$2:$D$2250,4,FALSE),"Unknown/Expired CFDA - Complete Column K")))</f>
        <v/>
      </c>
      <c r="H410" s="51"/>
      <c r="I410" s="51"/>
      <c r="J410" s="34" t="str">
        <f>IF(AND(ISBLANK(C410)=TRUE,ISBLANK(D410)=TRUE),"",IFERROR(VLOOKUP(CONCATENATE(C410,".",D410),'Clusters Lookup'!$A$2:$B$99,2,FALSE),"Not an Other Cluster"))</f>
        <v/>
      </c>
      <c r="K410" s="51"/>
      <c r="L410" s="51"/>
      <c r="M410" s="51"/>
      <c r="N410" s="51"/>
      <c r="O410" s="52"/>
      <c r="P410" s="51"/>
      <c r="Q410" s="51"/>
      <c r="R410" s="50"/>
      <c r="S410" s="34" t="str">
        <f>IFERROR(VLOOKUP(R410,'State of WI BUs'!$A$2:$B$77,2,FALSE),"")</f>
        <v/>
      </c>
      <c r="T410" s="52"/>
      <c r="U410" s="52"/>
      <c r="V410" s="56" t="str">
        <f t="shared" si="48"/>
        <v/>
      </c>
      <c r="W410" s="52"/>
      <c r="X410" s="50"/>
      <c r="Y410" s="56" t="str">
        <f t="shared" si="49"/>
        <v/>
      </c>
      <c r="Z410" s="52"/>
      <c r="AA410" s="35" t="str">
        <f t="shared" si="50"/>
        <v/>
      </c>
      <c r="AB410" s="35" t="str">
        <f t="shared" si="51"/>
        <v/>
      </c>
      <c r="AC410" s="35" t="str">
        <f t="shared" si="52"/>
        <v/>
      </c>
      <c r="AD410" s="35" t="str">
        <f t="shared" si="53"/>
        <v/>
      </c>
      <c r="AE410" s="35" t="str">
        <f t="shared" si="54"/>
        <v/>
      </c>
      <c r="AF410" s="35" t="str">
        <f t="shared" si="55"/>
        <v/>
      </c>
    </row>
    <row r="411" spans="1:32" x14ac:dyDescent="0.3">
      <c r="A411" s="50"/>
      <c r="B411" s="34" t="str">
        <f>IFERROR(VLOOKUP(A411,'State of WI BUs'!$A$2:$B$77,2,FALSE),"")</f>
        <v/>
      </c>
      <c r="C411" s="50"/>
      <c r="D411" s="50"/>
      <c r="E411" s="51"/>
      <c r="F411" s="34" t="str">
        <f>IFERROR(VLOOKUP(C411,'Fed. Agency Identifier'!$A$2:$B$62,2,FALSE),"")</f>
        <v/>
      </c>
      <c r="G411" s="34" t="str">
        <f>IF(ISBLANK(D411)=TRUE,"",(IFERROR(VLOOKUP(CONCATENATE(C411,".",D411),'Assistance Listings sam.gov'!$A$2:$D$2250,4,FALSE),"Unknown/Expired CFDA - Complete Column K")))</f>
        <v/>
      </c>
      <c r="H411" s="51"/>
      <c r="I411" s="51"/>
      <c r="J411" s="34" t="str">
        <f>IF(AND(ISBLANK(C411)=TRUE,ISBLANK(D411)=TRUE),"",IFERROR(VLOOKUP(CONCATENATE(C411,".",D411),'Clusters Lookup'!$A$2:$B$99,2,FALSE),"Not an Other Cluster"))</f>
        <v/>
      </c>
      <c r="K411" s="51"/>
      <c r="L411" s="51"/>
      <c r="M411" s="51"/>
      <c r="N411" s="51"/>
      <c r="O411" s="52"/>
      <c r="P411" s="51"/>
      <c r="Q411" s="51"/>
      <c r="R411" s="50"/>
      <c r="S411" s="34" t="str">
        <f>IFERROR(VLOOKUP(R411,'State of WI BUs'!$A$2:$B$77,2,FALSE),"")</f>
        <v/>
      </c>
      <c r="T411" s="52"/>
      <c r="U411" s="52"/>
      <c r="V411" s="56" t="str">
        <f t="shared" si="48"/>
        <v/>
      </c>
      <c r="W411" s="52"/>
      <c r="X411" s="50"/>
      <c r="Y411" s="56" t="str">
        <f t="shared" si="49"/>
        <v/>
      </c>
      <c r="Z411" s="52"/>
      <c r="AA411" s="35" t="str">
        <f t="shared" si="50"/>
        <v/>
      </c>
      <c r="AB411" s="35" t="str">
        <f t="shared" si="51"/>
        <v/>
      </c>
      <c r="AC411" s="35" t="str">
        <f t="shared" si="52"/>
        <v/>
      </c>
      <c r="AD411" s="35" t="str">
        <f t="shared" si="53"/>
        <v/>
      </c>
      <c r="AE411" s="35" t="str">
        <f t="shared" si="54"/>
        <v/>
      </c>
      <c r="AF411" s="35" t="str">
        <f t="shared" si="55"/>
        <v/>
      </c>
    </row>
    <row r="412" spans="1:32" x14ac:dyDescent="0.3">
      <c r="A412" s="50"/>
      <c r="B412" s="34" t="str">
        <f>IFERROR(VLOOKUP(A412,'State of WI BUs'!$A$2:$B$77,2,FALSE),"")</f>
        <v/>
      </c>
      <c r="C412" s="50"/>
      <c r="D412" s="50"/>
      <c r="E412" s="51"/>
      <c r="F412" s="34" t="str">
        <f>IFERROR(VLOOKUP(C412,'Fed. Agency Identifier'!$A$2:$B$62,2,FALSE),"")</f>
        <v/>
      </c>
      <c r="G412" s="34" t="str">
        <f>IF(ISBLANK(D412)=TRUE,"",(IFERROR(VLOOKUP(CONCATENATE(C412,".",D412),'Assistance Listings sam.gov'!$A$2:$D$2250,4,FALSE),"Unknown/Expired CFDA - Complete Column K")))</f>
        <v/>
      </c>
      <c r="H412" s="51"/>
      <c r="I412" s="51"/>
      <c r="J412" s="34" t="str">
        <f>IF(AND(ISBLANK(C412)=TRUE,ISBLANK(D412)=TRUE),"",IFERROR(VLOOKUP(CONCATENATE(C412,".",D412),'Clusters Lookup'!$A$2:$B$99,2,FALSE),"Not an Other Cluster"))</f>
        <v/>
      </c>
      <c r="K412" s="51"/>
      <c r="L412" s="51"/>
      <c r="M412" s="51"/>
      <c r="N412" s="51"/>
      <c r="O412" s="52"/>
      <c r="P412" s="51"/>
      <c r="Q412" s="51"/>
      <c r="R412" s="50"/>
      <c r="S412" s="34" t="str">
        <f>IFERROR(VLOOKUP(R412,'State of WI BUs'!$A$2:$B$77,2,FALSE),"")</f>
        <v/>
      </c>
      <c r="T412" s="52"/>
      <c r="U412" s="52"/>
      <c r="V412" s="56" t="str">
        <f t="shared" si="48"/>
        <v/>
      </c>
      <c r="W412" s="52"/>
      <c r="X412" s="50"/>
      <c r="Y412" s="56" t="str">
        <f t="shared" si="49"/>
        <v/>
      </c>
      <c r="Z412" s="52"/>
      <c r="AA412" s="35" t="str">
        <f t="shared" si="50"/>
        <v/>
      </c>
      <c r="AB412" s="35" t="str">
        <f t="shared" si="51"/>
        <v/>
      </c>
      <c r="AC412" s="35" t="str">
        <f t="shared" si="52"/>
        <v/>
      </c>
      <c r="AD412" s="35" t="str">
        <f t="shared" si="53"/>
        <v/>
      </c>
      <c r="AE412" s="35" t="str">
        <f t="shared" si="54"/>
        <v/>
      </c>
      <c r="AF412" s="35" t="str">
        <f t="shared" si="55"/>
        <v/>
      </c>
    </row>
    <row r="413" spans="1:32" x14ac:dyDescent="0.3">
      <c r="A413" s="50"/>
      <c r="B413" s="34" t="str">
        <f>IFERROR(VLOOKUP(A413,'State of WI BUs'!$A$2:$B$77,2,FALSE),"")</f>
        <v/>
      </c>
      <c r="C413" s="50"/>
      <c r="D413" s="50"/>
      <c r="E413" s="51"/>
      <c r="F413" s="34" t="str">
        <f>IFERROR(VLOOKUP(C413,'Fed. Agency Identifier'!$A$2:$B$62,2,FALSE),"")</f>
        <v/>
      </c>
      <c r="G413" s="34" t="str">
        <f>IF(ISBLANK(D413)=TRUE,"",(IFERROR(VLOOKUP(CONCATENATE(C413,".",D413),'Assistance Listings sam.gov'!$A$2:$D$2250,4,FALSE),"Unknown/Expired CFDA - Complete Column K")))</f>
        <v/>
      </c>
      <c r="H413" s="51"/>
      <c r="I413" s="51"/>
      <c r="J413" s="34" t="str">
        <f>IF(AND(ISBLANK(C413)=TRUE,ISBLANK(D413)=TRUE),"",IFERROR(VLOOKUP(CONCATENATE(C413,".",D413),'Clusters Lookup'!$A$2:$B$99,2,FALSE),"Not an Other Cluster"))</f>
        <v/>
      </c>
      <c r="K413" s="51"/>
      <c r="L413" s="51"/>
      <c r="M413" s="51"/>
      <c r="N413" s="51"/>
      <c r="O413" s="52"/>
      <c r="P413" s="51"/>
      <c r="Q413" s="51"/>
      <c r="R413" s="50"/>
      <c r="S413" s="34" t="str">
        <f>IFERROR(VLOOKUP(R413,'State of WI BUs'!$A$2:$B$77,2,FALSE),"")</f>
        <v/>
      </c>
      <c r="T413" s="52"/>
      <c r="U413" s="52"/>
      <c r="V413" s="56" t="str">
        <f t="shared" si="48"/>
        <v/>
      </c>
      <c r="W413" s="52"/>
      <c r="X413" s="50"/>
      <c r="Y413" s="56" t="str">
        <f t="shared" si="49"/>
        <v/>
      </c>
      <c r="Z413" s="52"/>
      <c r="AA413" s="35" t="str">
        <f t="shared" si="50"/>
        <v/>
      </c>
      <c r="AB413" s="35" t="str">
        <f t="shared" si="51"/>
        <v/>
      </c>
      <c r="AC413" s="35" t="str">
        <f t="shared" si="52"/>
        <v/>
      </c>
      <c r="AD413" s="35" t="str">
        <f t="shared" si="53"/>
        <v/>
      </c>
      <c r="AE413" s="35" t="str">
        <f t="shared" si="54"/>
        <v/>
      </c>
      <c r="AF413" s="35" t="str">
        <f t="shared" si="55"/>
        <v/>
      </c>
    </row>
    <row r="414" spans="1:32" x14ac:dyDescent="0.3">
      <c r="A414" s="50"/>
      <c r="B414" s="34" t="str">
        <f>IFERROR(VLOOKUP(A414,'State of WI BUs'!$A$2:$B$77,2,FALSE),"")</f>
        <v/>
      </c>
      <c r="C414" s="50"/>
      <c r="D414" s="50"/>
      <c r="E414" s="51"/>
      <c r="F414" s="34" t="str">
        <f>IFERROR(VLOOKUP(C414,'Fed. Agency Identifier'!$A$2:$B$62,2,FALSE),"")</f>
        <v/>
      </c>
      <c r="G414" s="34" t="str">
        <f>IF(ISBLANK(D414)=TRUE,"",(IFERROR(VLOOKUP(CONCATENATE(C414,".",D414),'Assistance Listings sam.gov'!$A$2:$D$2250,4,FALSE),"Unknown/Expired CFDA - Complete Column K")))</f>
        <v/>
      </c>
      <c r="H414" s="51"/>
      <c r="I414" s="51"/>
      <c r="J414" s="34" t="str">
        <f>IF(AND(ISBLANK(C414)=TRUE,ISBLANK(D414)=TRUE),"",IFERROR(VLOOKUP(CONCATENATE(C414,".",D414),'Clusters Lookup'!$A$2:$B$99,2,FALSE),"Not an Other Cluster"))</f>
        <v/>
      </c>
      <c r="K414" s="51"/>
      <c r="L414" s="51"/>
      <c r="M414" s="51"/>
      <c r="N414" s="51"/>
      <c r="O414" s="52"/>
      <c r="P414" s="51"/>
      <c r="Q414" s="51"/>
      <c r="R414" s="50"/>
      <c r="S414" s="34" t="str">
        <f>IFERROR(VLOOKUP(R414,'State of WI BUs'!$A$2:$B$77,2,FALSE),"")</f>
        <v/>
      </c>
      <c r="T414" s="52"/>
      <c r="U414" s="52"/>
      <c r="V414" s="56" t="str">
        <f t="shared" si="48"/>
        <v/>
      </c>
      <c r="W414" s="52"/>
      <c r="X414" s="50"/>
      <c r="Y414" s="56" t="str">
        <f t="shared" si="49"/>
        <v/>
      </c>
      <c r="Z414" s="52"/>
      <c r="AA414" s="35" t="str">
        <f t="shared" si="50"/>
        <v/>
      </c>
      <c r="AB414" s="35" t="str">
        <f t="shared" si="51"/>
        <v/>
      </c>
      <c r="AC414" s="35" t="str">
        <f t="shared" si="52"/>
        <v/>
      </c>
      <c r="AD414" s="35" t="str">
        <f t="shared" si="53"/>
        <v/>
      </c>
      <c r="AE414" s="35" t="str">
        <f t="shared" si="54"/>
        <v/>
      </c>
      <c r="AF414" s="35" t="str">
        <f t="shared" si="55"/>
        <v/>
      </c>
    </row>
    <row r="415" spans="1:32" x14ac:dyDescent="0.3">
      <c r="A415" s="50"/>
      <c r="B415" s="34" t="str">
        <f>IFERROR(VLOOKUP(A415,'State of WI BUs'!$A$2:$B$77,2,FALSE),"")</f>
        <v/>
      </c>
      <c r="C415" s="50"/>
      <c r="D415" s="50"/>
      <c r="E415" s="51"/>
      <c r="F415" s="34" t="str">
        <f>IFERROR(VLOOKUP(C415,'Fed. Agency Identifier'!$A$2:$B$62,2,FALSE),"")</f>
        <v/>
      </c>
      <c r="G415" s="34" t="str">
        <f>IF(ISBLANK(D415)=TRUE,"",(IFERROR(VLOOKUP(CONCATENATE(C415,".",D415),'Assistance Listings sam.gov'!$A$2:$D$2250,4,FALSE),"Unknown/Expired CFDA - Complete Column K")))</f>
        <v/>
      </c>
      <c r="H415" s="51"/>
      <c r="I415" s="51"/>
      <c r="J415" s="34" t="str">
        <f>IF(AND(ISBLANK(C415)=TRUE,ISBLANK(D415)=TRUE),"",IFERROR(VLOOKUP(CONCATENATE(C415,".",D415),'Clusters Lookup'!$A$2:$B$99,2,FALSE),"Not an Other Cluster"))</f>
        <v/>
      </c>
      <c r="K415" s="51"/>
      <c r="L415" s="51"/>
      <c r="M415" s="51"/>
      <c r="N415" s="51"/>
      <c r="O415" s="52"/>
      <c r="P415" s="51"/>
      <c r="Q415" s="51"/>
      <c r="R415" s="50"/>
      <c r="S415" s="34" t="str">
        <f>IFERROR(VLOOKUP(R415,'State of WI BUs'!$A$2:$B$77,2,FALSE),"")</f>
        <v/>
      </c>
      <c r="T415" s="52"/>
      <c r="U415" s="52"/>
      <c r="V415" s="56" t="str">
        <f t="shared" si="48"/>
        <v/>
      </c>
      <c r="W415" s="52"/>
      <c r="X415" s="50"/>
      <c r="Y415" s="56" t="str">
        <f t="shared" si="49"/>
        <v/>
      </c>
      <c r="Z415" s="52"/>
      <c r="AA415" s="35" t="str">
        <f t="shared" si="50"/>
        <v/>
      </c>
      <c r="AB415" s="35" t="str">
        <f t="shared" si="51"/>
        <v/>
      </c>
      <c r="AC415" s="35" t="str">
        <f t="shared" si="52"/>
        <v/>
      </c>
      <c r="AD415" s="35" t="str">
        <f t="shared" si="53"/>
        <v/>
      </c>
      <c r="AE415" s="35" t="str">
        <f t="shared" si="54"/>
        <v/>
      </c>
      <c r="AF415" s="35" t="str">
        <f t="shared" si="55"/>
        <v/>
      </c>
    </row>
    <row r="416" spans="1:32" x14ac:dyDescent="0.3">
      <c r="A416" s="50"/>
      <c r="B416" s="34" t="str">
        <f>IFERROR(VLOOKUP(A416,'State of WI BUs'!$A$2:$B$77,2,FALSE),"")</f>
        <v/>
      </c>
      <c r="C416" s="50"/>
      <c r="D416" s="50"/>
      <c r="E416" s="51"/>
      <c r="F416" s="34" t="str">
        <f>IFERROR(VLOOKUP(C416,'Fed. Agency Identifier'!$A$2:$B$62,2,FALSE),"")</f>
        <v/>
      </c>
      <c r="G416" s="34" t="str">
        <f>IF(ISBLANK(D416)=TRUE,"",(IFERROR(VLOOKUP(CONCATENATE(C416,".",D416),'Assistance Listings sam.gov'!$A$2:$D$2250,4,FALSE),"Unknown/Expired CFDA - Complete Column K")))</f>
        <v/>
      </c>
      <c r="H416" s="51"/>
      <c r="I416" s="51"/>
      <c r="J416" s="34" t="str">
        <f>IF(AND(ISBLANK(C416)=TRUE,ISBLANK(D416)=TRUE),"",IFERROR(VLOOKUP(CONCATENATE(C416,".",D416),'Clusters Lookup'!$A$2:$B$99,2,FALSE),"Not an Other Cluster"))</f>
        <v/>
      </c>
      <c r="K416" s="51"/>
      <c r="L416" s="51"/>
      <c r="M416" s="51"/>
      <c r="N416" s="51"/>
      <c r="O416" s="52"/>
      <c r="P416" s="51"/>
      <c r="Q416" s="51"/>
      <c r="R416" s="50"/>
      <c r="S416" s="34" t="str">
        <f>IFERROR(VLOOKUP(R416,'State of WI BUs'!$A$2:$B$77,2,FALSE),"")</f>
        <v/>
      </c>
      <c r="T416" s="52"/>
      <c r="U416" s="52"/>
      <c r="V416" s="56" t="str">
        <f t="shared" si="48"/>
        <v/>
      </c>
      <c r="W416" s="52"/>
      <c r="X416" s="50"/>
      <c r="Y416" s="56" t="str">
        <f t="shared" si="49"/>
        <v/>
      </c>
      <c r="Z416" s="52"/>
      <c r="AA416" s="35" t="str">
        <f t="shared" si="50"/>
        <v/>
      </c>
      <c r="AB416" s="35" t="str">
        <f t="shared" si="51"/>
        <v/>
      </c>
      <c r="AC416" s="35" t="str">
        <f t="shared" si="52"/>
        <v/>
      </c>
      <c r="AD416" s="35" t="str">
        <f t="shared" si="53"/>
        <v/>
      </c>
      <c r="AE416" s="35" t="str">
        <f t="shared" si="54"/>
        <v/>
      </c>
      <c r="AF416" s="35" t="str">
        <f t="shared" si="55"/>
        <v/>
      </c>
    </row>
    <row r="417" spans="1:32" x14ac:dyDescent="0.3">
      <c r="A417" s="50"/>
      <c r="B417" s="34" t="str">
        <f>IFERROR(VLOOKUP(A417,'State of WI BUs'!$A$2:$B$77,2,FALSE),"")</f>
        <v/>
      </c>
      <c r="C417" s="50"/>
      <c r="D417" s="50"/>
      <c r="E417" s="51"/>
      <c r="F417" s="34" t="str">
        <f>IFERROR(VLOOKUP(C417,'Fed. Agency Identifier'!$A$2:$B$62,2,FALSE),"")</f>
        <v/>
      </c>
      <c r="G417" s="34" t="str">
        <f>IF(ISBLANK(D417)=TRUE,"",(IFERROR(VLOOKUP(CONCATENATE(C417,".",D417),'Assistance Listings sam.gov'!$A$2:$D$2250,4,FALSE),"Unknown/Expired CFDA - Complete Column K")))</f>
        <v/>
      </c>
      <c r="H417" s="51"/>
      <c r="I417" s="51"/>
      <c r="J417" s="34" t="str">
        <f>IF(AND(ISBLANK(C417)=TRUE,ISBLANK(D417)=TRUE),"",IFERROR(VLOOKUP(CONCATENATE(C417,".",D417),'Clusters Lookup'!$A$2:$B$99,2,FALSE),"Not an Other Cluster"))</f>
        <v/>
      </c>
      <c r="K417" s="51"/>
      <c r="L417" s="51"/>
      <c r="M417" s="51"/>
      <c r="N417" s="51"/>
      <c r="O417" s="52"/>
      <c r="P417" s="51"/>
      <c r="Q417" s="51"/>
      <c r="R417" s="50"/>
      <c r="S417" s="34" t="str">
        <f>IFERROR(VLOOKUP(R417,'State of WI BUs'!$A$2:$B$77,2,FALSE),"")</f>
        <v/>
      </c>
      <c r="T417" s="52"/>
      <c r="U417" s="52"/>
      <c r="V417" s="56" t="str">
        <f t="shared" si="48"/>
        <v/>
      </c>
      <c r="W417" s="52"/>
      <c r="X417" s="50"/>
      <c r="Y417" s="56" t="str">
        <f t="shared" si="49"/>
        <v/>
      </c>
      <c r="Z417" s="52"/>
      <c r="AA417" s="35" t="str">
        <f t="shared" si="50"/>
        <v/>
      </c>
      <c r="AB417" s="35" t="str">
        <f t="shared" si="51"/>
        <v/>
      </c>
      <c r="AC417" s="35" t="str">
        <f t="shared" si="52"/>
        <v/>
      </c>
      <c r="AD417" s="35" t="str">
        <f t="shared" si="53"/>
        <v/>
      </c>
      <c r="AE417" s="35" t="str">
        <f t="shared" si="54"/>
        <v/>
      </c>
      <c r="AF417" s="35" t="str">
        <f t="shared" si="55"/>
        <v/>
      </c>
    </row>
    <row r="418" spans="1:32" x14ac:dyDescent="0.3">
      <c r="A418" s="50"/>
      <c r="B418" s="34" t="str">
        <f>IFERROR(VLOOKUP(A418,'State of WI BUs'!$A$2:$B$77,2,FALSE),"")</f>
        <v/>
      </c>
      <c r="C418" s="50"/>
      <c r="D418" s="50"/>
      <c r="E418" s="51"/>
      <c r="F418" s="34" t="str">
        <f>IFERROR(VLOOKUP(C418,'Fed. Agency Identifier'!$A$2:$B$62,2,FALSE),"")</f>
        <v/>
      </c>
      <c r="G418" s="34" t="str">
        <f>IF(ISBLANK(D418)=TRUE,"",(IFERROR(VLOOKUP(CONCATENATE(C418,".",D418),'Assistance Listings sam.gov'!$A$2:$D$2250,4,FALSE),"Unknown/Expired CFDA - Complete Column K")))</f>
        <v/>
      </c>
      <c r="H418" s="51"/>
      <c r="I418" s="51"/>
      <c r="J418" s="34" t="str">
        <f>IF(AND(ISBLANK(C418)=TRUE,ISBLANK(D418)=TRUE),"",IFERROR(VLOOKUP(CONCATENATE(C418,".",D418),'Clusters Lookup'!$A$2:$B$99,2,FALSE),"Not an Other Cluster"))</f>
        <v/>
      </c>
      <c r="K418" s="51"/>
      <c r="L418" s="51"/>
      <c r="M418" s="51"/>
      <c r="N418" s="51"/>
      <c r="O418" s="52"/>
      <c r="P418" s="51"/>
      <c r="Q418" s="51"/>
      <c r="R418" s="50"/>
      <c r="S418" s="34" t="str">
        <f>IFERROR(VLOOKUP(R418,'State of WI BUs'!$A$2:$B$77,2,FALSE),"")</f>
        <v/>
      </c>
      <c r="T418" s="52"/>
      <c r="U418" s="52"/>
      <c r="V418" s="56" t="str">
        <f t="shared" si="48"/>
        <v/>
      </c>
      <c r="W418" s="52"/>
      <c r="X418" s="50"/>
      <c r="Y418" s="56" t="str">
        <f t="shared" si="49"/>
        <v/>
      </c>
      <c r="Z418" s="52"/>
      <c r="AA418" s="35" t="str">
        <f t="shared" si="50"/>
        <v/>
      </c>
      <c r="AB418" s="35" t="str">
        <f t="shared" si="51"/>
        <v/>
      </c>
      <c r="AC418" s="35" t="str">
        <f t="shared" si="52"/>
        <v/>
      </c>
      <c r="AD418" s="35" t="str">
        <f t="shared" si="53"/>
        <v/>
      </c>
      <c r="AE418" s="35" t="str">
        <f t="shared" si="54"/>
        <v/>
      </c>
      <c r="AF418" s="35" t="str">
        <f t="shared" si="55"/>
        <v/>
      </c>
    </row>
    <row r="419" spans="1:32" x14ac:dyDescent="0.3">
      <c r="A419" s="50"/>
      <c r="B419" s="34" t="str">
        <f>IFERROR(VLOOKUP(A419,'State of WI BUs'!$A$2:$B$77,2,FALSE),"")</f>
        <v/>
      </c>
      <c r="C419" s="50"/>
      <c r="D419" s="50"/>
      <c r="E419" s="51"/>
      <c r="F419" s="34" t="str">
        <f>IFERROR(VLOOKUP(C419,'Fed. Agency Identifier'!$A$2:$B$62,2,FALSE),"")</f>
        <v/>
      </c>
      <c r="G419" s="34" t="str">
        <f>IF(ISBLANK(D419)=TRUE,"",(IFERROR(VLOOKUP(CONCATENATE(C419,".",D419),'Assistance Listings sam.gov'!$A$2:$D$2250,4,FALSE),"Unknown/Expired CFDA - Complete Column K")))</f>
        <v/>
      </c>
      <c r="H419" s="51"/>
      <c r="I419" s="51"/>
      <c r="J419" s="34" t="str">
        <f>IF(AND(ISBLANK(C419)=TRUE,ISBLANK(D419)=TRUE),"",IFERROR(VLOOKUP(CONCATENATE(C419,".",D419),'Clusters Lookup'!$A$2:$B$99,2,FALSE),"Not an Other Cluster"))</f>
        <v/>
      </c>
      <c r="K419" s="51"/>
      <c r="L419" s="51"/>
      <c r="M419" s="51"/>
      <c r="N419" s="51"/>
      <c r="O419" s="52"/>
      <c r="P419" s="51"/>
      <c r="Q419" s="51"/>
      <c r="R419" s="50"/>
      <c r="S419" s="34" t="str">
        <f>IFERROR(VLOOKUP(R419,'State of WI BUs'!$A$2:$B$77,2,FALSE),"")</f>
        <v/>
      </c>
      <c r="T419" s="52"/>
      <c r="U419" s="52"/>
      <c r="V419" s="56" t="str">
        <f t="shared" si="48"/>
        <v/>
      </c>
      <c r="W419" s="52"/>
      <c r="X419" s="50"/>
      <c r="Y419" s="56" t="str">
        <f t="shared" si="49"/>
        <v/>
      </c>
      <c r="Z419" s="52"/>
      <c r="AA419" s="35" t="str">
        <f t="shared" si="50"/>
        <v/>
      </c>
      <c r="AB419" s="35" t="str">
        <f t="shared" si="51"/>
        <v/>
      </c>
      <c r="AC419" s="35" t="str">
        <f t="shared" si="52"/>
        <v/>
      </c>
      <c r="AD419" s="35" t="str">
        <f t="shared" si="53"/>
        <v/>
      </c>
      <c r="AE419" s="35" t="str">
        <f t="shared" si="54"/>
        <v/>
      </c>
      <c r="AF419" s="35" t="str">
        <f t="shared" si="55"/>
        <v/>
      </c>
    </row>
    <row r="420" spans="1:32" x14ac:dyDescent="0.3">
      <c r="A420" s="50"/>
      <c r="B420" s="34" t="str">
        <f>IFERROR(VLOOKUP(A420,'State of WI BUs'!$A$2:$B$77,2,FALSE),"")</f>
        <v/>
      </c>
      <c r="C420" s="50"/>
      <c r="D420" s="50"/>
      <c r="E420" s="51"/>
      <c r="F420" s="34" t="str">
        <f>IFERROR(VLOOKUP(C420,'Fed. Agency Identifier'!$A$2:$B$62,2,FALSE),"")</f>
        <v/>
      </c>
      <c r="G420" s="34" t="str">
        <f>IF(ISBLANK(D420)=TRUE,"",(IFERROR(VLOOKUP(CONCATENATE(C420,".",D420),'Assistance Listings sam.gov'!$A$2:$D$2250,4,FALSE),"Unknown/Expired CFDA - Complete Column K")))</f>
        <v/>
      </c>
      <c r="H420" s="51"/>
      <c r="I420" s="51"/>
      <c r="J420" s="34" t="str">
        <f>IF(AND(ISBLANK(C420)=TRUE,ISBLANK(D420)=TRUE),"",IFERROR(VLOOKUP(CONCATENATE(C420,".",D420),'Clusters Lookup'!$A$2:$B$99,2,FALSE),"Not an Other Cluster"))</f>
        <v/>
      </c>
      <c r="K420" s="51"/>
      <c r="L420" s="51"/>
      <c r="M420" s="51"/>
      <c r="N420" s="51"/>
      <c r="O420" s="52"/>
      <c r="P420" s="51"/>
      <c r="Q420" s="51"/>
      <c r="R420" s="50"/>
      <c r="S420" s="34" t="str">
        <f>IFERROR(VLOOKUP(R420,'State of WI BUs'!$A$2:$B$77,2,FALSE),"")</f>
        <v/>
      </c>
      <c r="T420" s="52"/>
      <c r="U420" s="52"/>
      <c r="V420" s="56" t="str">
        <f t="shared" si="48"/>
        <v/>
      </c>
      <c r="W420" s="52"/>
      <c r="X420" s="50"/>
      <c r="Y420" s="56" t="str">
        <f t="shared" si="49"/>
        <v/>
      </c>
      <c r="Z420" s="52"/>
      <c r="AA420" s="35" t="str">
        <f t="shared" si="50"/>
        <v/>
      </c>
      <c r="AB420" s="35" t="str">
        <f t="shared" si="51"/>
        <v/>
      </c>
      <c r="AC420" s="35" t="str">
        <f t="shared" si="52"/>
        <v/>
      </c>
      <c r="AD420" s="35" t="str">
        <f t="shared" si="53"/>
        <v/>
      </c>
      <c r="AE420" s="35" t="str">
        <f t="shared" si="54"/>
        <v/>
      </c>
      <c r="AF420" s="35" t="str">
        <f t="shared" si="55"/>
        <v/>
      </c>
    </row>
    <row r="421" spans="1:32" x14ac:dyDescent="0.3">
      <c r="A421" s="50"/>
      <c r="B421" s="34" t="str">
        <f>IFERROR(VLOOKUP(A421,'State of WI BUs'!$A$2:$B$77,2,FALSE),"")</f>
        <v/>
      </c>
      <c r="C421" s="50"/>
      <c r="D421" s="50"/>
      <c r="E421" s="51"/>
      <c r="F421" s="34" t="str">
        <f>IFERROR(VLOOKUP(C421,'Fed. Agency Identifier'!$A$2:$B$62,2,FALSE),"")</f>
        <v/>
      </c>
      <c r="G421" s="34" t="str">
        <f>IF(ISBLANK(D421)=TRUE,"",(IFERROR(VLOOKUP(CONCATENATE(C421,".",D421),'Assistance Listings sam.gov'!$A$2:$D$2250,4,FALSE),"Unknown/Expired CFDA - Complete Column K")))</f>
        <v/>
      </c>
      <c r="H421" s="51"/>
      <c r="I421" s="51"/>
      <c r="J421" s="34" t="str">
        <f>IF(AND(ISBLANK(C421)=TRUE,ISBLANK(D421)=TRUE),"",IFERROR(VLOOKUP(CONCATENATE(C421,".",D421),'Clusters Lookup'!$A$2:$B$99,2,FALSE),"Not an Other Cluster"))</f>
        <v/>
      </c>
      <c r="K421" s="51"/>
      <c r="L421" s="51"/>
      <c r="M421" s="51"/>
      <c r="N421" s="51"/>
      <c r="O421" s="52"/>
      <c r="P421" s="51"/>
      <c r="Q421" s="51"/>
      <c r="R421" s="50"/>
      <c r="S421" s="34" t="str">
        <f>IFERROR(VLOOKUP(R421,'State of WI BUs'!$A$2:$B$77,2,FALSE),"")</f>
        <v/>
      </c>
      <c r="T421" s="52"/>
      <c r="U421" s="52"/>
      <c r="V421" s="56" t="str">
        <f t="shared" si="48"/>
        <v/>
      </c>
      <c r="W421" s="52"/>
      <c r="X421" s="50"/>
      <c r="Y421" s="56" t="str">
        <f t="shared" si="49"/>
        <v/>
      </c>
      <c r="Z421" s="52"/>
      <c r="AA421" s="35" t="str">
        <f t="shared" si="50"/>
        <v/>
      </c>
      <c r="AB421" s="35" t="str">
        <f t="shared" si="51"/>
        <v/>
      </c>
      <c r="AC421" s="35" t="str">
        <f t="shared" si="52"/>
        <v/>
      </c>
      <c r="AD421" s="35" t="str">
        <f t="shared" si="53"/>
        <v/>
      </c>
      <c r="AE421" s="35" t="str">
        <f t="shared" si="54"/>
        <v/>
      </c>
      <c r="AF421" s="35" t="str">
        <f t="shared" si="55"/>
        <v/>
      </c>
    </row>
    <row r="422" spans="1:32" x14ac:dyDescent="0.3">
      <c r="A422" s="50"/>
      <c r="B422" s="34" t="str">
        <f>IFERROR(VLOOKUP(A422,'State of WI BUs'!$A$2:$B$77,2,FALSE),"")</f>
        <v/>
      </c>
      <c r="C422" s="50"/>
      <c r="D422" s="50"/>
      <c r="E422" s="51"/>
      <c r="F422" s="34" t="str">
        <f>IFERROR(VLOOKUP(C422,'Fed. Agency Identifier'!$A$2:$B$62,2,FALSE),"")</f>
        <v/>
      </c>
      <c r="G422" s="34" t="str">
        <f>IF(ISBLANK(D422)=TRUE,"",(IFERROR(VLOOKUP(CONCATENATE(C422,".",D422),'Assistance Listings sam.gov'!$A$2:$D$2250,4,FALSE),"Unknown/Expired CFDA - Complete Column K")))</f>
        <v/>
      </c>
      <c r="H422" s="51"/>
      <c r="I422" s="51"/>
      <c r="J422" s="34" t="str">
        <f>IF(AND(ISBLANK(C422)=TRUE,ISBLANK(D422)=TRUE),"",IFERROR(VLOOKUP(CONCATENATE(C422,".",D422),'Clusters Lookup'!$A$2:$B$99,2,FALSE),"Not an Other Cluster"))</f>
        <v/>
      </c>
      <c r="K422" s="51"/>
      <c r="L422" s="51"/>
      <c r="M422" s="51"/>
      <c r="N422" s="51"/>
      <c r="O422" s="52"/>
      <c r="P422" s="51"/>
      <c r="Q422" s="51"/>
      <c r="R422" s="50"/>
      <c r="S422" s="34" t="str">
        <f>IFERROR(VLOOKUP(R422,'State of WI BUs'!$A$2:$B$77,2,FALSE),"")</f>
        <v/>
      </c>
      <c r="T422" s="52"/>
      <c r="U422" s="52"/>
      <c r="V422" s="56" t="str">
        <f t="shared" si="48"/>
        <v/>
      </c>
      <c r="W422" s="52"/>
      <c r="X422" s="50"/>
      <c r="Y422" s="56" t="str">
        <f t="shared" si="49"/>
        <v/>
      </c>
      <c r="Z422" s="52"/>
      <c r="AA422" s="35" t="str">
        <f t="shared" si="50"/>
        <v/>
      </c>
      <c r="AB422" s="35" t="str">
        <f t="shared" si="51"/>
        <v/>
      </c>
      <c r="AC422" s="35" t="str">
        <f t="shared" si="52"/>
        <v/>
      </c>
      <c r="AD422" s="35" t="str">
        <f t="shared" si="53"/>
        <v/>
      </c>
      <c r="AE422" s="35" t="str">
        <f t="shared" si="54"/>
        <v/>
      </c>
      <c r="AF422" s="35" t="str">
        <f t="shared" si="55"/>
        <v/>
      </c>
    </row>
    <row r="423" spans="1:32" x14ac:dyDescent="0.3">
      <c r="A423" s="50"/>
      <c r="B423" s="34" t="str">
        <f>IFERROR(VLOOKUP(A423,'State of WI BUs'!$A$2:$B$77,2,FALSE),"")</f>
        <v/>
      </c>
      <c r="C423" s="50"/>
      <c r="D423" s="50"/>
      <c r="E423" s="51"/>
      <c r="F423" s="34" t="str">
        <f>IFERROR(VLOOKUP(C423,'Fed. Agency Identifier'!$A$2:$B$62,2,FALSE),"")</f>
        <v/>
      </c>
      <c r="G423" s="34" t="str">
        <f>IF(ISBLANK(D423)=TRUE,"",(IFERROR(VLOOKUP(CONCATENATE(C423,".",D423),'Assistance Listings sam.gov'!$A$2:$D$2250,4,FALSE),"Unknown/Expired CFDA - Complete Column K")))</f>
        <v/>
      </c>
      <c r="H423" s="51"/>
      <c r="I423" s="51"/>
      <c r="J423" s="34" t="str">
        <f>IF(AND(ISBLANK(C423)=TRUE,ISBLANK(D423)=TRUE),"",IFERROR(VLOOKUP(CONCATENATE(C423,".",D423),'Clusters Lookup'!$A$2:$B$99,2,FALSE),"Not an Other Cluster"))</f>
        <v/>
      </c>
      <c r="K423" s="51"/>
      <c r="L423" s="51"/>
      <c r="M423" s="51"/>
      <c r="N423" s="51"/>
      <c r="O423" s="52"/>
      <c r="P423" s="51"/>
      <c r="Q423" s="51"/>
      <c r="R423" s="50"/>
      <c r="S423" s="34" t="str">
        <f>IFERROR(VLOOKUP(R423,'State of WI BUs'!$A$2:$B$77,2,FALSE),"")</f>
        <v/>
      </c>
      <c r="T423" s="52"/>
      <c r="U423" s="52"/>
      <c r="V423" s="56" t="str">
        <f t="shared" si="48"/>
        <v/>
      </c>
      <c r="W423" s="52"/>
      <c r="X423" s="50"/>
      <c r="Y423" s="56" t="str">
        <f t="shared" si="49"/>
        <v/>
      </c>
      <c r="Z423" s="52"/>
      <c r="AA423" s="35" t="str">
        <f t="shared" si="50"/>
        <v/>
      </c>
      <c r="AB423" s="35" t="str">
        <f t="shared" si="51"/>
        <v/>
      </c>
      <c r="AC423" s="35" t="str">
        <f t="shared" si="52"/>
        <v/>
      </c>
      <c r="AD423" s="35" t="str">
        <f t="shared" si="53"/>
        <v/>
      </c>
      <c r="AE423" s="35" t="str">
        <f t="shared" si="54"/>
        <v/>
      </c>
      <c r="AF423" s="35" t="str">
        <f t="shared" si="55"/>
        <v/>
      </c>
    </row>
    <row r="424" spans="1:32" x14ac:dyDescent="0.3">
      <c r="A424" s="50"/>
      <c r="B424" s="34" t="str">
        <f>IFERROR(VLOOKUP(A424,'State of WI BUs'!$A$2:$B$77,2,FALSE),"")</f>
        <v/>
      </c>
      <c r="C424" s="50"/>
      <c r="D424" s="50"/>
      <c r="E424" s="51"/>
      <c r="F424" s="34" t="str">
        <f>IFERROR(VLOOKUP(C424,'Fed. Agency Identifier'!$A$2:$B$62,2,FALSE),"")</f>
        <v/>
      </c>
      <c r="G424" s="34" t="str">
        <f>IF(ISBLANK(D424)=TRUE,"",(IFERROR(VLOOKUP(CONCATENATE(C424,".",D424),'Assistance Listings sam.gov'!$A$2:$D$2250,4,FALSE),"Unknown/Expired CFDA - Complete Column K")))</f>
        <v/>
      </c>
      <c r="H424" s="51"/>
      <c r="I424" s="51"/>
      <c r="J424" s="34" t="str">
        <f>IF(AND(ISBLANK(C424)=TRUE,ISBLANK(D424)=TRUE),"",IFERROR(VLOOKUP(CONCATENATE(C424,".",D424),'Clusters Lookup'!$A$2:$B$99,2,FALSE),"Not an Other Cluster"))</f>
        <v/>
      </c>
      <c r="K424" s="51"/>
      <c r="L424" s="51"/>
      <c r="M424" s="51"/>
      <c r="N424" s="51"/>
      <c r="O424" s="52"/>
      <c r="P424" s="51"/>
      <c r="Q424" s="51"/>
      <c r="R424" s="50"/>
      <c r="S424" s="34" t="str">
        <f>IFERROR(VLOOKUP(R424,'State of WI BUs'!$A$2:$B$77,2,FALSE),"")</f>
        <v/>
      </c>
      <c r="T424" s="52"/>
      <c r="U424" s="52"/>
      <c r="V424" s="56" t="str">
        <f t="shared" si="48"/>
        <v/>
      </c>
      <c r="W424" s="52"/>
      <c r="X424" s="50"/>
      <c r="Y424" s="56" t="str">
        <f t="shared" si="49"/>
        <v/>
      </c>
      <c r="Z424" s="52"/>
      <c r="AA424" s="35" t="str">
        <f t="shared" si="50"/>
        <v/>
      </c>
      <c r="AB424" s="35" t="str">
        <f t="shared" si="51"/>
        <v/>
      </c>
      <c r="AC424" s="35" t="str">
        <f t="shared" si="52"/>
        <v/>
      </c>
      <c r="AD424" s="35" t="str">
        <f t="shared" si="53"/>
        <v/>
      </c>
      <c r="AE424" s="35" t="str">
        <f t="shared" si="54"/>
        <v/>
      </c>
      <c r="AF424" s="35" t="str">
        <f t="shared" si="55"/>
        <v/>
      </c>
    </row>
    <row r="425" spans="1:32" x14ac:dyDescent="0.3">
      <c r="A425" s="50"/>
      <c r="B425" s="34" t="str">
        <f>IFERROR(VLOOKUP(A425,'State of WI BUs'!$A$2:$B$77,2,FALSE),"")</f>
        <v/>
      </c>
      <c r="C425" s="50"/>
      <c r="D425" s="50"/>
      <c r="E425" s="51"/>
      <c r="F425" s="34" t="str">
        <f>IFERROR(VLOOKUP(C425,'Fed. Agency Identifier'!$A$2:$B$62,2,FALSE),"")</f>
        <v/>
      </c>
      <c r="G425" s="34" t="str">
        <f>IF(ISBLANK(D425)=TRUE,"",(IFERROR(VLOOKUP(CONCATENATE(C425,".",D425),'Assistance Listings sam.gov'!$A$2:$D$2250,4,FALSE),"Unknown/Expired CFDA - Complete Column K")))</f>
        <v/>
      </c>
      <c r="H425" s="51"/>
      <c r="I425" s="51"/>
      <c r="J425" s="34" t="str">
        <f>IF(AND(ISBLANK(C425)=TRUE,ISBLANK(D425)=TRUE),"",IFERROR(VLOOKUP(CONCATENATE(C425,".",D425),'Clusters Lookup'!$A$2:$B$99,2,FALSE),"Not an Other Cluster"))</f>
        <v/>
      </c>
      <c r="K425" s="51"/>
      <c r="L425" s="51"/>
      <c r="M425" s="51"/>
      <c r="N425" s="51"/>
      <c r="O425" s="52"/>
      <c r="P425" s="51"/>
      <c r="Q425" s="51"/>
      <c r="R425" s="50"/>
      <c r="S425" s="34" t="str">
        <f>IFERROR(VLOOKUP(R425,'State of WI BUs'!$A$2:$B$77,2,FALSE),"")</f>
        <v/>
      </c>
      <c r="T425" s="52"/>
      <c r="U425" s="52"/>
      <c r="V425" s="56" t="str">
        <f t="shared" si="48"/>
        <v/>
      </c>
      <c r="W425" s="52"/>
      <c r="X425" s="50"/>
      <c r="Y425" s="56" t="str">
        <f t="shared" si="49"/>
        <v/>
      </c>
      <c r="Z425" s="52"/>
      <c r="AA425" s="35" t="str">
        <f t="shared" si="50"/>
        <v/>
      </c>
      <c r="AB425" s="35" t="str">
        <f t="shared" si="51"/>
        <v/>
      </c>
      <c r="AC425" s="35" t="str">
        <f t="shared" si="52"/>
        <v/>
      </c>
      <c r="AD425" s="35" t="str">
        <f t="shared" si="53"/>
        <v/>
      </c>
      <c r="AE425" s="35" t="str">
        <f t="shared" si="54"/>
        <v/>
      </c>
      <c r="AF425" s="35" t="str">
        <f t="shared" si="55"/>
        <v/>
      </c>
    </row>
    <row r="426" spans="1:32" x14ac:dyDescent="0.3">
      <c r="A426" s="50"/>
      <c r="B426" s="34" t="str">
        <f>IFERROR(VLOOKUP(A426,'State of WI BUs'!$A$2:$B$77,2,FALSE),"")</f>
        <v/>
      </c>
      <c r="C426" s="50"/>
      <c r="D426" s="50"/>
      <c r="E426" s="51"/>
      <c r="F426" s="34" t="str">
        <f>IFERROR(VLOOKUP(C426,'Fed. Agency Identifier'!$A$2:$B$62,2,FALSE),"")</f>
        <v/>
      </c>
      <c r="G426" s="34" t="str">
        <f>IF(ISBLANK(D426)=TRUE,"",(IFERROR(VLOOKUP(CONCATENATE(C426,".",D426),'Assistance Listings sam.gov'!$A$2:$D$2250,4,FALSE),"Unknown/Expired CFDA - Complete Column K")))</f>
        <v/>
      </c>
      <c r="H426" s="51"/>
      <c r="I426" s="51"/>
      <c r="J426" s="34" t="str">
        <f>IF(AND(ISBLANK(C426)=TRUE,ISBLANK(D426)=TRUE),"",IFERROR(VLOOKUP(CONCATENATE(C426,".",D426),'Clusters Lookup'!$A$2:$B$99,2,FALSE),"Not an Other Cluster"))</f>
        <v/>
      </c>
      <c r="K426" s="51"/>
      <c r="L426" s="51"/>
      <c r="M426" s="51"/>
      <c r="N426" s="51"/>
      <c r="O426" s="52"/>
      <c r="P426" s="51"/>
      <c r="Q426" s="51"/>
      <c r="R426" s="50"/>
      <c r="S426" s="34" t="str">
        <f>IFERROR(VLOOKUP(R426,'State of WI BUs'!$A$2:$B$77,2,FALSE),"")</f>
        <v/>
      </c>
      <c r="T426" s="52"/>
      <c r="U426" s="52"/>
      <c r="V426" s="56" t="str">
        <f t="shared" si="48"/>
        <v/>
      </c>
      <c r="W426" s="52"/>
      <c r="X426" s="50"/>
      <c r="Y426" s="56" t="str">
        <f t="shared" si="49"/>
        <v/>
      </c>
      <c r="Z426" s="52"/>
      <c r="AA426" s="35" t="str">
        <f t="shared" si="50"/>
        <v/>
      </c>
      <c r="AB426" s="35" t="str">
        <f t="shared" si="51"/>
        <v/>
      </c>
      <c r="AC426" s="35" t="str">
        <f t="shared" si="52"/>
        <v/>
      </c>
      <c r="AD426" s="35" t="str">
        <f t="shared" si="53"/>
        <v/>
      </c>
      <c r="AE426" s="35" t="str">
        <f t="shared" si="54"/>
        <v/>
      </c>
      <c r="AF426" s="35" t="str">
        <f t="shared" si="55"/>
        <v/>
      </c>
    </row>
    <row r="427" spans="1:32" x14ac:dyDescent="0.3">
      <c r="A427" s="50"/>
      <c r="B427" s="34" t="str">
        <f>IFERROR(VLOOKUP(A427,'State of WI BUs'!$A$2:$B$77,2,FALSE),"")</f>
        <v/>
      </c>
      <c r="C427" s="50"/>
      <c r="D427" s="50"/>
      <c r="E427" s="51"/>
      <c r="F427" s="34" t="str">
        <f>IFERROR(VLOOKUP(C427,'Fed. Agency Identifier'!$A$2:$B$62,2,FALSE),"")</f>
        <v/>
      </c>
      <c r="G427" s="34" t="str">
        <f>IF(ISBLANK(D427)=TRUE,"",(IFERROR(VLOOKUP(CONCATENATE(C427,".",D427),'Assistance Listings sam.gov'!$A$2:$D$2250,4,FALSE),"Unknown/Expired CFDA - Complete Column K")))</f>
        <v/>
      </c>
      <c r="H427" s="51"/>
      <c r="I427" s="51"/>
      <c r="J427" s="34" t="str">
        <f>IF(AND(ISBLANK(C427)=TRUE,ISBLANK(D427)=TRUE),"",IFERROR(VLOOKUP(CONCATENATE(C427,".",D427),'Clusters Lookup'!$A$2:$B$99,2,FALSE),"Not an Other Cluster"))</f>
        <v/>
      </c>
      <c r="K427" s="51"/>
      <c r="L427" s="51"/>
      <c r="M427" s="51"/>
      <c r="N427" s="51"/>
      <c r="O427" s="52"/>
      <c r="P427" s="51"/>
      <c r="Q427" s="51"/>
      <c r="R427" s="50"/>
      <c r="S427" s="34" t="str">
        <f>IFERROR(VLOOKUP(R427,'State of WI BUs'!$A$2:$B$77,2,FALSE),"")</f>
        <v/>
      </c>
      <c r="T427" s="52"/>
      <c r="U427" s="52"/>
      <c r="V427" s="56" t="str">
        <f t="shared" si="48"/>
        <v/>
      </c>
      <c r="W427" s="52"/>
      <c r="X427" s="50"/>
      <c r="Y427" s="56" t="str">
        <f t="shared" si="49"/>
        <v/>
      </c>
      <c r="Z427" s="52"/>
      <c r="AA427" s="35" t="str">
        <f t="shared" si="50"/>
        <v/>
      </c>
      <c r="AB427" s="35" t="str">
        <f t="shared" si="51"/>
        <v/>
      </c>
      <c r="AC427" s="35" t="str">
        <f t="shared" si="52"/>
        <v/>
      </c>
      <c r="AD427" s="35" t="str">
        <f t="shared" si="53"/>
        <v/>
      </c>
      <c r="AE427" s="35" t="str">
        <f t="shared" si="54"/>
        <v/>
      </c>
      <c r="AF427" s="35" t="str">
        <f t="shared" si="55"/>
        <v/>
      </c>
    </row>
    <row r="428" spans="1:32" x14ac:dyDescent="0.3">
      <c r="A428" s="50"/>
      <c r="B428" s="34" t="str">
        <f>IFERROR(VLOOKUP(A428,'State of WI BUs'!$A$2:$B$77,2,FALSE),"")</f>
        <v/>
      </c>
      <c r="C428" s="50"/>
      <c r="D428" s="50"/>
      <c r="E428" s="51"/>
      <c r="F428" s="34" t="str">
        <f>IFERROR(VLOOKUP(C428,'Fed. Agency Identifier'!$A$2:$B$62,2,FALSE),"")</f>
        <v/>
      </c>
      <c r="G428" s="34" t="str">
        <f>IF(ISBLANK(D428)=TRUE,"",(IFERROR(VLOOKUP(CONCATENATE(C428,".",D428),'Assistance Listings sam.gov'!$A$2:$D$2250,4,FALSE),"Unknown/Expired CFDA - Complete Column K")))</f>
        <v/>
      </c>
      <c r="H428" s="51"/>
      <c r="I428" s="51"/>
      <c r="J428" s="34" t="str">
        <f>IF(AND(ISBLANK(C428)=TRUE,ISBLANK(D428)=TRUE),"",IFERROR(VLOOKUP(CONCATENATE(C428,".",D428),'Clusters Lookup'!$A$2:$B$99,2,FALSE),"Not an Other Cluster"))</f>
        <v/>
      </c>
      <c r="K428" s="51"/>
      <c r="L428" s="51"/>
      <c r="M428" s="51"/>
      <c r="N428" s="51"/>
      <c r="O428" s="52"/>
      <c r="P428" s="51"/>
      <c r="Q428" s="51"/>
      <c r="R428" s="50"/>
      <c r="S428" s="34" t="str">
        <f>IFERROR(VLOOKUP(R428,'State of WI BUs'!$A$2:$B$77,2,FALSE),"")</f>
        <v/>
      </c>
      <c r="T428" s="52"/>
      <c r="U428" s="52"/>
      <c r="V428" s="56" t="str">
        <f t="shared" si="48"/>
        <v/>
      </c>
      <c r="W428" s="52"/>
      <c r="X428" s="50"/>
      <c r="Y428" s="56" t="str">
        <f t="shared" si="49"/>
        <v/>
      </c>
      <c r="Z428" s="52"/>
      <c r="AA428" s="35" t="str">
        <f t="shared" si="50"/>
        <v/>
      </c>
      <c r="AB428" s="35" t="str">
        <f t="shared" si="51"/>
        <v/>
      </c>
      <c r="AC428" s="35" t="str">
        <f t="shared" si="52"/>
        <v/>
      </c>
      <c r="AD428" s="35" t="str">
        <f t="shared" si="53"/>
        <v/>
      </c>
      <c r="AE428" s="35" t="str">
        <f t="shared" si="54"/>
        <v/>
      </c>
      <c r="AF428" s="35" t="str">
        <f t="shared" si="55"/>
        <v/>
      </c>
    </row>
    <row r="429" spans="1:32" x14ac:dyDescent="0.3">
      <c r="A429" s="50"/>
      <c r="B429" s="34" t="str">
        <f>IFERROR(VLOOKUP(A429,'State of WI BUs'!$A$2:$B$77,2,FALSE),"")</f>
        <v/>
      </c>
      <c r="C429" s="50"/>
      <c r="D429" s="50"/>
      <c r="E429" s="51"/>
      <c r="F429" s="34" t="str">
        <f>IFERROR(VLOOKUP(C429,'Fed. Agency Identifier'!$A$2:$B$62,2,FALSE),"")</f>
        <v/>
      </c>
      <c r="G429" s="34" t="str">
        <f>IF(ISBLANK(D429)=TRUE,"",(IFERROR(VLOOKUP(CONCATENATE(C429,".",D429),'Assistance Listings sam.gov'!$A$2:$D$2250,4,FALSE),"Unknown/Expired CFDA - Complete Column K")))</f>
        <v/>
      </c>
      <c r="H429" s="51"/>
      <c r="I429" s="51"/>
      <c r="J429" s="34" t="str">
        <f>IF(AND(ISBLANK(C429)=TRUE,ISBLANK(D429)=TRUE),"",IFERROR(VLOOKUP(CONCATENATE(C429,".",D429),'Clusters Lookup'!$A$2:$B$99,2,FALSE),"Not an Other Cluster"))</f>
        <v/>
      </c>
      <c r="K429" s="51"/>
      <c r="L429" s="51"/>
      <c r="M429" s="51"/>
      <c r="N429" s="51"/>
      <c r="O429" s="52"/>
      <c r="P429" s="51"/>
      <c r="Q429" s="51"/>
      <c r="R429" s="50"/>
      <c r="S429" s="34" t="str">
        <f>IFERROR(VLOOKUP(R429,'State of WI BUs'!$A$2:$B$77,2,FALSE),"")</f>
        <v/>
      </c>
      <c r="T429" s="52"/>
      <c r="U429" s="52"/>
      <c r="V429" s="56" t="str">
        <f t="shared" si="48"/>
        <v/>
      </c>
      <c r="W429" s="52"/>
      <c r="X429" s="50"/>
      <c r="Y429" s="56" t="str">
        <f t="shared" si="49"/>
        <v/>
      </c>
      <c r="Z429" s="52"/>
      <c r="AA429" s="35" t="str">
        <f t="shared" si="50"/>
        <v/>
      </c>
      <c r="AB429" s="35" t="str">
        <f t="shared" si="51"/>
        <v/>
      </c>
      <c r="AC429" s="35" t="str">
        <f t="shared" si="52"/>
        <v/>
      </c>
      <c r="AD429" s="35" t="str">
        <f t="shared" si="53"/>
        <v/>
      </c>
      <c r="AE429" s="35" t="str">
        <f t="shared" si="54"/>
        <v/>
      </c>
      <c r="AF429" s="35" t="str">
        <f t="shared" si="55"/>
        <v/>
      </c>
    </row>
    <row r="430" spans="1:32" x14ac:dyDescent="0.3">
      <c r="A430" s="50"/>
      <c r="B430" s="34" t="str">
        <f>IFERROR(VLOOKUP(A430,'State of WI BUs'!$A$2:$B$77,2,FALSE),"")</f>
        <v/>
      </c>
      <c r="C430" s="50"/>
      <c r="D430" s="50"/>
      <c r="E430" s="51"/>
      <c r="F430" s="34" t="str">
        <f>IFERROR(VLOOKUP(C430,'Fed. Agency Identifier'!$A$2:$B$62,2,FALSE),"")</f>
        <v/>
      </c>
      <c r="G430" s="34" t="str">
        <f>IF(ISBLANK(D430)=TRUE,"",(IFERROR(VLOOKUP(CONCATENATE(C430,".",D430),'Assistance Listings sam.gov'!$A$2:$D$2250,4,FALSE),"Unknown/Expired CFDA - Complete Column K")))</f>
        <v/>
      </c>
      <c r="H430" s="51"/>
      <c r="I430" s="51"/>
      <c r="J430" s="34" t="str">
        <f>IF(AND(ISBLANK(C430)=TRUE,ISBLANK(D430)=TRUE),"",IFERROR(VLOOKUP(CONCATENATE(C430,".",D430),'Clusters Lookup'!$A$2:$B$99,2,FALSE),"Not an Other Cluster"))</f>
        <v/>
      </c>
      <c r="K430" s="51"/>
      <c r="L430" s="51"/>
      <c r="M430" s="51"/>
      <c r="N430" s="51"/>
      <c r="O430" s="52"/>
      <c r="P430" s="51"/>
      <c r="Q430" s="51"/>
      <c r="R430" s="50"/>
      <c r="S430" s="34" t="str">
        <f>IFERROR(VLOOKUP(R430,'State of WI BUs'!$A$2:$B$77,2,FALSE),"")</f>
        <v/>
      </c>
      <c r="T430" s="52"/>
      <c r="U430" s="52"/>
      <c r="V430" s="56" t="str">
        <f t="shared" si="48"/>
        <v/>
      </c>
      <c r="W430" s="52"/>
      <c r="X430" s="50"/>
      <c r="Y430" s="56" t="str">
        <f t="shared" si="49"/>
        <v/>
      </c>
      <c r="Z430" s="52"/>
      <c r="AA430" s="35" t="str">
        <f t="shared" si="50"/>
        <v/>
      </c>
      <c r="AB430" s="35" t="str">
        <f t="shared" si="51"/>
        <v/>
      </c>
      <c r="AC430" s="35" t="str">
        <f t="shared" si="52"/>
        <v/>
      </c>
      <c r="AD430" s="35" t="str">
        <f t="shared" si="53"/>
        <v/>
      </c>
      <c r="AE430" s="35" t="str">
        <f t="shared" si="54"/>
        <v/>
      </c>
      <c r="AF430" s="35" t="str">
        <f t="shared" si="55"/>
        <v/>
      </c>
    </row>
    <row r="431" spans="1:32" x14ac:dyDescent="0.3">
      <c r="A431" s="50"/>
      <c r="B431" s="34" t="str">
        <f>IFERROR(VLOOKUP(A431,'State of WI BUs'!$A$2:$B$77,2,FALSE),"")</f>
        <v/>
      </c>
      <c r="C431" s="50"/>
      <c r="D431" s="50"/>
      <c r="E431" s="51"/>
      <c r="F431" s="34" t="str">
        <f>IFERROR(VLOOKUP(C431,'Fed. Agency Identifier'!$A$2:$B$62,2,FALSE),"")</f>
        <v/>
      </c>
      <c r="G431" s="34" t="str">
        <f>IF(ISBLANK(D431)=TRUE,"",(IFERROR(VLOOKUP(CONCATENATE(C431,".",D431),'Assistance Listings sam.gov'!$A$2:$D$2250,4,FALSE),"Unknown/Expired CFDA - Complete Column K")))</f>
        <v/>
      </c>
      <c r="H431" s="51"/>
      <c r="I431" s="51"/>
      <c r="J431" s="34" t="str">
        <f>IF(AND(ISBLANK(C431)=TRUE,ISBLANK(D431)=TRUE),"",IFERROR(VLOOKUP(CONCATENATE(C431,".",D431),'Clusters Lookup'!$A$2:$B$99,2,FALSE),"Not an Other Cluster"))</f>
        <v/>
      </c>
      <c r="K431" s="51"/>
      <c r="L431" s="51"/>
      <c r="M431" s="51"/>
      <c r="N431" s="51"/>
      <c r="O431" s="52"/>
      <c r="P431" s="51"/>
      <c r="Q431" s="51"/>
      <c r="R431" s="50"/>
      <c r="S431" s="34" t="str">
        <f>IFERROR(VLOOKUP(R431,'State of WI BUs'!$A$2:$B$77,2,FALSE),"")</f>
        <v/>
      </c>
      <c r="T431" s="52"/>
      <c r="U431" s="52"/>
      <c r="V431" s="56" t="str">
        <f t="shared" si="48"/>
        <v/>
      </c>
      <c r="W431" s="52"/>
      <c r="X431" s="50"/>
      <c r="Y431" s="56" t="str">
        <f t="shared" si="49"/>
        <v/>
      </c>
      <c r="Z431" s="52"/>
      <c r="AA431" s="35" t="str">
        <f t="shared" si="50"/>
        <v/>
      </c>
      <c r="AB431" s="35" t="str">
        <f t="shared" si="51"/>
        <v/>
      </c>
      <c r="AC431" s="35" t="str">
        <f t="shared" si="52"/>
        <v/>
      </c>
      <c r="AD431" s="35" t="str">
        <f t="shared" si="53"/>
        <v/>
      </c>
      <c r="AE431" s="35" t="str">
        <f t="shared" si="54"/>
        <v/>
      </c>
      <c r="AF431" s="35" t="str">
        <f t="shared" si="55"/>
        <v/>
      </c>
    </row>
    <row r="432" spans="1:32" x14ac:dyDescent="0.3">
      <c r="A432" s="50"/>
      <c r="B432" s="34" t="str">
        <f>IFERROR(VLOOKUP(A432,'State of WI BUs'!$A$2:$B$77,2,FALSE),"")</f>
        <v/>
      </c>
      <c r="C432" s="50"/>
      <c r="D432" s="50"/>
      <c r="E432" s="51"/>
      <c r="F432" s="34" t="str">
        <f>IFERROR(VLOOKUP(C432,'Fed. Agency Identifier'!$A$2:$B$62,2,FALSE),"")</f>
        <v/>
      </c>
      <c r="G432" s="34" t="str">
        <f>IF(ISBLANK(D432)=TRUE,"",(IFERROR(VLOOKUP(CONCATENATE(C432,".",D432),'Assistance Listings sam.gov'!$A$2:$D$2250,4,FALSE),"Unknown/Expired CFDA - Complete Column K")))</f>
        <v/>
      </c>
      <c r="H432" s="51"/>
      <c r="I432" s="51"/>
      <c r="J432" s="34" t="str">
        <f>IF(AND(ISBLANK(C432)=TRUE,ISBLANK(D432)=TRUE),"",IFERROR(VLOOKUP(CONCATENATE(C432,".",D432),'Clusters Lookup'!$A$2:$B$99,2,FALSE),"Not an Other Cluster"))</f>
        <v/>
      </c>
      <c r="K432" s="51"/>
      <c r="L432" s="51"/>
      <c r="M432" s="51"/>
      <c r="N432" s="51"/>
      <c r="O432" s="52"/>
      <c r="P432" s="51"/>
      <c r="Q432" s="51"/>
      <c r="R432" s="50"/>
      <c r="S432" s="34" t="str">
        <f>IFERROR(VLOOKUP(R432,'State of WI BUs'!$A$2:$B$77,2,FALSE),"")</f>
        <v/>
      </c>
      <c r="T432" s="52"/>
      <c r="U432" s="52"/>
      <c r="V432" s="56" t="str">
        <f t="shared" si="48"/>
        <v/>
      </c>
      <c r="W432" s="52"/>
      <c r="X432" s="50"/>
      <c r="Y432" s="56" t="str">
        <f t="shared" si="49"/>
        <v/>
      </c>
      <c r="Z432" s="52"/>
      <c r="AA432" s="35" t="str">
        <f t="shared" si="50"/>
        <v/>
      </c>
      <c r="AB432" s="35" t="str">
        <f t="shared" si="51"/>
        <v/>
      </c>
      <c r="AC432" s="35" t="str">
        <f t="shared" si="52"/>
        <v/>
      </c>
      <c r="AD432" s="35" t="str">
        <f t="shared" si="53"/>
        <v/>
      </c>
      <c r="AE432" s="35" t="str">
        <f t="shared" si="54"/>
        <v/>
      </c>
      <c r="AF432" s="35" t="str">
        <f t="shared" si="55"/>
        <v/>
      </c>
    </row>
    <row r="433" spans="1:32" x14ac:dyDescent="0.3">
      <c r="A433" s="50"/>
      <c r="B433" s="34" t="str">
        <f>IFERROR(VLOOKUP(A433,'State of WI BUs'!$A$2:$B$77,2,FALSE),"")</f>
        <v/>
      </c>
      <c r="C433" s="50"/>
      <c r="D433" s="50"/>
      <c r="E433" s="51"/>
      <c r="F433" s="34" t="str">
        <f>IFERROR(VLOOKUP(C433,'Fed. Agency Identifier'!$A$2:$B$62,2,FALSE),"")</f>
        <v/>
      </c>
      <c r="G433" s="34" t="str">
        <f>IF(ISBLANK(D433)=TRUE,"",(IFERROR(VLOOKUP(CONCATENATE(C433,".",D433),'Assistance Listings sam.gov'!$A$2:$D$2250,4,FALSE),"Unknown/Expired CFDA - Complete Column K")))</f>
        <v/>
      </c>
      <c r="H433" s="51"/>
      <c r="I433" s="51"/>
      <c r="J433" s="34" t="str">
        <f>IF(AND(ISBLANK(C433)=TRUE,ISBLANK(D433)=TRUE),"",IFERROR(VLOOKUP(CONCATENATE(C433,".",D433),'Clusters Lookup'!$A$2:$B$99,2,FALSE),"Not an Other Cluster"))</f>
        <v/>
      </c>
      <c r="K433" s="51"/>
      <c r="L433" s="51"/>
      <c r="M433" s="51"/>
      <c r="N433" s="51"/>
      <c r="O433" s="52"/>
      <c r="P433" s="51"/>
      <c r="Q433" s="51"/>
      <c r="R433" s="50"/>
      <c r="S433" s="34" t="str">
        <f>IFERROR(VLOOKUP(R433,'State of WI BUs'!$A$2:$B$77,2,FALSE),"")</f>
        <v/>
      </c>
      <c r="T433" s="52"/>
      <c r="U433" s="52"/>
      <c r="V433" s="56" t="str">
        <f t="shared" si="48"/>
        <v/>
      </c>
      <c r="W433" s="52"/>
      <c r="X433" s="50"/>
      <c r="Y433" s="56" t="str">
        <f t="shared" si="49"/>
        <v/>
      </c>
      <c r="Z433" s="52"/>
      <c r="AA433" s="35" t="str">
        <f t="shared" si="50"/>
        <v/>
      </c>
      <c r="AB433" s="35" t="str">
        <f t="shared" si="51"/>
        <v/>
      </c>
      <c r="AC433" s="35" t="str">
        <f t="shared" si="52"/>
        <v/>
      </c>
      <c r="AD433" s="35" t="str">
        <f t="shared" si="53"/>
        <v/>
      </c>
      <c r="AE433" s="35" t="str">
        <f t="shared" si="54"/>
        <v/>
      </c>
      <c r="AF433" s="35" t="str">
        <f t="shared" si="55"/>
        <v/>
      </c>
    </row>
    <row r="434" spans="1:32" x14ac:dyDescent="0.3">
      <c r="A434" s="50"/>
      <c r="B434" s="34" t="str">
        <f>IFERROR(VLOOKUP(A434,'State of WI BUs'!$A$2:$B$77,2,FALSE),"")</f>
        <v/>
      </c>
      <c r="C434" s="50"/>
      <c r="D434" s="50"/>
      <c r="E434" s="51"/>
      <c r="F434" s="34" t="str">
        <f>IFERROR(VLOOKUP(C434,'Fed. Agency Identifier'!$A$2:$B$62,2,FALSE),"")</f>
        <v/>
      </c>
      <c r="G434" s="34" t="str">
        <f>IF(ISBLANK(D434)=TRUE,"",(IFERROR(VLOOKUP(CONCATENATE(C434,".",D434),'Assistance Listings sam.gov'!$A$2:$D$2250,4,FALSE),"Unknown/Expired CFDA - Complete Column K")))</f>
        <v/>
      </c>
      <c r="H434" s="51"/>
      <c r="I434" s="51"/>
      <c r="J434" s="34" t="str">
        <f>IF(AND(ISBLANK(C434)=TRUE,ISBLANK(D434)=TRUE),"",IFERROR(VLOOKUP(CONCATENATE(C434,".",D434),'Clusters Lookup'!$A$2:$B$99,2,FALSE),"Not an Other Cluster"))</f>
        <v/>
      </c>
      <c r="K434" s="51"/>
      <c r="L434" s="51"/>
      <c r="M434" s="51"/>
      <c r="N434" s="51"/>
      <c r="O434" s="52"/>
      <c r="P434" s="51"/>
      <c r="Q434" s="51"/>
      <c r="R434" s="50"/>
      <c r="S434" s="34" t="str">
        <f>IFERROR(VLOOKUP(R434,'State of WI BUs'!$A$2:$B$77,2,FALSE),"")</f>
        <v/>
      </c>
      <c r="T434" s="52"/>
      <c r="U434" s="52"/>
      <c r="V434" s="56" t="str">
        <f t="shared" si="48"/>
        <v/>
      </c>
      <c r="W434" s="52"/>
      <c r="X434" s="50"/>
      <c r="Y434" s="56" t="str">
        <f t="shared" si="49"/>
        <v/>
      </c>
      <c r="Z434" s="52"/>
      <c r="AA434" s="35" t="str">
        <f t="shared" si="50"/>
        <v/>
      </c>
      <c r="AB434" s="35" t="str">
        <f t="shared" si="51"/>
        <v/>
      </c>
      <c r="AC434" s="35" t="str">
        <f t="shared" si="52"/>
        <v/>
      </c>
      <c r="AD434" s="35" t="str">
        <f t="shared" si="53"/>
        <v/>
      </c>
      <c r="AE434" s="35" t="str">
        <f t="shared" si="54"/>
        <v/>
      </c>
      <c r="AF434" s="35" t="str">
        <f t="shared" si="55"/>
        <v/>
      </c>
    </row>
    <row r="435" spans="1:32" x14ac:dyDescent="0.3">
      <c r="A435" s="50"/>
      <c r="B435" s="34" t="str">
        <f>IFERROR(VLOOKUP(A435,'State of WI BUs'!$A$2:$B$77,2,FALSE),"")</f>
        <v/>
      </c>
      <c r="C435" s="50"/>
      <c r="D435" s="50"/>
      <c r="E435" s="51"/>
      <c r="F435" s="34" t="str">
        <f>IFERROR(VLOOKUP(C435,'Fed. Agency Identifier'!$A$2:$B$62,2,FALSE),"")</f>
        <v/>
      </c>
      <c r="G435" s="34" t="str">
        <f>IF(ISBLANK(D435)=TRUE,"",(IFERROR(VLOOKUP(CONCATENATE(C435,".",D435),'Assistance Listings sam.gov'!$A$2:$D$2250,4,FALSE),"Unknown/Expired CFDA - Complete Column K")))</f>
        <v/>
      </c>
      <c r="H435" s="51"/>
      <c r="I435" s="51"/>
      <c r="J435" s="34" t="str">
        <f>IF(AND(ISBLANK(C435)=TRUE,ISBLANK(D435)=TRUE),"",IFERROR(VLOOKUP(CONCATENATE(C435,".",D435),'Clusters Lookup'!$A$2:$B$99,2,FALSE),"Not an Other Cluster"))</f>
        <v/>
      </c>
      <c r="K435" s="51"/>
      <c r="L435" s="51"/>
      <c r="M435" s="51"/>
      <c r="N435" s="51"/>
      <c r="O435" s="52"/>
      <c r="P435" s="51"/>
      <c r="Q435" s="51"/>
      <c r="R435" s="50"/>
      <c r="S435" s="34" t="str">
        <f>IFERROR(VLOOKUP(R435,'State of WI BUs'!$A$2:$B$77,2,FALSE),"")</f>
        <v/>
      </c>
      <c r="T435" s="52"/>
      <c r="U435" s="52"/>
      <c r="V435" s="56" t="str">
        <f t="shared" si="48"/>
        <v/>
      </c>
      <c r="W435" s="52"/>
      <c r="X435" s="50"/>
      <c r="Y435" s="56" t="str">
        <f t="shared" si="49"/>
        <v/>
      </c>
      <c r="Z435" s="52"/>
      <c r="AA435" s="35" t="str">
        <f t="shared" si="50"/>
        <v/>
      </c>
      <c r="AB435" s="35" t="str">
        <f t="shared" si="51"/>
        <v/>
      </c>
      <c r="AC435" s="35" t="str">
        <f t="shared" si="52"/>
        <v/>
      </c>
      <c r="AD435" s="35" t="str">
        <f t="shared" si="53"/>
        <v/>
      </c>
      <c r="AE435" s="35" t="str">
        <f t="shared" si="54"/>
        <v/>
      </c>
      <c r="AF435" s="35" t="str">
        <f t="shared" si="55"/>
        <v/>
      </c>
    </row>
    <row r="436" spans="1:32" x14ac:dyDescent="0.3">
      <c r="A436" s="50"/>
      <c r="B436" s="34" t="str">
        <f>IFERROR(VLOOKUP(A436,'State of WI BUs'!$A$2:$B$77,2,FALSE),"")</f>
        <v/>
      </c>
      <c r="C436" s="50"/>
      <c r="D436" s="50"/>
      <c r="E436" s="51"/>
      <c r="F436" s="34" t="str">
        <f>IFERROR(VLOOKUP(C436,'Fed. Agency Identifier'!$A$2:$B$62,2,FALSE),"")</f>
        <v/>
      </c>
      <c r="G436" s="34" t="str">
        <f>IF(ISBLANK(D436)=TRUE,"",(IFERROR(VLOOKUP(CONCATENATE(C436,".",D436),'Assistance Listings sam.gov'!$A$2:$D$2250,4,FALSE),"Unknown/Expired CFDA - Complete Column K")))</f>
        <v/>
      </c>
      <c r="H436" s="51"/>
      <c r="I436" s="51"/>
      <c r="J436" s="34" t="str">
        <f>IF(AND(ISBLANK(C436)=TRUE,ISBLANK(D436)=TRUE),"",IFERROR(VLOOKUP(CONCATENATE(C436,".",D436),'Clusters Lookup'!$A$2:$B$99,2,FALSE),"Not an Other Cluster"))</f>
        <v/>
      </c>
      <c r="K436" s="51"/>
      <c r="L436" s="51"/>
      <c r="M436" s="51"/>
      <c r="N436" s="51"/>
      <c r="O436" s="52"/>
      <c r="P436" s="51"/>
      <c r="Q436" s="51"/>
      <c r="R436" s="50"/>
      <c r="S436" s="34" t="str">
        <f>IFERROR(VLOOKUP(R436,'State of WI BUs'!$A$2:$B$77,2,FALSE),"")</f>
        <v/>
      </c>
      <c r="T436" s="52"/>
      <c r="U436" s="52"/>
      <c r="V436" s="56" t="str">
        <f t="shared" si="48"/>
        <v/>
      </c>
      <c r="W436" s="52"/>
      <c r="X436" s="50"/>
      <c r="Y436" s="56" t="str">
        <f t="shared" si="49"/>
        <v/>
      </c>
      <c r="Z436" s="52"/>
      <c r="AA436" s="35" t="str">
        <f t="shared" si="50"/>
        <v/>
      </c>
      <c r="AB436" s="35" t="str">
        <f t="shared" si="51"/>
        <v/>
      </c>
      <c r="AC436" s="35" t="str">
        <f t="shared" si="52"/>
        <v/>
      </c>
      <c r="AD436" s="35" t="str">
        <f t="shared" si="53"/>
        <v/>
      </c>
      <c r="AE436" s="35" t="str">
        <f t="shared" si="54"/>
        <v/>
      </c>
      <c r="AF436" s="35" t="str">
        <f t="shared" si="55"/>
        <v/>
      </c>
    </row>
    <row r="437" spans="1:32" x14ac:dyDescent="0.3">
      <c r="A437" s="50"/>
      <c r="B437" s="34" t="str">
        <f>IFERROR(VLOOKUP(A437,'State of WI BUs'!$A$2:$B$77,2,FALSE),"")</f>
        <v/>
      </c>
      <c r="C437" s="50"/>
      <c r="D437" s="50"/>
      <c r="E437" s="51"/>
      <c r="F437" s="34" t="str">
        <f>IFERROR(VLOOKUP(C437,'Fed. Agency Identifier'!$A$2:$B$62,2,FALSE),"")</f>
        <v/>
      </c>
      <c r="G437" s="34" t="str">
        <f>IF(ISBLANK(D437)=TRUE,"",(IFERROR(VLOOKUP(CONCATENATE(C437,".",D437),'Assistance Listings sam.gov'!$A$2:$D$2250,4,FALSE),"Unknown/Expired CFDA - Complete Column K")))</f>
        <v/>
      </c>
      <c r="H437" s="51"/>
      <c r="I437" s="51"/>
      <c r="J437" s="34" t="str">
        <f>IF(AND(ISBLANK(C437)=TRUE,ISBLANK(D437)=TRUE),"",IFERROR(VLOOKUP(CONCATENATE(C437,".",D437),'Clusters Lookup'!$A$2:$B$99,2,FALSE),"Not an Other Cluster"))</f>
        <v/>
      </c>
      <c r="K437" s="51"/>
      <c r="L437" s="51"/>
      <c r="M437" s="51"/>
      <c r="N437" s="51"/>
      <c r="O437" s="52"/>
      <c r="P437" s="51"/>
      <c r="Q437" s="51"/>
      <c r="R437" s="50"/>
      <c r="S437" s="34" t="str">
        <f>IFERROR(VLOOKUP(R437,'State of WI BUs'!$A$2:$B$77,2,FALSE),"")</f>
        <v/>
      </c>
      <c r="T437" s="52"/>
      <c r="U437" s="52"/>
      <c r="V437" s="56" t="str">
        <f t="shared" si="48"/>
        <v/>
      </c>
      <c r="W437" s="52"/>
      <c r="X437" s="50"/>
      <c r="Y437" s="56" t="str">
        <f t="shared" si="49"/>
        <v/>
      </c>
      <c r="Z437" s="52"/>
      <c r="AA437" s="35" t="str">
        <f t="shared" si="50"/>
        <v/>
      </c>
      <c r="AB437" s="35" t="str">
        <f t="shared" si="51"/>
        <v/>
      </c>
      <c r="AC437" s="35" t="str">
        <f t="shared" si="52"/>
        <v/>
      </c>
      <c r="AD437" s="35" t="str">
        <f t="shared" si="53"/>
        <v/>
      </c>
      <c r="AE437" s="35" t="str">
        <f t="shared" si="54"/>
        <v/>
      </c>
      <c r="AF437" s="35" t="str">
        <f t="shared" si="55"/>
        <v/>
      </c>
    </row>
    <row r="438" spans="1:32" x14ac:dyDescent="0.3">
      <c r="A438" s="50"/>
      <c r="B438" s="34" t="str">
        <f>IFERROR(VLOOKUP(A438,'State of WI BUs'!$A$2:$B$77,2,FALSE),"")</f>
        <v/>
      </c>
      <c r="C438" s="50"/>
      <c r="D438" s="50"/>
      <c r="E438" s="51"/>
      <c r="F438" s="34" t="str">
        <f>IFERROR(VLOOKUP(C438,'Fed. Agency Identifier'!$A$2:$B$62,2,FALSE),"")</f>
        <v/>
      </c>
      <c r="G438" s="34" t="str">
        <f>IF(ISBLANK(D438)=TRUE,"",(IFERROR(VLOOKUP(CONCATENATE(C438,".",D438),'Assistance Listings sam.gov'!$A$2:$D$2250,4,FALSE),"Unknown/Expired CFDA - Complete Column K")))</f>
        <v/>
      </c>
      <c r="H438" s="51"/>
      <c r="I438" s="51"/>
      <c r="J438" s="34" t="str">
        <f>IF(AND(ISBLANK(C438)=TRUE,ISBLANK(D438)=TRUE),"",IFERROR(VLOOKUP(CONCATENATE(C438,".",D438),'Clusters Lookup'!$A$2:$B$99,2,FALSE),"Not an Other Cluster"))</f>
        <v/>
      </c>
      <c r="K438" s="51"/>
      <c r="L438" s="51"/>
      <c r="M438" s="51"/>
      <c r="N438" s="51"/>
      <c r="O438" s="52"/>
      <c r="P438" s="51"/>
      <c r="Q438" s="51"/>
      <c r="R438" s="50"/>
      <c r="S438" s="34" t="str">
        <f>IFERROR(VLOOKUP(R438,'State of WI BUs'!$A$2:$B$77,2,FALSE),"")</f>
        <v/>
      </c>
      <c r="T438" s="52"/>
      <c r="U438" s="52"/>
      <c r="V438" s="56" t="str">
        <f t="shared" si="48"/>
        <v/>
      </c>
      <c r="W438" s="52"/>
      <c r="X438" s="50"/>
      <c r="Y438" s="56" t="str">
        <f t="shared" si="49"/>
        <v/>
      </c>
      <c r="Z438" s="52"/>
      <c r="AA438" s="35" t="str">
        <f t="shared" si="50"/>
        <v/>
      </c>
      <c r="AB438" s="35" t="str">
        <f t="shared" si="51"/>
        <v/>
      </c>
      <c r="AC438" s="35" t="str">
        <f t="shared" si="52"/>
        <v/>
      </c>
      <c r="AD438" s="35" t="str">
        <f t="shared" si="53"/>
        <v/>
      </c>
      <c r="AE438" s="35" t="str">
        <f t="shared" si="54"/>
        <v/>
      </c>
      <c r="AF438" s="35" t="str">
        <f t="shared" si="55"/>
        <v/>
      </c>
    </row>
    <row r="439" spans="1:32" x14ac:dyDescent="0.3">
      <c r="A439" s="50"/>
      <c r="B439" s="34" t="str">
        <f>IFERROR(VLOOKUP(A439,'State of WI BUs'!$A$2:$B$77,2,FALSE),"")</f>
        <v/>
      </c>
      <c r="C439" s="50"/>
      <c r="D439" s="50"/>
      <c r="E439" s="51"/>
      <c r="F439" s="34" t="str">
        <f>IFERROR(VLOOKUP(C439,'Fed. Agency Identifier'!$A$2:$B$62,2,FALSE),"")</f>
        <v/>
      </c>
      <c r="G439" s="34" t="str">
        <f>IF(ISBLANK(D439)=TRUE,"",(IFERROR(VLOOKUP(CONCATENATE(C439,".",D439),'Assistance Listings sam.gov'!$A$2:$D$2250,4,FALSE),"Unknown/Expired CFDA - Complete Column K")))</f>
        <v/>
      </c>
      <c r="H439" s="51"/>
      <c r="I439" s="51"/>
      <c r="J439" s="34" t="str">
        <f>IF(AND(ISBLANK(C439)=TRUE,ISBLANK(D439)=TRUE),"",IFERROR(VLOOKUP(CONCATENATE(C439,".",D439),'Clusters Lookup'!$A$2:$B$99,2,FALSE),"Not an Other Cluster"))</f>
        <v/>
      </c>
      <c r="K439" s="51"/>
      <c r="L439" s="51"/>
      <c r="M439" s="51"/>
      <c r="N439" s="51"/>
      <c r="O439" s="52"/>
      <c r="P439" s="51"/>
      <c r="Q439" s="51"/>
      <c r="R439" s="50"/>
      <c r="S439" s="34" t="str">
        <f>IFERROR(VLOOKUP(R439,'State of WI BUs'!$A$2:$B$77,2,FALSE),"")</f>
        <v/>
      </c>
      <c r="T439" s="52"/>
      <c r="U439" s="52"/>
      <c r="V439" s="56" t="str">
        <f t="shared" si="48"/>
        <v/>
      </c>
      <c r="W439" s="52"/>
      <c r="X439" s="50"/>
      <c r="Y439" s="56" t="str">
        <f t="shared" si="49"/>
        <v/>
      </c>
      <c r="Z439" s="52"/>
      <c r="AA439" s="35" t="str">
        <f t="shared" si="50"/>
        <v/>
      </c>
      <c r="AB439" s="35" t="str">
        <f t="shared" si="51"/>
        <v/>
      </c>
      <c r="AC439" s="35" t="str">
        <f t="shared" si="52"/>
        <v/>
      </c>
      <c r="AD439" s="35" t="str">
        <f t="shared" si="53"/>
        <v/>
      </c>
      <c r="AE439" s="35" t="str">
        <f t="shared" si="54"/>
        <v/>
      </c>
      <c r="AF439" s="35" t="str">
        <f t="shared" si="55"/>
        <v/>
      </c>
    </row>
    <row r="440" spans="1:32" x14ac:dyDescent="0.3">
      <c r="A440" s="50"/>
      <c r="B440" s="34" t="str">
        <f>IFERROR(VLOOKUP(A440,'State of WI BUs'!$A$2:$B$77,2,FALSE),"")</f>
        <v/>
      </c>
      <c r="C440" s="50"/>
      <c r="D440" s="50"/>
      <c r="E440" s="51"/>
      <c r="F440" s="34" t="str">
        <f>IFERROR(VLOOKUP(C440,'Fed. Agency Identifier'!$A$2:$B$62,2,FALSE),"")</f>
        <v/>
      </c>
      <c r="G440" s="34" t="str">
        <f>IF(ISBLANK(D440)=TRUE,"",(IFERROR(VLOOKUP(CONCATENATE(C440,".",D440),'Assistance Listings sam.gov'!$A$2:$D$2250,4,FALSE),"Unknown/Expired CFDA - Complete Column K")))</f>
        <v/>
      </c>
      <c r="H440" s="51"/>
      <c r="I440" s="51"/>
      <c r="J440" s="34" t="str">
        <f>IF(AND(ISBLANK(C440)=TRUE,ISBLANK(D440)=TRUE),"",IFERROR(VLOOKUP(CONCATENATE(C440,".",D440),'Clusters Lookup'!$A$2:$B$99,2,FALSE),"Not an Other Cluster"))</f>
        <v/>
      </c>
      <c r="K440" s="51"/>
      <c r="L440" s="51"/>
      <c r="M440" s="51"/>
      <c r="N440" s="51"/>
      <c r="O440" s="52"/>
      <c r="P440" s="51"/>
      <c r="Q440" s="51"/>
      <c r="R440" s="50"/>
      <c r="S440" s="34" t="str">
        <f>IFERROR(VLOOKUP(R440,'State of WI BUs'!$A$2:$B$77,2,FALSE),"")</f>
        <v/>
      </c>
      <c r="T440" s="52"/>
      <c r="U440" s="52"/>
      <c r="V440" s="56" t="str">
        <f t="shared" si="48"/>
        <v/>
      </c>
      <c r="W440" s="52"/>
      <c r="X440" s="50"/>
      <c r="Y440" s="56" t="str">
        <f t="shared" si="49"/>
        <v/>
      </c>
      <c r="Z440" s="52"/>
      <c r="AA440" s="35" t="str">
        <f t="shared" si="50"/>
        <v/>
      </c>
      <c r="AB440" s="35" t="str">
        <f t="shared" si="51"/>
        <v/>
      </c>
      <c r="AC440" s="35" t="str">
        <f t="shared" si="52"/>
        <v/>
      </c>
      <c r="AD440" s="35" t="str">
        <f t="shared" si="53"/>
        <v/>
      </c>
      <c r="AE440" s="35" t="str">
        <f t="shared" si="54"/>
        <v/>
      </c>
      <c r="AF440" s="35" t="str">
        <f t="shared" si="55"/>
        <v/>
      </c>
    </row>
    <row r="441" spans="1:32" x14ac:dyDescent="0.3">
      <c r="A441" s="50"/>
      <c r="B441" s="34" t="str">
        <f>IFERROR(VLOOKUP(A441,'State of WI BUs'!$A$2:$B$77,2,FALSE),"")</f>
        <v/>
      </c>
      <c r="C441" s="50"/>
      <c r="D441" s="50"/>
      <c r="E441" s="51"/>
      <c r="F441" s="34" t="str">
        <f>IFERROR(VLOOKUP(C441,'Fed. Agency Identifier'!$A$2:$B$62,2,FALSE),"")</f>
        <v/>
      </c>
      <c r="G441" s="34" t="str">
        <f>IF(ISBLANK(D441)=TRUE,"",(IFERROR(VLOOKUP(CONCATENATE(C441,".",D441),'Assistance Listings sam.gov'!$A$2:$D$2250,4,FALSE),"Unknown/Expired CFDA - Complete Column K")))</f>
        <v/>
      </c>
      <c r="H441" s="51"/>
      <c r="I441" s="51"/>
      <c r="J441" s="34" t="str">
        <f>IF(AND(ISBLANK(C441)=TRUE,ISBLANK(D441)=TRUE),"",IFERROR(VLOOKUP(CONCATENATE(C441,".",D441),'Clusters Lookup'!$A$2:$B$99,2,FALSE),"Not an Other Cluster"))</f>
        <v/>
      </c>
      <c r="K441" s="51"/>
      <c r="L441" s="51"/>
      <c r="M441" s="51"/>
      <c r="N441" s="51"/>
      <c r="O441" s="52"/>
      <c r="P441" s="51"/>
      <c r="Q441" s="51"/>
      <c r="R441" s="50"/>
      <c r="S441" s="34" t="str">
        <f>IFERROR(VLOOKUP(R441,'State of WI BUs'!$A$2:$B$77,2,FALSE),"")</f>
        <v/>
      </c>
      <c r="T441" s="52"/>
      <c r="U441" s="52"/>
      <c r="V441" s="56" t="str">
        <f t="shared" si="48"/>
        <v/>
      </c>
      <c r="W441" s="52"/>
      <c r="X441" s="50"/>
      <c r="Y441" s="56" t="str">
        <f t="shared" si="49"/>
        <v/>
      </c>
      <c r="Z441" s="52"/>
      <c r="AA441" s="35" t="str">
        <f t="shared" si="50"/>
        <v/>
      </c>
      <c r="AB441" s="35" t="str">
        <f t="shared" si="51"/>
        <v/>
      </c>
      <c r="AC441" s="35" t="str">
        <f t="shared" si="52"/>
        <v/>
      </c>
      <c r="AD441" s="35" t="str">
        <f t="shared" si="53"/>
        <v/>
      </c>
      <c r="AE441" s="35" t="str">
        <f t="shared" si="54"/>
        <v/>
      </c>
      <c r="AF441" s="35" t="str">
        <f t="shared" si="55"/>
        <v/>
      </c>
    </row>
    <row r="442" spans="1:32" x14ac:dyDescent="0.3">
      <c r="A442" s="50"/>
      <c r="B442" s="34" t="str">
        <f>IFERROR(VLOOKUP(A442,'State of WI BUs'!$A$2:$B$77,2,FALSE),"")</f>
        <v/>
      </c>
      <c r="C442" s="50"/>
      <c r="D442" s="50"/>
      <c r="E442" s="51"/>
      <c r="F442" s="34" t="str">
        <f>IFERROR(VLOOKUP(C442,'Fed. Agency Identifier'!$A$2:$B$62,2,FALSE),"")</f>
        <v/>
      </c>
      <c r="G442" s="34" t="str">
        <f>IF(ISBLANK(D442)=TRUE,"",(IFERROR(VLOOKUP(CONCATENATE(C442,".",D442),'Assistance Listings sam.gov'!$A$2:$D$2250,4,FALSE),"Unknown/Expired CFDA - Complete Column K")))</f>
        <v/>
      </c>
      <c r="H442" s="51"/>
      <c r="I442" s="51"/>
      <c r="J442" s="34" t="str">
        <f>IF(AND(ISBLANK(C442)=TRUE,ISBLANK(D442)=TRUE),"",IFERROR(VLOOKUP(CONCATENATE(C442,".",D442),'Clusters Lookup'!$A$2:$B$99,2,FALSE),"Not an Other Cluster"))</f>
        <v/>
      </c>
      <c r="K442" s="51"/>
      <c r="L442" s="51"/>
      <c r="M442" s="51"/>
      <c r="N442" s="51"/>
      <c r="O442" s="52"/>
      <c r="P442" s="51"/>
      <c r="Q442" s="51"/>
      <c r="R442" s="50"/>
      <c r="S442" s="34" t="str">
        <f>IFERROR(VLOOKUP(R442,'State of WI BUs'!$A$2:$B$77,2,FALSE),"")</f>
        <v/>
      </c>
      <c r="T442" s="52"/>
      <c r="U442" s="52"/>
      <c r="V442" s="56" t="str">
        <f t="shared" si="48"/>
        <v/>
      </c>
      <c r="W442" s="52"/>
      <c r="X442" s="50"/>
      <c r="Y442" s="56" t="str">
        <f t="shared" si="49"/>
        <v/>
      </c>
      <c r="Z442" s="52"/>
      <c r="AA442" s="35" t="str">
        <f t="shared" si="50"/>
        <v/>
      </c>
      <c r="AB442" s="35" t="str">
        <f t="shared" si="51"/>
        <v/>
      </c>
      <c r="AC442" s="35" t="str">
        <f t="shared" si="52"/>
        <v/>
      </c>
      <c r="AD442" s="35" t="str">
        <f t="shared" si="53"/>
        <v/>
      </c>
      <c r="AE442" s="35" t="str">
        <f t="shared" si="54"/>
        <v/>
      </c>
      <c r="AF442" s="35" t="str">
        <f t="shared" si="55"/>
        <v/>
      </c>
    </row>
    <row r="443" spans="1:32" x14ac:dyDescent="0.3">
      <c r="A443" s="50"/>
      <c r="B443" s="34" t="str">
        <f>IFERROR(VLOOKUP(A443,'State of WI BUs'!$A$2:$B$77,2,FALSE),"")</f>
        <v/>
      </c>
      <c r="C443" s="50"/>
      <c r="D443" s="50"/>
      <c r="E443" s="51"/>
      <c r="F443" s="34" t="str">
        <f>IFERROR(VLOOKUP(C443,'Fed. Agency Identifier'!$A$2:$B$62,2,FALSE),"")</f>
        <v/>
      </c>
      <c r="G443" s="34" t="str">
        <f>IF(ISBLANK(D443)=TRUE,"",(IFERROR(VLOOKUP(CONCATENATE(C443,".",D443),'Assistance Listings sam.gov'!$A$2:$D$2250,4,FALSE),"Unknown/Expired CFDA - Complete Column K")))</f>
        <v/>
      </c>
      <c r="H443" s="51"/>
      <c r="I443" s="51"/>
      <c r="J443" s="34" t="str">
        <f>IF(AND(ISBLANK(C443)=TRUE,ISBLANK(D443)=TRUE),"",IFERROR(VLOOKUP(CONCATENATE(C443,".",D443),'Clusters Lookup'!$A$2:$B$99,2,FALSE),"Not an Other Cluster"))</f>
        <v/>
      </c>
      <c r="K443" s="51"/>
      <c r="L443" s="51"/>
      <c r="M443" s="51"/>
      <c r="N443" s="51"/>
      <c r="O443" s="52"/>
      <c r="P443" s="51"/>
      <c r="Q443" s="51"/>
      <c r="R443" s="50"/>
      <c r="S443" s="34" t="str">
        <f>IFERROR(VLOOKUP(R443,'State of WI BUs'!$A$2:$B$77,2,FALSE),"")</f>
        <v/>
      </c>
      <c r="T443" s="52"/>
      <c r="U443" s="52"/>
      <c r="V443" s="56" t="str">
        <f t="shared" si="48"/>
        <v/>
      </c>
      <c r="W443" s="52"/>
      <c r="X443" s="50"/>
      <c r="Y443" s="56" t="str">
        <f t="shared" si="49"/>
        <v/>
      </c>
      <c r="Z443" s="52"/>
      <c r="AA443" s="35" t="str">
        <f t="shared" si="50"/>
        <v/>
      </c>
      <c r="AB443" s="35" t="str">
        <f t="shared" si="51"/>
        <v/>
      </c>
      <c r="AC443" s="35" t="str">
        <f t="shared" si="52"/>
        <v/>
      </c>
      <c r="AD443" s="35" t="str">
        <f t="shared" si="53"/>
        <v/>
      </c>
      <c r="AE443" s="35" t="str">
        <f t="shared" si="54"/>
        <v/>
      </c>
      <c r="AF443" s="35" t="str">
        <f t="shared" si="55"/>
        <v/>
      </c>
    </row>
    <row r="444" spans="1:32" x14ac:dyDescent="0.3">
      <c r="A444" s="50"/>
      <c r="B444" s="34" t="str">
        <f>IFERROR(VLOOKUP(A444,'State of WI BUs'!$A$2:$B$77,2,FALSE),"")</f>
        <v/>
      </c>
      <c r="C444" s="50"/>
      <c r="D444" s="50"/>
      <c r="E444" s="51"/>
      <c r="F444" s="34" t="str">
        <f>IFERROR(VLOOKUP(C444,'Fed. Agency Identifier'!$A$2:$B$62,2,FALSE),"")</f>
        <v/>
      </c>
      <c r="G444" s="34" t="str">
        <f>IF(ISBLANK(D444)=TRUE,"",(IFERROR(VLOOKUP(CONCATENATE(C444,".",D444),'Assistance Listings sam.gov'!$A$2:$D$2250,4,FALSE),"Unknown/Expired CFDA - Complete Column K")))</f>
        <v/>
      </c>
      <c r="H444" s="51"/>
      <c r="I444" s="51"/>
      <c r="J444" s="34" t="str">
        <f>IF(AND(ISBLANK(C444)=TRUE,ISBLANK(D444)=TRUE),"",IFERROR(VLOOKUP(CONCATENATE(C444,".",D444),'Clusters Lookup'!$A$2:$B$99,2,FALSE),"Not an Other Cluster"))</f>
        <v/>
      </c>
      <c r="K444" s="51"/>
      <c r="L444" s="51"/>
      <c r="M444" s="51"/>
      <c r="N444" s="51"/>
      <c r="O444" s="52"/>
      <c r="P444" s="51"/>
      <c r="Q444" s="51"/>
      <c r="R444" s="50"/>
      <c r="S444" s="34" t="str">
        <f>IFERROR(VLOOKUP(R444,'State of WI BUs'!$A$2:$B$77,2,FALSE),"")</f>
        <v/>
      </c>
      <c r="T444" s="52"/>
      <c r="U444" s="52"/>
      <c r="V444" s="56" t="str">
        <f t="shared" si="48"/>
        <v/>
      </c>
      <c r="W444" s="52"/>
      <c r="X444" s="50"/>
      <c r="Y444" s="56" t="str">
        <f t="shared" si="49"/>
        <v/>
      </c>
      <c r="Z444" s="52"/>
      <c r="AA444" s="35" t="str">
        <f t="shared" si="50"/>
        <v/>
      </c>
      <c r="AB444" s="35" t="str">
        <f t="shared" si="51"/>
        <v/>
      </c>
      <c r="AC444" s="35" t="str">
        <f t="shared" si="52"/>
        <v/>
      </c>
      <c r="AD444" s="35" t="str">
        <f t="shared" si="53"/>
        <v/>
      </c>
      <c r="AE444" s="35" t="str">
        <f t="shared" si="54"/>
        <v/>
      </c>
      <c r="AF444" s="35" t="str">
        <f t="shared" si="55"/>
        <v/>
      </c>
    </row>
    <row r="445" spans="1:32" x14ac:dyDescent="0.3">
      <c r="A445" s="50"/>
      <c r="B445" s="34" t="str">
        <f>IFERROR(VLOOKUP(A445,'State of WI BUs'!$A$2:$B$77,2,FALSE),"")</f>
        <v/>
      </c>
      <c r="C445" s="50"/>
      <c r="D445" s="50"/>
      <c r="E445" s="51"/>
      <c r="F445" s="34" t="str">
        <f>IFERROR(VLOOKUP(C445,'Fed. Agency Identifier'!$A$2:$B$62,2,FALSE),"")</f>
        <v/>
      </c>
      <c r="G445" s="34" t="str">
        <f>IF(ISBLANK(D445)=TRUE,"",(IFERROR(VLOOKUP(CONCATENATE(C445,".",D445),'Assistance Listings sam.gov'!$A$2:$D$2250,4,FALSE),"Unknown/Expired CFDA - Complete Column K")))</f>
        <v/>
      </c>
      <c r="H445" s="51"/>
      <c r="I445" s="51"/>
      <c r="J445" s="34" t="str">
        <f>IF(AND(ISBLANK(C445)=TRUE,ISBLANK(D445)=TRUE),"",IFERROR(VLOOKUP(CONCATENATE(C445,".",D445),'Clusters Lookup'!$A$2:$B$99,2,FALSE),"Not an Other Cluster"))</f>
        <v/>
      </c>
      <c r="K445" s="51"/>
      <c r="L445" s="51"/>
      <c r="M445" s="51"/>
      <c r="N445" s="51"/>
      <c r="O445" s="52"/>
      <c r="P445" s="51"/>
      <c r="Q445" s="51"/>
      <c r="R445" s="50"/>
      <c r="S445" s="34" t="str">
        <f>IFERROR(VLOOKUP(R445,'State of WI BUs'!$A$2:$B$77,2,FALSE),"")</f>
        <v/>
      </c>
      <c r="T445" s="52"/>
      <c r="U445" s="52"/>
      <c r="V445" s="56" t="str">
        <f t="shared" si="48"/>
        <v/>
      </c>
      <c r="W445" s="52"/>
      <c r="X445" s="50"/>
      <c r="Y445" s="56" t="str">
        <f t="shared" si="49"/>
        <v/>
      </c>
      <c r="Z445" s="52"/>
      <c r="AA445" s="35" t="str">
        <f t="shared" si="50"/>
        <v/>
      </c>
      <c r="AB445" s="35" t="str">
        <f t="shared" si="51"/>
        <v/>
      </c>
      <c r="AC445" s="35" t="str">
        <f t="shared" si="52"/>
        <v/>
      </c>
      <c r="AD445" s="35" t="str">
        <f t="shared" si="53"/>
        <v/>
      </c>
      <c r="AE445" s="35" t="str">
        <f t="shared" si="54"/>
        <v/>
      </c>
      <c r="AF445" s="35" t="str">
        <f t="shared" si="55"/>
        <v/>
      </c>
    </row>
    <row r="446" spans="1:32" x14ac:dyDescent="0.3">
      <c r="A446" s="50"/>
      <c r="B446" s="34" t="str">
        <f>IFERROR(VLOOKUP(A446,'State of WI BUs'!$A$2:$B$77,2,FALSE),"")</f>
        <v/>
      </c>
      <c r="C446" s="50"/>
      <c r="D446" s="50"/>
      <c r="E446" s="51"/>
      <c r="F446" s="34" t="str">
        <f>IFERROR(VLOOKUP(C446,'Fed. Agency Identifier'!$A$2:$B$62,2,FALSE),"")</f>
        <v/>
      </c>
      <c r="G446" s="34" t="str">
        <f>IF(ISBLANK(D446)=TRUE,"",(IFERROR(VLOOKUP(CONCATENATE(C446,".",D446),'Assistance Listings sam.gov'!$A$2:$D$2250,4,FALSE),"Unknown/Expired CFDA - Complete Column K")))</f>
        <v/>
      </c>
      <c r="H446" s="51"/>
      <c r="I446" s="51"/>
      <c r="J446" s="34" t="str">
        <f>IF(AND(ISBLANK(C446)=TRUE,ISBLANK(D446)=TRUE),"",IFERROR(VLOOKUP(CONCATENATE(C446,".",D446),'Clusters Lookup'!$A$2:$B$99,2,FALSE),"Not an Other Cluster"))</f>
        <v/>
      </c>
      <c r="K446" s="51"/>
      <c r="L446" s="51"/>
      <c r="M446" s="51"/>
      <c r="N446" s="51"/>
      <c r="O446" s="52"/>
      <c r="P446" s="51"/>
      <c r="Q446" s="51"/>
      <c r="R446" s="50"/>
      <c r="S446" s="34" t="str">
        <f>IFERROR(VLOOKUP(R446,'State of WI BUs'!$A$2:$B$77,2,FALSE),"")</f>
        <v/>
      </c>
      <c r="T446" s="52"/>
      <c r="U446" s="52"/>
      <c r="V446" s="56" t="str">
        <f t="shared" si="48"/>
        <v/>
      </c>
      <c r="W446" s="52"/>
      <c r="X446" s="50"/>
      <c r="Y446" s="56" t="str">
        <f t="shared" si="49"/>
        <v/>
      </c>
      <c r="Z446" s="52"/>
      <c r="AA446" s="35" t="str">
        <f t="shared" si="50"/>
        <v/>
      </c>
      <c r="AB446" s="35" t="str">
        <f t="shared" si="51"/>
        <v/>
      </c>
      <c r="AC446" s="35" t="str">
        <f t="shared" si="52"/>
        <v/>
      </c>
      <c r="AD446" s="35" t="str">
        <f t="shared" si="53"/>
        <v/>
      </c>
      <c r="AE446" s="35" t="str">
        <f t="shared" si="54"/>
        <v/>
      </c>
      <c r="AF446" s="35" t="str">
        <f t="shared" si="55"/>
        <v/>
      </c>
    </row>
    <row r="447" spans="1:32" x14ac:dyDescent="0.3">
      <c r="A447" s="50"/>
      <c r="B447" s="34" t="str">
        <f>IFERROR(VLOOKUP(A447,'State of WI BUs'!$A$2:$B$77,2,FALSE),"")</f>
        <v/>
      </c>
      <c r="C447" s="50"/>
      <c r="D447" s="50"/>
      <c r="E447" s="51"/>
      <c r="F447" s="34" t="str">
        <f>IFERROR(VLOOKUP(C447,'Fed. Agency Identifier'!$A$2:$B$62,2,FALSE),"")</f>
        <v/>
      </c>
      <c r="G447" s="34" t="str">
        <f>IF(ISBLANK(D447)=TRUE,"",(IFERROR(VLOOKUP(CONCATENATE(C447,".",D447),'Assistance Listings sam.gov'!$A$2:$D$2250,4,FALSE),"Unknown/Expired CFDA - Complete Column K")))</f>
        <v/>
      </c>
      <c r="H447" s="51"/>
      <c r="I447" s="51"/>
      <c r="J447" s="34" t="str">
        <f>IF(AND(ISBLANK(C447)=TRUE,ISBLANK(D447)=TRUE),"",IFERROR(VLOOKUP(CONCATENATE(C447,".",D447),'Clusters Lookup'!$A$2:$B$99,2,FALSE),"Not an Other Cluster"))</f>
        <v/>
      </c>
      <c r="K447" s="51"/>
      <c r="L447" s="51"/>
      <c r="M447" s="51"/>
      <c r="N447" s="51"/>
      <c r="O447" s="52"/>
      <c r="P447" s="51"/>
      <c r="Q447" s="51"/>
      <c r="R447" s="50"/>
      <c r="S447" s="34" t="str">
        <f>IFERROR(VLOOKUP(R447,'State of WI BUs'!$A$2:$B$77,2,FALSE),"")</f>
        <v/>
      </c>
      <c r="T447" s="52"/>
      <c r="U447" s="52"/>
      <c r="V447" s="56" t="str">
        <f t="shared" si="48"/>
        <v/>
      </c>
      <c r="W447" s="52"/>
      <c r="X447" s="50"/>
      <c r="Y447" s="56" t="str">
        <f t="shared" si="49"/>
        <v/>
      </c>
      <c r="Z447" s="52"/>
      <c r="AA447" s="35" t="str">
        <f t="shared" si="50"/>
        <v/>
      </c>
      <c r="AB447" s="35" t="str">
        <f t="shared" si="51"/>
        <v/>
      </c>
      <c r="AC447" s="35" t="str">
        <f t="shared" si="52"/>
        <v/>
      </c>
      <c r="AD447" s="35" t="str">
        <f t="shared" si="53"/>
        <v/>
      </c>
      <c r="AE447" s="35" t="str">
        <f t="shared" si="54"/>
        <v/>
      </c>
      <c r="AF447" s="35" t="str">
        <f t="shared" si="55"/>
        <v/>
      </c>
    </row>
    <row r="448" spans="1:32" x14ac:dyDescent="0.3">
      <c r="A448" s="50"/>
      <c r="B448" s="34" t="str">
        <f>IFERROR(VLOOKUP(A448,'State of WI BUs'!$A$2:$B$77,2,FALSE),"")</f>
        <v/>
      </c>
      <c r="C448" s="50"/>
      <c r="D448" s="50"/>
      <c r="E448" s="51"/>
      <c r="F448" s="34" t="str">
        <f>IFERROR(VLOOKUP(C448,'Fed. Agency Identifier'!$A$2:$B$62,2,FALSE),"")</f>
        <v/>
      </c>
      <c r="G448" s="34" t="str">
        <f>IF(ISBLANK(D448)=TRUE,"",(IFERROR(VLOOKUP(CONCATENATE(C448,".",D448),'Assistance Listings sam.gov'!$A$2:$D$2250,4,FALSE),"Unknown/Expired CFDA - Complete Column K")))</f>
        <v/>
      </c>
      <c r="H448" s="51"/>
      <c r="I448" s="51"/>
      <c r="J448" s="34" t="str">
        <f>IF(AND(ISBLANK(C448)=TRUE,ISBLANK(D448)=TRUE),"",IFERROR(VLOOKUP(CONCATENATE(C448,".",D448),'Clusters Lookup'!$A$2:$B$99,2,FALSE),"Not an Other Cluster"))</f>
        <v/>
      </c>
      <c r="K448" s="51"/>
      <c r="L448" s="51"/>
      <c r="M448" s="51"/>
      <c r="N448" s="51"/>
      <c r="O448" s="52"/>
      <c r="P448" s="51"/>
      <c r="Q448" s="51"/>
      <c r="R448" s="50"/>
      <c r="S448" s="34" t="str">
        <f>IFERROR(VLOOKUP(R448,'State of WI BUs'!$A$2:$B$77,2,FALSE),"")</f>
        <v/>
      </c>
      <c r="T448" s="52"/>
      <c r="U448" s="52"/>
      <c r="V448" s="56" t="str">
        <f t="shared" si="48"/>
        <v/>
      </c>
      <c r="W448" s="52"/>
      <c r="X448" s="50"/>
      <c r="Y448" s="56" t="str">
        <f t="shared" si="49"/>
        <v/>
      </c>
      <c r="Z448" s="52"/>
      <c r="AA448" s="35" t="str">
        <f t="shared" si="50"/>
        <v/>
      </c>
      <c r="AB448" s="35" t="str">
        <f t="shared" si="51"/>
        <v/>
      </c>
      <c r="AC448" s="35" t="str">
        <f t="shared" si="52"/>
        <v/>
      </c>
      <c r="AD448" s="35" t="str">
        <f t="shared" si="53"/>
        <v/>
      </c>
      <c r="AE448" s="35" t="str">
        <f t="shared" si="54"/>
        <v/>
      </c>
      <c r="AF448" s="35" t="str">
        <f t="shared" si="55"/>
        <v/>
      </c>
    </row>
    <row r="449" spans="1:32" x14ac:dyDescent="0.3">
      <c r="A449" s="50"/>
      <c r="B449" s="34" t="str">
        <f>IFERROR(VLOOKUP(A449,'State of WI BUs'!$A$2:$B$77,2,FALSE),"")</f>
        <v/>
      </c>
      <c r="C449" s="50"/>
      <c r="D449" s="50"/>
      <c r="E449" s="51"/>
      <c r="F449" s="34" t="str">
        <f>IFERROR(VLOOKUP(C449,'Fed. Agency Identifier'!$A$2:$B$62,2,FALSE),"")</f>
        <v/>
      </c>
      <c r="G449" s="34" t="str">
        <f>IF(ISBLANK(D449)=TRUE,"",(IFERROR(VLOOKUP(CONCATENATE(C449,".",D449),'Assistance Listings sam.gov'!$A$2:$D$2250,4,FALSE),"Unknown/Expired CFDA - Complete Column K")))</f>
        <v/>
      </c>
      <c r="H449" s="51"/>
      <c r="I449" s="51"/>
      <c r="J449" s="34" t="str">
        <f>IF(AND(ISBLANK(C449)=TRUE,ISBLANK(D449)=TRUE),"",IFERROR(VLOOKUP(CONCATENATE(C449,".",D449),'Clusters Lookup'!$A$2:$B$99,2,FALSE),"Not an Other Cluster"))</f>
        <v/>
      </c>
      <c r="K449" s="51"/>
      <c r="L449" s="51"/>
      <c r="M449" s="51"/>
      <c r="N449" s="51"/>
      <c r="O449" s="52"/>
      <c r="P449" s="51"/>
      <c r="Q449" s="51"/>
      <c r="R449" s="50"/>
      <c r="S449" s="34" t="str">
        <f>IFERROR(VLOOKUP(R449,'State of WI BUs'!$A$2:$B$77,2,FALSE),"")</f>
        <v/>
      </c>
      <c r="T449" s="52"/>
      <c r="U449" s="52"/>
      <c r="V449" s="56" t="str">
        <f t="shared" si="48"/>
        <v/>
      </c>
      <c r="W449" s="52"/>
      <c r="X449" s="50"/>
      <c r="Y449" s="56" t="str">
        <f t="shared" si="49"/>
        <v/>
      </c>
      <c r="Z449" s="52"/>
      <c r="AA449" s="35" t="str">
        <f t="shared" si="50"/>
        <v/>
      </c>
      <c r="AB449" s="35" t="str">
        <f t="shared" si="51"/>
        <v/>
      </c>
      <c r="AC449" s="35" t="str">
        <f t="shared" si="52"/>
        <v/>
      </c>
      <c r="AD449" s="35" t="str">
        <f t="shared" si="53"/>
        <v/>
      </c>
      <c r="AE449" s="35" t="str">
        <f t="shared" si="54"/>
        <v/>
      </c>
      <c r="AF449" s="35" t="str">
        <f t="shared" si="55"/>
        <v/>
      </c>
    </row>
    <row r="450" spans="1:32" x14ac:dyDescent="0.3">
      <c r="A450" s="50"/>
      <c r="B450" s="34" t="str">
        <f>IFERROR(VLOOKUP(A450,'State of WI BUs'!$A$2:$B$77,2,FALSE),"")</f>
        <v/>
      </c>
      <c r="C450" s="50"/>
      <c r="D450" s="50"/>
      <c r="E450" s="51"/>
      <c r="F450" s="34" t="str">
        <f>IFERROR(VLOOKUP(C450,'Fed. Agency Identifier'!$A$2:$B$62,2,FALSE),"")</f>
        <v/>
      </c>
      <c r="G450" s="34" t="str">
        <f>IF(ISBLANK(D450)=TRUE,"",(IFERROR(VLOOKUP(CONCATENATE(C450,".",D450),'Assistance Listings sam.gov'!$A$2:$D$2250,4,FALSE),"Unknown/Expired CFDA - Complete Column K")))</f>
        <v/>
      </c>
      <c r="H450" s="51"/>
      <c r="I450" s="51"/>
      <c r="J450" s="34" t="str">
        <f>IF(AND(ISBLANK(C450)=TRUE,ISBLANK(D450)=TRUE),"",IFERROR(VLOOKUP(CONCATENATE(C450,".",D450),'Clusters Lookup'!$A$2:$B$99,2,FALSE),"Not an Other Cluster"))</f>
        <v/>
      </c>
      <c r="K450" s="51"/>
      <c r="L450" s="51"/>
      <c r="M450" s="51"/>
      <c r="N450" s="51"/>
      <c r="O450" s="52"/>
      <c r="P450" s="51"/>
      <c r="Q450" s="51"/>
      <c r="R450" s="50"/>
      <c r="S450" s="34" t="str">
        <f>IFERROR(VLOOKUP(R450,'State of WI BUs'!$A$2:$B$77,2,FALSE),"")</f>
        <v/>
      </c>
      <c r="T450" s="52"/>
      <c r="U450" s="52"/>
      <c r="V450" s="56" t="str">
        <f t="shared" si="48"/>
        <v/>
      </c>
      <c r="W450" s="52"/>
      <c r="X450" s="50"/>
      <c r="Y450" s="56" t="str">
        <f t="shared" si="49"/>
        <v/>
      </c>
      <c r="Z450" s="52"/>
      <c r="AA450" s="35" t="str">
        <f t="shared" si="50"/>
        <v/>
      </c>
      <c r="AB450" s="35" t="str">
        <f t="shared" si="51"/>
        <v/>
      </c>
      <c r="AC450" s="35" t="str">
        <f t="shared" si="52"/>
        <v/>
      </c>
      <c r="AD450" s="35" t="str">
        <f t="shared" si="53"/>
        <v/>
      </c>
      <c r="AE450" s="35" t="str">
        <f t="shared" si="54"/>
        <v/>
      </c>
      <c r="AF450" s="35" t="str">
        <f t="shared" si="55"/>
        <v/>
      </c>
    </row>
    <row r="451" spans="1:32" x14ac:dyDescent="0.3">
      <c r="A451" s="50"/>
      <c r="B451" s="34" t="str">
        <f>IFERROR(VLOOKUP(A451,'State of WI BUs'!$A$2:$B$77,2,FALSE),"")</f>
        <v/>
      </c>
      <c r="C451" s="50"/>
      <c r="D451" s="50"/>
      <c r="E451" s="51"/>
      <c r="F451" s="34" t="str">
        <f>IFERROR(VLOOKUP(C451,'Fed. Agency Identifier'!$A$2:$B$62,2,FALSE),"")</f>
        <v/>
      </c>
      <c r="G451" s="34" t="str">
        <f>IF(ISBLANK(D451)=TRUE,"",(IFERROR(VLOOKUP(CONCATENATE(C451,".",D451),'Assistance Listings sam.gov'!$A$2:$D$2250,4,FALSE),"Unknown/Expired CFDA - Complete Column K")))</f>
        <v/>
      </c>
      <c r="H451" s="51"/>
      <c r="I451" s="51"/>
      <c r="J451" s="34" t="str">
        <f>IF(AND(ISBLANK(C451)=TRUE,ISBLANK(D451)=TRUE),"",IFERROR(VLOOKUP(CONCATENATE(C451,".",D451),'Clusters Lookup'!$A$2:$B$99,2,FALSE),"Not an Other Cluster"))</f>
        <v/>
      </c>
      <c r="K451" s="51"/>
      <c r="L451" s="51"/>
      <c r="M451" s="51"/>
      <c r="N451" s="51"/>
      <c r="O451" s="52"/>
      <c r="P451" s="51"/>
      <c r="Q451" s="51"/>
      <c r="R451" s="50"/>
      <c r="S451" s="34" t="str">
        <f>IFERROR(VLOOKUP(R451,'State of WI BUs'!$A$2:$B$77,2,FALSE),"")</f>
        <v/>
      </c>
      <c r="T451" s="52"/>
      <c r="U451" s="52"/>
      <c r="V451" s="56" t="str">
        <f t="shared" si="48"/>
        <v/>
      </c>
      <c r="W451" s="52"/>
      <c r="X451" s="50"/>
      <c r="Y451" s="56" t="str">
        <f t="shared" si="49"/>
        <v/>
      </c>
      <c r="Z451" s="52"/>
      <c r="AA451" s="35" t="str">
        <f t="shared" si="50"/>
        <v/>
      </c>
      <c r="AB451" s="35" t="str">
        <f t="shared" si="51"/>
        <v/>
      </c>
      <c r="AC451" s="35" t="str">
        <f t="shared" si="52"/>
        <v/>
      </c>
      <c r="AD451" s="35" t="str">
        <f t="shared" si="53"/>
        <v/>
      </c>
      <c r="AE451" s="35" t="str">
        <f t="shared" si="54"/>
        <v/>
      </c>
      <c r="AF451" s="35" t="str">
        <f t="shared" si="55"/>
        <v/>
      </c>
    </row>
    <row r="452" spans="1:32" x14ac:dyDescent="0.3">
      <c r="A452" s="50"/>
      <c r="B452" s="34" t="str">
        <f>IFERROR(VLOOKUP(A452,'State of WI BUs'!$A$2:$B$77,2,FALSE),"")</f>
        <v/>
      </c>
      <c r="C452" s="50"/>
      <c r="D452" s="50"/>
      <c r="E452" s="51"/>
      <c r="F452" s="34" t="str">
        <f>IFERROR(VLOOKUP(C452,'Fed. Agency Identifier'!$A$2:$B$62,2,FALSE),"")</f>
        <v/>
      </c>
      <c r="G452" s="34" t="str">
        <f>IF(ISBLANK(D452)=TRUE,"",(IFERROR(VLOOKUP(CONCATENATE(C452,".",D452),'Assistance Listings sam.gov'!$A$2:$D$2250,4,FALSE),"Unknown/Expired CFDA - Complete Column K")))</f>
        <v/>
      </c>
      <c r="H452" s="51"/>
      <c r="I452" s="51"/>
      <c r="J452" s="34" t="str">
        <f>IF(AND(ISBLANK(C452)=TRUE,ISBLANK(D452)=TRUE),"",IFERROR(VLOOKUP(CONCATENATE(C452,".",D452),'Clusters Lookup'!$A$2:$B$99,2,FALSE),"Not an Other Cluster"))</f>
        <v/>
      </c>
      <c r="K452" s="51"/>
      <c r="L452" s="51"/>
      <c r="M452" s="51"/>
      <c r="N452" s="51"/>
      <c r="O452" s="52"/>
      <c r="P452" s="51"/>
      <c r="Q452" s="51"/>
      <c r="R452" s="50"/>
      <c r="S452" s="34" t="str">
        <f>IFERROR(VLOOKUP(R452,'State of WI BUs'!$A$2:$B$77,2,FALSE),"")</f>
        <v/>
      </c>
      <c r="T452" s="52"/>
      <c r="U452" s="52"/>
      <c r="V452" s="56" t="str">
        <f t="shared" si="48"/>
        <v/>
      </c>
      <c r="W452" s="52"/>
      <c r="X452" s="50"/>
      <c r="Y452" s="56" t="str">
        <f t="shared" si="49"/>
        <v/>
      </c>
      <c r="Z452" s="52"/>
      <c r="AA452" s="35" t="str">
        <f t="shared" si="50"/>
        <v/>
      </c>
      <c r="AB452" s="35" t="str">
        <f t="shared" si="51"/>
        <v/>
      </c>
      <c r="AC452" s="35" t="str">
        <f t="shared" si="52"/>
        <v/>
      </c>
      <c r="AD452" s="35" t="str">
        <f t="shared" si="53"/>
        <v/>
      </c>
      <c r="AE452" s="35" t="str">
        <f t="shared" si="54"/>
        <v/>
      </c>
      <c r="AF452" s="35" t="str">
        <f t="shared" si="55"/>
        <v/>
      </c>
    </row>
    <row r="453" spans="1:32" x14ac:dyDescent="0.3">
      <c r="A453" s="50"/>
      <c r="B453" s="34" t="str">
        <f>IFERROR(VLOOKUP(A453,'State of WI BUs'!$A$2:$B$77,2,FALSE),"")</f>
        <v/>
      </c>
      <c r="C453" s="50"/>
      <c r="D453" s="50"/>
      <c r="E453" s="51"/>
      <c r="F453" s="34" t="str">
        <f>IFERROR(VLOOKUP(C453,'Fed. Agency Identifier'!$A$2:$B$62,2,FALSE),"")</f>
        <v/>
      </c>
      <c r="G453" s="34" t="str">
        <f>IF(ISBLANK(D453)=TRUE,"",(IFERROR(VLOOKUP(CONCATENATE(C453,".",D453),'Assistance Listings sam.gov'!$A$2:$D$2250,4,FALSE),"Unknown/Expired CFDA - Complete Column K")))</f>
        <v/>
      </c>
      <c r="H453" s="51"/>
      <c r="I453" s="51"/>
      <c r="J453" s="34" t="str">
        <f>IF(AND(ISBLANK(C453)=TRUE,ISBLANK(D453)=TRUE),"",IFERROR(VLOOKUP(CONCATENATE(C453,".",D453),'Clusters Lookup'!$A$2:$B$99,2,FALSE),"Not an Other Cluster"))</f>
        <v/>
      </c>
      <c r="K453" s="51"/>
      <c r="L453" s="51"/>
      <c r="M453" s="51"/>
      <c r="N453" s="51"/>
      <c r="O453" s="52"/>
      <c r="P453" s="51"/>
      <c r="Q453" s="51"/>
      <c r="R453" s="50"/>
      <c r="S453" s="34" t="str">
        <f>IFERROR(VLOOKUP(R453,'State of WI BUs'!$A$2:$B$77,2,FALSE),"")</f>
        <v/>
      </c>
      <c r="T453" s="52"/>
      <c r="U453" s="52"/>
      <c r="V453" s="56" t="str">
        <f t="shared" si="48"/>
        <v/>
      </c>
      <c r="W453" s="52"/>
      <c r="X453" s="50"/>
      <c r="Y453" s="56" t="str">
        <f t="shared" si="49"/>
        <v/>
      </c>
      <c r="Z453" s="52"/>
      <c r="AA453" s="35" t="str">
        <f t="shared" si="50"/>
        <v/>
      </c>
      <c r="AB453" s="35" t="str">
        <f t="shared" si="51"/>
        <v/>
      </c>
      <c r="AC453" s="35" t="str">
        <f t="shared" si="52"/>
        <v/>
      </c>
      <c r="AD453" s="35" t="str">
        <f t="shared" si="53"/>
        <v/>
      </c>
      <c r="AE453" s="35" t="str">
        <f t="shared" si="54"/>
        <v/>
      </c>
      <c r="AF453" s="35" t="str">
        <f t="shared" si="55"/>
        <v/>
      </c>
    </row>
    <row r="454" spans="1:32" x14ac:dyDescent="0.3">
      <c r="A454" s="50"/>
      <c r="B454" s="34" t="str">
        <f>IFERROR(VLOOKUP(A454,'State of WI BUs'!$A$2:$B$77,2,FALSE),"")</f>
        <v/>
      </c>
      <c r="C454" s="50"/>
      <c r="D454" s="50"/>
      <c r="E454" s="51"/>
      <c r="F454" s="34" t="str">
        <f>IFERROR(VLOOKUP(C454,'Fed. Agency Identifier'!$A$2:$B$62,2,FALSE),"")</f>
        <v/>
      </c>
      <c r="G454" s="34" t="str">
        <f>IF(ISBLANK(D454)=TRUE,"",(IFERROR(VLOOKUP(CONCATENATE(C454,".",D454),'Assistance Listings sam.gov'!$A$2:$D$2250,4,FALSE),"Unknown/Expired CFDA - Complete Column K")))</f>
        <v/>
      </c>
      <c r="H454" s="51"/>
      <c r="I454" s="51"/>
      <c r="J454" s="34" t="str">
        <f>IF(AND(ISBLANK(C454)=TRUE,ISBLANK(D454)=TRUE),"",IFERROR(VLOOKUP(CONCATENATE(C454,".",D454),'Clusters Lookup'!$A$2:$B$99,2,FALSE),"Not an Other Cluster"))</f>
        <v/>
      </c>
      <c r="K454" s="51"/>
      <c r="L454" s="51"/>
      <c r="M454" s="51"/>
      <c r="N454" s="51"/>
      <c r="O454" s="52"/>
      <c r="P454" s="51"/>
      <c r="Q454" s="51"/>
      <c r="R454" s="50"/>
      <c r="S454" s="34" t="str">
        <f>IFERROR(VLOOKUP(R454,'State of WI BUs'!$A$2:$B$77,2,FALSE),"")</f>
        <v/>
      </c>
      <c r="T454" s="52"/>
      <c r="U454" s="52"/>
      <c r="V454" s="56" t="str">
        <f t="shared" si="48"/>
        <v/>
      </c>
      <c r="W454" s="52"/>
      <c r="X454" s="50"/>
      <c r="Y454" s="56" t="str">
        <f t="shared" si="49"/>
        <v/>
      </c>
      <c r="Z454" s="52"/>
      <c r="AA454" s="35" t="str">
        <f t="shared" si="50"/>
        <v/>
      </c>
      <c r="AB454" s="35" t="str">
        <f t="shared" si="51"/>
        <v/>
      </c>
      <c r="AC454" s="35" t="str">
        <f t="shared" si="52"/>
        <v/>
      </c>
      <c r="AD454" s="35" t="str">
        <f t="shared" si="53"/>
        <v/>
      </c>
      <c r="AE454" s="35" t="str">
        <f t="shared" si="54"/>
        <v/>
      </c>
      <c r="AF454" s="35" t="str">
        <f t="shared" si="55"/>
        <v/>
      </c>
    </row>
    <row r="455" spans="1:32" x14ac:dyDescent="0.3">
      <c r="A455" s="50"/>
      <c r="B455" s="34" t="str">
        <f>IFERROR(VLOOKUP(A455,'State of WI BUs'!$A$2:$B$77,2,FALSE),"")</f>
        <v/>
      </c>
      <c r="C455" s="50"/>
      <c r="D455" s="50"/>
      <c r="E455" s="51"/>
      <c r="F455" s="34" t="str">
        <f>IFERROR(VLOOKUP(C455,'Fed. Agency Identifier'!$A$2:$B$62,2,FALSE),"")</f>
        <v/>
      </c>
      <c r="G455" s="34" t="str">
        <f>IF(ISBLANK(D455)=TRUE,"",(IFERROR(VLOOKUP(CONCATENATE(C455,".",D455),'Assistance Listings sam.gov'!$A$2:$D$2250,4,FALSE),"Unknown/Expired CFDA - Complete Column K")))</f>
        <v/>
      </c>
      <c r="H455" s="51"/>
      <c r="I455" s="51"/>
      <c r="J455" s="34" t="str">
        <f>IF(AND(ISBLANK(C455)=TRUE,ISBLANK(D455)=TRUE),"",IFERROR(VLOOKUP(CONCATENATE(C455,".",D455),'Clusters Lookup'!$A$2:$B$99,2,FALSE),"Not an Other Cluster"))</f>
        <v/>
      </c>
      <c r="K455" s="51"/>
      <c r="L455" s="51"/>
      <c r="M455" s="51"/>
      <c r="N455" s="51"/>
      <c r="O455" s="52"/>
      <c r="P455" s="51"/>
      <c r="Q455" s="51"/>
      <c r="R455" s="50"/>
      <c r="S455" s="34" t="str">
        <f>IFERROR(VLOOKUP(R455,'State of WI BUs'!$A$2:$B$77,2,FALSE),"")</f>
        <v/>
      </c>
      <c r="T455" s="52"/>
      <c r="U455" s="52"/>
      <c r="V455" s="56" t="str">
        <f t="shared" si="48"/>
        <v/>
      </c>
      <c r="W455" s="52"/>
      <c r="X455" s="50"/>
      <c r="Y455" s="56" t="str">
        <f t="shared" si="49"/>
        <v/>
      </c>
      <c r="Z455" s="52"/>
      <c r="AA455" s="35" t="str">
        <f t="shared" si="50"/>
        <v/>
      </c>
      <c r="AB455" s="35" t="str">
        <f t="shared" si="51"/>
        <v/>
      </c>
      <c r="AC455" s="35" t="str">
        <f t="shared" si="52"/>
        <v/>
      </c>
      <c r="AD455" s="35" t="str">
        <f t="shared" si="53"/>
        <v/>
      </c>
      <c r="AE455" s="35" t="str">
        <f t="shared" si="54"/>
        <v/>
      </c>
      <c r="AF455" s="35" t="str">
        <f t="shared" si="55"/>
        <v/>
      </c>
    </row>
    <row r="456" spans="1:32" x14ac:dyDescent="0.3">
      <c r="A456" s="50"/>
      <c r="B456" s="34" t="str">
        <f>IFERROR(VLOOKUP(A456,'State of WI BUs'!$A$2:$B$77,2,FALSE),"")</f>
        <v/>
      </c>
      <c r="C456" s="50"/>
      <c r="D456" s="50"/>
      <c r="E456" s="51"/>
      <c r="F456" s="34" t="str">
        <f>IFERROR(VLOOKUP(C456,'Fed. Agency Identifier'!$A$2:$B$62,2,FALSE),"")</f>
        <v/>
      </c>
      <c r="G456" s="34" t="str">
        <f>IF(ISBLANK(D456)=TRUE,"",(IFERROR(VLOOKUP(CONCATENATE(C456,".",D456),'Assistance Listings sam.gov'!$A$2:$D$2250,4,FALSE),"Unknown/Expired CFDA - Complete Column K")))</f>
        <v/>
      </c>
      <c r="H456" s="51"/>
      <c r="I456" s="51"/>
      <c r="J456" s="34" t="str">
        <f>IF(AND(ISBLANK(C456)=TRUE,ISBLANK(D456)=TRUE),"",IFERROR(VLOOKUP(CONCATENATE(C456,".",D456),'Clusters Lookup'!$A$2:$B$99,2,FALSE),"Not an Other Cluster"))</f>
        <v/>
      </c>
      <c r="K456" s="51"/>
      <c r="L456" s="51"/>
      <c r="M456" s="51"/>
      <c r="N456" s="51"/>
      <c r="O456" s="52"/>
      <c r="P456" s="51"/>
      <c r="Q456" s="51"/>
      <c r="R456" s="50"/>
      <c r="S456" s="34" t="str">
        <f>IFERROR(VLOOKUP(R456,'State of WI BUs'!$A$2:$B$77,2,FALSE),"")</f>
        <v/>
      </c>
      <c r="T456" s="52"/>
      <c r="U456" s="52"/>
      <c r="V456" s="56" t="str">
        <f t="shared" si="48"/>
        <v/>
      </c>
      <c r="W456" s="52"/>
      <c r="X456" s="50"/>
      <c r="Y456" s="56" t="str">
        <f t="shared" si="49"/>
        <v/>
      </c>
      <c r="Z456" s="52"/>
      <c r="AA456" s="35" t="str">
        <f t="shared" si="50"/>
        <v/>
      </c>
      <c r="AB456" s="35" t="str">
        <f t="shared" si="51"/>
        <v/>
      </c>
      <c r="AC456" s="35" t="str">
        <f t="shared" si="52"/>
        <v/>
      </c>
      <c r="AD456" s="35" t="str">
        <f t="shared" si="53"/>
        <v/>
      </c>
      <c r="AE456" s="35" t="str">
        <f t="shared" si="54"/>
        <v/>
      </c>
      <c r="AF456" s="35" t="str">
        <f t="shared" si="55"/>
        <v/>
      </c>
    </row>
    <row r="457" spans="1:32" x14ac:dyDescent="0.3">
      <c r="A457" s="50"/>
      <c r="B457" s="34" t="str">
        <f>IFERROR(VLOOKUP(A457,'State of WI BUs'!$A$2:$B$77,2,FALSE),"")</f>
        <v/>
      </c>
      <c r="C457" s="50"/>
      <c r="D457" s="50"/>
      <c r="E457" s="51"/>
      <c r="F457" s="34" t="str">
        <f>IFERROR(VLOOKUP(C457,'Fed. Agency Identifier'!$A$2:$B$62,2,FALSE),"")</f>
        <v/>
      </c>
      <c r="G457" s="34" t="str">
        <f>IF(ISBLANK(D457)=TRUE,"",(IFERROR(VLOOKUP(CONCATENATE(C457,".",D457),'Assistance Listings sam.gov'!$A$2:$D$2250,4,FALSE),"Unknown/Expired CFDA - Complete Column K")))</f>
        <v/>
      </c>
      <c r="H457" s="51"/>
      <c r="I457" s="51"/>
      <c r="J457" s="34" t="str">
        <f>IF(AND(ISBLANK(C457)=TRUE,ISBLANK(D457)=TRUE),"",IFERROR(VLOOKUP(CONCATENATE(C457,".",D457),'Clusters Lookup'!$A$2:$B$99,2,FALSE),"Not an Other Cluster"))</f>
        <v/>
      </c>
      <c r="K457" s="51"/>
      <c r="L457" s="51"/>
      <c r="M457" s="51"/>
      <c r="N457" s="51"/>
      <c r="O457" s="52"/>
      <c r="P457" s="51"/>
      <c r="Q457" s="51"/>
      <c r="R457" s="50"/>
      <c r="S457" s="34" t="str">
        <f>IFERROR(VLOOKUP(R457,'State of WI BUs'!$A$2:$B$77,2,FALSE),"")</f>
        <v/>
      </c>
      <c r="T457" s="52"/>
      <c r="U457" s="52"/>
      <c r="V457" s="56" t="str">
        <f t="shared" si="48"/>
        <v/>
      </c>
      <c r="W457" s="52"/>
      <c r="X457" s="50"/>
      <c r="Y457" s="56" t="str">
        <f t="shared" si="49"/>
        <v/>
      </c>
      <c r="Z457" s="52"/>
      <c r="AA457" s="35" t="str">
        <f t="shared" si="50"/>
        <v/>
      </c>
      <c r="AB457" s="35" t="str">
        <f t="shared" si="51"/>
        <v/>
      </c>
      <c r="AC457" s="35" t="str">
        <f t="shared" si="52"/>
        <v/>
      </c>
      <c r="AD457" s="35" t="str">
        <f t="shared" si="53"/>
        <v/>
      </c>
      <c r="AE457" s="35" t="str">
        <f t="shared" si="54"/>
        <v/>
      </c>
      <c r="AF457" s="35" t="str">
        <f t="shared" si="55"/>
        <v/>
      </c>
    </row>
    <row r="458" spans="1:32" x14ac:dyDescent="0.3">
      <c r="A458" s="50"/>
      <c r="B458" s="34" t="str">
        <f>IFERROR(VLOOKUP(A458,'State of WI BUs'!$A$2:$B$77,2,FALSE),"")</f>
        <v/>
      </c>
      <c r="C458" s="50"/>
      <c r="D458" s="50"/>
      <c r="E458" s="51"/>
      <c r="F458" s="34" t="str">
        <f>IFERROR(VLOOKUP(C458,'Fed. Agency Identifier'!$A$2:$B$62,2,FALSE),"")</f>
        <v/>
      </c>
      <c r="G458" s="34" t="str">
        <f>IF(ISBLANK(D458)=TRUE,"",(IFERROR(VLOOKUP(CONCATENATE(C458,".",D458),'Assistance Listings sam.gov'!$A$2:$D$2250,4,FALSE),"Unknown/Expired CFDA - Complete Column K")))</f>
        <v/>
      </c>
      <c r="H458" s="51"/>
      <c r="I458" s="51"/>
      <c r="J458" s="34" t="str">
        <f>IF(AND(ISBLANK(C458)=TRUE,ISBLANK(D458)=TRUE),"",IFERROR(VLOOKUP(CONCATENATE(C458,".",D458),'Clusters Lookup'!$A$2:$B$99,2,FALSE),"Not an Other Cluster"))</f>
        <v/>
      </c>
      <c r="K458" s="51"/>
      <c r="L458" s="51"/>
      <c r="M458" s="51"/>
      <c r="N458" s="51"/>
      <c r="O458" s="52"/>
      <c r="P458" s="51"/>
      <c r="Q458" s="51"/>
      <c r="R458" s="50"/>
      <c r="S458" s="34" t="str">
        <f>IFERROR(VLOOKUP(R458,'State of WI BUs'!$A$2:$B$77,2,FALSE),"")</f>
        <v/>
      </c>
      <c r="T458" s="52"/>
      <c r="U458" s="52"/>
      <c r="V458" s="56" t="str">
        <f t="shared" si="48"/>
        <v/>
      </c>
      <c r="W458" s="52"/>
      <c r="X458" s="50"/>
      <c r="Y458" s="56" t="str">
        <f t="shared" si="49"/>
        <v/>
      </c>
      <c r="Z458" s="52"/>
      <c r="AA458" s="35" t="str">
        <f t="shared" si="50"/>
        <v/>
      </c>
      <c r="AB458" s="35" t="str">
        <f t="shared" si="51"/>
        <v/>
      </c>
      <c r="AC458" s="35" t="str">
        <f t="shared" si="52"/>
        <v/>
      </c>
      <c r="AD458" s="35" t="str">
        <f t="shared" si="53"/>
        <v/>
      </c>
      <c r="AE458" s="35" t="str">
        <f t="shared" si="54"/>
        <v/>
      </c>
      <c r="AF458" s="35" t="str">
        <f t="shared" si="55"/>
        <v/>
      </c>
    </row>
    <row r="459" spans="1:32" x14ac:dyDescent="0.3">
      <c r="A459" s="50"/>
      <c r="B459" s="34" t="str">
        <f>IFERROR(VLOOKUP(A459,'State of WI BUs'!$A$2:$B$77,2,FALSE),"")</f>
        <v/>
      </c>
      <c r="C459" s="50"/>
      <c r="D459" s="50"/>
      <c r="E459" s="51"/>
      <c r="F459" s="34" t="str">
        <f>IFERROR(VLOOKUP(C459,'Fed. Agency Identifier'!$A$2:$B$62,2,FALSE),"")</f>
        <v/>
      </c>
      <c r="G459" s="34" t="str">
        <f>IF(ISBLANK(D459)=TRUE,"",(IFERROR(VLOOKUP(CONCATENATE(C459,".",D459),'Assistance Listings sam.gov'!$A$2:$D$2250,4,FALSE),"Unknown/Expired CFDA - Complete Column K")))</f>
        <v/>
      </c>
      <c r="H459" s="51"/>
      <c r="I459" s="51"/>
      <c r="J459" s="34" t="str">
        <f>IF(AND(ISBLANK(C459)=TRUE,ISBLANK(D459)=TRUE),"",IFERROR(VLOOKUP(CONCATENATE(C459,".",D459),'Clusters Lookup'!$A$2:$B$99,2,FALSE),"Not an Other Cluster"))</f>
        <v/>
      </c>
      <c r="K459" s="51"/>
      <c r="L459" s="51"/>
      <c r="M459" s="51"/>
      <c r="N459" s="51"/>
      <c r="O459" s="52"/>
      <c r="P459" s="51"/>
      <c r="Q459" s="51"/>
      <c r="R459" s="50"/>
      <c r="S459" s="34" t="str">
        <f>IFERROR(VLOOKUP(R459,'State of WI BUs'!$A$2:$B$77,2,FALSE),"")</f>
        <v/>
      </c>
      <c r="T459" s="52"/>
      <c r="U459" s="52"/>
      <c r="V459" s="56" t="str">
        <f t="shared" si="48"/>
        <v/>
      </c>
      <c r="W459" s="52"/>
      <c r="X459" s="50"/>
      <c r="Y459" s="56" t="str">
        <f t="shared" si="49"/>
        <v/>
      </c>
      <c r="Z459" s="52"/>
      <c r="AA459" s="35" t="str">
        <f t="shared" si="50"/>
        <v/>
      </c>
      <c r="AB459" s="35" t="str">
        <f t="shared" si="51"/>
        <v/>
      </c>
      <c r="AC459" s="35" t="str">
        <f t="shared" si="52"/>
        <v/>
      </c>
      <c r="AD459" s="35" t="str">
        <f t="shared" si="53"/>
        <v/>
      </c>
      <c r="AE459" s="35" t="str">
        <f t="shared" si="54"/>
        <v/>
      </c>
      <c r="AF459" s="35" t="str">
        <f t="shared" si="55"/>
        <v/>
      </c>
    </row>
    <row r="460" spans="1:32" x14ac:dyDescent="0.3">
      <c r="A460" s="50"/>
      <c r="B460" s="34" t="str">
        <f>IFERROR(VLOOKUP(A460,'State of WI BUs'!$A$2:$B$77,2,FALSE),"")</f>
        <v/>
      </c>
      <c r="C460" s="50"/>
      <c r="D460" s="50"/>
      <c r="E460" s="51"/>
      <c r="F460" s="34" t="str">
        <f>IFERROR(VLOOKUP(C460,'Fed. Agency Identifier'!$A$2:$B$62,2,FALSE),"")</f>
        <v/>
      </c>
      <c r="G460" s="34" t="str">
        <f>IF(ISBLANK(D460)=TRUE,"",(IFERROR(VLOOKUP(CONCATENATE(C460,".",D460),'Assistance Listings sam.gov'!$A$2:$D$2250,4,FALSE),"Unknown/Expired CFDA - Complete Column K")))</f>
        <v/>
      </c>
      <c r="H460" s="51"/>
      <c r="I460" s="51"/>
      <c r="J460" s="34" t="str">
        <f>IF(AND(ISBLANK(C460)=TRUE,ISBLANK(D460)=TRUE),"",IFERROR(VLOOKUP(CONCATENATE(C460,".",D460),'Clusters Lookup'!$A$2:$B$99,2,FALSE),"Not an Other Cluster"))</f>
        <v/>
      </c>
      <c r="K460" s="51"/>
      <c r="L460" s="51"/>
      <c r="M460" s="51"/>
      <c r="N460" s="51"/>
      <c r="O460" s="52"/>
      <c r="P460" s="51"/>
      <c r="Q460" s="51"/>
      <c r="R460" s="50"/>
      <c r="S460" s="34" t="str">
        <f>IFERROR(VLOOKUP(R460,'State of WI BUs'!$A$2:$B$77,2,FALSE),"")</f>
        <v/>
      </c>
      <c r="T460" s="52"/>
      <c r="U460" s="52"/>
      <c r="V460" s="56" t="str">
        <f t="shared" si="48"/>
        <v/>
      </c>
      <c r="W460" s="52"/>
      <c r="X460" s="50"/>
      <c r="Y460" s="56" t="str">
        <f t="shared" si="49"/>
        <v/>
      </c>
      <c r="Z460" s="52"/>
      <c r="AA460" s="35" t="str">
        <f t="shared" si="50"/>
        <v/>
      </c>
      <c r="AB460" s="35" t="str">
        <f t="shared" si="51"/>
        <v/>
      </c>
      <c r="AC460" s="35" t="str">
        <f t="shared" si="52"/>
        <v/>
      </c>
      <c r="AD460" s="35" t="str">
        <f t="shared" si="53"/>
        <v/>
      </c>
      <c r="AE460" s="35" t="str">
        <f t="shared" si="54"/>
        <v/>
      </c>
      <c r="AF460" s="35" t="str">
        <f t="shared" si="55"/>
        <v/>
      </c>
    </row>
    <row r="461" spans="1:32" x14ac:dyDescent="0.3">
      <c r="A461" s="50"/>
      <c r="B461" s="34" t="str">
        <f>IFERROR(VLOOKUP(A461,'State of WI BUs'!$A$2:$B$77,2,FALSE),"")</f>
        <v/>
      </c>
      <c r="C461" s="50"/>
      <c r="D461" s="50"/>
      <c r="E461" s="51"/>
      <c r="F461" s="34" t="str">
        <f>IFERROR(VLOOKUP(C461,'Fed. Agency Identifier'!$A$2:$B$62,2,FALSE),"")</f>
        <v/>
      </c>
      <c r="G461" s="34" t="str">
        <f>IF(ISBLANK(D461)=TRUE,"",(IFERROR(VLOOKUP(CONCATENATE(C461,".",D461),'Assistance Listings sam.gov'!$A$2:$D$2250,4,FALSE),"Unknown/Expired CFDA - Complete Column K")))</f>
        <v/>
      </c>
      <c r="H461" s="51"/>
      <c r="I461" s="51"/>
      <c r="J461" s="34" t="str">
        <f>IF(AND(ISBLANK(C461)=TRUE,ISBLANK(D461)=TRUE),"",IFERROR(VLOOKUP(CONCATENATE(C461,".",D461),'Clusters Lookup'!$A$2:$B$99,2,FALSE),"Not an Other Cluster"))</f>
        <v/>
      </c>
      <c r="K461" s="51"/>
      <c r="L461" s="51"/>
      <c r="M461" s="51"/>
      <c r="N461" s="51"/>
      <c r="O461" s="52"/>
      <c r="P461" s="51"/>
      <c r="Q461" s="51"/>
      <c r="R461" s="50"/>
      <c r="S461" s="34" t="str">
        <f>IFERROR(VLOOKUP(R461,'State of WI BUs'!$A$2:$B$77,2,FALSE),"")</f>
        <v/>
      </c>
      <c r="T461" s="52"/>
      <c r="U461" s="52"/>
      <c r="V461" s="56" t="str">
        <f t="shared" si="48"/>
        <v/>
      </c>
      <c r="W461" s="52"/>
      <c r="X461" s="50"/>
      <c r="Y461" s="56" t="str">
        <f t="shared" si="49"/>
        <v/>
      </c>
      <c r="Z461" s="52"/>
      <c r="AA461" s="35" t="str">
        <f t="shared" si="50"/>
        <v/>
      </c>
      <c r="AB461" s="35" t="str">
        <f t="shared" si="51"/>
        <v/>
      </c>
      <c r="AC461" s="35" t="str">
        <f t="shared" si="52"/>
        <v/>
      </c>
      <c r="AD461" s="35" t="str">
        <f t="shared" si="53"/>
        <v/>
      </c>
      <c r="AE461" s="35" t="str">
        <f t="shared" si="54"/>
        <v/>
      </c>
      <c r="AF461" s="35" t="str">
        <f t="shared" si="55"/>
        <v/>
      </c>
    </row>
    <row r="462" spans="1:32" x14ac:dyDescent="0.3">
      <c r="A462" s="50"/>
      <c r="B462" s="34" t="str">
        <f>IFERROR(VLOOKUP(A462,'State of WI BUs'!$A$2:$B$77,2,FALSE),"")</f>
        <v/>
      </c>
      <c r="C462" s="50"/>
      <c r="D462" s="50"/>
      <c r="E462" s="51"/>
      <c r="F462" s="34" t="str">
        <f>IFERROR(VLOOKUP(C462,'Fed. Agency Identifier'!$A$2:$B$62,2,FALSE),"")</f>
        <v/>
      </c>
      <c r="G462" s="34" t="str">
        <f>IF(ISBLANK(D462)=TRUE,"",(IFERROR(VLOOKUP(CONCATENATE(C462,".",D462),'Assistance Listings sam.gov'!$A$2:$D$2250,4,FALSE),"Unknown/Expired CFDA - Complete Column K")))</f>
        <v/>
      </c>
      <c r="H462" s="51"/>
      <c r="I462" s="51"/>
      <c r="J462" s="34" t="str">
        <f>IF(AND(ISBLANK(C462)=TRUE,ISBLANK(D462)=TRUE),"",IFERROR(VLOOKUP(CONCATENATE(C462,".",D462),'Clusters Lookup'!$A$2:$B$99,2,FALSE),"Not an Other Cluster"))</f>
        <v/>
      </c>
      <c r="K462" s="51"/>
      <c r="L462" s="51"/>
      <c r="M462" s="51"/>
      <c r="N462" s="51"/>
      <c r="O462" s="52"/>
      <c r="P462" s="51"/>
      <c r="Q462" s="51"/>
      <c r="R462" s="50"/>
      <c r="S462" s="34" t="str">
        <f>IFERROR(VLOOKUP(R462,'State of WI BUs'!$A$2:$B$77,2,FALSE),"")</f>
        <v/>
      </c>
      <c r="T462" s="52"/>
      <c r="U462" s="52"/>
      <c r="V462" s="56" t="str">
        <f t="shared" si="48"/>
        <v/>
      </c>
      <c r="W462" s="52"/>
      <c r="X462" s="50"/>
      <c r="Y462" s="56" t="str">
        <f t="shared" si="49"/>
        <v/>
      </c>
      <c r="Z462" s="52"/>
      <c r="AA462" s="35" t="str">
        <f t="shared" si="50"/>
        <v/>
      </c>
      <c r="AB462" s="35" t="str">
        <f t="shared" si="51"/>
        <v/>
      </c>
      <c r="AC462" s="35" t="str">
        <f t="shared" si="52"/>
        <v/>
      </c>
      <c r="AD462" s="35" t="str">
        <f t="shared" si="53"/>
        <v/>
      </c>
      <c r="AE462" s="35" t="str">
        <f t="shared" si="54"/>
        <v/>
      </c>
      <c r="AF462" s="35" t="str">
        <f t="shared" si="55"/>
        <v/>
      </c>
    </row>
    <row r="463" spans="1:32" x14ac:dyDescent="0.3">
      <c r="A463" s="50"/>
      <c r="B463" s="34" t="str">
        <f>IFERROR(VLOOKUP(A463,'State of WI BUs'!$A$2:$B$77,2,FALSE),"")</f>
        <v/>
      </c>
      <c r="C463" s="50"/>
      <c r="D463" s="50"/>
      <c r="E463" s="51"/>
      <c r="F463" s="34" t="str">
        <f>IFERROR(VLOOKUP(C463,'Fed. Agency Identifier'!$A$2:$B$62,2,FALSE),"")</f>
        <v/>
      </c>
      <c r="G463" s="34" t="str">
        <f>IF(ISBLANK(D463)=TRUE,"",(IFERROR(VLOOKUP(CONCATENATE(C463,".",D463),'Assistance Listings sam.gov'!$A$2:$D$2250,4,FALSE),"Unknown/Expired CFDA - Complete Column K")))</f>
        <v/>
      </c>
      <c r="H463" s="51"/>
      <c r="I463" s="51"/>
      <c r="J463" s="34" t="str">
        <f>IF(AND(ISBLANK(C463)=TRUE,ISBLANK(D463)=TRUE),"",IFERROR(VLOOKUP(CONCATENATE(C463,".",D463),'Clusters Lookup'!$A$2:$B$99,2,FALSE),"Not an Other Cluster"))</f>
        <v/>
      </c>
      <c r="K463" s="51"/>
      <c r="L463" s="51"/>
      <c r="M463" s="51"/>
      <c r="N463" s="51"/>
      <c r="O463" s="52"/>
      <c r="P463" s="51"/>
      <c r="Q463" s="51"/>
      <c r="R463" s="50"/>
      <c r="S463" s="34" t="str">
        <f>IFERROR(VLOOKUP(R463,'State of WI BUs'!$A$2:$B$77,2,FALSE),"")</f>
        <v/>
      </c>
      <c r="T463" s="52"/>
      <c r="U463" s="52"/>
      <c r="V463" s="56" t="str">
        <f t="shared" si="48"/>
        <v/>
      </c>
      <c r="W463" s="52"/>
      <c r="X463" s="50"/>
      <c r="Y463" s="56" t="str">
        <f t="shared" si="49"/>
        <v/>
      </c>
      <c r="Z463" s="52"/>
      <c r="AA463" s="35" t="str">
        <f t="shared" si="50"/>
        <v/>
      </c>
      <c r="AB463" s="35" t="str">
        <f t="shared" si="51"/>
        <v/>
      </c>
      <c r="AC463" s="35" t="str">
        <f t="shared" si="52"/>
        <v/>
      </c>
      <c r="AD463" s="35" t="str">
        <f t="shared" si="53"/>
        <v/>
      </c>
      <c r="AE463" s="35" t="str">
        <f t="shared" si="54"/>
        <v/>
      </c>
      <c r="AF463" s="35" t="str">
        <f t="shared" si="55"/>
        <v/>
      </c>
    </row>
    <row r="464" spans="1:32" x14ac:dyDescent="0.3">
      <c r="A464" s="50"/>
      <c r="B464" s="34" t="str">
        <f>IFERROR(VLOOKUP(A464,'State of WI BUs'!$A$2:$B$77,2,FALSE),"")</f>
        <v/>
      </c>
      <c r="C464" s="50"/>
      <c r="D464" s="50"/>
      <c r="E464" s="51"/>
      <c r="F464" s="34" t="str">
        <f>IFERROR(VLOOKUP(C464,'Fed. Agency Identifier'!$A$2:$B$62,2,FALSE),"")</f>
        <v/>
      </c>
      <c r="G464" s="34" t="str">
        <f>IF(ISBLANK(D464)=TRUE,"",(IFERROR(VLOOKUP(CONCATENATE(C464,".",D464),'Assistance Listings sam.gov'!$A$2:$D$2250,4,FALSE),"Unknown/Expired CFDA - Complete Column K")))</f>
        <v/>
      </c>
      <c r="H464" s="51"/>
      <c r="I464" s="51"/>
      <c r="J464" s="34" t="str">
        <f>IF(AND(ISBLANK(C464)=TRUE,ISBLANK(D464)=TRUE),"",IFERROR(VLOOKUP(CONCATENATE(C464,".",D464),'Clusters Lookup'!$A$2:$B$99,2,FALSE),"Not an Other Cluster"))</f>
        <v/>
      </c>
      <c r="K464" s="51"/>
      <c r="L464" s="51"/>
      <c r="M464" s="51"/>
      <c r="N464" s="51"/>
      <c r="O464" s="52"/>
      <c r="P464" s="51"/>
      <c r="Q464" s="51"/>
      <c r="R464" s="50"/>
      <c r="S464" s="34" t="str">
        <f>IFERROR(VLOOKUP(R464,'State of WI BUs'!$A$2:$B$77,2,FALSE),"")</f>
        <v/>
      </c>
      <c r="T464" s="52"/>
      <c r="U464" s="52"/>
      <c r="V464" s="56" t="str">
        <f t="shared" si="48"/>
        <v/>
      </c>
      <c r="W464" s="52"/>
      <c r="X464" s="50"/>
      <c r="Y464" s="56" t="str">
        <f t="shared" si="49"/>
        <v/>
      </c>
      <c r="Z464" s="52"/>
      <c r="AA464" s="35" t="str">
        <f t="shared" si="50"/>
        <v/>
      </c>
      <c r="AB464" s="35" t="str">
        <f t="shared" si="51"/>
        <v/>
      </c>
      <c r="AC464" s="35" t="str">
        <f t="shared" si="52"/>
        <v/>
      </c>
      <c r="AD464" s="35" t="str">
        <f t="shared" si="53"/>
        <v/>
      </c>
      <c r="AE464" s="35" t="str">
        <f t="shared" si="54"/>
        <v/>
      </c>
      <c r="AF464" s="35" t="str">
        <f t="shared" si="55"/>
        <v/>
      </c>
    </row>
    <row r="465" spans="1:32" x14ac:dyDescent="0.3">
      <c r="A465" s="50"/>
      <c r="B465" s="34" t="str">
        <f>IFERROR(VLOOKUP(A465,'State of WI BUs'!$A$2:$B$77,2,FALSE),"")</f>
        <v/>
      </c>
      <c r="C465" s="50"/>
      <c r="D465" s="50"/>
      <c r="E465" s="51"/>
      <c r="F465" s="34" t="str">
        <f>IFERROR(VLOOKUP(C465,'Fed. Agency Identifier'!$A$2:$B$62,2,FALSE),"")</f>
        <v/>
      </c>
      <c r="G465" s="34" t="str">
        <f>IF(ISBLANK(D465)=TRUE,"",(IFERROR(VLOOKUP(CONCATENATE(C465,".",D465),'Assistance Listings sam.gov'!$A$2:$D$2250,4,FALSE),"Unknown/Expired CFDA - Complete Column K")))</f>
        <v/>
      </c>
      <c r="H465" s="51"/>
      <c r="I465" s="51"/>
      <c r="J465" s="34" t="str">
        <f>IF(AND(ISBLANK(C465)=TRUE,ISBLANK(D465)=TRUE),"",IFERROR(VLOOKUP(CONCATENATE(C465,".",D465),'Clusters Lookup'!$A$2:$B$99,2,FALSE),"Not an Other Cluster"))</f>
        <v/>
      </c>
      <c r="K465" s="51"/>
      <c r="L465" s="51"/>
      <c r="M465" s="51"/>
      <c r="N465" s="51"/>
      <c r="O465" s="52"/>
      <c r="P465" s="51"/>
      <c r="Q465" s="51"/>
      <c r="R465" s="50"/>
      <c r="S465" s="34" t="str">
        <f>IFERROR(VLOOKUP(R465,'State of WI BUs'!$A$2:$B$77,2,FALSE),"")</f>
        <v/>
      </c>
      <c r="T465" s="52"/>
      <c r="U465" s="52"/>
      <c r="V465" s="56" t="str">
        <f t="shared" si="48"/>
        <v/>
      </c>
      <c r="W465" s="52"/>
      <c r="X465" s="50"/>
      <c r="Y465" s="56" t="str">
        <f t="shared" si="49"/>
        <v/>
      </c>
      <c r="Z465" s="52"/>
      <c r="AA465" s="35" t="str">
        <f t="shared" si="50"/>
        <v/>
      </c>
      <c r="AB465" s="35" t="str">
        <f t="shared" si="51"/>
        <v/>
      </c>
      <c r="AC465" s="35" t="str">
        <f t="shared" si="52"/>
        <v/>
      </c>
      <c r="AD465" s="35" t="str">
        <f t="shared" si="53"/>
        <v/>
      </c>
      <c r="AE465" s="35" t="str">
        <f t="shared" si="54"/>
        <v/>
      </c>
      <c r="AF465" s="35" t="str">
        <f t="shared" si="55"/>
        <v/>
      </c>
    </row>
    <row r="466" spans="1:32" x14ac:dyDescent="0.3">
      <c r="A466" s="50"/>
      <c r="B466" s="34" t="str">
        <f>IFERROR(VLOOKUP(A466,'State of WI BUs'!$A$2:$B$77,2,FALSE),"")</f>
        <v/>
      </c>
      <c r="C466" s="50"/>
      <c r="D466" s="50"/>
      <c r="E466" s="51"/>
      <c r="F466" s="34" t="str">
        <f>IFERROR(VLOOKUP(C466,'Fed. Agency Identifier'!$A$2:$B$62,2,FALSE),"")</f>
        <v/>
      </c>
      <c r="G466" s="34" t="str">
        <f>IF(ISBLANK(D466)=TRUE,"",(IFERROR(VLOOKUP(CONCATENATE(C466,".",D466),'Assistance Listings sam.gov'!$A$2:$D$2250,4,FALSE),"Unknown/Expired CFDA - Complete Column K")))</f>
        <v/>
      </c>
      <c r="H466" s="51"/>
      <c r="I466" s="51"/>
      <c r="J466" s="34" t="str">
        <f>IF(AND(ISBLANK(C466)=TRUE,ISBLANK(D466)=TRUE),"",IFERROR(VLOOKUP(CONCATENATE(C466,".",D466),'Clusters Lookup'!$A$2:$B$99,2,FALSE),"Not an Other Cluster"))</f>
        <v/>
      </c>
      <c r="K466" s="51"/>
      <c r="L466" s="51"/>
      <c r="M466" s="51"/>
      <c r="N466" s="51"/>
      <c r="O466" s="52"/>
      <c r="P466" s="51"/>
      <c r="Q466" s="51"/>
      <c r="R466" s="50"/>
      <c r="S466" s="34" t="str">
        <f>IFERROR(VLOOKUP(R466,'State of WI BUs'!$A$2:$B$77,2,FALSE),"")</f>
        <v/>
      </c>
      <c r="T466" s="52"/>
      <c r="U466" s="52"/>
      <c r="V466" s="56" t="str">
        <f t="shared" ref="V466:V529" si="56">IF(ISBLANK(C466),"",T466+U466)</f>
        <v/>
      </c>
      <c r="W466" s="52"/>
      <c r="X466" s="50"/>
      <c r="Y466" s="56" t="str">
        <f t="shared" ref="Y466:Y529" si="57">IF(ISBLANK(C466),"",V466+O466-W466)</f>
        <v/>
      </c>
      <c r="Z466" s="52"/>
      <c r="AA466" s="35" t="str">
        <f t="shared" ref="AA466:AA529" si="58">IF(ISBLANK(A466)=TRUE,"",IF(OR(ISBLANK(H466)=TRUE,ISBLANK(I466)=TRUE),"Complete R&amp;D and SFA Designation",""))</f>
        <v/>
      </c>
      <c r="AB466" s="35" t="str">
        <f t="shared" ref="AB466:AB529" si="59">IF(ISBLANK(A466)=TRUE,"",IF(AND(M466="I",OR(ISBLANK(P466)=TRUE,ISBLANK(Q466)=TRUE)),"Review Columns P,Q",""))</f>
        <v/>
      </c>
      <c r="AC466" s="35" t="str">
        <f t="shared" ref="AC466:AC529" si="60">IF(ISBLANK(A466)=TRUE,"",IF(AND(M466="T",ISBLANK(R466)=TRUE),"Review Column R, S",""))</f>
        <v/>
      </c>
      <c r="AD466" s="35" t="str">
        <f t="shared" ref="AD466:AD529" si="61">IF(ISBLANK(A466)=TRUE,"",IF(AND(N466="Y",ISBLANK(O466)=TRUE),"Review Column O",""))</f>
        <v/>
      </c>
      <c r="AE466" s="35" t="str">
        <f t="shared" ref="AE466:AE529" si="62">IF(ISBLANK(A466)=TRUE,"",IF(W466+Z466&gt;T466+U466,"Review Columns T,U,W,Z",""))</f>
        <v/>
      </c>
      <c r="AF466" s="35" t="str">
        <f t="shared" ref="AF466:AF529" si="63">IF((ISBLANK(A466)=TRUE),"",IF(ISBLANK(L466)=TRUE,"Select Special Funding",""))</f>
        <v/>
      </c>
    </row>
    <row r="467" spans="1:32" x14ac:dyDescent="0.3">
      <c r="A467" s="50"/>
      <c r="B467" s="34" t="str">
        <f>IFERROR(VLOOKUP(A467,'State of WI BUs'!$A$2:$B$77,2,FALSE),"")</f>
        <v/>
      </c>
      <c r="C467" s="50"/>
      <c r="D467" s="50"/>
      <c r="E467" s="51"/>
      <c r="F467" s="34" t="str">
        <f>IFERROR(VLOOKUP(C467,'Fed. Agency Identifier'!$A$2:$B$62,2,FALSE),"")</f>
        <v/>
      </c>
      <c r="G467" s="34" t="str">
        <f>IF(ISBLANK(D467)=TRUE,"",(IFERROR(VLOOKUP(CONCATENATE(C467,".",D467),'Assistance Listings sam.gov'!$A$2:$D$2250,4,FALSE),"Unknown/Expired CFDA - Complete Column K")))</f>
        <v/>
      </c>
      <c r="H467" s="51"/>
      <c r="I467" s="51"/>
      <c r="J467" s="34" t="str">
        <f>IF(AND(ISBLANK(C467)=TRUE,ISBLANK(D467)=TRUE),"",IFERROR(VLOOKUP(CONCATENATE(C467,".",D467),'Clusters Lookup'!$A$2:$B$99,2,FALSE),"Not an Other Cluster"))</f>
        <v/>
      </c>
      <c r="K467" s="51"/>
      <c r="L467" s="51"/>
      <c r="M467" s="51"/>
      <c r="N467" s="51"/>
      <c r="O467" s="52"/>
      <c r="P467" s="51"/>
      <c r="Q467" s="51"/>
      <c r="R467" s="50"/>
      <c r="S467" s="34" t="str">
        <f>IFERROR(VLOOKUP(R467,'State of WI BUs'!$A$2:$B$77,2,FALSE),"")</f>
        <v/>
      </c>
      <c r="T467" s="52"/>
      <c r="U467" s="52"/>
      <c r="V467" s="56" t="str">
        <f t="shared" si="56"/>
        <v/>
      </c>
      <c r="W467" s="52"/>
      <c r="X467" s="50"/>
      <c r="Y467" s="56" t="str">
        <f t="shared" si="57"/>
        <v/>
      </c>
      <c r="Z467" s="52"/>
      <c r="AA467" s="35" t="str">
        <f t="shared" si="58"/>
        <v/>
      </c>
      <c r="AB467" s="35" t="str">
        <f t="shared" si="59"/>
        <v/>
      </c>
      <c r="AC467" s="35" t="str">
        <f t="shared" si="60"/>
        <v/>
      </c>
      <c r="AD467" s="35" t="str">
        <f t="shared" si="61"/>
        <v/>
      </c>
      <c r="AE467" s="35" t="str">
        <f t="shared" si="62"/>
        <v/>
      </c>
      <c r="AF467" s="35" t="str">
        <f t="shared" si="63"/>
        <v/>
      </c>
    </row>
    <row r="468" spans="1:32" x14ac:dyDescent="0.3">
      <c r="A468" s="50"/>
      <c r="B468" s="34" t="str">
        <f>IFERROR(VLOOKUP(A468,'State of WI BUs'!$A$2:$B$77,2,FALSE),"")</f>
        <v/>
      </c>
      <c r="C468" s="50"/>
      <c r="D468" s="50"/>
      <c r="E468" s="51"/>
      <c r="F468" s="34" t="str">
        <f>IFERROR(VLOOKUP(C468,'Fed. Agency Identifier'!$A$2:$B$62,2,FALSE),"")</f>
        <v/>
      </c>
      <c r="G468" s="34" t="str">
        <f>IF(ISBLANK(D468)=TRUE,"",(IFERROR(VLOOKUP(CONCATENATE(C468,".",D468),'Assistance Listings sam.gov'!$A$2:$D$2250,4,FALSE),"Unknown/Expired CFDA - Complete Column K")))</f>
        <v/>
      </c>
      <c r="H468" s="51"/>
      <c r="I468" s="51"/>
      <c r="J468" s="34" t="str">
        <f>IF(AND(ISBLANK(C468)=TRUE,ISBLANK(D468)=TRUE),"",IFERROR(VLOOKUP(CONCATENATE(C468,".",D468),'Clusters Lookup'!$A$2:$B$99,2,FALSE),"Not an Other Cluster"))</f>
        <v/>
      </c>
      <c r="K468" s="51"/>
      <c r="L468" s="51"/>
      <c r="M468" s="51"/>
      <c r="N468" s="51"/>
      <c r="O468" s="52"/>
      <c r="P468" s="51"/>
      <c r="Q468" s="51"/>
      <c r="R468" s="50"/>
      <c r="S468" s="34" t="str">
        <f>IFERROR(VLOOKUP(R468,'State of WI BUs'!$A$2:$B$77,2,FALSE),"")</f>
        <v/>
      </c>
      <c r="T468" s="52"/>
      <c r="U468" s="52"/>
      <c r="V468" s="56" t="str">
        <f t="shared" si="56"/>
        <v/>
      </c>
      <c r="W468" s="52"/>
      <c r="X468" s="50"/>
      <c r="Y468" s="56" t="str">
        <f t="shared" si="57"/>
        <v/>
      </c>
      <c r="Z468" s="52"/>
      <c r="AA468" s="35" t="str">
        <f t="shared" si="58"/>
        <v/>
      </c>
      <c r="AB468" s="35" t="str">
        <f t="shared" si="59"/>
        <v/>
      </c>
      <c r="AC468" s="35" t="str">
        <f t="shared" si="60"/>
        <v/>
      </c>
      <c r="AD468" s="35" t="str">
        <f t="shared" si="61"/>
        <v/>
      </c>
      <c r="AE468" s="35" t="str">
        <f t="shared" si="62"/>
        <v/>
      </c>
      <c r="AF468" s="35" t="str">
        <f t="shared" si="63"/>
        <v/>
      </c>
    </row>
    <row r="469" spans="1:32" x14ac:dyDescent="0.3">
      <c r="A469" s="50"/>
      <c r="B469" s="34" t="str">
        <f>IFERROR(VLOOKUP(A469,'State of WI BUs'!$A$2:$B$77,2,FALSE),"")</f>
        <v/>
      </c>
      <c r="C469" s="50"/>
      <c r="D469" s="50"/>
      <c r="E469" s="51"/>
      <c r="F469" s="34" t="str">
        <f>IFERROR(VLOOKUP(C469,'Fed. Agency Identifier'!$A$2:$B$62,2,FALSE),"")</f>
        <v/>
      </c>
      <c r="G469" s="34" t="str">
        <f>IF(ISBLANK(D469)=TRUE,"",(IFERROR(VLOOKUP(CONCATENATE(C469,".",D469),'Assistance Listings sam.gov'!$A$2:$D$2250,4,FALSE),"Unknown/Expired CFDA - Complete Column K")))</f>
        <v/>
      </c>
      <c r="H469" s="51"/>
      <c r="I469" s="51"/>
      <c r="J469" s="34" t="str">
        <f>IF(AND(ISBLANK(C469)=TRUE,ISBLANK(D469)=TRUE),"",IFERROR(VLOOKUP(CONCATENATE(C469,".",D469),'Clusters Lookup'!$A$2:$B$99,2,FALSE),"Not an Other Cluster"))</f>
        <v/>
      </c>
      <c r="K469" s="51"/>
      <c r="L469" s="51"/>
      <c r="M469" s="51"/>
      <c r="N469" s="51"/>
      <c r="O469" s="52"/>
      <c r="P469" s="51"/>
      <c r="Q469" s="51"/>
      <c r="R469" s="50"/>
      <c r="S469" s="34" t="str">
        <f>IFERROR(VLOOKUP(R469,'State of WI BUs'!$A$2:$B$77,2,FALSE),"")</f>
        <v/>
      </c>
      <c r="T469" s="52"/>
      <c r="U469" s="52"/>
      <c r="V469" s="56" t="str">
        <f t="shared" si="56"/>
        <v/>
      </c>
      <c r="W469" s="52"/>
      <c r="X469" s="50"/>
      <c r="Y469" s="56" t="str">
        <f t="shared" si="57"/>
        <v/>
      </c>
      <c r="Z469" s="52"/>
      <c r="AA469" s="35" t="str">
        <f t="shared" si="58"/>
        <v/>
      </c>
      <c r="AB469" s="35" t="str">
        <f t="shared" si="59"/>
        <v/>
      </c>
      <c r="AC469" s="35" t="str">
        <f t="shared" si="60"/>
        <v/>
      </c>
      <c r="AD469" s="35" t="str">
        <f t="shared" si="61"/>
        <v/>
      </c>
      <c r="AE469" s="35" t="str">
        <f t="shared" si="62"/>
        <v/>
      </c>
      <c r="AF469" s="35" t="str">
        <f t="shared" si="63"/>
        <v/>
      </c>
    </row>
    <row r="470" spans="1:32" x14ac:dyDescent="0.3">
      <c r="A470" s="50"/>
      <c r="B470" s="34" t="str">
        <f>IFERROR(VLOOKUP(A470,'State of WI BUs'!$A$2:$B$77,2,FALSE),"")</f>
        <v/>
      </c>
      <c r="C470" s="50"/>
      <c r="D470" s="50"/>
      <c r="E470" s="51"/>
      <c r="F470" s="34" t="str">
        <f>IFERROR(VLOOKUP(C470,'Fed. Agency Identifier'!$A$2:$B$62,2,FALSE),"")</f>
        <v/>
      </c>
      <c r="G470" s="34" t="str">
        <f>IF(ISBLANK(D470)=TRUE,"",(IFERROR(VLOOKUP(CONCATENATE(C470,".",D470),'Assistance Listings sam.gov'!$A$2:$D$2250,4,FALSE),"Unknown/Expired CFDA - Complete Column K")))</f>
        <v/>
      </c>
      <c r="H470" s="51"/>
      <c r="I470" s="51"/>
      <c r="J470" s="34" t="str">
        <f>IF(AND(ISBLANK(C470)=TRUE,ISBLANK(D470)=TRUE),"",IFERROR(VLOOKUP(CONCATENATE(C470,".",D470),'Clusters Lookup'!$A$2:$B$99,2,FALSE),"Not an Other Cluster"))</f>
        <v/>
      </c>
      <c r="K470" s="51"/>
      <c r="L470" s="51"/>
      <c r="M470" s="51"/>
      <c r="N470" s="51"/>
      <c r="O470" s="52"/>
      <c r="P470" s="51"/>
      <c r="Q470" s="51"/>
      <c r="R470" s="50"/>
      <c r="S470" s="34" t="str">
        <f>IFERROR(VLOOKUP(R470,'State of WI BUs'!$A$2:$B$77,2,FALSE),"")</f>
        <v/>
      </c>
      <c r="T470" s="52"/>
      <c r="U470" s="52"/>
      <c r="V470" s="56" t="str">
        <f t="shared" si="56"/>
        <v/>
      </c>
      <c r="W470" s="52"/>
      <c r="X470" s="50"/>
      <c r="Y470" s="56" t="str">
        <f t="shared" si="57"/>
        <v/>
      </c>
      <c r="Z470" s="52"/>
      <c r="AA470" s="35" t="str">
        <f t="shared" si="58"/>
        <v/>
      </c>
      <c r="AB470" s="35" t="str">
        <f t="shared" si="59"/>
        <v/>
      </c>
      <c r="AC470" s="35" t="str">
        <f t="shared" si="60"/>
        <v/>
      </c>
      <c r="AD470" s="35" t="str">
        <f t="shared" si="61"/>
        <v/>
      </c>
      <c r="AE470" s="35" t="str">
        <f t="shared" si="62"/>
        <v/>
      </c>
      <c r="AF470" s="35" t="str">
        <f t="shared" si="63"/>
        <v/>
      </c>
    </row>
    <row r="471" spans="1:32" x14ac:dyDescent="0.3">
      <c r="A471" s="50"/>
      <c r="B471" s="34" t="str">
        <f>IFERROR(VLOOKUP(A471,'State of WI BUs'!$A$2:$B$77,2,FALSE),"")</f>
        <v/>
      </c>
      <c r="C471" s="50"/>
      <c r="D471" s="50"/>
      <c r="E471" s="51"/>
      <c r="F471" s="34" t="str">
        <f>IFERROR(VLOOKUP(C471,'Fed. Agency Identifier'!$A$2:$B$62,2,FALSE),"")</f>
        <v/>
      </c>
      <c r="G471" s="34" t="str">
        <f>IF(ISBLANK(D471)=TRUE,"",(IFERROR(VLOOKUP(CONCATENATE(C471,".",D471),'Assistance Listings sam.gov'!$A$2:$D$2250,4,FALSE),"Unknown/Expired CFDA - Complete Column K")))</f>
        <v/>
      </c>
      <c r="H471" s="51"/>
      <c r="I471" s="51"/>
      <c r="J471" s="34" t="str">
        <f>IF(AND(ISBLANK(C471)=TRUE,ISBLANK(D471)=TRUE),"",IFERROR(VLOOKUP(CONCATENATE(C471,".",D471),'Clusters Lookup'!$A$2:$B$99,2,FALSE),"Not an Other Cluster"))</f>
        <v/>
      </c>
      <c r="K471" s="51"/>
      <c r="L471" s="51"/>
      <c r="M471" s="51"/>
      <c r="N471" s="51"/>
      <c r="O471" s="52"/>
      <c r="P471" s="51"/>
      <c r="Q471" s="51"/>
      <c r="R471" s="50"/>
      <c r="S471" s="34" t="str">
        <f>IFERROR(VLOOKUP(R471,'State of WI BUs'!$A$2:$B$77,2,FALSE),"")</f>
        <v/>
      </c>
      <c r="T471" s="52"/>
      <c r="U471" s="52"/>
      <c r="V471" s="56" t="str">
        <f t="shared" si="56"/>
        <v/>
      </c>
      <c r="W471" s="52"/>
      <c r="X471" s="50"/>
      <c r="Y471" s="56" t="str">
        <f t="shared" si="57"/>
        <v/>
      </c>
      <c r="Z471" s="52"/>
      <c r="AA471" s="35" t="str">
        <f t="shared" si="58"/>
        <v/>
      </c>
      <c r="AB471" s="35" t="str">
        <f t="shared" si="59"/>
        <v/>
      </c>
      <c r="AC471" s="35" t="str">
        <f t="shared" si="60"/>
        <v/>
      </c>
      <c r="AD471" s="35" t="str">
        <f t="shared" si="61"/>
        <v/>
      </c>
      <c r="AE471" s="35" t="str">
        <f t="shared" si="62"/>
        <v/>
      </c>
      <c r="AF471" s="35" t="str">
        <f t="shared" si="63"/>
        <v/>
      </c>
    </row>
    <row r="472" spans="1:32" x14ac:dyDescent="0.3">
      <c r="A472" s="50"/>
      <c r="B472" s="34" t="str">
        <f>IFERROR(VLOOKUP(A472,'State of WI BUs'!$A$2:$B$77,2,FALSE),"")</f>
        <v/>
      </c>
      <c r="C472" s="50"/>
      <c r="D472" s="50"/>
      <c r="E472" s="51"/>
      <c r="F472" s="34" t="str">
        <f>IFERROR(VLOOKUP(C472,'Fed. Agency Identifier'!$A$2:$B$62,2,FALSE),"")</f>
        <v/>
      </c>
      <c r="G472" s="34" t="str">
        <f>IF(ISBLANK(D472)=TRUE,"",(IFERROR(VLOOKUP(CONCATENATE(C472,".",D472),'Assistance Listings sam.gov'!$A$2:$D$2250,4,FALSE),"Unknown/Expired CFDA - Complete Column K")))</f>
        <v/>
      </c>
      <c r="H472" s="51"/>
      <c r="I472" s="51"/>
      <c r="J472" s="34" t="str">
        <f>IF(AND(ISBLANK(C472)=TRUE,ISBLANK(D472)=TRUE),"",IFERROR(VLOOKUP(CONCATENATE(C472,".",D472),'Clusters Lookup'!$A$2:$B$99,2,FALSE),"Not an Other Cluster"))</f>
        <v/>
      </c>
      <c r="K472" s="51"/>
      <c r="L472" s="51"/>
      <c r="M472" s="51"/>
      <c r="N472" s="51"/>
      <c r="O472" s="52"/>
      <c r="P472" s="51"/>
      <c r="Q472" s="51"/>
      <c r="R472" s="50"/>
      <c r="S472" s="34" t="str">
        <f>IFERROR(VLOOKUP(R472,'State of WI BUs'!$A$2:$B$77,2,FALSE),"")</f>
        <v/>
      </c>
      <c r="T472" s="52"/>
      <c r="U472" s="52"/>
      <c r="V472" s="56" t="str">
        <f t="shared" si="56"/>
        <v/>
      </c>
      <c r="W472" s="52"/>
      <c r="X472" s="50"/>
      <c r="Y472" s="56" t="str">
        <f t="shared" si="57"/>
        <v/>
      </c>
      <c r="Z472" s="52"/>
      <c r="AA472" s="35" t="str">
        <f t="shared" si="58"/>
        <v/>
      </c>
      <c r="AB472" s="35" t="str">
        <f t="shared" si="59"/>
        <v/>
      </c>
      <c r="AC472" s="35" t="str">
        <f t="shared" si="60"/>
        <v/>
      </c>
      <c r="AD472" s="35" t="str">
        <f t="shared" si="61"/>
        <v/>
      </c>
      <c r="AE472" s="35" t="str">
        <f t="shared" si="62"/>
        <v/>
      </c>
      <c r="AF472" s="35" t="str">
        <f t="shared" si="63"/>
        <v/>
      </c>
    </row>
    <row r="473" spans="1:32" x14ac:dyDescent="0.3">
      <c r="A473" s="50"/>
      <c r="B473" s="34" t="str">
        <f>IFERROR(VLOOKUP(A473,'State of WI BUs'!$A$2:$B$77,2,FALSE),"")</f>
        <v/>
      </c>
      <c r="C473" s="50"/>
      <c r="D473" s="50"/>
      <c r="E473" s="51"/>
      <c r="F473" s="34" t="str">
        <f>IFERROR(VLOOKUP(C473,'Fed. Agency Identifier'!$A$2:$B$62,2,FALSE),"")</f>
        <v/>
      </c>
      <c r="G473" s="34" t="str">
        <f>IF(ISBLANK(D473)=TRUE,"",(IFERROR(VLOOKUP(CONCATENATE(C473,".",D473),'Assistance Listings sam.gov'!$A$2:$D$2250,4,FALSE),"Unknown/Expired CFDA - Complete Column K")))</f>
        <v/>
      </c>
      <c r="H473" s="51"/>
      <c r="I473" s="51"/>
      <c r="J473" s="34" t="str">
        <f>IF(AND(ISBLANK(C473)=TRUE,ISBLANK(D473)=TRUE),"",IFERROR(VLOOKUP(CONCATENATE(C473,".",D473),'Clusters Lookup'!$A$2:$B$99,2,FALSE),"Not an Other Cluster"))</f>
        <v/>
      </c>
      <c r="K473" s="51"/>
      <c r="L473" s="51"/>
      <c r="M473" s="51"/>
      <c r="N473" s="51"/>
      <c r="O473" s="52"/>
      <c r="P473" s="51"/>
      <c r="Q473" s="51"/>
      <c r="R473" s="50"/>
      <c r="S473" s="34" t="str">
        <f>IFERROR(VLOOKUP(R473,'State of WI BUs'!$A$2:$B$77,2,FALSE),"")</f>
        <v/>
      </c>
      <c r="T473" s="52"/>
      <c r="U473" s="52"/>
      <c r="V473" s="56" t="str">
        <f t="shared" si="56"/>
        <v/>
      </c>
      <c r="W473" s="52"/>
      <c r="X473" s="50"/>
      <c r="Y473" s="56" t="str">
        <f t="shared" si="57"/>
        <v/>
      </c>
      <c r="Z473" s="52"/>
      <c r="AA473" s="35" t="str">
        <f t="shared" si="58"/>
        <v/>
      </c>
      <c r="AB473" s="35" t="str">
        <f t="shared" si="59"/>
        <v/>
      </c>
      <c r="AC473" s="35" t="str">
        <f t="shared" si="60"/>
        <v/>
      </c>
      <c r="AD473" s="35" t="str">
        <f t="shared" si="61"/>
        <v/>
      </c>
      <c r="AE473" s="35" t="str">
        <f t="shared" si="62"/>
        <v/>
      </c>
      <c r="AF473" s="35" t="str">
        <f t="shared" si="63"/>
        <v/>
      </c>
    </row>
    <row r="474" spans="1:32" x14ac:dyDescent="0.3">
      <c r="A474" s="50"/>
      <c r="B474" s="34" t="str">
        <f>IFERROR(VLOOKUP(A474,'State of WI BUs'!$A$2:$B$77,2,FALSE),"")</f>
        <v/>
      </c>
      <c r="C474" s="50"/>
      <c r="D474" s="50"/>
      <c r="E474" s="51"/>
      <c r="F474" s="34" t="str">
        <f>IFERROR(VLOOKUP(C474,'Fed. Agency Identifier'!$A$2:$B$62,2,FALSE),"")</f>
        <v/>
      </c>
      <c r="G474" s="34" t="str">
        <f>IF(ISBLANK(D474)=TRUE,"",(IFERROR(VLOOKUP(CONCATENATE(C474,".",D474),'Assistance Listings sam.gov'!$A$2:$D$2250,4,FALSE),"Unknown/Expired CFDA - Complete Column K")))</f>
        <v/>
      </c>
      <c r="H474" s="51"/>
      <c r="I474" s="51"/>
      <c r="J474" s="34" t="str">
        <f>IF(AND(ISBLANK(C474)=TRUE,ISBLANK(D474)=TRUE),"",IFERROR(VLOOKUP(CONCATENATE(C474,".",D474),'Clusters Lookup'!$A$2:$B$99,2,FALSE),"Not an Other Cluster"))</f>
        <v/>
      </c>
      <c r="K474" s="51"/>
      <c r="L474" s="51"/>
      <c r="M474" s="51"/>
      <c r="N474" s="51"/>
      <c r="O474" s="52"/>
      <c r="P474" s="51"/>
      <c r="Q474" s="51"/>
      <c r="R474" s="50"/>
      <c r="S474" s="34" t="str">
        <f>IFERROR(VLOOKUP(R474,'State of WI BUs'!$A$2:$B$77,2,FALSE),"")</f>
        <v/>
      </c>
      <c r="T474" s="52"/>
      <c r="U474" s="52"/>
      <c r="V474" s="56" t="str">
        <f t="shared" si="56"/>
        <v/>
      </c>
      <c r="W474" s="52"/>
      <c r="X474" s="50"/>
      <c r="Y474" s="56" t="str">
        <f t="shared" si="57"/>
        <v/>
      </c>
      <c r="Z474" s="52"/>
      <c r="AA474" s="35" t="str">
        <f t="shared" si="58"/>
        <v/>
      </c>
      <c r="AB474" s="35" t="str">
        <f t="shared" si="59"/>
        <v/>
      </c>
      <c r="AC474" s="35" t="str">
        <f t="shared" si="60"/>
        <v/>
      </c>
      <c r="AD474" s="35" t="str">
        <f t="shared" si="61"/>
        <v/>
      </c>
      <c r="AE474" s="35" t="str">
        <f t="shared" si="62"/>
        <v/>
      </c>
      <c r="AF474" s="35" t="str">
        <f t="shared" si="63"/>
        <v/>
      </c>
    </row>
    <row r="475" spans="1:32" x14ac:dyDescent="0.3">
      <c r="A475" s="50"/>
      <c r="B475" s="34" t="str">
        <f>IFERROR(VLOOKUP(A475,'State of WI BUs'!$A$2:$B$77,2,FALSE),"")</f>
        <v/>
      </c>
      <c r="C475" s="50"/>
      <c r="D475" s="50"/>
      <c r="E475" s="51"/>
      <c r="F475" s="34" t="str">
        <f>IFERROR(VLOOKUP(C475,'Fed. Agency Identifier'!$A$2:$B$62,2,FALSE),"")</f>
        <v/>
      </c>
      <c r="G475" s="34" t="str">
        <f>IF(ISBLANK(D475)=TRUE,"",(IFERROR(VLOOKUP(CONCATENATE(C475,".",D475),'Assistance Listings sam.gov'!$A$2:$D$2250,4,FALSE),"Unknown/Expired CFDA - Complete Column K")))</f>
        <v/>
      </c>
      <c r="H475" s="51"/>
      <c r="I475" s="51"/>
      <c r="J475" s="34" t="str">
        <f>IF(AND(ISBLANK(C475)=TRUE,ISBLANK(D475)=TRUE),"",IFERROR(VLOOKUP(CONCATENATE(C475,".",D475),'Clusters Lookup'!$A$2:$B$99,2,FALSE),"Not an Other Cluster"))</f>
        <v/>
      </c>
      <c r="K475" s="51"/>
      <c r="L475" s="51"/>
      <c r="M475" s="51"/>
      <c r="N475" s="51"/>
      <c r="O475" s="52"/>
      <c r="P475" s="51"/>
      <c r="Q475" s="51"/>
      <c r="R475" s="50"/>
      <c r="S475" s="34" t="str">
        <f>IFERROR(VLOOKUP(R475,'State of WI BUs'!$A$2:$B$77,2,FALSE),"")</f>
        <v/>
      </c>
      <c r="T475" s="52"/>
      <c r="U475" s="52"/>
      <c r="V475" s="56" t="str">
        <f t="shared" si="56"/>
        <v/>
      </c>
      <c r="W475" s="52"/>
      <c r="X475" s="50"/>
      <c r="Y475" s="56" t="str">
        <f t="shared" si="57"/>
        <v/>
      </c>
      <c r="Z475" s="52"/>
      <c r="AA475" s="35" t="str">
        <f t="shared" si="58"/>
        <v/>
      </c>
      <c r="AB475" s="35" t="str">
        <f t="shared" si="59"/>
        <v/>
      </c>
      <c r="AC475" s="35" t="str">
        <f t="shared" si="60"/>
        <v/>
      </c>
      <c r="AD475" s="35" t="str">
        <f t="shared" si="61"/>
        <v/>
      </c>
      <c r="AE475" s="35" t="str">
        <f t="shared" si="62"/>
        <v/>
      </c>
      <c r="AF475" s="35" t="str">
        <f t="shared" si="63"/>
        <v/>
      </c>
    </row>
    <row r="476" spans="1:32" x14ac:dyDescent="0.3">
      <c r="A476" s="50"/>
      <c r="B476" s="34" t="str">
        <f>IFERROR(VLOOKUP(A476,'State of WI BUs'!$A$2:$B$77,2,FALSE),"")</f>
        <v/>
      </c>
      <c r="C476" s="50"/>
      <c r="D476" s="50"/>
      <c r="E476" s="51"/>
      <c r="F476" s="34" t="str">
        <f>IFERROR(VLOOKUP(C476,'Fed. Agency Identifier'!$A$2:$B$62,2,FALSE),"")</f>
        <v/>
      </c>
      <c r="G476" s="34" t="str">
        <f>IF(ISBLANK(D476)=TRUE,"",(IFERROR(VLOOKUP(CONCATENATE(C476,".",D476),'Assistance Listings sam.gov'!$A$2:$D$2250,4,FALSE),"Unknown/Expired CFDA - Complete Column K")))</f>
        <v/>
      </c>
      <c r="H476" s="51"/>
      <c r="I476" s="51"/>
      <c r="J476" s="34" t="str">
        <f>IF(AND(ISBLANK(C476)=TRUE,ISBLANK(D476)=TRUE),"",IFERROR(VLOOKUP(CONCATENATE(C476,".",D476),'Clusters Lookup'!$A$2:$B$99,2,FALSE),"Not an Other Cluster"))</f>
        <v/>
      </c>
      <c r="K476" s="51"/>
      <c r="L476" s="51"/>
      <c r="M476" s="51"/>
      <c r="N476" s="51"/>
      <c r="O476" s="52"/>
      <c r="P476" s="51"/>
      <c r="Q476" s="51"/>
      <c r="R476" s="50"/>
      <c r="S476" s="34" t="str">
        <f>IFERROR(VLOOKUP(R476,'State of WI BUs'!$A$2:$B$77,2,FALSE),"")</f>
        <v/>
      </c>
      <c r="T476" s="52"/>
      <c r="U476" s="52"/>
      <c r="V476" s="56" t="str">
        <f t="shared" si="56"/>
        <v/>
      </c>
      <c r="W476" s="52"/>
      <c r="X476" s="50"/>
      <c r="Y476" s="56" t="str">
        <f t="shared" si="57"/>
        <v/>
      </c>
      <c r="Z476" s="52"/>
      <c r="AA476" s="35" t="str">
        <f t="shared" si="58"/>
        <v/>
      </c>
      <c r="AB476" s="35" t="str">
        <f t="shared" si="59"/>
        <v/>
      </c>
      <c r="AC476" s="35" t="str">
        <f t="shared" si="60"/>
        <v/>
      </c>
      <c r="AD476" s="35" t="str">
        <f t="shared" si="61"/>
        <v/>
      </c>
      <c r="AE476" s="35" t="str">
        <f t="shared" si="62"/>
        <v/>
      </c>
      <c r="AF476" s="35" t="str">
        <f t="shared" si="63"/>
        <v/>
      </c>
    </row>
    <row r="477" spans="1:32" x14ac:dyDescent="0.3">
      <c r="A477" s="50"/>
      <c r="B477" s="34" t="str">
        <f>IFERROR(VLOOKUP(A477,'State of WI BUs'!$A$2:$B$77,2,FALSE),"")</f>
        <v/>
      </c>
      <c r="C477" s="50"/>
      <c r="D477" s="50"/>
      <c r="E477" s="51"/>
      <c r="F477" s="34" t="str">
        <f>IFERROR(VLOOKUP(C477,'Fed. Agency Identifier'!$A$2:$B$62,2,FALSE),"")</f>
        <v/>
      </c>
      <c r="G477" s="34" t="str">
        <f>IF(ISBLANK(D477)=TRUE,"",(IFERROR(VLOOKUP(CONCATENATE(C477,".",D477),'Assistance Listings sam.gov'!$A$2:$D$2250,4,FALSE),"Unknown/Expired CFDA - Complete Column K")))</f>
        <v/>
      </c>
      <c r="H477" s="51"/>
      <c r="I477" s="51"/>
      <c r="J477" s="34" t="str">
        <f>IF(AND(ISBLANK(C477)=TRUE,ISBLANK(D477)=TRUE),"",IFERROR(VLOOKUP(CONCATENATE(C477,".",D477),'Clusters Lookup'!$A$2:$B$99,2,FALSE),"Not an Other Cluster"))</f>
        <v/>
      </c>
      <c r="K477" s="51"/>
      <c r="L477" s="51"/>
      <c r="M477" s="51"/>
      <c r="N477" s="51"/>
      <c r="O477" s="52"/>
      <c r="P477" s="51"/>
      <c r="Q477" s="51"/>
      <c r="R477" s="50"/>
      <c r="S477" s="34" t="str">
        <f>IFERROR(VLOOKUP(R477,'State of WI BUs'!$A$2:$B$77,2,FALSE),"")</f>
        <v/>
      </c>
      <c r="T477" s="52"/>
      <c r="U477" s="52"/>
      <c r="V477" s="56" t="str">
        <f t="shared" si="56"/>
        <v/>
      </c>
      <c r="W477" s="52"/>
      <c r="X477" s="50"/>
      <c r="Y477" s="56" t="str">
        <f t="shared" si="57"/>
        <v/>
      </c>
      <c r="Z477" s="52"/>
      <c r="AA477" s="35" t="str">
        <f t="shared" si="58"/>
        <v/>
      </c>
      <c r="AB477" s="35" t="str">
        <f t="shared" si="59"/>
        <v/>
      </c>
      <c r="AC477" s="35" t="str">
        <f t="shared" si="60"/>
        <v/>
      </c>
      <c r="AD477" s="35" t="str">
        <f t="shared" si="61"/>
        <v/>
      </c>
      <c r="AE477" s="35" t="str">
        <f t="shared" si="62"/>
        <v/>
      </c>
      <c r="AF477" s="35" t="str">
        <f t="shared" si="63"/>
        <v/>
      </c>
    </row>
    <row r="478" spans="1:32" x14ac:dyDescent="0.3">
      <c r="A478" s="50"/>
      <c r="B478" s="34" t="str">
        <f>IFERROR(VLOOKUP(A478,'State of WI BUs'!$A$2:$B$77,2,FALSE),"")</f>
        <v/>
      </c>
      <c r="C478" s="50"/>
      <c r="D478" s="50"/>
      <c r="E478" s="51"/>
      <c r="F478" s="34" t="str">
        <f>IFERROR(VLOOKUP(C478,'Fed. Agency Identifier'!$A$2:$B$62,2,FALSE),"")</f>
        <v/>
      </c>
      <c r="G478" s="34" t="str">
        <f>IF(ISBLANK(D478)=TRUE,"",(IFERROR(VLOOKUP(CONCATENATE(C478,".",D478),'Assistance Listings sam.gov'!$A$2:$D$2250,4,FALSE),"Unknown/Expired CFDA - Complete Column K")))</f>
        <v/>
      </c>
      <c r="H478" s="51"/>
      <c r="I478" s="51"/>
      <c r="J478" s="34" t="str">
        <f>IF(AND(ISBLANK(C478)=TRUE,ISBLANK(D478)=TRUE),"",IFERROR(VLOOKUP(CONCATENATE(C478,".",D478),'Clusters Lookup'!$A$2:$B$99,2,FALSE),"Not an Other Cluster"))</f>
        <v/>
      </c>
      <c r="K478" s="51"/>
      <c r="L478" s="51"/>
      <c r="M478" s="51"/>
      <c r="N478" s="51"/>
      <c r="O478" s="52"/>
      <c r="P478" s="51"/>
      <c r="Q478" s="51"/>
      <c r="R478" s="50"/>
      <c r="S478" s="34" t="str">
        <f>IFERROR(VLOOKUP(R478,'State of WI BUs'!$A$2:$B$77,2,FALSE),"")</f>
        <v/>
      </c>
      <c r="T478" s="52"/>
      <c r="U478" s="52"/>
      <c r="V478" s="56" t="str">
        <f t="shared" si="56"/>
        <v/>
      </c>
      <c r="W478" s="52"/>
      <c r="X478" s="50"/>
      <c r="Y478" s="56" t="str">
        <f t="shared" si="57"/>
        <v/>
      </c>
      <c r="Z478" s="52"/>
      <c r="AA478" s="35" t="str">
        <f t="shared" si="58"/>
        <v/>
      </c>
      <c r="AB478" s="35" t="str">
        <f t="shared" si="59"/>
        <v/>
      </c>
      <c r="AC478" s="35" t="str">
        <f t="shared" si="60"/>
        <v/>
      </c>
      <c r="AD478" s="35" t="str">
        <f t="shared" si="61"/>
        <v/>
      </c>
      <c r="AE478" s="35" t="str">
        <f t="shared" si="62"/>
        <v/>
      </c>
      <c r="AF478" s="35" t="str">
        <f t="shared" si="63"/>
        <v/>
      </c>
    </row>
    <row r="479" spans="1:32" x14ac:dyDescent="0.3">
      <c r="A479" s="50"/>
      <c r="B479" s="34" t="str">
        <f>IFERROR(VLOOKUP(A479,'State of WI BUs'!$A$2:$B$77,2,FALSE),"")</f>
        <v/>
      </c>
      <c r="C479" s="50"/>
      <c r="D479" s="50"/>
      <c r="E479" s="51"/>
      <c r="F479" s="34" t="str">
        <f>IFERROR(VLOOKUP(C479,'Fed. Agency Identifier'!$A$2:$B$62,2,FALSE),"")</f>
        <v/>
      </c>
      <c r="G479" s="34" t="str">
        <f>IF(ISBLANK(D479)=TRUE,"",(IFERROR(VLOOKUP(CONCATENATE(C479,".",D479),'Assistance Listings sam.gov'!$A$2:$D$2250,4,FALSE),"Unknown/Expired CFDA - Complete Column K")))</f>
        <v/>
      </c>
      <c r="H479" s="51"/>
      <c r="I479" s="51"/>
      <c r="J479" s="34" t="str">
        <f>IF(AND(ISBLANK(C479)=TRUE,ISBLANK(D479)=TRUE),"",IFERROR(VLOOKUP(CONCATENATE(C479,".",D479),'Clusters Lookup'!$A$2:$B$99,2,FALSE),"Not an Other Cluster"))</f>
        <v/>
      </c>
      <c r="K479" s="51"/>
      <c r="L479" s="51"/>
      <c r="M479" s="51"/>
      <c r="N479" s="51"/>
      <c r="O479" s="52"/>
      <c r="P479" s="51"/>
      <c r="Q479" s="51"/>
      <c r="R479" s="50"/>
      <c r="S479" s="34" t="str">
        <f>IFERROR(VLOOKUP(R479,'State of WI BUs'!$A$2:$B$77,2,FALSE),"")</f>
        <v/>
      </c>
      <c r="T479" s="52"/>
      <c r="U479" s="52"/>
      <c r="V479" s="56" t="str">
        <f t="shared" si="56"/>
        <v/>
      </c>
      <c r="W479" s="52"/>
      <c r="X479" s="50"/>
      <c r="Y479" s="56" t="str">
        <f t="shared" si="57"/>
        <v/>
      </c>
      <c r="Z479" s="52"/>
      <c r="AA479" s="35" t="str">
        <f t="shared" si="58"/>
        <v/>
      </c>
      <c r="AB479" s="35" t="str">
        <f t="shared" si="59"/>
        <v/>
      </c>
      <c r="AC479" s="35" t="str">
        <f t="shared" si="60"/>
        <v/>
      </c>
      <c r="AD479" s="35" t="str">
        <f t="shared" si="61"/>
        <v/>
      </c>
      <c r="AE479" s="35" t="str">
        <f t="shared" si="62"/>
        <v/>
      </c>
      <c r="AF479" s="35" t="str">
        <f t="shared" si="63"/>
        <v/>
      </c>
    </row>
    <row r="480" spans="1:32" x14ac:dyDescent="0.3">
      <c r="A480" s="50"/>
      <c r="B480" s="34" t="str">
        <f>IFERROR(VLOOKUP(A480,'State of WI BUs'!$A$2:$B$77,2,FALSE),"")</f>
        <v/>
      </c>
      <c r="C480" s="50"/>
      <c r="D480" s="50"/>
      <c r="E480" s="51"/>
      <c r="F480" s="34" t="str">
        <f>IFERROR(VLOOKUP(C480,'Fed. Agency Identifier'!$A$2:$B$62,2,FALSE),"")</f>
        <v/>
      </c>
      <c r="G480" s="34" t="str">
        <f>IF(ISBLANK(D480)=TRUE,"",(IFERROR(VLOOKUP(CONCATENATE(C480,".",D480),'Assistance Listings sam.gov'!$A$2:$D$2250,4,FALSE),"Unknown/Expired CFDA - Complete Column K")))</f>
        <v/>
      </c>
      <c r="H480" s="51"/>
      <c r="I480" s="51"/>
      <c r="J480" s="34" t="str">
        <f>IF(AND(ISBLANK(C480)=TRUE,ISBLANK(D480)=TRUE),"",IFERROR(VLOOKUP(CONCATENATE(C480,".",D480),'Clusters Lookup'!$A$2:$B$99,2,FALSE),"Not an Other Cluster"))</f>
        <v/>
      </c>
      <c r="K480" s="51"/>
      <c r="L480" s="51"/>
      <c r="M480" s="51"/>
      <c r="N480" s="51"/>
      <c r="O480" s="52"/>
      <c r="P480" s="51"/>
      <c r="Q480" s="51"/>
      <c r="R480" s="50"/>
      <c r="S480" s="34" t="str">
        <f>IFERROR(VLOOKUP(R480,'State of WI BUs'!$A$2:$B$77,2,FALSE),"")</f>
        <v/>
      </c>
      <c r="T480" s="52"/>
      <c r="U480" s="52"/>
      <c r="V480" s="56" t="str">
        <f t="shared" si="56"/>
        <v/>
      </c>
      <c r="W480" s="52"/>
      <c r="X480" s="50"/>
      <c r="Y480" s="56" t="str">
        <f t="shared" si="57"/>
        <v/>
      </c>
      <c r="Z480" s="52"/>
      <c r="AA480" s="35" t="str">
        <f t="shared" si="58"/>
        <v/>
      </c>
      <c r="AB480" s="35" t="str">
        <f t="shared" si="59"/>
        <v/>
      </c>
      <c r="AC480" s="35" t="str">
        <f t="shared" si="60"/>
        <v/>
      </c>
      <c r="AD480" s="35" t="str">
        <f t="shared" si="61"/>
        <v/>
      </c>
      <c r="AE480" s="35" t="str">
        <f t="shared" si="62"/>
        <v/>
      </c>
      <c r="AF480" s="35" t="str">
        <f t="shared" si="63"/>
        <v/>
      </c>
    </row>
    <row r="481" spans="1:32" x14ac:dyDescent="0.3">
      <c r="A481" s="50"/>
      <c r="B481" s="34" t="str">
        <f>IFERROR(VLOOKUP(A481,'State of WI BUs'!$A$2:$B$77,2,FALSE),"")</f>
        <v/>
      </c>
      <c r="C481" s="50"/>
      <c r="D481" s="50"/>
      <c r="E481" s="51"/>
      <c r="F481" s="34" t="str">
        <f>IFERROR(VLOOKUP(C481,'Fed. Agency Identifier'!$A$2:$B$62,2,FALSE),"")</f>
        <v/>
      </c>
      <c r="G481" s="34" t="str">
        <f>IF(ISBLANK(D481)=TRUE,"",(IFERROR(VLOOKUP(CONCATENATE(C481,".",D481),'Assistance Listings sam.gov'!$A$2:$D$2250,4,FALSE),"Unknown/Expired CFDA - Complete Column K")))</f>
        <v/>
      </c>
      <c r="H481" s="51"/>
      <c r="I481" s="51"/>
      <c r="J481" s="34" t="str">
        <f>IF(AND(ISBLANK(C481)=TRUE,ISBLANK(D481)=TRUE),"",IFERROR(VLOOKUP(CONCATENATE(C481,".",D481),'Clusters Lookup'!$A$2:$B$99,2,FALSE),"Not an Other Cluster"))</f>
        <v/>
      </c>
      <c r="K481" s="51"/>
      <c r="L481" s="51"/>
      <c r="M481" s="51"/>
      <c r="N481" s="51"/>
      <c r="O481" s="52"/>
      <c r="P481" s="51"/>
      <c r="Q481" s="51"/>
      <c r="R481" s="50"/>
      <c r="S481" s="34" t="str">
        <f>IFERROR(VLOOKUP(R481,'State of WI BUs'!$A$2:$B$77,2,FALSE),"")</f>
        <v/>
      </c>
      <c r="T481" s="52"/>
      <c r="U481" s="52"/>
      <c r="V481" s="56" t="str">
        <f t="shared" si="56"/>
        <v/>
      </c>
      <c r="W481" s="52"/>
      <c r="X481" s="50"/>
      <c r="Y481" s="56" t="str">
        <f t="shared" si="57"/>
        <v/>
      </c>
      <c r="Z481" s="52"/>
      <c r="AA481" s="35" t="str">
        <f t="shared" si="58"/>
        <v/>
      </c>
      <c r="AB481" s="35" t="str">
        <f t="shared" si="59"/>
        <v/>
      </c>
      <c r="AC481" s="35" t="str">
        <f t="shared" si="60"/>
        <v/>
      </c>
      <c r="AD481" s="35" t="str">
        <f t="shared" si="61"/>
        <v/>
      </c>
      <c r="AE481" s="35" t="str">
        <f t="shared" si="62"/>
        <v/>
      </c>
      <c r="AF481" s="35" t="str">
        <f t="shared" si="63"/>
        <v/>
      </c>
    </row>
    <row r="482" spans="1:32" x14ac:dyDescent="0.3">
      <c r="A482" s="50"/>
      <c r="B482" s="34" t="str">
        <f>IFERROR(VLOOKUP(A482,'State of WI BUs'!$A$2:$B$77,2,FALSE),"")</f>
        <v/>
      </c>
      <c r="C482" s="50"/>
      <c r="D482" s="50"/>
      <c r="E482" s="51"/>
      <c r="F482" s="34" t="str">
        <f>IFERROR(VLOOKUP(C482,'Fed. Agency Identifier'!$A$2:$B$62,2,FALSE),"")</f>
        <v/>
      </c>
      <c r="G482" s="34" t="str">
        <f>IF(ISBLANK(D482)=TRUE,"",(IFERROR(VLOOKUP(CONCATENATE(C482,".",D482),'Assistance Listings sam.gov'!$A$2:$D$2250,4,FALSE),"Unknown/Expired CFDA - Complete Column K")))</f>
        <v/>
      </c>
      <c r="H482" s="51"/>
      <c r="I482" s="51"/>
      <c r="J482" s="34" t="str">
        <f>IF(AND(ISBLANK(C482)=TRUE,ISBLANK(D482)=TRUE),"",IFERROR(VLOOKUP(CONCATENATE(C482,".",D482),'Clusters Lookup'!$A$2:$B$99,2,FALSE),"Not an Other Cluster"))</f>
        <v/>
      </c>
      <c r="K482" s="51"/>
      <c r="L482" s="51"/>
      <c r="M482" s="51"/>
      <c r="N482" s="51"/>
      <c r="O482" s="52"/>
      <c r="P482" s="51"/>
      <c r="Q482" s="51"/>
      <c r="R482" s="50"/>
      <c r="S482" s="34" t="str">
        <f>IFERROR(VLOOKUP(R482,'State of WI BUs'!$A$2:$B$77,2,FALSE),"")</f>
        <v/>
      </c>
      <c r="T482" s="52"/>
      <c r="U482" s="52"/>
      <c r="V482" s="56" t="str">
        <f t="shared" si="56"/>
        <v/>
      </c>
      <c r="W482" s="52"/>
      <c r="X482" s="50"/>
      <c r="Y482" s="56" t="str">
        <f t="shared" si="57"/>
        <v/>
      </c>
      <c r="Z482" s="52"/>
      <c r="AA482" s="35" t="str">
        <f t="shared" si="58"/>
        <v/>
      </c>
      <c r="AB482" s="35" t="str">
        <f t="shared" si="59"/>
        <v/>
      </c>
      <c r="AC482" s="35" t="str">
        <f t="shared" si="60"/>
        <v/>
      </c>
      <c r="AD482" s="35" t="str">
        <f t="shared" si="61"/>
        <v/>
      </c>
      <c r="AE482" s="35" t="str">
        <f t="shared" si="62"/>
        <v/>
      </c>
      <c r="AF482" s="35" t="str">
        <f t="shared" si="63"/>
        <v/>
      </c>
    </row>
    <row r="483" spans="1:32" x14ac:dyDescent="0.3">
      <c r="A483" s="50"/>
      <c r="B483" s="34" t="str">
        <f>IFERROR(VLOOKUP(A483,'State of WI BUs'!$A$2:$B$77,2,FALSE),"")</f>
        <v/>
      </c>
      <c r="C483" s="50"/>
      <c r="D483" s="50"/>
      <c r="E483" s="51"/>
      <c r="F483" s="34" t="str">
        <f>IFERROR(VLOOKUP(C483,'Fed. Agency Identifier'!$A$2:$B$62,2,FALSE),"")</f>
        <v/>
      </c>
      <c r="G483" s="34" t="str">
        <f>IF(ISBLANK(D483)=TRUE,"",(IFERROR(VLOOKUP(CONCATENATE(C483,".",D483),'Assistance Listings sam.gov'!$A$2:$D$2250,4,FALSE),"Unknown/Expired CFDA - Complete Column K")))</f>
        <v/>
      </c>
      <c r="H483" s="51"/>
      <c r="I483" s="51"/>
      <c r="J483" s="34" t="str">
        <f>IF(AND(ISBLANK(C483)=TRUE,ISBLANK(D483)=TRUE),"",IFERROR(VLOOKUP(CONCATENATE(C483,".",D483),'Clusters Lookup'!$A$2:$B$99,2,FALSE),"Not an Other Cluster"))</f>
        <v/>
      </c>
      <c r="K483" s="51"/>
      <c r="L483" s="51"/>
      <c r="M483" s="51"/>
      <c r="N483" s="51"/>
      <c r="O483" s="52"/>
      <c r="P483" s="51"/>
      <c r="Q483" s="51"/>
      <c r="R483" s="50"/>
      <c r="S483" s="34" t="str">
        <f>IFERROR(VLOOKUP(R483,'State of WI BUs'!$A$2:$B$77,2,FALSE),"")</f>
        <v/>
      </c>
      <c r="T483" s="52"/>
      <c r="U483" s="52"/>
      <c r="V483" s="56" t="str">
        <f t="shared" si="56"/>
        <v/>
      </c>
      <c r="W483" s="52"/>
      <c r="X483" s="50"/>
      <c r="Y483" s="56" t="str">
        <f t="shared" si="57"/>
        <v/>
      </c>
      <c r="Z483" s="52"/>
      <c r="AA483" s="35" t="str">
        <f t="shared" si="58"/>
        <v/>
      </c>
      <c r="AB483" s="35" t="str">
        <f t="shared" si="59"/>
        <v/>
      </c>
      <c r="AC483" s="35" t="str">
        <f t="shared" si="60"/>
        <v/>
      </c>
      <c r="AD483" s="35" t="str">
        <f t="shared" si="61"/>
        <v/>
      </c>
      <c r="AE483" s="35" t="str">
        <f t="shared" si="62"/>
        <v/>
      </c>
      <c r="AF483" s="35" t="str">
        <f t="shared" si="63"/>
        <v/>
      </c>
    </row>
    <row r="484" spans="1:32" x14ac:dyDescent="0.3">
      <c r="A484" s="50"/>
      <c r="B484" s="34" t="str">
        <f>IFERROR(VLOOKUP(A484,'State of WI BUs'!$A$2:$B$77,2,FALSE),"")</f>
        <v/>
      </c>
      <c r="C484" s="50"/>
      <c r="D484" s="50"/>
      <c r="E484" s="51"/>
      <c r="F484" s="34" t="str">
        <f>IFERROR(VLOOKUP(C484,'Fed. Agency Identifier'!$A$2:$B$62,2,FALSE),"")</f>
        <v/>
      </c>
      <c r="G484" s="34" t="str">
        <f>IF(ISBLANK(D484)=TRUE,"",(IFERROR(VLOOKUP(CONCATENATE(C484,".",D484),'Assistance Listings sam.gov'!$A$2:$D$2250,4,FALSE),"Unknown/Expired CFDA - Complete Column K")))</f>
        <v/>
      </c>
      <c r="H484" s="51"/>
      <c r="I484" s="51"/>
      <c r="J484" s="34" t="str">
        <f>IF(AND(ISBLANK(C484)=TRUE,ISBLANK(D484)=TRUE),"",IFERROR(VLOOKUP(CONCATENATE(C484,".",D484),'Clusters Lookup'!$A$2:$B$99,2,FALSE),"Not an Other Cluster"))</f>
        <v/>
      </c>
      <c r="K484" s="51"/>
      <c r="L484" s="51"/>
      <c r="M484" s="51"/>
      <c r="N484" s="51"/>
      <c r="O484" s="52"/>
      <c r="P484" s="51"/>
      <c r="Q484" s="51"/>
      <c r="R484" s="50"/>
      <c r="S484" s="34" t="str">
        <f>IFERROR(VLOOKUP(R484,'State of WI BUs'!$A$2:$B$77,2,FALSE),"")</f>
        <v/>
      </c>
      <c r="T484" s="52"/>
      <c r="U484" s="52"/>
      <c r="V484" s="56" t="str">
        <f t="shared" si="56"/>
        <v/>
      </c>
      <c r="W484" s="52"/>
      <c r="X484" s="50"/>
      <c r="Y484" s="56" t="str">
        <f t="shared" si="57"/>
        <v/>
      </c>
      <c r="Z484" s="52"/>
      <c r="AA484" s="35" t="str">
        <f t="shared" si="58"/>
        <v/>
      </c>
      <c r="AB484" s="35" t="str">
        <f t="shared" si="59"/>
        <v/>
      </c>
      <c r="AC484" s="35" t="str">
        <f t="shared" si="60"/>
        <v/>
      </c>
      <c r="AD484" s="35" t="str">
        <f t="shared" si="61"/>
        <v/>
      </c>
      <c r="AE484" s="35" t="str">
        <f t="shared" si="62"/>
        <v/>
      </c>
      <c r="AF484" s="35" t="str">
        <f t="shared" si="63"/>
        <v/>
      </c>
    </row>
    <row r="485" spans="1:32" x14ac:dyDescent="0.3">
      <c r="A485" s="50"/>
      <c r="B485" s="34" t="str">
        <f>IFERROR(VLOOKUP(A485,'State of WI BUs'!$A$2:$B$77,2,FALSE),"")</f>
        <v/>
      </c>
      <c r="C485" s="50"/>
      <c r="D485" s="50"/>
      <c r="E485" s="51"/>
      <c r="F485" s="34" t="str">
        <f>IFERROR(VLOOKUP(C485,'Fed. Agency Identifier'!$A$2:$B$62,2,FALSE),"")</f>
        <v/>
      </c>
      <c r="G485" s="34" t="str">
        <f>IF(ISBLANK(D485)=TRUE,"",(IFERROR(VLOOKUP(CONCATENATE(C485,".",D485),'Assistance Listings sam.gov'!$A$2:$D$2250,4,FALSE),"Unknown/Expired CFDA - Complete Column K")))</f>
        <v/>
      </c>
      <c r="H485" s="51"/>
      <c r="I485" s="51"/>
      <c r="J485" s="34" t="str">
        <f>IF(AND(ISBLANK(C485)=TRUE,ISBLANK(D485)=TRUE),"",IFERROR(VLOOKUP(CONCATENATE(C485,".",D485),'Clusters Lookup'!$A$2:$B$99,2,FALSE),"Not an Other Cluster"))</f>
        <v/>
      </c>
      <c r="K485" s="51"/>
      <c r="L485" s="51"/>
      <c r="M485" s="51"/>
      <c r="N485" s="51"/>
      <c r="O485" s="52"/>
      <c r="P485" s="51"/>
      <c r="Q485" s="51"/>
      <c r="R485" s="50"/>
      <c r="S485" s="34" t="str">
        <f>IFERROR(VLOOKUP(R485,'State of WI BUs'!$A$2:$B$77,2,FALSE),"")</f>
        <v/>
      </c>
      <c r="T485" s="52"/>
      <c r="U485" s="52"/>
      <c r="V485" s="56" t="str">
        <f t="shared" si="56"/>
        <v/>
      </c>
      <c r="W485" s="52"/>
      <c r="X485" s="50"/>
      <c r="Y485" s="56" t="str">
        <f t="shared" si="57"/>
        <v/>
      </c>
      <c r="Z485" s="52"/>
      <c r="AA485" s="35" t="str">
        <f t="shared" si="58"/>
        <v/>
      </c>
      <c r="AB485" s="35" t="str">
        <f t="shared" si="59"/>
        <v/>
      </c>
      <c r="AC485" s="35" t="str">
        <f t="shared" si="60"/>
        <v/>
      </c>
      <c r="AD485" s="35" t="str">
        <f t="shared" si="61"/>
        <v/>
      </c>
      <c r="AE485" s="35" t="str">
        <f t="shared" si="62"/>
        <v/>
      </c>
      <c r="AF485" s="35" t="str">
        <f t="shared" si="63"/>
        <v/>
      </c>
    </row>
    <row r="486" spans="1:32" x14ac:dyDescent="0.3">
      <c r="A486" s="50"/>
      <c r="B486" s="34" t="str">
        <f>IFERROR(VLOOKUP(A486,'State of WI BUs'!$A$2:$B$77,2,FALSE),"")</f>
        <v/>
      </c>
      <c r="C486" s="50"/>
      <c r="D486" s="50"/>
      <c r="E486" s="51"/>
      <c r="F486" s="34" t="str">
        <f>IFERROR(VLOOKUP(C486,'Fed. Agency Identifier'!$A$2:$B$62,2,FALSE),"")</f>
        <v/>
      </c>
      <c r="G486" s="34" t="str">
        <f>IF(ISBLANK(D486)=TRUE,"",(IFERROR(VLOOKUP(CONCATENATE(C486,".",D486),'Assistance Listings sam.gov'!$A$2:$D$2250,4,FALSE),"Unknown/Expired CFDA - Complete Column K")))</f>
        <v/>
      </c>
      <c r="H486" s="51"/>
      <c r="I486" s="51"/>
      <c r="J486" s="34" t="str">
        <f>IF(AND(ISBLANK(C486)=TRUE,ISBLANK(D486)=TRUE),"",IFERROR(VLOOKUP(CONCATENATE(C486,".",D486),'Clusters Lookup'!$A$2:$B$99,2,FALSE),"Not an Other Cluster"))</f>
        <v/>
      </c>
      <c r="K486" s="51"/>
      <c r="L486" s="51"/>
      <c r="M486" s="51"/>
      <c r="N486" s="51"/>
      <c r="O486" s="52"/>
      <c r="P486" s="51"/>
      <c r="Q486" s="51"/>
      <c r="R486" s="50"/>
      <c r="S486" s="34" t="str">
        <f>IFERROR(VLOOKUP(R486,'State of WI BUs'!$A$2:$B$77,2,FALSE),"")</f>
        <v/>
      </c>
      <c r="T486" s="52"/>
      <c r="U486" s="52"/>
      <c r="V486" s="56" t="str">
        <f t="shared" si="56"/>
        <v/>
      </c>
      <c r="W486" s="52"/>
      <c r="X486" s="50"/>
      <c r="Y486" s="56" t="str">
        <f t="shared" si="57"/>
        <v/>
      </c>
      <c r="Z486" s="52"/>
      <c r="AA486" s="35" t="str">
        <f t="shared" si="58"/>
        <v/>
      </c>
      <c r="AB486" s="35" t="str">
        <f t="shared" si="59"/>
        <v/>
      </c>
      <c r="AC486" s="35" t="str">
        <f t="shared" si="60"/>
        <v/>
      </c>
      <c r="AD486" s="35" t="str">
        <f t="shared" si="61"/>
        <v/>
      </c>
      <c r="AE486" s="35" t="str">
        <f t="shared" si="62"/>
        <v/>
      </c>
      <c r="AF486" s="35" t="str">
        <f t="shared" si="63"/>
        <v/>
      </c>
    </row>
    <row r="487" spans="1:32" x14ac:dyDescent="0.3">
      <c r="A487" s="50"/>
      <c r="B487" s="34" t="str">
        <f>IFERROR(VLOOKUP(A487,'State of WI BUs'!$A$2:$B$77,2,FALSE),"")</f>
        <v/>
      </c>
      <c r="C487" s="50"/>
      <c r="D487" s="50"/>
      <c r="E487" s="51"/>
      <c r="F487" s="34" t="str">
        <f>IFERROR(VLOOKUP(C487,'Fed. Agency Identifier'!$A$2:$B$62,2,FALSE),"")</f>
        <v/>
      </c>
      <c r="G487" s="34" t="str">
        <f>IF(ISBLANK(D487)=TRUE,"",(IFERROR(VLOOKUP(CONCATENATE(C487,".",D487),'Assistance Listings sam.gov'!$A$2:$D$2250,4,FALSE),"Unknown/Expired CFDA - Complete Column K")))</f>
        <v/>
      </c>
      <c r="H487" s="51"/>
      <c r="I487" s="51"/>
      <c r="J487" s="34" t="str">
        <f>IF(AND(ISBLANK(C487)=TRUE,ISBLANK(D487)=TRUE),"",IFERROR(VLOOKUP(CONCATENATE(C487,".",D487),'Clusters Lookup'!$A$2:$B$99,2,FALSE),"Not an Other Cluster"))</f>
        <v/>
      </c>
      <c r="K487" s="51"/>
      <c r="L487" s="51"/>
      <c r="M487" s="51"/>
      <c r="N487" s="51"/>
      <c r="O487" s="52"/>
      <c r="P487" s="51"/>
      <c r="Q487" s="51"/>
      <c r="R487" s="50"/>
      <c r="S487" s="34" t="str">
        <f>IFERROR(VLOOKUP(R487,'State of WI BUs'!$A$2:$B$77,2,FALSE),"")</f>
        <v/>
      </c>
      <c r="T487" s="52"/>
      <c r="U487" s="52"/>
      <c r="V487" s="56" t="str">
        <f t="shared" si="56"/>
        <v/>
      </c>
      <c r="W487" s="52"/>
      <c r="X487" s="50"/>
      <c r="Y487" s="56" t="str">
        <f t="shared" si="57"/>
        <v/>
      </c>
      <c r="Z487" s="52"/>
      <c r="AA487" s="35" t="str">
        <f t="shared" si="58"/>
        <v/>
      </c>
      <c r="AB487" s="35" t="str">
        <f t="shared" si="59"/>
        <v/>
      </c>
      <c r="AC487" s="35" t="str">
        <f t="shared" si="60"/>
        <v/>
      </c>
      <c r="AD487" s="35" t="str">
        <f t="shared" si="61"/>
        <v/>
      </c>
      <c r="AE487" s="35" t="str">
        <f t="shared" si="62"/>
        <v/>
      </c>
      <c r="AF487" s="35" t="str">
        <f t="shared" si="63"/>
        <v/>
      </c>
    </row>
    <row r="488" spans="1:32" x14ac:dyDescent="0.3">
      <c r="A488" s="50"/>
      <c r="B488" s="34" t="str">
        <f>IFERROR(VLOOKUP(A488,'State of WI BUs'!$A$2:$B$77,2,FALSE),"")</f>
        <v/>
      </c>
      <c r="C488" s="50"/>
      <c r="D488" s="50"/>
      <c r="E488" s="51"/>
      <c r="F488" s="34" t="str">
        <f>IFERROR(VLOOKUP(C488,'Fed. Agency Identifier'!$A$2:$B$62,2,FALSE),"")</f>
        <v/>
      </c>
      <c r="G488" s="34" t="str">
        <f>IF(ISBLANK(D488)=TRUE,"",(IFERROR(VLOOKUP(CONCATENATE(C488,".",D488),'Assistance Listings sam.gov'!$A$2:$D$2250,4,FALSE),"Unknown/Expired CFDA - Complete Column K")))</f>
        <v/>
      </c>
      <c r="H488" s="51"/>
      <c r="I488" s="51"/>
      <c r="J488" s="34" t="str">
        <f>IF(AND(ISBLANK(C488)=TRUE,ISBLANK(D488)=TRUE),"",IFERROR(VLOOKUP(CONCATENATE(C488,".",D488),'Clusters Lookup'!$A$2:$B$99,2,FALSE),"Not an Other Cluster"))</f>
        <v/>
      </c>
      <c r="K488" s="51"/>
      <c r="L488" s="51"/>
      <c r="M488" s="51"/>
      <c r="N488" s="51"/>
      <c r="O488" s="52"/>
      <c r="P488" s="51"/>
      <c r="Q488" s="51"/>
      <c r="R488" s="50"/>
      <c r="S488" s="34" t="str">
        <f>IFERROR(VLOOKUP(R488,'State of WI BUs'!$A$2:$B$77,2,FALSE),"")</f>
        <v/>
      </c>
      <c r="T488" s="52"/>
      <c r="U488" s="52"/>
      <c r="V488" s="56" t="str">
        <f t="shared" si="56"/>
        <v/>
      </c>
      <c r="W488" s="52"/>
      <c r="X488" s="50"/>
      <c r="Y488" s="56" t="str">
        <f t="shared" si="57"/>
        <v/>
      </c>
      <c r="Z488" s="52"/>
      <c r="AA488" s="35" t="str">
        <f t="shared" si="58"/>
        <v/>
      </c>
      <c r="AB488" s="35" t="str">
        <f t="shared" si="59"/>
        <v/>
      </c>
      <c r="AC488" s="35" t="str">
        <f t="shared" si="60"/>
        <v/>
      </c>
      <c r="AD488" s="35" t="str">
        <f t="shared" si="61"/>
        <v/>
      </c>
      <c r="AE488" s="35" t="str">
        <f t="shared" si="62"/>
        <v/>
      </c>
      <c r="AF488" s="35" t="str">
        <f t="shared" si="63"/>
        <v/>
      </c>
    </row>
    <row r="489" spans="1:32" x14ac:dyDescent="0.3">
      <c r="A489" s="50"/>
      <c r="B489" s="34" t="str">
        <f>IFERROR(VLOOKUP(A489,'State of WI BUs'!$A$2:$B$77,2,FALSE),"")</f>
        <v/>
      </c>
      <c r="C489" s="50"/>
      <c r="D489" s="50"/>
      <c r="E489" s="51"/>
      <c r="F489" s="34" t="str">
        <f>IFERROR(VLOOKUP(C489,'Fed. Agency Identifier'!$A$2:$B$62,2,FALSE),"")</f>
        <v/>
      </c>
      <c r="G489" s="34" t="str">
        <f>IF(ISBLANK(D489)=TRUE,"",(IFERROR(VLOOKUP(CONCATENATE(C489,".",D489),'Assistance Listings sam.gov'!$A$2:$D$2250,4,FALSE),"Unknown/Expired CFDA - Complete Column K")))</f>
        <v/>
      </c>
      <c r="H489" s="51"/>
      <c r="I489" s="51"/>
      <c r="J489" s="34" t="str">
        <f>IF(AND(ISBLANK(C489)=TRUE,ISBLANK(D489)=TRUE),"",IFERROR(VLOOKUP(CONCATENATE(C489,".",D489),'Clusters Lookup'!$A$2:$B$99,2,FALSE),"Not an Other Cluster"))</f>
        <v/>
      </c>
      <c r="K489" s="51"/>
      <c r="L489" s="51"/>
      <c r="M489" s="51"/>
      <c r="N489" s="51"/>
      <c r="O489" s="52"/>
      <c r="P489" s="51"/>
      <c r="Q489" s="51"/>
      <c r="R489" s="50"/>
      <c r="S489" s="34" t="str">
        <f>IFERROR(VLOOKUP(R489,'State of WI BUs'!$A$2:$B$77,2,FALSE),"")</f>
        <v/>
      </c>
      <c r="T489" s="52"/>
      <c r="U489" s="52"/>
      <c r="V489" s="56" t="str">
        <f t="shared" si="56"/>
        <v/>
      </c>
      <c r="W489" s="52"/>
      <c r="X489" s="50"/>
      <c r="Y489" s="56" t="str">
        <f t="shared" si="57"/>
        <v/>
      </c>
      <c r="Z489" s="52"/>
      <c r="AA489" s="35" t="str">
        <f t="shared" si="58"/>
        <v/>
      </c>
      <c r="AB489" s="35" t="str">
        <f t="shared" si="59"/>
        <v/>
      </c>
      <c r="AC489" s="35" t="str">
        <f t="shared" si="60"/>
        <v/>
      </c>
      <c r="AD489" s="35" t="str">
        <f t="shared" si="61"/>
        <v/>
      </c>
      <c r="AE489" s="35" t="str">
        <f t="shared" si="62"/>
        <v/>
      </c>
      <c r="AF489" s="35" t="str">
        <f t="shared" si="63"/>
        <v/>
      </c>
    </row>
    <row r="490" spans="1:32" x14ac:dyDescent="0.3">
      <c r="A490" s="50"/>
      <c r="B490" s="34" t="str">
        <f>IFERROR(VLOOKUP(A490,'State of WI BUs'!$A$2:$B$77,2,FALSE),"")</f>
        <v/>
      </c>
      <c r="C490" s="50"/>
      <c r="D490" s="50"/>
      <c r="E490" s="51"/>
      <c r="F490" s="34" t="str">
        <f>IFERROR(VLOOKUP(C490,'Fed. Agency Identifier'!$A$2:$B$62,2,FALSE),"")</f>
        <v/>
      </c>
      <c r="G490" s="34" t="str">
        <f>IF(ISBLANK(D490)=TRUE,"",(IFERROR(VLOOKUP(CONCATENATE(C490,".",D490),'Assistance Listings sam.gov'!$A$2:$D$2250,4,FALSE),"Unknown/Expired CFDA - Complete Column K")))</f>
        <v/>
      </c>
      <c r="H490" s="51"/>
      <c r="I490" s="51"/>
      <c r="J490" s="34" t="str">
        <f>IF(AND(ISBLANK(C490)=TRUE,ISBLANK(D490)=TRUE),"",IFERROR(VLOOKUP(CONCATENATE(C490,".",D490),'Clusters Lookup'!$A$2:$B$99,2,FALSE),"Not an Other Cluster"))</f>
        <v/>
      </c>
      <c r="K490" s="51"/>
      <c r="L490" s="51"/>
      <c r="M490" s="51"/>
      <c r="N490" s="51"/>
      <c r="O490" s="52"/>
      <c r="P490" s="51"/>
      <c r="Q490" s="51"/>
      <c r="R490" s="50"/>
      <c r="S490" s="34" t="str">
        <f>IFERROR(VLOOKUP(R490,'State of WI BUs'!$A$2:$B$77,2,FALSE),"")</f>
        <v/>
      </c>
      <c r="T490" s="52"/>
      <c r="U490" s="52"/>
      <c r="V490" s="56" t="str">
        <f t="shared" si="56"/>
        <v/>
      </c>
      <c r="W490" s="52"/>
      <c r="X490" s="50"/>
      <c r="Y490" s="56" t="str">
        <f t="shared" si="57"/>
        <v/>
      </c>
      <c r="Z490" s="52"/>
      <c r="AA490" s="35" t="str">
        <f t="shared" si="58"/>
        <v/>
      </c>
      <c r="AB490" s="35" t="str">
        <f t="shared" si="59"/>
        <v/>
      </c>
      <c r="AC490" s="35" t="str">
        <f t="shared" si="60"/>
        <v/>
      </c>
      <c r="AD490" s="35" t="str">
        <f t="shared" si="61"/>
        <v/>
      </c>
      <c r="AE490" s="35" t="str">
        <f t="shared" si="62"/>
        <v/>
      </c>
      <c r="AF490" s="35" t="str">
        <f t="shared" si="63"/>
        <v/>
      </c>
    </row>
    <row r="491" spans="1:32" x14ac:dyDescent="0.3">
      <c r="A491" s="50"/>
      <c r="B491" s="34" t="str">
        <f>IFERROR(VLOOKUP(A491,'State of WI BUs'!$A$2:$B$77,2,FALSE),"")</f>
        <v/>
      </c>
      <c r="C491" s="50"/>
      <c r="D491" s="50"/>
      <c r="E491" s="51"/>
      <c r="F491" s="34" t="str">
        <f>IFERROR(VLOOKUP(C491,'Fed. Agency Identifier'!$A$2:$B$62,2,FALSE),"")</f>
        <v/>
      </c>
      <c r="G491" s="34" t="str">
        <f>IF(ISBLANK(D491)=TRUE,"",(IFERROR(VLOOKUP(CONCATENATE(C491,".",D491),'Assistance Listings sam.gov'!$A$2:$D$2250,4,FALSE),"Unknown/Expired CFDA - Complete Column K")))</f>
        <v/>
      </c>
      <c r="H491" s="51"/>
      <c r="I491" s="51"/>
      <c r="J491" s="34" t="str">
        <f>IF(AND(ISBLANK(C491)=TRUE,ISBLANK(D491)=TRUE),"",IFERROR(VLOOKUP(CONCATENATE(C491,".",D491),'Clusters Lookup'!$A$2:$B$99,2,FALSE),"Not an Other Cluster"))</f>
        <v/>
      </c>
      <c r="K491" s="51"/>
      <c r="L491" s="51"/>
      <c r="M491" s="51"/>
      <c r="N491" s="51"/>
      <c r="O491" s="52"/>
      <c r="P491" s="51"/>
      <c r="Q491" s="51"/>
      <c r="R491" s="50"/>
      <c r="S491" s="34" t="str">
        <f>IFERROR(VLOOKUP(R491,'State of WI BUs'!$A$2:$B$77,2,FALSE),"")</f>
        <v/>
      </c>
      <c r="T491" s="52"/>
      <c r="U491" s="52"/>
      <c r="V491" s="56" t="str">
        <f t="shared" si="56"/>
        <v/>
      </c>
      <c r="W491" s="52"/>
      <c r="X491" s="50"/>
      <c r="Y491" s="56" t="str">
        <f t="shared" si="57"/>
        <v/>
      </c>
      <c r="Z491" s="52"/>
      <c r="AA491" s="35" t="str">
        <f t="shared" si="58"/>
        <v/>
      </c>
      <c r="AB491" s="35" t="str">
        <f t="shared" si="59"/>
        <v/>
      </c>
      <c r="AC491" s="35" t="str">
        <f t="shared" si="60"/>
        <v/>
      </c>
      <c r="AD491" s="35" t="str">
        <f t="shared" si="61"/>
        <v/>
      </c>
      <c r="AE491" s="35" t="str">
        <f t="shared" si="62"/>
        <v/>
      </c>
      <c r="AF491" s="35" t="str">
        <f t="shared" si="63"/>
        <v/>
      </c>
    </row>
    <row r="492" spans="1:32" x14ac:dyDescent="0.3">
      <c r="A492" s="50"/>
      <c r="B492" s="34" t="str">
        <f>IFERROR(VLOOKUP(A492,'State of WI BUs'!$A$2:$B$77,2,FALSE),"")</f>
        <v/>
      </c>
      <c r="C492" s="50"/>
      <c r="D492" s="50"/>
      <c r="E492" s="51"/>
      <c r="F492" s="34" t="str">
        <f>IFERROR(VLOOKUP(C492,'Fed. Agency Identifier'!$A$2:$B$62,2,FALSE),"")</f>
        <v/>
      </c>
      <c r="G492" s="34" t="str">
        <f>IF(ISBLANK(D492)=TRUE,"",(IFERROR(VLOOKUP(CONCATENATE(C492,".",D492),'Assistance Listings sam.gov'!$A$2:$D$2250,4,FALSE),"Unknown/Expired CFDA - Complete Column K")))</f>
        <v/>
      </c>
      <c r="H492" s="51"/>
      <c r="I492" s="51"/>
      <c r="J492" s="34" t="str">
        <f>IF(AND(ISBLANK(C492)=TRUE,ISBLANK(D492)=TRUE),"",IFERROR(VLOOKUP(CONCATENATE(C492,".",D492),'Clusters Lookup'!$A$2:$B$99,2,FALSE),"Not an Other Cluster"))</f>
        <v/>
      </c>
      <c r="K492" s="51"/>
      <c r="L492" s="51"/>
      <c r="M492" s="51"/>
      <c r="N492" s="51"/>
      <c r="O492" s="52"/>
      <c r="P492" s="51"/>
      <c r="Q492" s="51"/>
      <c r="R492" s="50"/>
      <c r="S492" s="34" t="str">
        <f>IFERROR(VLOOKUP(R492,'State of WI BUs'!$A$2:$B$77,2,FALSE),"")</f>
        <v/>
      </c>
      <c r="T492" s="52"/>
      <c r="U492" s="52"/>
      <c r="V492" s="56" t="str">
        <f t="shared" si="56"/>
        <v/>
      </c>
      <c r="W492" s="52"/>
      <c r="X492" s="50"/>
      <c r="Y492" s="56" t="str">
        <f t="shared" si="57"/>
        <v/>
      </c>
      <c r="Z492" s="52"/>
      <c r="AA492" s="35" t="str">
        <f t="shared" si="58"/>
        <v/>
      </c>
      <c r="AB492" s="35" t="str">
        <f t="shared" si="59"/>
        <v/>
      </c>
      <c r="AC492" s="35" t="str">
        <f t="shared" si="60"/>
        <v/>
      </c>
      <c r="AD492" s="35" t="str">
        <f t="shared" si="61"/>
        <v/>
      </c>
      <c r="AE492" s="35" t="str">
        <f t="shared" si="62"/>
        <v/>
      </c>
      <c r="AF492" s="35" t="str">
        <f t="shared" si="63"/>
        <v/>
      </c>
    </row>
    <row r="493" spans="1:32" x14ac:dyDescent="0.3">
      <c r="A493" s="50"/>
      <c r="B493" s="34" t="str">
        <f>IFERROR(VLOOKUP(A493,'State of WI BUs'!$A$2:$B$77,2,FALSE),"")</f>
        <v/>
      </c>
      <c r="C493" s="50"/>
      <c r="D493" s="50"/>
      <c r="E493" s="51"/>
      <c r="F493" s="34" t="str">
        <f>IFERROR(VLOOKUP(C493,'Fed. Agency Identifier'!$A$2:$B$62,2,FALSE),"")</f>
        <v/>
      </c>
      <c r="G493" s="34" t="str">
        <f>IF(ISBLANK(D493)=TRUE,"",(IFERROR(VLOOKUP(CONCATENATE(C493,".",D493),'Assistance Listings sam.gov'!$A$2:$D$2250,4,FALSE),"Unknown/Expired CFDA - Complete Column K")))</f>
        <v/>
      </c>
      <c r="H493" s="51"/>
      <c r="I493" s="51"/>
      <c r="J493" s="34" t="str">
        <f>IF(AND(ISBLANK(C493)=TRUE,ISBLANK(D493)=TRUE),"",IFERROR(VLOOKUP(CONCATENATE(C493,".",D493),'Clusters Lookup'!$A$2:$B$99,2,FALSE),"Not an Other Cluster"))</f>
        <v/>
      </c>
      <c r="K493" s="51"/>
      <c r="L493" s="51"/>
      <c r="M493" s="51"/>
      <c r="N493" s="51"/>
      <c r="O493" s="52"/>
      <c r="P493" s="51"/>
      <c r="Q493" s="51"/>
      <c r="R493" s="50"/>
      <c r="S493" s="34" t="str">
        <f>IFERROR(VLOOKUP(R493,'State of WI BUs'!$A$2:$B$77,2,FALSE),"")</f>
        <v/>
      </c>
      <c r="T493" s="52"/>
      <c r="U493" s="52"/>
      <c r="V493" s="56" t="str">
        <f t="shared" si="56"/>
        <v/>
      </c>
      <c r="W493" s="52"/>
      <c r="X493" s="50"/>
      <c r="Y493" s="56" t="str">
        <f t="shared" si="57"/>
        <v/>
      </c>
      <c r="Z493" s="52"/>
      <c r="AA493" s="35" t="str">
        <f t="shared" si="58"/>
        <v/>
      </c>
      <c r="AB493" s="35" t="str">
        <f t="shared" si="59"/>
        <v/>
      </c>
      <c r="AC493" s="35" t="str">
        <f t="shared" si="60"/>
        <v/>
      </c>
      <c r="AD493" s="35" t="str">
        <f t="shared" si="61"/>
        <v/>
      </c>
      <c r="AE493" s="35" t="str">
        <f t="shared" si="62"/>
        <v/>
      </c>
      <c r="AF493" s="35" t="str">
        <f t="shared" si="63"/>
        <v/>
      </c>
    </row>
    <row r="494" spans="1:32" x14ac:dyDescent="0.3">
      <c r="A494" s="50"/>
      <c r="B494" s="34" t="str">
        <f>IFERROR(VLOOKUP(A494,'State of WI BUs'!$A$2:$B$77,2,FALSE),"")</f>
        <v/>
      </c>
      <c r="C494" s="50"/>
      <c r="D494" s="50"/>
      <c r="E494" s="51"/>
      <c r="F494" s="34" t="str">
        <f>IFERROR(VLOOKUP(C494,'Fed. Agency Identifier'!$A$2:$B$62,2,FALSE),"")</f>
        <v/>
      </c>
      <c r="G494" s="34" t="str">
        <f>IF(ISBLANK(D494)=TRUE,"",(IFERROR(VLOOKUP(CONCATENATE(C494,".",D494),'Assistance Listings sam.gov'!$A$2:$D$2250,4,FALSE),"Unknown/Expired CFDA - Complete Column K")))</f>
        <v/>
      </c>
      <c r="H494" s="51"/>
      <c r="I494" s="51"/>
      <c r="J494" s="34" t="str">
        <f>IF(AND(ISBLANK(C494)=TRUE,ISBLANK(D494)=TRUE),"",IFERROR(VLOOKUP(CONCATENATE(C494,".",D494),'Clusters Lookup'!$A$2:$B$99,2,FALSE),"Not an Other Cluster"))</f>
        <v/>
      </c>
      <c r="K494" s="51"/>
      <c r="L494" s="51"/>
      <c r="M494" s="51"/>
      <c r="N494" s="51"/>
      <c r="O494" s="52"/>
      <c r="P494" s="51"/>
      <c r="Q494" s="51"/>
      <c r="R494" s="50"/>
      <c r="S494" s="34" t="str">
        <f>IFERROR(VLOOKUP(R494,'State of WI BUs'!$A$2:$B$77,2,FALSE),"")</f>
        <v/>
      </c>
      <c r="T494" s="52"/>
      <c r="U494" s="52"/>
      <c r="V494" s="56" t="str">
        <f t="shared" si="56"/>
        <v/>
      </c>
      <c r="W494" s="52"/>
      <c r="X494" s="50"/>
      <c r="Y494" s="56" t="str">
        <f t="shared" si="57"/>
        <v/>
      </c>
      <c r="Z494" s="52"/>
      <c r="AA494" s="35" t="str">
        <f t="shared" si="58"/>
        <v/>
      </c>
      <c r="AB494" s="35" t="str">
        <f t="shared" si="59"/>
        <v/>
      </c>
      <c r="AC494" s="35" t="str">
        <f t="shared" si="60"/>
        <v/>
      </c>
      <c r="AD494" s="35" t="str">
        <f t="shared" si="61"/>
        <v/>
      </c>
      <c r="AE494" s="35" t="str">
        <f t="shared" si="62"/>
        <v/>
      </c>
      <c r="AF494" s="35" t="str">
        <f t="shared" si="63"/>
        <v/>
      </c>
    </row>
    <row r="495" spans="1:32" x14ac:dyDescent="0.3">
      <c r="A495" s="50"/>
      <c r="B495" s="34" t="str">
        <f>IFERROR(VLOOKUP(A495,'State of WI BUs'!$A$2:$B$77,2,FALSE),"")</f>
        <v/>
      </c>
      <c r="C495" s="50"/>
      <c r="D495" s="50"/>
      <c r="E495" s="51"/>
      <c r="F495" s="34" t="str">
        <f>IFERROR(VLOOKUP(C495,'Fed. Agency Identifier'!$A$2:$B$62,2,FALSE),"")</f>
        <v/>
      </c>
      <c r="G495" s="34" t="str">
        <f>IF(ISBLANK(D495)=TRUE,"",(IFERROR(VLOOKUP(CONCATENATE(C495,".",D495),'Assistance Listings sam.gov'!$A$2:$D$2250,4,FALSE),"Unknown/Expired CFDA - Complete Column K")))</f>
        <v/>
      </c>
      <c r="H495" s="51"/>
      <c r="I495" s="51"/>
      <c r="J495" s="34" t="str">
        <f>IF(AND(ISBLANK(C495)=TRUE,ISBLANK(D495)=TRUE),"",IFERROR(VLOOKUP(CONCATENATE(C495,".",D495),'Clusters Lookup'!$A$2:$B$99,2,FALSE),"Not an Other Cluster"))</f>
        <v/>
      </c>
      <c r="K495" s="51"/>
      <c r="L495" s="51"/>
      <c r="M495" s="51"/>
      <c r="N495" s="51"/>
      <c r="O495" s="52"/>
      <c r="P495" s="51"/>
      <c r="Q495" s="51"/>
      <c r="R495" s="50"/>
      <c r="S495" s="34" t="str">
        <f>IFERROR(VLOOKUP(R495,'State of WI BUs'!$A$2:$B$77,2,FALSE),"")</f>
        <v/>
      </c>
      <c r="T495" s="52"/>
      <c r="U495" s="52"/>
      <c r="V495" s="56" t="str">
        <f t="shared" si="56"/>
        <v/>
      </c>
      <c r="W495" s="52"/>
      <c r="X495" s="50"/>
      <c r="Y495" s="56" t="str">
        <f t="shared" si="57"/>
        <v/>
      </c>
      <c r="Z495" s="52"/>
      <c r="AA495" s="35" t="str">
        <f t="shared" si="58"/>
        <v/>
      </c>
      <c r="AB495" s="35" t="str">
        <f t="shared" si="59"/>
        <v/>
      </c>
      <c r="AC495" s="35" t="str">
        <f t="shared" si="60"/>
        <v/>
      </c>
      <c r="AD495" s="35" t="str">
        <f t="shared" si="61"/>
        <v/>
      </c>
      <c r="AE495" s="35" t="str">
        <f t="shared" si="62"/>
        <v/>
      </c>
      <c r="AF495" s="35" t="str">
        <f t="shared" si="63"/>
        <v/>
      </c>
    </row>
    <row r="496" spans="1:32" x14ac:dyDescent="0.3">
      <c r="A496" s="50"/>
      <c r="B496" s="34" t="str">
        <f>IFERROR(VLOOKUP(A496,'State of WI BUs'!$A$2:$B$77,2,FALSE),"")</f>
        <v/>
      </c>
      <c r="C496" s="50"/>
      <c r="D496" s="50"/>
      <c r="E496" s="51"/>
      <c r="F496" s="34" t="str">
        <f>IFERROR(VLOOKUP(C496,'Fed. Agency Identifier'!$A$2:$B$62,2,FALSE),"")</f>
        <v/>
      </c>
      <c r="G496" s="34" t="str">
        <f>IF(ISBLANK(D496)=TRUE,"",(IFERROR(VLOOKUP(CONCATENATE(C496,".",D496),'Assistance Listings sam.gov'!$A$2:$D$2250,4,FALSE),"Unknown/Expired CFDA - Complete Column K")))</f>
        <v/>
      </c>
      <c r="H496" s="51"/>
      <c r="I496" s="51"/>
      <c r="J496" s="34" t="str">
        <f>IF(AND(ISBLANK(C496)=TRUE,ISBLANK(D496)=TRUE),"",IFERROR(VLOOKUP(CONCATENATE(C496,".",D496),'Clusters Lookup'!$A$2:$B$99,2,FALSE),"Not an Other Cluster"))</f>
        <v/>
      </c>
      <c r="K496" s="51"/>
      <c r="L496" s="51"/>
      <c r="M496" s="51"/>
      <c r="N496" s="51"/>
      <c r="O496" s="52"/>
      <c r="P496" s="51"/>
      <c r="Q496" s="51"/>
      <c r="R496" s="50"/>
      <c r="S496" s="34" t="str">
        <f>IFERROR(VLOOKUP(R496,'State of WI BUs'!$A$2:$B$77,2,FALSE),"")</f>
        <v/>
      </c>
      <c r="T496" s="52"/>
      <c r="U496" s="52"/>
      <c r="V496" s="56" t="str">
        <f t="shared" si="56"/>
        <v/>
      </c>
      <c r="W496" s="52"/>
      <c r="X496" s="50"/>
      <c r="Y496" s="56" t="str">
        <f t="shared" si="57"/>
        <v/>
      </c>
      <c r="Z496" s="52"/>
      <c r="AA496" s="35" t="str">
        <f t="shared" si="58"/>
        <v/>
      </c>
      <c r="AB496" s="35" t="str">
        <f t="shared" si="59"/>
        <v/>
      </c>
      <c r="AC496" s="35" t="str">
        <f t="shared" si="60"/>
        <v/>
      </c>
      <c r="AD496" s="35" t="str">
        <f t="shared" si="61"/>
        <v/>
      </c>
      <c r="AE496" s="35" t="str">
        <f t="shared" si="62"/>
        <v/>
      </c>
      <c r="AF496" s="35" t="str">
        <f t="shared" si="63"/>
        <v/>
      </c>
    </row>
    <row r="497" spans="1:32" x14ac:dyDescent="0.3">
      <c r="A497" s="50"/>
      <c r="B497" s="34" t="str">
        <f>IFERROR(VLOOKUP(A497,'State of WI BUs'!$A$2:$B$77,2,FALSE),"")</f>
        <v/>
      </c>
      <c r="C497" s="50"/>
      <c r="D497" s="50"/>
      <c r="E497" s="51"/>
      <c r="F497" s="34" t="str">
        <f>IFERROR(VLOOKUP(C497,'Fed. Agency Identifier'!$A$2:$B$62,2,FALSE),"")</f>
        <v/>
      </c>
      <c r="G497" s="34" t="str">
        <f>IF(ISBLANK(D497)=TRUE,"",(IFERROR(VLOOKUP(CONCATENATE(C497,".",D497),'Assistance Listings sam.gov'!$A$2:$D$2250,4,FALSE),"Unknown/Expired CFDA - Complete Column K")))</f>
        <v/>
      </c>
      <c r="H497" s="51"/>
      <c r="I497" s="51"/>
      <c r="J497" s="34" t="str">
        <f>IF(AND(ISBLANK(C497)=TRUE,ISBLANK(D497)=TRUE),"",IFERROR(VLOOKUP(CONCATENATE(C497,".",D497),'Clusters Lookup'!$A$2:$B$99,2,FALSE),"Not an Other Cluster"))</f>
        <v/>
      </c>
      <c r="K497" s="51"/>
      <c r="L497" s="51"/>
      <c r="M497" s="51"/>
      <c r="N497" s="51"/>
      <c r="O497" s="52"/>
      <c r="P497" s="51"/>
      <c r="Q497" s="51"/>
      <c r="R497" s="50"/>
      <c r="S497" s="34" t="str">
        <f>IFERROR(VLOOKUP(R497,'State of WI BUs'!$A$2:$B$77,2,FALSE),"")</f>
        <v/>
      </c>
      <c r="T497" s="52"/>
      <c r="U497" s="52"/>
      <c r="V497" s="56" t="str">
        <f t="shared" si="56"/>
        <v/>
      </c>
      <c r="W497" s="52"/>
      <c r="X497" s="50"/>
      <c r="Y497" s="56" t="str">
        <f t="shared" si="57"/>
        <v/>
      </c>
      <c r="Z497" s="52"/>
      <c r="AA497" s="35" t="str">
        <f t="shared" si="58"/>
        <v/>
      </c>
      <c r="AB497" s="35" t="str">
        <f t="shared" si="59"/>
        <v/>
      </c>
      <c r="AC497" s="35" t="str">
        <f t="shared" si="60"/>
        <v/>
      </c>
      <c r="AD497" s="35" t="str">
        <f t="shared" si="61"/>
        <v/>
      </c>
      <c r="AE497" s="35" t="str">
        <f t="shared" si="62"/>
        <v/>
      </c>
      <c r="AF497" s="35" t="str">
        <f t="shared" si="63"/>
        <v/>
      </c>
    </row>
    <row r="498" spans="1:32" x14ac:dyDescent="0.3">
      <c r="A498" s="50"/>
      <c r="B498" s="34" t="str">
        <f>IFERROR(VLOOKUP(A498,'State of WI BUs'!$A$2:$B$77,2,FALSE),"")</f>
        <v/>
      </c>
      <c r="C498" s="50"/>
      <c r="D498" s="50"/>
      <c r="E498" s="51"/>
      <c r="F498" s="34" t="str">
        <f>IFERROR(VLOOKUP(C498,'Fed. Agency Identifier'!$A$2:$B$62,2,FALSE),"")</f>
        <v/>
      </c>
      <c r="G498" s="34" t="str">
        <f>IF(ISBLANK(D498)=TRUE,"",(IFERROR(VLOOKUP(CONCATENATE(C498,".",D498),'Assistance Listings sam.gov'!$A$2:$D$2250,4,FALSE),"Unknown/Expired CFDA - Complete Column K")))</f>
        <v/>
      </c>
      <c r="H498" s="51"/>
      <c r="I498" s="51"/>
      <c r="J498" s="34" t="str">
        <f>IF(AND(ISBLANK(C498)=TRUE,ISBLANK(D498)=TRUE),"",IFERROR(VLOOKUP(CONCATENATE(C498,".",D498),'Clusters Lookup'!$A$2:$B$99,2,FALSE),"Not an Other Cluster"))</f>
        <v/>
      </c>
      <c r="K498" s="51"/>
      <c r="L498" s="51"/>
      <c r="M498" s="51"/>
      <c r="N498" s="51"/>
      <c r="O498" s="52"/>
      <c r="P498" s="51"/>
      <c r="Q498" s="51"/>
      <c r="R498" s="50"/>
      <c r="S498" s="34" t="str">
        <f>IFERROR(VLOOKUP(R498,'State of WI BUs'!$A$2:$B$77,2,FALSE),"")</f>
        <v/>
      </c>
      <c r="T498" s="52"/>
      <c r="U498" s="52"/>
      <c r="V498" s="56" t="str">
        <f t="shared" si="56"/>
        <v/>
      </c>
      <c r="W498" s="52"/>
      <c r="X498" s="50"/>
      <c r="Y498" s="56" t="str">
        <f t="shared" si="57"/>
        <v/>
      </c>
      <c r="Z498" s="52"/>
      <c r="AA498" s="35" t="str">
        <f t="shared" si="58"/>
        <v/>
      </c>
      <c r="AB498" s="35" t="str">
        <f t="shared" si="59"/>
        <v/>
      </c>
      <c r="AC498" s="35" t="str">
        <f t="shared" si="60"/>
        <v/>
      </c>
      <c r="AD498" s="35" t="str">
        <f t="shared" si="61"/>
        <v/>
      </c>
      <c r="AE498" s="35" t="str">
        <f t="shared" si="62"/>
        <v/>
      </c>
      <c r="AF498" s="35" t="str">
        <f t="shared" si="63"/>
        <v/>
      </c>
    </row>
    <row r="499" spans="1:32" x14ac:dyDescent="0.3">
      <c r="A499" s="50"/>
      <c r="B499" s="34" t="str">
        <f>IFERROR(VLOOKUP(A499,'State of WI BUs'!$A$2:$B$77,2,FALSE),"")</f>
        <v/>
      </c>
      <c r="C499" s="50"/>
      <c r="D499" s="50"/>
      <c r="E499" s="51"/>
      <c r="F499" s="34" t="str">
        <f>IFERROR(VLOOKUP(C499,'Fed. Agency Identifier'!$A$2:$B$62,2,FALSE),"")</f>
        <v/>
      </c>
      <c r="G499" s="34" t="str">
        <f>IF(ISBLANK(D499)=TRUE,"",(IFERROR(VLOOKUP(CONCATENATE(C499,".",D499),'Assistance Listings sam.gov'!$A$2:$D$2250,4,FALSE),"Unknown/Expired CFDA - Complete Column K")))</f>
        <v/>
      </c>
      <c r="H499" s="51"/>
      <c r="I499" s="51"/>
      <c r="J499" s="34" t="str">
        <f>IF(AND(ISBLANK(C499)=TRUE,ISBLANK(D499)=TRUE),"",IFERROR(VLOOKUP(CONCATENATE(C499,".",D499),'Clusters Lookup'!$A$2:$B$99,2,FALSE),"Not an Other Cluster"))</f>
        <v/>
      </c>
      <c r="K499" s="51"/>
      <c r="L499" s="51"/>
      <c r="M499" s="51"/>
      <c r="N499" s="51"/>
      <c r="O499" s="52"/>
      <c r="P499" s="51"/>
      <c r="Q499" s="51"/>
      <c r="R499" s="50"/>
      <c r="S499" s="34" t="str">
        <f>IFERROR(VLOOKUP(R499,'State of WI BUs'!$A$2:$B$77,2,FALSE),"")</f>
        <v/>
      </c>
      <c r="T499" s="52"/>
      <c r="U499" s="52"/>
      <c r="V499" s="56" t="str">
        <f t="shared" si="56"/>
        <v/>
      </c>
      <c r="W499" s="52"/>
      <c r="X499" s="50"/>
      <c r="Y499" s="56" t="str">
        <f t="shared" si="57"/>
        <v/>
      </c>
      <c r="Z499" s="52"/>
      <c r="AA499" s="35" t="str">
        <f t="shared" si="58"/>
        <v/>
      </c>
      <c r="AB499" s="35" t="str">
        <f t="shared" si="59"/>
        <v/>
      </c>
      <c r="AC499" s="35" t="str">
        <f t="shared" si="60"/>
        <v/>
      </c>
      <c r="AD499" s="35" t="str">
        <f t="shared" si="61"/>
        <v/>
      </c>
      <c r="AE499" s="35" t="str">
        <f t="shared" si="62"/>
        <v/>
      </c>
      <c r="AF499" s="35" t="str">
        <f t="shared" si="63"/>
        <v/>
      </c>
    </row>
    <row r="500" spans="1:32" x14ac:dyDescent="0.3">
      <c r="A500" s="50"/>
      <c r="B500" s="34" t="str">
        <f>IFERROR(VLOOKUP(A500,'State of WI BUs'!$A$2:$B$77,2,FALSE),"")</f>
        <v/>
      </c>
      <c r="C500" s="50"/>
      <c r="D500" s="50"/>
      <c r="E500" s="51"/>
      <c r="F500" s="34" t="str">
        <f>IFERROR(VLOOKUP(C500,'Fed. Agency Identifier'!$A$2:$B$62,2,FALSE),"")</f>
        <v/>
      </c>
      <c r="G500" s="34" t="str">
        <f>IF(ISBLANK(D500)=TRUE,"",(IFERROR(VLOOKUP(CONCATENATE(C500,".",D500),'Assistance Listings sam.gov'!$A$2:$D$2250,4,FALSE),"Unknown/Expired CFDA - Complete Column K")))</f>
        <v/>
      </c>
      <c r="H500" s="51"/>
      <c r="I500" s="51"/>
      <c r="J500" s="34" t="str">
        <f>IF(AND(ISBLANK(C500)=TRUE,ISBLANK(D500)=TRUE),"",IFERROR(VLOOKUP(CONCATENATE(C500,".",D500),'Clusters Lookup'!$A$2:$B$99,2,FALSE),"Not an Other Cluster"))</f>
        <v/>
      </c>
      <c r="K500" s="51"/>
      <c r="L500" s="51"/>
      <c r="M500" s="51"/>
      <c r="N500" s="51"/>
      <c r="O500" s="52"/>
      <c r="P500" s="51"/>
      <c r="Q500" s="51"/>
      <c r="R500" s="50"/>
      <c r="S500" s="34" t="str">
        <f>IFERROR(VLOOKUP(R500,'State of WI BUs'!$A$2:$B$77,2,FALSE),"")</f>
        <v/>
      </c>
      <c r="T500" s="52"/>
      <c r="U500" s="52"/>
      <c r="V500" s="56" t="str">
        <f t="shared" si="56"/>
        <v/>
      </c>
      <c r="W500" s="52"/>
      <c r="X500" s="50"/>
      <c r="Y500" s="56" t="str">
        <f t="shared" si="57"/>
        <v/>
      </c>
      <c r="Z500" s="52"/>
      <c r="AA500" s="35" t="str">
        <f t="shared" si="58"/>
        <v/>
      </c>
      <c r="AB500" s="35" t="str">
        <f t="shared" si="59"/>
        <v/>
      </c>
      <c r="AC500" s="35" t="str">
        <f t="shared" si="60"/>
        <v/>
      </c>
      <c r="AD500" s="35" t="str">
        <f t="shared" si="61"/>
        <v/>
      </c>
      <c r="AE500" s="35" t="str">
        <f t="shared" si="62"/>
        <v/>
      </c>
      <c r="AF500" s="35" t="str">
        <f t="shared" si="63"/>
        <v/>
      </c>
    </row>
    <row r="501" spans="1:32" x14ac:dyDescent="0.3">
      <c r="A501" s="50"/>
      <c r="B501" s="34" t="str">
        <f>IFERROR(VLOOKUP(A501,'State of WI BUs'!$A$2:$B$77,2,FALSE),"")</f>
        <v/>
      </c>
      <c r="C501" s="50"/>
      <c r="D501" s="50"/>
      <c r="E501" s="51"/>
      <c r="F501" s="34" t="str">
        <f>IFERROR(VLOOKUP(C501,'Fed. Agency Identifier'!$A$2:$B$62,2,FALSE),"")</f>
        <v/>
      </c>
      <c r="G501" s="34" t="str">
        <f>IF(ISBLANK(D501)=TRUE,"",(IFERROR(VLOOKUP(CONCATENATE(C501,".",D501),'Assistance Listings sam.gov'!$A$2:$D$2250,4,FALSE),"Unknown/Expired CFDA - Complete Column K")))</f>
        <v/>
      </c>
      <c r="H501" s="51"/>
      <c r="I501" s="51"/>
      <c r="J501" s="34" t="str">
        <f>IF(AND(ISBLANK(C501)=TRUE,ISBLANK(D501)=TRUE),"",IFERROR(VLOOKUP(CONCATENATE(C501,".",D501),'Clusters Lookup'!$A$2:$B$99,2,FALSE),"Not an Other Cluster"))</f>
        <v/>
      </c>
      <c r="K501" s="51"/>
      <c r="L501" s="51"/>
      <c r="M501" s="51"/>
      <c r="N501" s="51"/>
      <c r="O501" s="52"/>
      <c r="P501" s="51"/>
      <c r="Q501" s="51"/>
      <c r="R501" s="50"/>
      <c r="S501" s="34" t="str">
        <f>IFERROR(VLOOKUP(R501,'State of WI BUs'!$A$2:$B$77,2,FALSE),"")</f>
        <v/>
      </c>
      <c r="T501" s="52"/>
      <c r="U501" s="52"/>
      <c r="V501" s="56" t="str">
        <f t="shared" si="56"/>
        <v/>
      </c>
      <c r="W501" s="52"/>
      <c r="X501" s="50"/>
      <c r="Y501" s="56" t="str">
        <f t="shared" si="57"/>
        <v/>
      </c>
      <c r="Z501" s="52"/>
      <c r="AA501" s="35" t="str">
        <f t="shared" si="58"/>
        <v/>
      </c>
      <c r="AB501" s="35" t="str">
        <f t="shared" si="59"/>
        <v/>
      </c>
      <c r="AC501" s="35" t="str">
        <f t="shared" si="60"/>
        <v/>
      </c>
      <c r="AD501" s="35" t="str">
        <f t="shared" si="61"/>
        <v/>
      </c>
      <c r="AE501" s="35" t="str">
        <f t="shared" si="62"/>
        <v/>
      </c>
      <c r="AF501" s="35" t="str">
        <f t="shared" si="63"/>
        <v/>
      </c>
    </row>
    <row r="502" spans="1:32" x14ac:dyDescent="0.3">
      <c r="A502" s="50"/>
      <c r="B502" s="34" t="str">
        <f>IFERROR(VLOOKUP(A502,'State of WI BUs'!$A$2:$B$77,2,FALSE),"")</f>
        <v/>
      </c>
      <c r="C502" s="50"/>
      <c r="D502" s="50"/>
      <c r="E502" s="51"/>
      <c r="F502" s="34" t="str">
        <f>IFERROR(VLOOKUP(C502,'Fed. Agency Identifier'!$A$2:$B$62,2,FALSE),"")</f>
        <v/>
      </c>
      <c r="G502" s="34" t="str">
        <f>IF(ISBLANK(D502)=TRUE,"",(IFERROR(VLOOKUP(CONCATENATE(C502,".",D502),'Assistance Listings sam.gov'!$A$2:$D$2250,4,FALSE),"Unknown/Expired CFDA - Complete Column K")))</f>
        <v/>
      </c>
      <c r="H502" s="51"/>
      <c r="I502" s="51"/>
      <c r="J502" s="34" t="str">
        <f>IF(AND(ISBLANK(C502)=TRUE,ISBLANK(D502)=TRUE),"",IFERROR(VLOOKUP(CONCATENATE(C502,".",D502),'Clusters Lookup'!$A$2:$B$99,2,FALSE),"Not an Other Cluster"))</f>
        <v/>
      </c>
      <c r="K502" s="51"/>
      <c r="L502" s="51"/>
      <c r="M502" s="51"/>
      <c r="N502" s="51"/>
      <c r="O502" s="52"/>
      <c r="P502" s="51"/>
      <c r="Q502" s="51"/>
      <c r="R502" s="50"/>
      <c r="S502" s="34" t="str">
        <f>IFERROR(VLOOKUP(R502,'State of WI BUs'!$A$2:$B$77,2,FALSE),"")</f>
        <v/>
      </c>
      <c r="T502" s="52"/>
      <c r="U502" s="52"/>
      <c r="V502" s="56" t="str">
        <f t="shared" si="56"/>
        <v/>
      </c>
      <c r="W502" s="52"/>
      <c r="X502" s="50"/>
      <c r="Y502" s="56" t="str">
        <f t="shared" si="57"/>
        <v/>
      </c>
      <c r="Z502" s="52"/>
      <c r="AA502" s="35" t="str">
        <f t="shared" si="58"/>
        <v/>
      </c>
      <c r="AB502" s="35" t="str">
        <f t="shared" si="59"/>
        <v/>
      </c>
      <c r="AC502" s="35" t="str">
        <f t="shared" si="60"/>
        <v/>
      </c>
      <c r="AD502" s="35" t="str">
        <f t="shared" si="61"/>
        <v/>
      </c>
      <c r="AE502" s="35" t="str">
        <f t="shared" si="62"/>
        <v/>
      </c>
      <c r="AF502" s="35" t="str">
        <f t="shared" si="63"/>
        <v/>
      </c>
    </row>
    <row r="503" spans="1:32" x14ac:dyDescent="0.3">
      <c r="A503" s="50"/>
      <c r="B503" s="34" t="str">
        <f>IFERROR(VLOOKUP(A503,'State of WI BUs'!$A$2:$B$77,2,FALSE),"")</f>
        <v/>
      </c>
      <c r="C503" s="50"/>
      <c r="D503" s="50"/>
      <c r="E503" s="51"/>
      <c r="F503" s="34" t="str">
        <f>IFERROR(VLOOKUP(C503,'Fed. Agency Identifier'!$A$2:$B$62,2,FALSE),"")</f>
        <v/>
      </c>
      <c r="G503" s="34" t="str">
        <f>IF(ISBLANK(D503)=TRUE,"",(IFERROR(VLOOKUP(CONCATENATE(C503,".",D503),'Assistance Listings sam.gov'!$A$2:$D$2250,4,FALSE),"Unknown/Expired CFDA - Complete Column K")))</f>
        <v/>
      </c>
      <c r="H503" s="51"/>
      <c r="I503" s="51"/>
      <c r="J503" s="34" t="str">
        <f>IF(AND(ISBLANK(C503)=TRUE,ISBLANK(D503)=TRUE),"",IFERROR(VLOOKUP(CONCATENATE(C503,".",D503),'Clusters Lookup'!$A$2:$B$99,2,FALSE),"Not an Other Cluster"))</f>
        <v/>
      </c>
      <c r="K503" s="51"/>
      <c r="L503" s="51"/>
      <c r="M503" s="51"/>
      <c r="N503" s="51"/>
      <c r="O503" s="52"/>
      <c r="P503" s="51"/>
      <c r="Q503" s="51"/>
      <c r="R503" s="50"/>
      <c r="S503" s="34" t="str">
        <f>IFERROR(VLOOKUP(R503,'State of WI BUs'!$A$2:$B$77,2,FALSE),"")</f>
        <v/>
      </c>
      <c r="T503" s="52"/>
      <c r="U503" s="52"/>
      <c r="V503" s="56" t="str">
        <f t="shared" si="56"/>
        <v/>
      </c>
      <c r="W503" s="52"/>
      <c r="X503" s="50"/>
      <c r="Y503" s="56" t="str">
        <f t="shared" si="57"/>
        <v/>
      </c>
      <c r="Z503" s="52"/>
      <c r="AA503" s="35" t="str">
        <f t="shared" si="58"/>
        <v/>
      </c>
      <c r="AB503" s="35" t="str">
        <f t="shared" si="59"/>
        <v/>
      </c>
      <c r="AC503" s="35" t="str">
        <f t="shared" si="60"/>
        <v/>
      </c>
      <c r="AD503" s="35" t="str">
        <f t="shared" si="61"/>
        <v/>
      </c>
      <c r="AE503" s="35" t="str">
        <f t="shared" si="62"/>
        <v/>
      </c>
      <c r="AF503" s="35" t="str">
        <f t="shared" si="63"/>
        <v/>
      </c>
    </row>
    <row r="504" spans="1:32" x14ac:dyDescent="0.3">
      <c r="A504" s="50"/>
      <c r="B504" s="34" t="str">
        <f>IFERROR(VLOOKUP(A504,'State of WI BUs'!$A$2:$B$77,2,FALSE),"")</f>
        <v/>
      </c>
      <c r="C504" s="50"/>
      <c r="D504" s="50"/>
      <c r="E504" s="51"/>
      <c r="F504" s="34" t="str">
        <f>IFERROR(VLOOKUP(C504,'Fed. Agency Identifier'!$A$2:$B$62,2,FALSE),"")</f>
        <v/>
      </c>
      <c r="G504" s="34" t="str">
        <f>IF(ISBLANK(D504)=TRUE,"",(IFERROR(VLOOKUP(CONCATENATE(C504,".",D504),'Assistance Listings sam.gov'!$A$2:$D$2250,4,FALSE),"Unknown/Expired CFDA - Complete Column K")))</f>
        <v/>
      </c>
      <c r="H504" s="51"/>
      <c r="I504" s="51"/>
      <c r="J504" s="34" t="str">
        <f>IF(AND(ISBLANK(C504)=TRUE,ISBLANK(D504)=TRUE),"",IFERROR(VLOOKUP(CONCATENATE(C504,".",D504),'Clusters Lookup'!$A$2:$B$99,2,FALSE),"Not an Other Cluster"))</f>
        <v/>
      </c>
      <c r="K504" s="51"/>
      <c r="L504" s="51"/>
      <c r="M504" s="51"/>
      <c r="N504" s="51"/>
      <c r="O504" s="52"/>
      <c r="P504" s="51"/>
      <c r="Q504" s="51"/>
      <c r="R504" s="50"/>
      <c r="S504" s="34" t="str">
        <f>IFERROR(VLOOKUP(R504,'State of WI BUs'!$A$2:$B$77,2,FALSE),"")</f>
        <v/>
      </c>
      <c r="T504" s="52"/>
      <c r="U504" s="52"/>
      <c r="V504" s="56" t="str">
        <f t="shared" si="56"/>
        <v/>
      </c>
      <c r="W504" s="52"/>
      <c r="X504" s="50"/>
      <c r="Y504" s="56" t="str">
        <f t="shared" si="57"/>
        <v/>
      </c>
      <c r="Z504" s="52"/>
      <c r="AA504" s="35" t="str">
        <f t="shared" si="58"/>
        <v/>
      </c>
      <c r="AB504" s="35" t="str">
        <f t="shared" si="59"/>
        <v/>
      </c>
      <c r="AC504" s="35" t="str">
        <f t="shared" si="60"/>
        <v/>
      </c>
      <c r="AD504" s="35" t="str">
        <f t="shared" si="61"/>
        <v/>
      </c>
      <c r="AE504" s="35" t="str">
        <f t="shared" si="62"/>
        <v/>
      </c>
      <c r="AF504" s="35" t="str">
        <f t="shared" si="63"/>
        <v/>
      </c>
    </row>
    <row r="505" spans="1:32" x14ac:dyDescent="0.3">
      <c r="A505" s="50"/>
      <c r="B505" s="34" t="str">
        <f>IFERROR(VLOOKUP(A505,'State of WI BUs'!$A$2:$B$77,2,FALSE),"")</f>
        <v/>
      </c>
      <c r="C505" s="50"/>
      <c r="D505" s="50"/>
      <c r="E505" s="51"/>
      <c r="F505" s="34" t="str">
        <f>IFERROR(VLOOKUP(C505,'Fed. Agency Identifier'!$A$2:$B$62,2,FALSE),"")</f>
        <v/>
      </c>
      <c r="G505" s="34" t="str">
        <f>IF(ISBLANK(D505)=TRUE,"",(IFERROR(VLOOKUP(CONCATENATE(C505,".",D505),'Assistance Listings sam.gov'!$A$2:$D$2250,4,FALSE),"Unknown/Expired CFDA - Complete Column K")))</f>
        <v/>
      </c>
      <c r="H505" s="51"/>
      <c r="I505" s="51"/>
      <c r="J505" s="34" t="str">
        <f>IF(AND(ISBLANK(C505)=TRUE,ISBLANK(D505)=TRUE),"",IFERROR(VLOOKUP(CONCATENATE(C505,".",D505),'Clusters Lookup'!$A$2:$B$99,2,FALSE),"Not an Other Cluster"))</f>
        <v/>
      </c>
      <c r="K505" s="51"/>
      <c r="L505" s="51"/>
      <c r="M505" s="51"/>
      <c r="N505" s="51"/>
      <c r="O505" s="52"/>
      <c r="P505" s="51"/>
      <c r="Q505" s="51"/>
      <c r="R505" s="50"/>
      <c r="S505" s="34" t="str">
        <f>IFERROR(VLOOKUP(R505,'State of WI BUs'!$A$2:$B$77,2,FALSE),"")</f>
        <v/>
      </c>
      <c r="T505" s="52"/>
      <c r="U505" s="52"/>
      <c r="V505" s="56" t="str">
        <f t="shared" si="56"/>
        <v/>
      </c>
      <c r="W505" s="52"/>
      <c r="X505" s="50"/>
      <c r="Y505" s="56" t="str">
        <f t="shared" si="57"/>
        <v/>
      </c>
      <c r="Z505" s="52"/>
      <c r="AA505" s="35" t="str">
        <f t="shared" si="58"/>
        <v/>
      </c>
      <c r="AB505" s="35" t="str">
        <f t="shared" si="59"/>
        <v/>
      </c>
      <c r="AC505" s="35" t="str">
        <f t="shared" si="60"/>
        <v/>
      </c>
      <c r="AD505" s="35" t="str">
        <f t="shared" si="61"/>
        <v/>
      </c>
      <c r="AE505" s="35" t="str">
        <f t="shared" si="62"/>
        <v/>
      </c>
      <c r="AF505" s="35" t="str">
        <f t="shared" si="63"/>
        <v/>
      </c>
    </row>
    <row r="506" spans="1:32" x14ac:dyDescent="0.3">
      <c r="A506" s="50"/>
      <c r="B506" s="34" t="str">
        <f>IFERROR(VLOOKUP(A506,'State of WI BUs'!$A$2:$B$77,2,FALSE),"")</f>
        <v/>
      </c>
      <c r="C506" s="50"/>
      <c r="D506" s="50"/>
      <c r="E506" s="51"/>
      <c r="F506" s="34" t="str">
        <f>IFERROR(VLOOKUP(C506,'Fed. Agency Identifier'!$A$2:$B$62,2,FALSE),"")</f>
        <v/>
      </c>
      <c r="G506" s="34" t="str">
        <f>IF(ISBLANK(D506)=TRUE,"",(IFERROR(VLOOKUP(CONCATENATE(C506,".",D506),'Assistance Listings sam.gov'!$A$2:$D$2250,4,FALSE),"Unknown/Expired CFDA - Complete Column K")))</f>
        <v/>
      </c>
      <c r="H506" s="51"/>
      <c r="I506" s="51"/>
      <c r="J506" s="34" t="str">
        <f>IF(AND(ISBLANK(C506)=TRUE,ISBLANK(D506)=TRUE),"",IFERROR(VLOOKUP(CONCATENATE(C506,".",D506),'Clusters Lookup'!$A$2:$B$99,2,FALSE),"Not an Other Cluster"))</f>
        <v/>
      </c>
      <c r="K506" s="51"/>
      <c r="L506" s="51"/>
      <c r="M506" s="51"/>
      <c r="N506" s="51"/>
      <c r="O506" s="52"/>
      <c r="P506" s="51"/>
      <c r="Q506" s="51"/>
      <c r="R506" s="50"/>
      <c r="S506" s="34" t="str">
        <f>IFERROR(VLOOKUP(R506,'State of WI BUs'!$A$2:$B$77,2,FALSE),"")</f>
        <v/>
      </c>
      <c r="T506" s="52"/>
      <c r="U506" s="52"/>
      <c r="V506" s="56" t="str">
        <f t="shared" si="56"/>
        <v/>
      </c>
      <c r="W506" s="52"/>
      <c r="X506" s="50"/>
      <c r="Y506" s="56" t="str">
        <f t="shared" si="57"/>
        <v/>
      </c>
      <c r="Z506" s="52"/>
      <c r="AA506" s="35" t="str">
        <f t="shared" si="58"/>
        <v/>
      </c>
      <c r="AB506" s="35" t="str">
        <f t="shared" si="59"/>
        <v/>
      </c>
      <c r="AC506" s="35" t="str">
        <f t="shared" si="60"/>
        <v/>
      </c>
      <c r="AD506" s="35" t="str">
        <f t="shared" si="61"/>
        <v/>
      </c>
      <c r="AE506" s="35" t="str">
        <f t="shared" si="62"/>
        <v/>
      </c>
      <c r="AF506" s="35" t="str">
        <f t="shared" si="63"/>
        <v/>
      </c>
    </row>
    <row r="507" spans="1:32" x14ac:dyDescent="0.3">
      <c r="A507" s="50"/>
      <c r="B507" s="34" t="str">
        <f>IFERROR(VLOOKUP(A507,'State of WI BUs'!$A$2:$B$77,2,FALSE),"")</f>
        <v/>
      </c>
      <c r="C507" s="50"/>
      <c r="D507" s="50"/>
      <c r="E507" s="51"/>
      <c r="F507" s="34" t="str">
        <f>IFERROR(VLOOKUP(C507,'Fed. Agency Identifier'!$A$2:$B$62,2,FALSE),"")</f>
        <v/>
      </c>
      <c r="G507" s="34" t="str">
        <f>IF(ISBLANK(D507)=TRUE,"",(IFERROR(VLOOKUP(CONCATENATE(C507,".",D507),'Assistance Listings sam.gov'!$A$2:$D$2250,4,FALSE),"Unknown/Expired CFDA - Complete Column K")))</f>
        <v/>
      </c>
      <c r="H507" s="51"/>
      <c r="I507" s="51"/>
      <c r="J507" s="34" t="str">
        <f>IF(AND(ISBLANK(C507)=TRUE,ISBLANK(D507)=TRUE),"",IFERROR(VLOOKUP(CONCATENATE(C507,".",D507),'Clusters Lookup'!$A$2:$B$99,2,FALSE),"Not an Other Cluster"))</f>
        <v/>
      </c>
      <c r="K507" s="51"/>
      <c r="L507" s="51"/>
      <c r="M507" s="51"/>
      <c r="N507" s="51"/>
      <c r="O507" s="52"/>
      <c r="P507" s="51"/>
      <c r="Q507" s="51"/>
      <c r="R507" s="50"/>
      <c r="S507" s="34" t="str">
        <f>IFERROR(VLOOKUP(R507,'State of WI BUs'!$A$2:$B$77,2,FALSE),"")</f>
        <v/>
      </c>
      <c r="T507" s="52"/>
      <c r="U507" s="52"/>
      <c r="V507" s="56" t="str">
        <f t="shared" si="56"/>
        <v/>
      </c>
      <c r="W507" s="52"/>
      <c r="X507" s="50"/>
      <c r="Y507" s="56" t="str">
        <f t="shared" si="57"/>
        <v/>
      </c>
      <c r="Z507" s="52"/>
      <c r="AA507" s="35" t="str">
        <f t="shared" si="58"/>
        <v/>
      </c>
      <c r="AB507" s="35" t="str">
        <f t="shared" si="59"/>
        <v/>
      </c>
      <c r="AC507" s="35" t="str">
        <f t="shared" si="60"/>
        <v/>
      </c>
      <c r="AD507" s="35" t="str">
        <f t="shared" si="61"/>
        <v/>
      </c>
      <c r="AE507" s="35" t="str">
        <f t="shared" si="62"/>
        <v/>
      </c>
      <c r="AF507" s="35" t="str">
        <f t="shared" si="63"/>
        <v/>
      </c>
    </row>
    <row r="508" spans="1:32" x14ac:dyDescent="0.3">
      <c r="A508" s="50"/>
      <c r="B508" s="34" t="str">
        <f>IFERROR(VLOOKUP(A508,'State of WI BUs'!$A$2:$B$77,2,FALSE),"")</f>
        <v/>
      </c>
      <c r="C508" s="50"/>
      <c r="D508" s="50"/>
      <c r="E508" s="51"/>
      <c r="F508" s="34" t="str">
        <f>IFERROR(VLOOKUP(C508,'Fed. Agency Identifier'!$A$2:$B$62,2,FALSE),"")</f>
        <v/>
      </c>
      <c r="G508" s="34" t="str">
        <f>IF(ISBLANK(D508)=TRUE,"",(IFERROR(VLOOKUP(CONCATENATE(C508,".",D508),'Assistance Listings sam.gov'!$A$2:$D$2250,4,FALSE),"Unknown/Expired CFDA - Complete Column K")))</f>
        <v/>
      </c>
      <c r="H508" s="51"/>
      <c r="I508" s="51"/>
      <c r="J508" s="34" t="str">
        <f>IF(AND(ISBLANK(C508)=TRUE,ISBLANK(D508)=TRUE),"",IFERROR(VLOOKUP(CONCATENATE(C508,".",D508),'Clusters Lookup'!$A$2:$B$99,2,FALSE),"Not an Other Cluster"))</f>
        <v/>
      </c>
      <c r="K508" s="51"/>
      <c r="L508" s="51"/>
      <c r="M508" s="51"/>
      <c r="N508" s="51"/>
      <c r="O508" s="52"/>
      <c r="P508" s="51"/>
      <c r="Q508" s="51"/>
      <c r="R508" s="50"/>
      <c r="S508" s="34" t="str">
        <f>IFERROR(VLOOKUP(R508,'State of WI BUs'!$A$2:$B$77,2,FALSE),"")</f>
        <v/>
      </c>
      <c r="T508" s="52"/>
      <c r="U508" s="52"/>
      <c r="V508" s="56" t="str">
        <f t="shared" si="56"/>
        <v/>
      </c>
      <c r="W508" s="52"/>
      <c r="X508" s="50"/>
      <c r="Y508" s="56" t="str">
        <f t="shared" si="57"/>
        <v/>
      </c>
      <c r="Z508" s="52"/>
      <c r="AA508" s="35" t="str">
        <f t="shared" si="58"/>
        <v/>
      </c>
      <c r="AB508" s="35" t="str">
        <f t="shared" si="59"/>
        <v/>
      </c>
      <c r="AC508" s="35" t="str">
        <f t="shared" si="60"/>
        <v/>
      </c>
      <c r="AD508" s="35" t="str">
        <f t="shared" si="61"/>
        <v/>
      </c>
      <c r="AE508" s="35" t="str">
        <f t="shared" si="62"/>
        <v/>
      </c>
      <c r="AF508" s="35" t="str">
        <f t="shared" si="63"/>
        <v/>
      </c>
    </row>
    <row r="509" spans="1:32" x14ac:dyDescent="0.3">
      <c r="A509" s="50"/>
      <c r="B509" s="34" t="str">
        <f>IFERROR(VLOOKUP(A509,'State of WI BUs'!$A$2:$B$77,2,FALSE),"")</f>
        <v/>
      </c>
      <c r="C509" s="50"/>
      <c r="D509" s="50"/>
      <c r="E509" s="51"/>
      <c r="F509" s="34" t="str">
        <f>IFERROR(VLOOKUP(C509,'Fed. Agency Identifier'!$A$2:$B$62,2,FALSE),"")</f>
        <v/>
      </c>
      <c r="G509" s="34" t="str">
        <f>IF(ISBLANK(D509)=TRUE,"",(IFERROR(VLOOKUP(CONCATENATE(C509,".",D509),'Assistance Listings sam.gov'!$A$2:$D$2250,4,FALSE),"Unknown/Expired CFDA - Complete Column K")))</f>
        <v/>
      </c>
      <c r="H509" s="51"/>
      <c r="I509" s="51"/>
      <c r="J509" s="34" t="str">
        <f>IF(AND(ISBLANK(C509)=TRUE,ISBLANK(D509)=TRUE),"",IFERROR(VLOOKUP(CONCATENATE(C509,".",D509),'Clusters Lookup'!$A$2:$B$99,2,FALSE),"Not an Other Cluster"))</f>
        <v/>
      </c>
      <c r="K509" s="51"/>
      <c r="L509" s="51"/>
      <c r="M509" s="51"/>
      <c r="N509" s="51"/>
      <c r="O509" s="52"/>
      <c r="P509" s="51"/>
      <c r="Q509" s="51"/>
      <c r="R509" s="50"/>
      <c r="S509" s="34" t="str">
        <f>IFERROR(VLOOKUP(R509,'State of WI BUs'!$A$2:$B$77,2,FALSE),"")</f>
        <v/>
      </c>
      <c r="T509" s="52"/>
      <c r="U509" s="52"/>
      <c r="V509" s="56" t="str">
        <f t="shared" si="56"/>
        <v/>
      </c>
      <c r="W509" s="52"/>
      <c r="X509" s="50"/>
      <c r="Y509" s="56" t="str">
        <f t="shared" si="57"/>
        <v/>
      </c>
      <c r="Z509" s="52"/>
      <c r="AA509" s="35" t="str">
        <f t="shared" si="58"/>
        <v/>
      </c>
      <c r="AB509" s="35" t="str">
        <f t="shared" si="59"/>
        <v/>
      </c>
      <c r="AC509" s="35" t="str">
        <f t="shared" si="60"/>
        <v/>
      </c>
      <c r="AD509" s="35" t="str">
        <f t="shared" si="61"/>
        <v/>
      </c>
      <c r="AE509" s="35" t="str">
        <f t="shared" si="62"/>
        <v/>
      </c>
      <c r="AF509" s="35" t="str">
        <f t="shared" si="63"/>
        <v/>
      </c>
    </row>
    <row r="510" spans="1:32" x14ac:dyDescent="0.3">
      <c r="A510" s="50"/>
      <c r="B510" s="34" t="str">
        <f>IFERROR(VLOOKUP(A510,'State of WI BUs'!$A$2:$B$77,2,FALSE),"")</f>
        <v/>
      </c>
      <c r="C510" s="50"/>
      <c r="D510" s="50"/>
      <c r="E510" s="51"/>
      <c r="F510" s="34" t="str">
        <f>IFERROR(VLOOKUP(C510,'Fed. Agency Identifier'!$A$2:$B$62,2,FALSE),"")</f>
        <v/>
      </c>
      <c r="G510" s="34" t="str">
        <f>IF(ISBLANK(D510)=TRUE,"",(IFERROR(VLOOKUP(CONCATENATE(C510,".",D510),'Assistance Listings sam.gov'!$A$2:$D$2250,4,FALSE),"Unknown/Expired CFDA - Complete Column K")))</f>
        <v/>
      </c>
      <c r="H510" s="51"/>
      <c r="I510" s="51"/>
      <c r="J510" s="34" t="str">
        <f>IF(AND(ISBLANK(C510)=TRUE,ISBLANK(D510)=TRUE),"",IFERROR(VLOOKUP(CONCATENATE(C510,".",D510),'Clusters Lookup'!$A$2:$B$99,2,FALSE),"Not an Other Cluster"))</f>
        <v/>
      </c>
      <c r="K510" s="51"/>
      <c r="L510" s="51"/>
      <c r="M510" s="51"/>
      <c r="N510" s="51"/>
      <c r="O510" s="52"/>
      <c r="P510" s="51"/>
      <c r="Q510" s="51"/>
      <c r="R510" s="50"/>
      <c r="S510" s="34" t="str">
        <f>IFERROR(VLOOKUP(R510,'State of WI BUs'!$A$2:$B$77,2,FALSE),"")</f>
        <v/>
      </c>
      <c r="T510" s="52"/>
      <c r="U510" s="52"/>
      <c r="V510" s="56" t="str">
        <f t="shared" si="56"/>
        <v/>
      </c>
      <c r="W510" s="52"/>
      <c r="X510" s="50"/>
      <c r="Y510" s="56" t="str">
        <f t="shared" si="57"/>
        <v/>
      </c>
      <c r="Z510" s="52"/>
      <c r="AA510" s="35" t="str">
        <f t="shared" si="58"/>
        <v/>
      </c>
      <c r="AB510" s="35" t="str">
        <f t="shared" si="59"/>
        <v/>
      </c>
      <c r="AC510" s="35" t="str">
        <f t="shared" si="60"/>
        <v/>
      </c>
      <c r="AD510" s="35" t="str">
        <f t="shared" si="61"/>
        <v/>
      </c>
      <c r="AE510" s="35" t="str">
        <f t="shared" si="62"/>
        <v/>
      </c>
      <c r="AF510" s="35" t="str">
        <f t="shared" si="63"/>
        <v/>
      </c>
    </row>
    <row r="511" spans="1:32" x14ac:dyDescent="0.3">
      <c r="A511" s="50"/>
      <c r="B511" s="34" t="str">
        <f>IFERROR(VLOOKUP(A511,'State of WI BUs'!$A$2:$B$77,2,FALSE),"")</f>
        <v/>
      </c>
      <c r="C511" s="50"/>
      <c r="D511" s="50"/>
      <c r="E511" s="51"/>
      <c r="F511" s="34" t="str">
        <f>IFERROR(VLOOKUP(C511,'Fed. Agency Identifier'!$A$2:$B$62,2,FALSE),"")</f>
        <v/>
      </c>
      <c r="G511" s="34" t="str">
        <f>IF(ISBLANK(D511)=TRUE,"",(IFERROR(VLOOKUP(CONCATENATE(C511,".",D511),'Assistance Listings sam.gov'!$A$2:$D$2250,4,FALSE),"Unknown/Expired CFDA - Complete Column K")))</f>
        <v/>
      </c>
      <c r="H511" s="51"/>
      <c r="I511" s="51"/>
      <c r="J511" s="34" t="str">
        <f>IF(AND(ISBLANK(C511)=TRUE,ISBLANK(D511)=TRUE),"",IFERROR(VLOOKUP(CONCATENATE(C511,".",D511),'Clusters Lookup'!$A$2:$B$99,2,FALSE),"Not an Other Cluster"))</f>
        <v/>
      </c>
      <c r="K511" s="51"/>
      <c r="L511" s="51"/>
      <c r="M511" s="51"/>
      <c r="N511" s="51"/>
      <c r="O511" s="52"/>
      <c r="P511" s="51"/>
      <c r="Q511" s="51"/>
      <c r="R511" s="50"/>
      <c r="S511" s="34" t="str">
        <f>IFERROR(VLOOKUP(R511,'State of WI BUs'!$A$2:$B$77,2,FALSE),"")</f>
        <v/>
      </c>
      <c r="T511" s="52"/>
      <c r="U511" s="52"/>
      <c r="V511" s="56" t="str">
        <f t="shared" si="56"/>
        <v/>
      </c>
      <c r="W511" s="52"/>
      <c r="X511" s="50"/>
      <c r="Y511" s="56" t="str">
        <f t="shared" si="57"/>
        <v/>
      </c>
      <c r="Z511" s="52"/>
      <c r="AA511" s="35" t="str">
        <f t="shared" si="58"/>
        <v/>
      </c>
      <c r="AB511" s="35" t="str">
        <f t="shared" si="59"/>
        <v/>
      </c>
      <c r="AC511" s="35" t="str">
        <f t="shared" si="60"/>
        <v/>
      </c>
      <c r="AD511" s="35" t="str">
        <f t="shared" si="61"/>
        <v/>
      </c>
      <c r="AE511" s="35" t="str">
        <f t="shared" si="62"/>
        <v/>
      </c>
      <c r="AF511" s="35" t="str">
        <f t="shared" si="63"/>
        <v/>
      </c>
    </row>
    <row r="512" spans="1:32" x14ac:dyDescent="0.3">
      <c r="A512" s="50"/>
      <c r="B512" s="34" t="str">
        <f>IFERROR(VLOOKUP(A512,'State of WI BUs'!$A$2:$B$77,2,FALSE),"")</f>
        <v/>
      </c>
      <c r="C512" s="50"/>
      <c r="D512" s="50"/>
      <c r="E512" s="51"/>
      <c r="F512" s="34" t="str">
        <f>IFERROR(VLOOKUP(C512,'Fed. Agency Identifier'!$A$2:$B$62,2,FALSE),"")</f>
        <v/>
      </c>
      <c r="G512" s="34" t="str">
        <f>IF(ISBLANK(D512)=TRUE,"",(IFERROR(VLOOKUP(CONCATENATE(C512,".",D512),'Assistance Listings sam.gov'!$A$2:$D$2250,4,FALSE),"Unknown/Expired CFDA - Complete Column K")))</f>
        <v/>
      </c>
      <c r="H512" s="51"/>
      <c r="I512" s="51"/>
      <c r="J512" s="34" t="str">
        <f>IF(AND(ISBLANK(C512)=TRUE,ISBLANK(D512)=TRUE),"",IFERROR(VLOOKUP(CONCATENATE(C512,".",D512),'Clusters Lookup'!$A$2:$B$99,2,FALSE),"Not an Other Cluster"))</f>
        <v/>
      </c>
      <c r="K512" s="51"/>
      <c r="L512" s="51"/>
      <c r="M512" s="51"/>
      <c r="N512" s="51"/>
      <c r="O512" s="52"/>
      <c r="P512" s="51"/>
      <c r="Q512" s="51"/>
      <c r="R512" s="50"/>
      <c r="S512" s="34" t="str">
        <f>IFERROR(VLOOKUP(R512,'State of WI BUs'!$A$2:$B$77,2,FALSE),"")</f>
        <v/>
      </c>
      <c r="T512" s="52"/>
      <c r="U512" s="52"/>
      <c r="V512" s="56" t="str">
        <f t="shared" si="56"/>
        <v/>
      </c>
      <c r="W512" s="52"/>
      <c r="X512" s="50"/>
      <c r="Y512" s="56" t="str">
        <f t="shared" si="57"/>
        <v/>
      </c>
      <c r="Z512" s="52"/>
      <c r="AA512" s="35" t="str">
        <f t="shared" si="58"/>
        <v/>
      </c>
      <c r="AB512" s="35" t="str">
        <f t="shared" si="59"/>
        <v/>
      </c>
      <c r="AC512" s="35" t="str">
        <f t="shared" si="60"/>
        <v/>
      </c>
      <c r="AD512" s="35" t="str">
        <f t="shared" si="61"/>
        <v/>
      </c>
      <c r="AE512" s="35" t="str">
        <f t="shared" si="62"/>
        <v/>
      </c>
      <c r="AF512" s="35" t="str">
        <f t="shared" si="63"/>
        <v/>
      </c>
    </row>
    <row r="513" spans="1:32" x14ac:dyDescent="0.3">
      <c r="A513" s="50"/>
      <c r="B513" s="34" t="str">
        <f>IFERROR(VLOOKUP(A513,'State of WI BUs'!$A$2:$B$77,2,FALSE),"")</f>
        <v/>
      </c>
      <c r="C513" s="50"/>
      <c r="D513" s="50"/>
      <c r="E513" s="51"/>
      <c r="F513" s="34" t="str">
        <f>IFERROR(VLOOKUP(C513,'Fed. Agency Identifier'!$A$2:$B$62,2,FALSE),"")</f>
        <v/>
      </c>
      <c r="G513" s="34" t="str">
        <f>IF(ISBLANK(D513)=TRUE,"",(IFERROR(VLOOKUP(CONCATENATE(C513,".",D513),'Assistance Listings sam.gov'!$A$2:$D$2250,4,FALSE),"Unknown/Expired CFDA - Complete Column K")))</f>
        <v/>
      </c>
      <c r="H513" s="51"/>
      <c r="I513" s="51"/>
      <c r="J513" s="34" t="str">
        <f>IF(AND(ISBLANK(C513)=TRUE,ISBLANK(D513)=TRUE),"",IFERROR(VLOOKUP(CONCATENATE(C513,".",D513),'Clusters Lookup'!$A$2:$B$99,2,FALSE),"Not an Other Cluster"))</f>
        <v/>
      </c>
      <c r="K513" s="51"/>
      <c r="L513" s="51"/>
      <c r="M513" s="51"/>
      <c r="N513" s="51"/>
      <c r="O513" s="52"/>
      <c r="P513" s="51"/>
      <c r="Q513" s="51"/>
      <c r="R513" s="50"/>
      <c r="S513" s="34" t="str">
        <f>IFERROR(VLOOKUP(R513,'State of WI BUs'!$A$2:$B$77,2,FALSE),"")</f>
        <v/>
      </c>
      <c r="T513" s="52"/>
      <c r="U513" s="52"/>
      <c r="V513" s="56" t="str">
        <f t="shared" si="56"/>
        <v/>
      </c>
      <c r="W513" s="52"/>
      <c r="X513" s="50"/>
      <c r="Y513" s="56" t="str">
        <f t="shared" si="57"/>
        <v/>
      </c>
      <c r="Z513" s="52"/>
      <c r="AA513" s="35" t="str">
        <f t="shared" si="58"/>
        <v/>
      </c>
      <c r="AB513" s="35" t="str">
        <f t="shared" si="59"/>
        <v/>
      </c>
      <c r="AC513" s="35" t="str">
        <f t="shared" si="60"/>
        <v/>
      </c>
      <c r="AD513" s="35" t="str">
        <f t="shared" si="61"/>
        <v/>
      </c>
      <c r="AE513" s="35" t="str">
        <f t="shared" si="62"/>
        <v/>
      </c>
      <c r="AF513" s="35" t="str">
        <f t="shared" si="63"/>
        <v/>
      </c>
    </row>
    <row r="514" spans="1:32" x14ac:dyDescent="0.3">
      <c r="A514" s="50"/>
      <c r="B514" s="34" t="str">
        <f>IFERROR(VLOOKUP(A514,'State of WI BUs'!$A$2:$B$77,2,FALSE),"")</f>
        <v/>
      </c>
      <c r="C514" s="50"/>
      <c r="D514" s="50"/>
      <c r="E514" s="51"/>
      <c r="F514" s="34" t="str">
        <f>IFERROR(VLOOKUP(C514,'Fed. Agency Identifier'!$A$2:$B$62,2,FALSE),"")</f>
        <v/>
      </c>
      <c r="G514" s="34" t="str">
        <f>IF(ISBLANK(D514)=TRUE,"",(IFERROR(VLOOKUP(CONCATENATE(C514,".",D514),'Assistance Listings sam.gov'!$A$2:$D$2250,4,FALSE),"Unknown/Expired CFDA - Complete Column K")))</f>
        <v/>
      </c>
      <c r="H514" s="51"/>
      <c r="I514" s="51"/>
      <c r="J514" s="34" t="str">
        <f>IF(AND(ISBLANK(C514)=TRUE,ISBLANK(D514)=TRUE),"",IFERROR(VLOOKUP(CONCATENATE(C514,".",D514),'Clusters Lookup'!$A$2:$B$99,2,FALSE),"Not an Other Cluster"))</f>
        <v/>
      </c>
      <c r="K514" s="51"/>
      <c r="L514" s="51"/>
      <c r="M514" s="51"/>
      <c r="N514" s="51"/>
      <c r="O514" s="52"/>
      <c r="P514" s="51"/>
      <c r="Q514" s="51"/>
      <c r="R514" s="50"/>
      <c r="S514" s="34" t="str">
        <f>IFERROR(VLOOKUP(R514,'State of WI BUs'!$A$2:$B$77,2,FALSE),"")</f>
        <v/>
      </c>
      <c r="T514" s="52"/>
      <c r="U514" s="52"/>
      <c r="V514" s="56" t="str">
        <f t="shared" si="56"/>
        <v/>
      </c>
      <c r="W514" s="52"/>
      <c r="X514" s="50"/>
      <c r="Y514" s="56" t="str">
        <f t="shared" si="57"/>
        <v/>
      </c>
      <c r="Z514" s="52"/>
      <c r="AA514" s="35" t="str">
        <f t="shared" si="58"/>
        <v/>
      </c>
      <c r="AB514" s="35" t="str">
        <f t="shared" si="59"/>
        <v/>
      </c>
      <c r="AC514" s="35" t="str">
        <f t="shared" si="60"/>
        <v/>
      </c>
      <c r="AD514" s="35" t="str">
        <f t="shared" si="61"/>
        <v/>
      </c>
      <c r="AE514" s="35" t="str">
        <f t="shared" si="62"/>
        <v/>
      </c>
      <c r="AF514" s="35" t="str">
        <f t="shared" si="63"/>
        <v/>
      </c>
    </row>
    <row r="515" spans="1:32" x14ac:dyDescent="0.3">
      <c r="A515" s="50"/>
      <c r="B515" s="34" t="str">
        <f>IFERROR(VLOOKUP(A515,'State of WI BUs'!$A$2:$B$77,2,FALSE),"")</f>
        <v/>
      </c>
      <c r="C515" s="50"/>
      <c r="D515" s="50"/>
      <c r="E515" s="51"/>
      <c r="F515" s="34" t="str">
        <f>IFERROR(VLOOKUP(C515,'Fed. Agency Identifier'!$A$2:$B$62,2,FALSE),"")</f>
        <v/>
      </c>
      <c r="G515" s="34" t="str">
        <f>IF(ISBLANK(D515)=TRUE,"",(IFERROR(VLOOKUP(CONCATENATE(C515,".",D515),'Assistance Listings sam.gov'!$A$2:$D$2250,4,FALSE),"Unknown/Expired CFDA - Complete Column K")))</f>
        <v/>
      </c>
      <c r="H515" s="51"/>
      <c r="I515" s="51"/>
      <c r="J515" s="34" t="str">
        <f>IF(AND(ISBLANK(C515)=TRUE,ISBLANK(D515)=TRUE),"",IFERROR(VLOOKUP(CONCATENATE(C515,".",D515),'Clusters Lookup'!$A$2:$B$99,2,FALSE),"Not an Other Cluster"))</f>
        <v/>
      </c>
      <c r="K515" s="51"/>
      <c r="L515" s="51"/>
      <c r="M515" s="51"/>
      <c r="N515" s="51"/>
      <c r="O515" s="52"/>
      <c r="P515" s="51"/>
      <c r="Q515" s="51"/>
      <c r="R515" s="50"/>
      <c r="S515" s="34" t="str">
        <f>IFERROR(VLOOKUP(R515,'State of WI BUs'!$A$2:$B$77,2,FALSE),"")</f>
        <v/>
      </c>
      <c r="T515" s="52"/>
      <c r="U515" s="52"/>
      <c r="V515" s="56" t="str">
        <f t="shared" si="56"/>
        <v/>
      </c>
      <c r="W515" s="52"/>
      <c r="X515" s="50"/>
      <c r="Y515" s="56" t="str">
        <f t="shared" si="57"/>
        <v/>
      </c>
      <c r="Z515" s="52"/>
      <c r="AA515" s="35" t="str">
        <f t="shared" si="58"/>
        <v/>
      </c>
      <c r="AB515" s="35" t="str">
        <f t="shared" si="59"/>
        <v/>
      </c>
      <c r="AC515" s="35" t="str">
        <f t="shared" si="60"/>
        <v/>
      </c>
      <c r="AD515" s="35" t="str">
        <f t="shared" si="61"/>
        <v/>
      </c>
      <c r="AE515" s="35" t="str">
        <f t="shared" si="62"/>
        <v/>
      </c>
      <c r="AF515" s="35" t="str">
        <f t="shared" si="63"/>
        <v/>
      </c>
    </row>
    <row r="516" spans="1:32" x14ac:dyDescent="0.3">
      <c r="A516" s="50"/>
      <c r="B516" s="34" t="str">
        <f>IFERROR(VLOOKUP(A516,'State of WI BUs'!$A$2:$B$77,2,FALSE),"")</f>
        <v/>
      </c>
      <c r="C516" s="50"/>
      <c r="D516" s="50"/>
      <c r="E516" s="51"/>
      <c r="F516" s="34" t="str">
        <f>IFERROR(VLOOKUP(C516,'Fed. Agency Identifier'!$A$2:$B$62,2,FALSE),"")</f>
        <v/>
      </c>
      <c r="G516" s="34" t="str">
        <f>IF(ISBLANK(D516)=TRUE,"",(IFERROR(VLOOKUP(CONCATENATE(C516,".",D516),'Assistance Listings sam.gov'!$A$2:$D$2250,4,FALSE),"Unknown/Expired CFDA - Complete Column K")))</f>
        <v/>
      </c>
      <c r="H516" s="51"/>
      <c r="I516" s="51"/>
      <c r="J516" s="34" t="str">
        <f>IF(AND(ISBLANK(C516)=TRUE,ISBLANK(D516)=TRUE),"",IFERROR(VLOOKUP(CONCATENATE(C516,".",D516),'Clusters Lookup'!$A$2:$B$99,2,FALSE),"Not an Other Cluster"))</f>
        <v/>
      </c>
      <c r="K516" s="51"/>
      <c r="L516" s="51"/>
      <c r="M516" s="51"/>
      <c r="N516" s="51"/>
      <c r="O516" s="52"/>
      <c r="P516" s="51"/>
      <c r="Q516" s="51"/>
      <c r="R516" s="50"/>
      <c r="S516" s="34" t="str">
        <f>IFERROR(VLOOKUP(R516,'State of WI BUs'!$A$2:$B$77,2,FALSE),"")</f>
        <v/>
      </c>
      <c r="T516" s="52"/>
      <c r="U516" s="52"/>
      <c r="V516" s="56" t="str">
        <f t="shared" si="56"/>
        <v/>
      </c>
      <c r="W516" s="52"/>
      <c r="X516" s="50"/>
      <c r="Y516" s="56" t="str">
        <f t="shared" si="57"/>
        <v/>
      </c>
      <c r="Z516" s="52"/>
      <c r="AA516" s="35" t="str">
        <f t="shared" si="58"/>
        <v/>
      </c>
      <c r="AB516" s="35" t="str">
        <f t="shared" si="59"/>
        <v/>
      </c>
      <c r="AC516" s="35" t="str">
        <f t="shared" si="60"/>
        <v/>
      </c>
      <c r="AD516" s="35" t="str">
        <f t="shared" si="61"/>
        <v/>
      </c>
      <c r="AE516" s="35" t="str">
        <f t="shared" si="62"/>
        <v/>
      </c>
      <c r="AF516" s="35" t="str">
        <f t="shared" si="63"/>
        <v/>
      </c>
    </row>
    <row r="517" spans="1:32" x14ac:dyDescent="0.3">
      <c r="A517" s="50"/>
      <c r="B517" s="34" t="str">
        <f>IFERROR(VLOOKUP(A517,'State of WI BUs'!$A$2:$B$77,2,FALSE),"")</f>
        <v/>
      </c>
      <c r="C517" s="50"/>
      <c r="D517" s="50"/>
      <c r="E517" s="51"/>
      <c r="F517" s="34" t="str">
        <f>IFERROR(VLOOKUP(C517,'Fed. Agency Identifier'!$A$2:$B$62,2,FALSE),"")</f>
        <v/>
      </c>
      <c r="G517" s="34" t="str">
        <f>IF(ISBLANK(D517)=TRUE,"",(IFERROR(VLOOKUP(CONCATENATE(C517,".",D517),'Assistance Listings sam.gov'!$A$2:$D$2250,4,FALSE),"Unknown/Expired CFDA - Complete Column K")))</f>
        <v/>
      </c>
      <c r="H517" s="51"/>
      <c r="I517" s="51"/>
      <c r="J517" s="34" t="str">
        <f>IF(AND(ISBLANK(C517)=TRUE,ISBLANK(D517)=TRUE),"",IFERROR(VLOOKUP(CONCATENATE(C517,".",D517),'Clusters Lookup'!$A$2:$B$99,2,FALSE),"Not an Other Cluster"))</f>
        <v/>
      </c>
      <c r="K517" s="51"/>
      <c r="L517" s="51"/>
      <c r="M517" s="51"/>
      <c r="N517" s="51"/>
      <c r="O517" s="52"/>
      <c r="P517" s="51"/>
      <c r="Q517" s="51"/>
      <c r="R517" s="50"/>
      <c r="S517" s="34" t="str">
        <f>IFERROR(VLOOKUP(R517,'State of WI BUs'!$A$2:$B$77,2,FALSE),"")</f>
        <v/>
      </c>
      <c r="T517" s="52"/>
      <c r="U517" s="52"/>
      <c r="V517" s="56" t="str">
        <f t="shared" si="56"/>
        <v/>
      </c>
      <c r="W517" s="52"/>
      <c r="X517" s="50"/>
      <c r="Y517" s="56" t="str">
        <f t="shared" si="57"/>
        <v/>
      </c>
      <c r="Z517" s="52"/>
      <c r="AA517" s="35" t="str">
        <f t="shared" si="58"/>
        <v/>
      </c>
      <c r="AB517" s="35" t="str">
        <f t="shared" si="59"/>
        <v/>
      </c>
      <c r="AC517" s="35" t="str">
        <f t="shared" si="60"/>
        <v/>
      </c>
      <c r="AD517" s="35" t="str">
        <f t="shared" si="61"/>
        <v/>
      </c>
      <c r="AE517" s="35" t="str">
        <f t="shared" si="62"/>
        <v/>
      </c>
      <c r="AF517" s="35" t="str">
        <f t="shared" si="63"/>
        <v/>
      </c>
    </row>
    <row r="518" spans="1:32" x14ac:dyDescent="0.3">
      <c r="A518" s="50"/>
      <c r="B518" s="34" t="str">
        <f>IFERROR(VLOOKUP(A518,'State of WI BUs'!$A$2:$B$77,2,FALSE),"")</f>
        <v/>
      </c>
      <c r="C518" s="50"/>
      <c r="D518" s="50"/>
      <c r="E518" s="51"/>
      <c r="F518" s="34" t="str">
        <f>IFERROR(VLOOKUP(C518,'Fed. Agency Identifier'!$A$2:$B$62,2,FALSE),"")</f>
        <v/>
      </c>
      <c r="G518" s="34" t="str">
        <f>IF(ISBLANK(D518)=TRUE,"",(IFERROR(VLOOKUP(CONCATENATE(C518,".",D518),'Assistance Listings sam.gov'!$A$2:$D$2250,4,FALSE),"Unknown/Expired CFDA - Complete Column K")))</f>
        <v/>
      </c>
      <c r="H518" s="51"/>
      <c r="I518" s="51"/>
      <c r="J518" s="34" t="str">
        <f>IF(AND(ISBLANK(C518)=TRUE,ISBLANK(D518)=TRUE),"",IFERROR(VLOOKUP(CONCATENATE(C518,".",D518),'Clusters Lookup'!$A$2:$B$99,2,FALSE),"Not an Other Cluster"))</f>
        <v/>
      </c>
      <c r="K518" s="51"/>
      <c r="L518" s="51"/>
      <c r="M518" s="51"/>
      <c r="N518" s="51"/>
      <c r="O518" s="52"/>
      <c r="P518" s="51"/>
      <c r="Q518" s="51"/>
      <c r="R518" s="50"/>
      <c r="S518" s="34" t="str">
        <f>IFERROR(VLOOKUP(R518,'State of WI BUs'!$A$2:$B$77,2,FALSE),"")</f>
        <v/>
      </c>
      <c r="T518" s="52"/>
      <c r="U518" s="52"/>
      <c r="V518" s="56" t="str">
        <f t="shared" si="56"/>
        <v/>
      </c>
      <c r="W518" s="52"/>
      <c r="X518" s="50"/>
      <c r="Y518" s="56" t="str">
        <f t="shared" si="57"/>
        <v/>
      </c>
      <c r="Z518" s="52"/>
      <c r="AA518" s="35" t="str">
        <f t="shared" si="58"/>
        <v/>
      </c>
      <c r="AB518" s="35" t="str">
        <f t="shared" si="59"/>
        <v/>
      </c>
      <c r="AC518" s="35" t="str">
        <f t="shared" si="60"/>
        <v/>
      </c>
      <c r="AD518" s="35" t="str">
        <f t="shared" si="61"/>
        <v/>
      </c>
      <c r="AE518" s="35" t="str">
        <f t="shared" si="62"/>
        <v/>
      </c>
      <c r="AF518" s="35" t="str">
        <f t="shared" si="63"/>
        <v/>
      </c>
    </row>
    <row r="519" spans="1:32" x14ac:dyDescent="0.3">
      <c r="A519" s="50"/>
      <c r="B519" s="34" t="str">
        <f>IFERROR(VLOOKUP(A519,'State of WI BUs'!$A$2:$B$77,2,FALSE),"")</f>
        <v/>
      </c>
      <c r="C519" s="50"/>
      <c r="D519" s="50"/>
      <c r="E519" s="51"/>
      <c r="F519" s="34" t="str">
        <f>IFERROR(VLOOKUP(C519,'Fed. Agency Identifier'!$A$2:$B$62,2,FALSE),"")</f>
        <v/>
      </c>
      <c r="G519" s="34" t="str">
        <f>IF(ISBLANK(D519)=TRUE,"",(IFERROR(VLOOKUP(CONCATENATE(C519,".",D519),'Assistance Listings sam.gov'!$A$2:$D$2250,4,FALSE),"Unknown/Expired CFDA - Complete Column K")))</f>
        <v/>
      </c>
      <c r="H519" s="51"/>
      <c r="I519" s="51"/>
      <c r="J519" s="34" t="str">
        <f>IF(AND(ISBLANK(C519)=TRUE,ISBLANK(D519)=TRUE),"",IFERROR(VLOOKUP(CONCATENATE(C519,".",D519),'Clusters Lookup'!$A$2:$B$99,2,FALSE),"Not an Other Cluster"))</f>
        <v/>
      </c>
      <c r="K519" s="51"/>
      <c r="L519" s="51"/>
      <c r="M519" s="51"/>
      <c r="N519" s="51"/>
      <c r="O519" s="52"/>
      <c r="P519" s="51"/>
      <c r="Q519" s="51"/>
      <c r="R519" s="50"/>
      <c r="S519" s="34" t="str">
        <f>IFERROR(VLOOKUP(R519,'State of WI BUs'!$A$2:$B$77,2,FALSE),"")</f>
        <v/>
      </c>
      <c r="T519" s="52"/>
      <c r="U519" s="52"/>
      <c r="V519" s="56" t="str">
        <f t="shared" si="56"/>
        <v/>
      </c>
      <c r="W519" s="52"/>
      <c r="X519" s="50"/>
      <c r="Y519" s="56" t="str">
        <f t="shared" si="57"/>
        <v/>
      </c>
      <c r="Z519" s="52"/>
      <c r="AA519" s="35" t="str">
        <f t="shared" si="58"/>
        <v/>
      </c>
      <c r="AB519" s="35" t="str">
        <f t="shared" si="59"/>
        <v/>
      </c>
      <c r="AC519" s="35" t="str">
        <f t="shared" si="60"/>
        <v/>
      </c>
      <c r="AD519" s="35" t="str">
        <f t="shared" si="61"/>
        <v/>
      </c>
      <c r="AE519" s="35" t="str">
        <f t="shared" si="62"/>
        <v/>
      </c>
      <c r="AF519" s="35" t="str">
        <f t="shared" si="63"/>
        <v/>
      </c>
    </row>
    <row r="520" spans="1:32" x14ac:dyDescent="0.3">
      <c r="A520" s="50"/>
      <c r="B520" s="34" t="str">
        <f>IFERROR(VLOOKUP(A520,'State of WI BUs'!$A$2:$B$77,2,FALSE),"")</f>
        <v/>
      </c>
      <c r="C520" s="50"/>
      <c r="D520" s="50"/>
      <c r="E520" s="51"/>
      <c r="F520" s="34" t="str">
        <f>IFERROR(VLOOKUP(C520,'Fed. Agency Identifier'!$A$2:$B$62,2,FALSE),"")</f>
        <v/>
      </c>
      <c r="G520" s="34" t="str">
        <f>IF(ISBLANK(D520)=TRUE,"",(IFERROR(VLOOKUP(CONCATENATE(C520,".",D520),'Assistance Listings sam.gov'!$A$2:$D$2250,4,FALSE),"Unknown/Expired CFDA - Complete Column K")))</f>
        <v/>
      </c>
      <c r="H520" s="51"/>
      <c r="I520" s="51"/>
      <c r="J520" s="34" t="str">
        <f>IF(AND(ISBLANK(C520)=TRUE,ISBLANK(D520)=TRUE),"",IFERROR(VLOOKUP(CONCATENATE(C520,".",D520),'Clusters Lookup'!$A$2:$B$99,2,FALSE),"Not an Other Cluster"))</f>
        <v/>
      </c>
      <c r="K520" s="51"/>
      <c r="L520" s="51"/>
      <c r="M520" s="51"/>
      <c r="N520" s="51"/>
      <c r="O520" s="52"/>
      <c r="P520" s="51"/>
      <c r="Q520" s="51"/>
      <c r="R520" s="50"/>
      <c r="S520" s="34" t="str">
        <f>IFERROR(VLOOKUP(R520,'State of WI BUs'!$A$2:$B$77,2,FALSE),"")</f>
        <v/>
      </c>
      <c r="T520" s="52"/>
      <c r="U520" s="52"/>
      <c r="V520" s="56" t="str">
        <f t="shared" si="56"/>
        <v/>
      </c>
      <c r="W520" s="52"/>
      <c r="X520" s="50"/>
      <c r="Y520" s="56" t="str">
        <f t="shared" si="57"/>
        <v/>
      </c>
      <c r="Z520" s="52"/>
      <c r="AA520" s="35" t="str">
        <f t="shared" si="58"/>
        <v/>
      </c>
      <c r="AB520" s="35" t="str">
        <f t="shared" si="59"/>
        <v/>
      </c>
      <c r="AC520" s="35" t="str">
        <f t="shared" si="60"/>
        <v/>
      </c>
      <c r="AD520" s="35" t="str">
        <f t="shared" si="61"/>
        <v/>
      </c>
      <c r="AE520" s="35" t="str">
        <f t="shared" si="62"/>
        <v/>
      </c>
      <c r="AF520" s="35" t="str">
        <f t="shared" si="63"/>
        <v/>
      </c>
    </row>
    <row r="521" spans="1:32" x14ac:dyDescent="0.3">
      <c r="A521" s="50"/>
      <c r="B521" s="34" t="str">
        <f>IFERROR(VLOOKUP(A521,'State of WI BUs'!$A$2:$B$77,2,FALSE),"")</f>
        <v/>
      </c>
      <c r="C521" s="50"/>
      <c r="D521" s="50"/>
      <c r="E521" s="51"/>
      <c r="F521" s="34" t="str">
        <f>IFERROR(VLOOKUP(C521,'Fed. Agency Identifier'!$A$2:$B$62,2,FALSE),"")</f>
        <v/>
      </c>
      <c r="G521" s="34" t="str">
        <f>IF(ISBLANK(D521)=TRUE,"",(IFERROR(VLOOKUP(CONCATENATE(C521,".",D521),'Assistance Listings sam.gov'!$A$2:$D$2250,4,FALSE),"Unknown/Expired CFDA - Complete Column K")))</f>
        <v/>
      </c>
      <c r="H521" s="51"/>
      <c r="I521" s="51"/>
      <c r="J521" s="34" t="str">
        <f>IF(AND(ISBLANK(C521)=TRUE,ISBLANK(D521)=TRUE),"",IFERROR(VLOOKUP(CONCATENATE(C521,".",D521),'Clusters Lookup'!$A$2:$B$99,2,FALSE),"Not an Other Cluster"))</f>
        <v/>
      </c>
      <c r="K521" s="51"/>
      <c r="L521" s="51"/>
      <c r="M521" s="51"/>
      <c r="N521" s="51"/>
      <c r="O521" s="52"/>
      <c r="P521" s="51"/>
      <c r="Q521" s="51"/>
      <c r="R521" s="50"/>
      <c r="S521" s="34" t="str">
        <f>IFERROR(VLOOKUP(R521,'State of WI BUs'!$A$2:$B$77,2,FALSE),"")</f>
        <v/>
      </c>
      <c r="T521" s="52"/>
      <c r="U521" s="52"/>
      <c r="V521" s="56" t="str">
        <f t="shared" si="56"/>
        <v/>
      </c>
      <c r="W521" s="52"/>
      <c r="X521" s="50"/>
      <c r="Y521" s="56" t="str">
        <f t="shared" si="57"/>
        <v/>
      </c>
      <c r="Z521" s="52"/>
      <c r="AA521" s="35" t="str">
        <f t="shared" si="58"/>
        <v/>
      </c>
      <c r="AB521" s="35" t="str">
        <f t="shared" si="59"/>
        <v/>
      </c>
      <c r="AC521" s="35" t="str">
        <f t="shared" si="60"/>
        <v/>
      </c>
      <c r="AD521" s="35" t="str">
        <f t="shared" si="61"/>
        <v/>
      </c>
      <c r="AE521" s="35" t="str">
        <f t="shared" si="62"/>
        <v/>
      </c>
      <c r="AF521" s="35" t="str">
        <f t="shared" si="63"/>
        <v/>
      </c>
    </row>
    <row r="522" spans="1:32" x14ac:dyDescent="0.3">
      <c r="A522" s="50"/>
      <c r="B522" s="34" t="str">
        <f>IFERROR(VLOOKUP(A522,'State of WI BUs'!$A$2:$B$77,2,FALSE),"")</f>
        <v/>
      </c>
      <c r="C522" s="50"/>
      <c r="D522" s="50"/>
      <c r="E522" s="51"/>
      <c r="F522" s="34" t="str">
        <f>IFERROR(VLOOKUP(C522,'Fed. Agency Identifier'!$A$2:$B$62,2,FALSE),"")</f>
        <v/>
      </c>
      <c r="G522" s="34" t="str">
        <f>IF(ISBLANK(D522)=TRUE,"",(IFERROR(VLOOKUP(CONCATENATE(C522,".",D522),'Assistance Listings sam.gov'!$A$2:$D$2250,4,FALSE),"Unknown/Expired CFDA - Complete Column K")))</f>
        <v/>
      </c>
      <c r="H522" s="51"/>
      <c r="I522" s="51"/>
      <c r="J522" s="34" t="str">
        <f>IF(AND(ISBLANK(C522)=TRUE,ISBLANK(D522)=TRUE),"",IFERROR(VLOOKUP(CONCATENATE(C522,".",D522),'Clusters Lookup'!$A$2:$B$99,2,FALSE),"Not an Other Cluster"))</f>
        <v/>
      </c>
      <c r="K522" s="51"/>
      <c r="L522" s="51"/>
      <c r="M522" s="51"/>
      <c r="N522" s="51"/>
      <c r="O522" s="52"/>
      <c r="P522" s="51"/>
      <c r="Q522" s="51"/>
      <c r="R522" s="50"/>
      <c r="S522" s="34" t="str">
        <f>IFERROR(VLOOKUP(R522,'State of WI BUs'!$A$2:$B$77,2,FALSE),"")</f>
        <v/>
      </c>
      <c r="T522" s="52"/>
      <c r="U522" s="52"/>
      <c r="V522" s="56" t="str">
        <f t="shared" si="56"/>
        <v/>
      </c>
      <c r="W522" s="52"/>
      <c r="X522" s="50"/>
      <c r="Y522" s="56" t="str">
        <f t="shared" si="57"/>
        <v/>
      </c>
      <c r="Z522" s="52"/>
      <c r="AA522" s="35" t="str">
        <f t="shared" si="58"/>
        <v/>
      </c>
      <c r="AB522" s="35" t="str">
        <f t="shared" si="59"/>
        <v/>
      </c>
      <c r="AC522" s="35" t="str">
        <f t="shared" si="60"/>
        <v/>
      </c>
      <c r="AD522" s="35" t="str">
        <f t="shared" si="61"/>
        <v/>
      </c>
      <c r="AE522" s="35" t="str">
        <f t="shared" si="62"/>
        <v/>
      </c>
      <c r="AF522" s="35" t="str">
        <f t="shared" si="63"/>
        <v/>
      </c>
    </row>
    <row r="523" spans="1:32" x14ac:dyDescent="0.3">
      <c r="A523" s="50"/>
      <c r="B523" s="34" t="str">
        <f>IFERROR(VLOOKUP(A523,'State of WI BUs'!$A$2:$B$77,2,FALSE),"")</f>
        <v/>
      </c>
      <c r="C523" s="50"/>
      <c r="D523" s="50"/>
      <c r="E523" s="51"/>
      <c r="F523" s="34" t="str">
        <f>IFERROR(VLOOKUP(C523,'Fed. Agency Identifier'!$A$2:$B$62,2,FALSE),"")</f>
        <v/>
      </c>
      <c r="G523" s="34" t="str">
        <f>IF(ISBLANK(D523)=TRUE,"",(IFERROR(VLOOKUP(CONCATENATE(C523,".",D523),'Assistance Listings sam.gov'!$A$2:$D$2250,4,FALSE),"Unknown/Expired CFDA - Complete Column K")))</f>
        <v/>
      </c>
      <c r="H523" s="51"/>
      <c r="I523" s="51"/>
      <c r="J523" s="34" t="str">
        <f>IF(AND(ISBLANK(C523)=TRUE,ISBLANK(D523)=TRUE),"",IFERROR(VLOOKUP(CONCATENATE(C523,".",D523),'Clusters Lookup'!$A$2:$B$99,2,FALSE),"Not an Other Cluster"))</f>
        <v/>
      </c>
      <c r="K523" s="51"/>
      <c r="L523" s="51"/>
      <c r="M523" s="51"/>
      <c r="N523" s="51"/>
      <c r="O523" s="52"/>
      <c r="P523" s="51"/>
      <c r="Q523" s="51"/>
      <c r="R523" s="50"/>
      <c r="S523" s="34" t="str">
        <f>IFERROR(VLOOKUP(R523,'State of WI BUs'!$A$2:$B$77,2,FALSE),"")</f>
        <v/>
      </c>
      <c r="T523" s="52"/>
      <c r="U523" s="52"/>
      <c r="V523" s="56" t="str">
        <f t="shared" si="56"/>
        <v/>
      </c>
      <c r="W523" s="52"/>
      <c r="X523" s="50"/>
      <c r="Y523" s="56" t="str">
        <f t="shared" si="57"/>
        <v/>
      </c>
      <c r="Z523" s="52"/>
      <c r="AA523" s="35" t="str">
        <f t="shared" si="58"/>
        <v/>
      </c>
      <c r="AB523" s="35" t="str">
        <f t="shared" si="59"/>
        <v/>
      </c>
      <c r="AC523" s="35" t="str">
        <f t="shared" si="60"/>
        <v/>
      </c>
      <c r="AD523" s="35" t="str">
        <f t="shared" si="61"/>
        <v/>
      </c>
      <c r="AE523" s="35" t="str">
        <f t="shared" si="62"/>
        <v/>
      </c>
      <c r="AF523" s="35" t="str">
        <f t="shared" si="63"/>
        <v/>
      </c>
    </row>
    <row r="524" spans="1:32" x14ac:dyDescent="0.3">
      <c r="A524" s="50"/>
      <c r="B524" s="34" t="str">
        <f>IFERROR(VLOOKUP(A524,'State of WI BUs'!$A$2:$B$77,2,FALSE),"")</f>
        <v/>
      </c>
      <c r="C524" s="50"/>
      <c r="D524" s="50"/>
      <c r="E524" s="51"/>
      <c r="F524" s="34" t="str">
        <f>IFERROR(VLOOKUP(C524,'Fed. Agency Identifier'!$A$2:$B$62,2,FALSE),"")</f>
        <v/>
      </c>
      <c r="G524" s="34" t="str">
        <f>IF(ISBLANK(D524)=TRUE,"",(IFERROR(VLOOKUP(CONCATENATE(C524,".",D524),'Assistance Listings sam.gov'!$A$2:$D$2250,4,FALSE),"Unknown/Expired CFDA - Complete Column K")))</f>
        <v/>
      </c>
      <c r="H524" s="51"/>
      <c r="I524" s="51"/>
      <c r="J524" s="34" t="str">
        <f>IF(AND(ISBLANK(C524)=TRUE,ISBLANK(D524)=TRUE),"",IFERROR(VLOOKUP(CONCATENATE(C524,".",D524),'Clusters Lookup'!$A$2:$B$99,2,FALSE),"Not an Other Cluster"))</f>
        <v/>
      </c>
      <c r="K524" s="51"/>
      <c r="L524" s="51"/>
      <c r="M524" s="51"/>
      <c r="N524" s="51"/>
      <c r="O524" s="52"/>
      <c r="P524" s="51"/>
      <c r="Q524" s="51"/>
      <c r="R524" s="50"/>
      <c r="S524" s="34" t="str">
        <f>IFERROR(VLOOKUP(R524,'State of WI BUs'!$A$2:$B$77,2,FALSE),"")</f>
        <v/>
      </c>
      <c r="T524" s="52"/>
      <c r="U524" s="52"/>
      <c r="V524" s="56" t="str">
        <f t="shared" si="56"/>
        <v/>
      </c>
      <c r="W524" s="52"/>
      <c r="X524" s="50"/>
      <c r="Y524" s="56" t="str">
        <f t="shared" si="57"/>
        <v/>
      </c>
      <c r="Z524" s="52"/>
      <c r="AA524" s="35" t="str">
        <f t="shared" si="58"/>
        <v/>
      </c>
      <c r="AB524" s="35" t="str">
        <f t="shared" si="59"/>
        <v/>
      </c>
      <c r="AC524" s="35" t="str">
        <f t="shared" si="60"/>
        <v/>
      </c>
      <c r="AD524" s="35" t="str">
        <f t="shared" si="61"/>
        <v/>
      </c>
      <c r="AE524" s="35" t="str">
        <f t="shared" si="62"/>
        <v/>
      </c>
      <c r="AF524" s="35" t="str">
        <f t="shared" si="63"/>
        <v/>
      </c>
    </row>
    <row r="525" spans="1:32" x14ac:dyDescent="0.3">
      <c r="A525" s="50"/>
      <c r="B525" s="34" t="str">
        <f>IFERROR(VLOOKUP(A525,'State of WI BUs'!$A$2:$B$77,2,FALSE),"")</f>
        <v/>
      </c>
      <c r="C525" s="50"/>
      <c r="D525" s="50"/>
      <c r="E525" s="51"/>
      <c r="F525" s="34" t="str">
        <f>IFERROR(VLOOKUP(C525,'Fed. Agency Identifier'!$A$2:$B$62,2,FALSE),"")</f>
        <v/>
      </c>
      <c r="G525" s="34" t="str">
        <f>IF(ISBLANK(D525)=TRUE,"",(IFERROR(VLOOKUP(CONCATENATE(C525,".",D525),'Assistance Listings sam.gov'!$A$2:$D$2250,4,FALSE),"Unknown/Expired CFDA - Complete Column K")))</f>
        <v/>
      </c>
      <c r="H525" s="51"/>
      <c r="I525" s="51"/>
      <c r="J525" s="34" t="str">
        <f>IF(AND(ISBLANK(C525)=TRUE,ISBLANK(D525)=TRUE),"",IFERROR(VLOOKUP(CONCATENATE(C525,".",D525),'Clusters Lookup'!$A$2:$B$99,2,FALSE),"Not an Other Cluster"))</f>
        <v/>
      </c>
      <c r="K525" s="51"/>
      <c r="L525" s="51"/>
      <c r="M525" s="51"/>
      <c r="N525" s="51"/>
      <c r="O525" s="52"/>
      <c r="P525" s="51"/>
      <c r="Q525" s="51"/>
      <c r="R525" s="50"/>
      <c r="S525" s="34" t="str">
        <f>IFERROR(VLOOKUP(R525,'State of WI BUs'!$A$2:$B$77,2,FALSE),"")</f>
        <v/>
      </c>
      <c r="T525" s="52"/>
      <c r="U525" s="52"/>
      <c r="V525" s="56" t="str">
        <f t="shared" si="56"/>
        <v/>
      </c>
      <c r="W525" s="52"/>
      <c r="X525" s="50"/>
      <c r="Y525" s="56" t="str">
        <f t="shared" si="57"/>
        <v/>
      </c>
      <c r="Z525" s="52"/>
      <c r="AA525" s="35" t="str">
        <f t="shared" si="58"/>
        <v/>
      </c>
      <c r="AB525" s="35" t="str">
        <f t="shared" si="59"/>
        <v/>
      </c>
      <c r="AC525" s="35" t="str">
        <f t="shared" si="60"/>
        <v/>
      </c>
      <c r="AD525" s="35" t="str">
        <f t="shared" si="61"/>
        <v/>
      </c>
      <c r="AE525" s="35" t="str">
        <f t="shared" si="62"/>
        <v/>
      </c>
      <c r="AF525" s="35" t="str">
        <f t="shared" si="63"/>
        <v/>
      </c>
    </row>
    <row r="526" spans="1:32" x14ac:dyDescent="0.3">
      <c r="A526" s="50"/>
      <c r="B526" s="34" t="str">
        <f>IFERROR(VLOOKUP(A526,'State of WI BUs'!$A$2:$B$77,2,FALSE),"")</f>
        <v/>
      </c>
      <c r="C526" s="50"/>
      <c r="D526" s="50"/>
      <c r="E526" s="51"/>
      <c r="F526" s="34" t="str">
        <f>IFERROR(VLOOKUP(C526,'Fed. Agency Identifier'!$A$2:$B$62,2,FALSE),"")</f>
        <v/>
      </c>
      <c r="G526" s="34" t="str">
        <f>IF(ISBLANK(D526)=TRUE,"",(IFERROR(VLOOKUP(CONCATENATE(C526,".",D526),'Assistance Listings sam.gov'!$A$2:$D$2250,4,FALSE),"Unknown/Expired CFDA - Complete Column K")))</f>
        <v/>
      </c>
      <c r="H526" s="51"/>
      <c r="I526" s="51"/>
      <c r="J526" s="34" t="str">
        <f>IF(AND(ISBLANK(C526)=TRUE,ISBLANK(D526)=TRUE),"",IFERROR(VLOOKUP(CONCATENATE(C526,".",D526),'Clusters Lookup'!$A$2:$B$99,2,FALSE),"Not an Other Cluster"))</f>
        <v/>
      </c>
      <c r="K526" s="51"/>
      <c r="L526" s="51"/>
      <c r="M526" s="51"/>
      <c r="N526" s="51"/>
      <c r="O526" s="52"/>
      <c r="P526" s="51"/>
      <c r="Q526" s="51"/>
      <c r="R526" s="50"/>
      <c r="S526" s="34" t="str">
        <f>IFERROR(VLOOKUP(R526,'State of WI BUs'!$A$2:$B$77,2,FALSE),"")</f>
        <v/>
      </c>
      <c r="T526" s="52"/>
      <c r="U526" s="52"/>
      <c r="V526" s="56" t="str">
        <f t="shared" si="56"/>
        <v/>
      </c>
      <c r="W526" s="52"/>
      <c r="X526" s="50"/>
      <c r="Y526" s="56" t="str">
        <f t="shared" si="57"/>
        <v/>
      </c>
      <c r="Z526" s="52"/>
      <c r="AA526" s="35" t="str">
        <f t="shared" si="58"/>
        <v/>
      </c>
      <c r="AB526" s="35" t="str">
        <f t="shared" si="59"/>
        <v/>
      </c>
      <c r="AC526" s="35" t="str">
        <f t="shared" si="60"/>
        <v/>
      </c>
      <c r="AD526" s="35" t="str">
        <f t="shared" si="61"/>
        <v/>
      </c>
      <c r="AE526" s="35" t="str">
        <f t="shared" si="62"/>
        <v/>
      </c>
      <c r="AF526" s="35" t="str">
        <f t="shared" si="63"/>
        <v/>
      </c>
    </row>
    <row r="527" spans="1:32" x14ac:dyDescent="0.3">
      <c r="A527" s="50"/>
      <c r="B527" s="34" t="str">
        <f>IFERROR(VLOOKUP(A527,'State of WI BUs'!$A$2:$B$77,2,FALSE),"")</f>
        <v/>
      </c>
      <c r="C527" s="50"/>
      <c r="D527" s="50"/>
      <c r="E527" s="51"/>
      <c r="F527" s="34" t="str">
        <f>IFERROR(VLOOKUP(C527,'Fed. Agency Identifier'!$A$2:$B$62,2,FALSE),"")</f>
        <v/>
      </c>
      <c r="G527" s="34" t="str">
        <f>IF(ISBLANK(D527)=TRUE,"",(IFERROR(VLOOKUP(CONCATENATE(C527,".",D527),'Assistance Listings sam.gov'!$A$2:$D$2250,4,FALSE),"Unknown/Expired CFDA - Complete Column K")))</f>
        <v/>
      </c>
      <c r="H527" s="51"/>
      <c r="I527" s="51"/>
      <c r="J527" s="34" t="str">
        <f>IF(AND(ISBLANK(C527)=TRUE,ISBLANK(D527)=TRUE),"",IFERROR(VLOOKUP(CONCATENATE(C527,".",D527),'Clusters Lookup'!$A$2:$B$99,2,FALSE),"Not an Other Cluster"))</f>
        <v/>
      </c>
      <c r="K527" s="51"/>
      <c r="L527" s="51"/>
      <c r="M527" s="51"/>
      <c r="N527" s="51"/>
      <c r="O527" s="52"/>
      <c r="P527" s="51"/>
      <c r="Q527" s="51"/>
      <c r="R527" s="50"/>
      <c r="S527" s="34" t="str">
        <f>IFERROR(VLOOKUP(R527,'State of WI BUs'!$A$2:$B$77,2,FALSE),"")</f>
        <v/>
      </c>
      <c r="T527" s="52"/>
      <c r="U527" s="52"/>
      <c r="V527" s="56" t="str">
        <f t="shared" si="56"/>
        <v/>
      </c>
      <c r="W527" s="52"/>
      <c r="X527" s="50"/>
      <c r="Y527" s="56" t="str">
        <f t="shared" si="57"/>
        <v/>
      </c>
      <c r="Z527" s="52"/>
      <c r="AA527" s="35" t="str">
        <f t="shared" si="58"/>
        <v/>
      </c>
      <c r="AB527" s="35" t="str">
        <f t="shared" si="59"/>
        <v/>
      </c>
      <c r="AC527" s="35" t="str">
        <f t="shared" si="60"/>
        <v/>
      </c>
      <c r="AD527" s="35" t="str">
        <f t="shared" si="61"/>
        <v/>
      </c>
      <c r="AE527" s="35" t="str">
        <f t="shared" si="62"/>
        <v/>
      </c>
      <c r="AF527" s="35" t="str">
        <f t="shared" si="63"/>
        <v/>
      </c>
    </row>
    <row r="528" spans="1:32" x14ac:dyDescent="0.3">
      <c r="A528" s="50"/>
      <c r="B528" s="34" t="str">
        <f>IFERROR(VLOOKUP(A528,'State of WI BUs'!$A$2:$B$77,2,FALSE),"")</f>
        <v/>
      </c>
      <c r="C528" s="50"/>
      <c r="D528" s="50"/>
      <c r="E528" s="51"/>
      <c r="F528" s="34" t="str">
        <f>IFERROR(VLOOKUP(C528,'Fed. Agency Identifier'!$A$2:$B$62,2,FALSE),"")</f>
        <v/>
      </c>
      <c r="G528" s="34" t="str">
        <f>IF(ISBLANK(D528)=TRUE,"",(IFERROR(VLOOKUP(CONCATENATE(C528,".",D528),'Assistance Listings sam.gov'!$A$2:$D$2250,4,FALSE),"Unknown/Expired CFDA - Complete Column K")))</f>
        <v/>
      </c>
      <c r="H528" s="51"/>
      <c r="I528" s="51"/>
      <c r="J528" s="34" t="str">
        <f>IF(AND(ISBLANK(C528)=TRUE,ISBLANK(D528)=TRUE),"",IFERROR(VLOOKUP(CONCATENATE(C528,".",D528),'Clusters Lookup'!$A$2:$B$99,2,FALSE),"Not an Other Cluster"))</f>
        <v/>
      </c>
      <c r="K528" s="51"/>
      <c r="L528" s="51"/>
      <c r="M528" s="51"/>
      <c r="N528" s="51"/>
      <c r="O528" s="52"/>
      <c r="P528" s="51"/>
      <c r="Q528" s="51"/>
      <c r="R528" s="50"/>
      <c r="S528" s="34" t="str">
        <f>IFERROR(VLOOKUP(R528,'State of WI BUs'!$A$2:$B$77,2,FALSE),"")</f>
        <v/>
      </c>
      <c r="T528" s="52"/>
      <c r="U528" s="52"/>
      <c r="V528" s="56" t="str">
        <f t="shared" si="56"/>
        <v/>
      </c>
      <c r="W528" s="52"/>
      <c r="X528" s="50"/>
      <c r="Y528" s="56" t="str">
        <f t="shared" si="57"/>
        <v/>
      </c>
      <c r="Z528" s="52"/>
      <c r="AA528" s="35" t="str">
        <f t="shared" si="58"/>
        <v/>
      </c>
      <c r="AB528" s="35" t="str">
        <f t="shared" si="59"/>
        <v/>
      </c>
      <c r="AC528" s="35" t="str">
        <f t="shared" si="60"/>
        <v/>
      </c>
      <c r="AD528" s="35" t="str">
        <f t="shared" si="61"/>
        <v/>
      </c>
      <c r="AE528" s="35" t="str">
        <f t="shared" si="62"/>
        <v/>
      </c>
      <c r="AF528" s="35" t="str">
        <f t="shared" si="63"/>
        <v/>
      </c>
    </row>
    <row r="529" spans="1:32" x14ac:dyDescent="0.3">
      <c r="A529" s="50"/>
      <c r="B529" s="34" t="str">
        <f>IFERROR(VLOOKUP(A529,'State of WI BUs'!$A$2:$B$77,2,FALSE),"")</f>
        <v/>
      </c>
      <c r="C529" s="50"/>
      <c r="D529" s="50"/>
      <c r="E529" s="51"/>
      <c r="F529" s="34" t="str">
        <f>IFERROR(VLOOKUP(C529,'Fed. Agency Identifier'!$A$2:$B$62,2,FALSE),"")</f>
        <v/>
      </c>
      <c r="G529" s="34" t="str">
        <f>IF(ISBLANK(D529)=TRUE,"",(IFERROR(VLOOKUP(CONCATENATE(C529,".",D529),'Assistance Listings sam.gov'!$A$2:$D$2250,4,FALSE),"Unknown/Expired CFDA - Complete Column K")))</f>
        <v/>
      </c>
      <c r="H529" s="51"/>
      <c r="I529" s="51"/>
      <c r="J529" s="34" t="str">
        <f>IF(AND(ISBLANK(C529)=TRUE,ISBLANK(D529)=TRUE),"",IFERROR(VLOOKUP(CONCATENATE(C529,".",D529),'Clusters Lookup'!$A$2:$B$99,2,FALSE),"Not an Other Cluster"))</f>
        <v/>
      </c>
      <c r="K529" s="51"/>
      <c r="L529" s="51"/>
      <c r="M529" s="51"/>
      <c r="N529" s="51"/>
      <c r="O529" s="52"/>
      <c r="P529" s="51"/>
      <c r="Q529" s="51"/>
      <c r="R529" s="50"/>
      <c r="S529" s="34" t="str">
        <f>IFERROR(VLOOKUP(R529,'State of WI BUs'!$A$2:$B$77,2,FALSE),"")</f>
        <v/>
      </c>
      <c r="T529" s="52"/>
      <c r="U529" s="52"/>
      <c r="V529" s="56" t="str">
        <f t="shared" si="56"/>
        <v/>
      </c>
      <c r="W529" s="52"/>
      <c r="X529" s="50"/>
      <c r="Y529" s="56" t="str">
        <f t="shared" si="57"/>
        <v/>
      </c>
      <c r="Z529" s="52"/>
      <c r="AA529" s="35" t="str">
        <f t="shared" si="58"/>
        <v/>
      </c>
      <c r="AB529" s="35" t="str">
        <f t="shared" si="59"/>
        <v/>
      </c>
      <c r="AC529" s="35" t="str">
        <f t="shared" si="60"/>
        <v/>
      </c>
      <c r="AD529" s="35" t="str">
        <f t="shared" si="61"/>
        <v/>
      </c>
      <c r="AE529" s="35" t="str">
        <f t="shared" si="62"/>
        <v/>
      </c>
      <c r="AF529" s="35" t="str">
        <f t="shared" si="63"/>
        <v/>
      </c>
    </row>
    <row r="530" spans="1:32" x14ac:dyDescent="0.3">
      <c r="A530" s="50"/>
      <c r="B530" s="34" t="str">
        <f>IFERROR(VLOOKUP(A530,'State of WI BUs'!$A$2:$B$77,2,FALSE),"")</f>
        <v/>
      </c>
      <c r="C530" s="50"/>
      <c r="D530" s="50"/>
      <c r="E530" s="51"/>
      <c r="F530" s="34" t="str">
        <f>IFERROR(VLOOKUP(C530,'Fed. Agency Identifier'!$A$2:$B$62,2,FALSE),"")</f>
        <v/>
      </c>
      <c r="G530" s="34" t="str">
        <f>IF(ISBLANK(D530)=TRUE,"",(IFERROR(VLOOKUP(CONCATENATE(C530,".",D530),'Assistance Listings sam.gov'!$A$2:$D$2250,4,FALSE),"Unknown/Expired CFDA - Complete Column K")))</f>
        <v/>
      </c>
      <c r="H530" s="51"/>
      <c r="I530" s="51"/>
      <c r="J530" s="34" t="str">
        <f>IF(AND(ISBLANK(C530)=TRUE,ISBLANK(D530)=TRUE),"",IFERROR(VLOOKUP(CONCATENATE(C530,".",D530),'Clusters Lookup'!$A$2:$B$99,2,FALSE),"Not an Other Cluster"))</f>
        <v/>
      </c>
      <c r="K530" s="51"/>
      <c r="L530" s="51"/>
      <c r="M530" s="51"/>
      <c r="N530" s="51"/>
      <c r="O530" s="52"/>
      <c r="P530" s="51"/>
      <c r="Q530" s="51"/>
      <c r="R530" s="50"/>
      <c r="S530" s="34" t="str">
        <f>IFERROR(VLOOKUP(R530,'State of WI BUs'!$A$2:$B$77,2,FALSE),"")</f>
        <v/>
      </c>
      <c r="T530" s="52"/>
      <c r="U530" s="52"/>
      <c r="V530" s="56" t="str">
        <f t="shared" ref="V530:V593" si="64">IF(ISBLANK(C530),"",T530+U530)</f>
        <v/>
      </c>
      <c r="W530" s="52"/>
      <c r="X530" s="50"/>
      <c r="Y530" s="56" t="str">
        <f t="shared" ref="Y530:Y593" si="65">IF(ISBLANK(C530),"",V530+O530-W530)</f>
        <v/>
      </c>
      <c r="Z530" s="52"/>
      <c r="AA530" s="35" t="str">
        <f t="shared" ref="AA530:AA593" si="66">IF(ISBLANK(A530)=TRUE,"",IF(OR(ISBLANK(H530)=TRUE,ISBLANK(I530)=TRUE),"Complete R&amp;D and SFA Designation",""))</f>
        <v/>
      </c>
      <c r="AB530" s="35" t="str">
        <f t="shared" ref="AB530:AB593" si="67">IF(ISBLANK(A530)=TRUE,"",IF(AND(M530="I",OR(ISBLANK(P530)=TRUE,ISBLANK(Q530)=TRUE)),"Review Columns P,Q",""))</f>
        <v/>
      </c>
      <c r="AC530" s="35" t="str">
        <f t="shared" ref="AC530:AC593" si="68">IF(ISBLANK(A530)=TRUE,"",IF(AND(M530="T",ISBLANK(R530)=TRUE),"Review Column R, S",""))</f>
        <v/>
      </c>
      <c r="AD530" s="35" t="str">
        <f t="shared" ref="AD530:AD593" si="69">IF(ISBLANK(A530)=TRUE,"",IF(AND(N530="Y",ISBLANK(O530)=TRUE),"Review Column O",""))</f>
        <v/>
      </c>
      <c r="AE530" s="35" t="str">
        <f t="shared" ref="AE530:AE593" si="70">IF(ISBLANK(A530)=TRUE,"",IF(W530+Z530&gt;T530+U530,"Review Columns T,U,W,Z",""))</f>
        <v/>
      </c>
      <c r="AF530" s="35" t="str">
        <f t="shared" ref="AF530:AF593" si="71">IF((ISBLANK(A530)=TRUE),"",IF(ISBLANK(L530)=TRUE,"Select Special Funding",""))</f>
        <v/>
      </c>
    </row>
    <row r="531" spans="1:32" x14ac:dyDescent="0.3">
      <c r="A531" s="50"/>
      <c r="B531" s="34" t="str">
        <f>IFERROR(VLOOKUP(A531,'State of WI BUs'!$A$2:$B$77,2,FALSE),"")</f>
        <v/>
      </c>
      <c r="C531" s="50"/>
      <c r="D531" s="50"/>
      <c r="E531" s="51"/>
      <c r="F531" s="34" t="str">
        <f>IFERROR(VLOOKUP(C531,'Fed. Agency Identifier'!$A$2:$B$62,2,FALSE),"")</f>
        <v/>
      </c>
      <c r="G531" s="34" t="str">
        <f>IF(ISBLANK(D531)=TRUE,"",(IFERROR(VLOOKUP(CONCATENATE(C531,".",D531),'Assistance Listings sam.gov'!$A$2:$D$2250,4,FALSE),"Unknown/Expired CFDA - Complete Column K")))</f>
        <v/>
      </c>
      <c r="H531" s="51"/>
      <c r="I531" s="51"/>
      <c r="J531" s="34" t="str">
        <f>IF(AND(ISBLANK(C531)=TRUE,ISBLANK(D531)=TRUE),"",IFERROR(VLOOKUP(CONCATENATE(C531,".",D531),'Clusters Lookup'!$A$2:$B$99,2,FALSE),"Not an Other Cluster"))</f>
        <v/>
      </c>
      <c r="K531" s="51"/>
      <c r="L531" s="51"/>
      <c r="M531" s="51"/>
      <c r="N531" s="51"/>
      <c r="O531" s="52"/>
      <c r="P531" s="51"/>
      <c r="Q531" s="51"/>
      <c r="R531" s="50"/>
      <c r="S531" s="34" t="str">
        <f>IFERROR(VLOOKUP(R531,'State of WI BUs'!$A$2:$B$77,2,FALSE),"")</f>
        <v/>
      </c>
      <c r="T531" s="52"/>
      <c r="U531" s="52"/>
      <c r="V531" s="56" t="str">
        <f t="shared" si="64"/>
        <v/>
      </c>
      <c r="W531" s="52"/>
      <c r="X531" s="50"/>
      <c r="Y531" s="56" t="str">
        <f t="shared" si="65"/>
        <v/>
      </c>
      <c r="Z531" s="52"/>
      <c r="AA531" s="35" t="str">
        <f t="shared" si="66"/>
        <v/>
      </c>
      <c r="AB531" s="35" t="str">
        <f t="shared" si="67"/>
        <v/>
      </c>
      <c r="AC531" s="35" t="str">
        <f t="shared" si="68"/>
        <v/>
      </c>
      <c r="AD531" s="35" t="str">
        <f t="shared" si="69"/>
        <v/>
      </c>
      <c r="AE531" s="35" t="str">
        <f t="shared" si="70"/>
        <v/>
      </c>
      <c r="AF531" s="35" t="str">
        <f t="shared" si="71"/>
        <v/>
      </c>
    </row>
    <row r="532" spans="1:32" x14ac:dyDescent="0.3">
      <c r="A532" s="50"/>
      <c r="B532" s="34" t="str">
        <f>IFERROR(VLOOKUP(A532,'State of WI BUs'!$A$2:$B$77,2,FALSE),"")</f>
        <v/>
      </c>
      <c r="C532" s="50"/>
      <c r="D532" s="50"/>
      <c r="E532" s="51"/>
      <c r="F532" s="34" t="str">
        <f>IFERROR(VLOOKUP(C532,'Fed. Agency Identifier'!$A$2:$B$62,2,FALSE),"")</f>
        <v/>
      </c>
      <c r="G532" s="34" t="str">
        <f>IF(ISBLANK(D532)=TRUE,"",(IFERROR(VLOOKUP(CONCATENATE(C532,".",D532),'Assistance Listings sam.gov'!$A$2:$D$2250,4,FALSE),"Unknown/Expired CFDA - Complete Column K")))</f>
        <v/>
      </c>
      <c r="H532" s="51"/>
      <c r="I532" s="51"/>
      <c r="J532" s="34" t="str">
        <f>IF(AND(ISBLANK(C532)=TRUE,ISBLANK(D532)=TRUE),"",IFERROR(VLOOKUP(CONCATENATE(C532,".",D532),'Clusters Lookup'!$A$2:$B$99,2,FALSE),"Not an Other Cluster"))</f>
        <v/>
      </c>
      <c r="K532" s="51"/>
      <c r="L532" s="51"/>
      <c r="M532" s="51"/>
      <c r="N532" s="51"/>
      <c r="O532" s="52"/>
      <c r="P532" s="51"/>
      <c r="Q532" s="51"/>
      <c r="R532" s="50"/>
      <c r="S532" s="34" t="str">
        <f>IFERROR(VLOOKUP(R532,'State of WI BUs'!$A$2:$B$77,2,FALSE),"")</f>
        <v/>
      </c>
      <c r="T532" s="52"/>
      <c r="U532" s="52"/>
      <c r="V532" s="56" t="str">
        <f t="shared" si="64"/>
        <v/>
      </c>
      <c r="W532" s="52"/>
      <c r="X532" s="50"/>
      <c r="Y532" s="56" t="str">
        <f t="shared" si="65"/>
        <v/>
      </c>
      <c r="Z532" s="52"/>
      <c r="AA532" s="35" t="str">
        <f t="shared" si="66"/>
        <v/>
      </c>
      <c r="AB532" s="35" t="str">
        <f t="shared" si="67"/>
        <v/>
      </c>
      <c r="AC532" s="35" t="str">
        <f t="shared" si="68"/>
        <v/>
      </c>
      <c r="AD532" s="35" t="str">
        <f t="shared" si="69"/>
        <v/>
      </c>
      <c r="AE532" s="35" t="str">
        <f t="shared" si="70"/>
        <v/>
      </c>
      <c r="AF532" s="35" t="str">
        <f t="shared" si="71"/>
        <v/>
      </c>
    </row>
    <row r="533" spans="1:32" x14ac:dyDescent="0.3">
      <c r="A533" s="50"/>
      <c r="B533" s="34" t="str">
        <f>IFERROR(VLOOKUP(A533,'State of WI BUs'!$A$2:$B$77,2,FALSE),"")</f>
        <v/>
      </c>
      <c r="C533" s="50"/>
      <c r="D533" s="50"/>
      <c r="E533" s="51"/>
      <c r="F533" s="34" t="str">
        <f>IFERROR(VLOOKUP(C533,'Fed. Agency Identifier'!$A$2:$B$62,2,FALSE),"")</f>
        <v/>
      </c>
      <c r="G533" s="34" t="str">
        <f>IF(ISBLANK(D533)=TRUE,"",(IFERROR(VLOOKUP(CONCATENATE(C533,".",D533),'Assistance Listings sam.gov'!$A$2:$D$2250,4,FALSE),"Unknown/Expired CFDA - Complete Column K")))</f>
        <v/>
      </c>
      <c r="H533" s="51"/>
      <c r="I533" s="51"/>
      <c r="J533" s="34" t="str">
        <f>IF(AND(ISBLANK(C533)=TRUE,ISBLANK(D533)=TRUE),"",IFERROR(VLOOKUP(CONCATENATE(C533,".",D533),'Clusters Lookup'!$A$2:$B$99,2,FALSE),"Not an Other Cluster"))</f>
        <v/>
      </c>
      <c r="K533" s="51"/>
      <c r="L533" s="51"/>
      <c r="M533" s="51"/>
      <c r="N533" s="51"/>
      <c r="O533" s="52"/>
      <c r="P533" s="51"/>
      <c r="Q533" s="51"/>
      <c r="R533" s="50"/>
      <c r="S533" s="34" t="str">
        <f>IFERROR(VLOOKUP(R533,'State of WI BUs'!$A$2:$B$77,2,FALSE),"")</f>
        <v/>
      </c>
      <c r="T533" s="52"/>
      <c r="U533" s="52"/>
      <c r="V533" s="56" t="str">
        <f t="shared" si="64"/>
        <v/>
      </c>
      <c r="W533" s="52"/>
      <c r="X533" s="50"/>
      <c r="Y533" s="56" t="str">
        <f t="shared" si="65"/>
        <v/>
      </c>
      <c r="Z533" s="52"/>
      <c r="AA533" s="35" t="str">
        <f t="shared" si="66"/>
        <v/>
      </c>
      <c r="AB533" s="35" t="str">
        <f t="shared" si="67"/>
        <v/>
      </c>
      <c r="AC533" s="35" t="str">
        <f t="shared" si="68"/>
        <v/>
      </c>
      <c r="AD533" s="35" t="str">
        <f t="shared" si="69"/>
        <v/>
      </c>
      <c r="AE533" s="35" t="str">
        <f t="shared" si="70"/>
        <v/>
      </c>
      <c r="AF533" s="35" t="str">
        <f t="shared" si="71"/>
        <v/>
      </c>
    </row>
    <row r="534" spans="1:32" x14ac:dyDescent="0.3">
      <c r="A534" s="50"/>
      <c r="B534" s="34" t="str">
        <f>IFERROR(VLOOKUP(A534,'State of WI BUs'!$A$2:$B$77,2,FALSE),"")</f>
        <v/>
      </c>
      <c r="C534" s="50"/>
      <c r="D534" s="50"/>
      <c r="E534" s="51"/>
      <c r="F534" s="34" t="str">
        <f>IFERROR(VLOOKUP(C534,'Fed. Agency Identifier'!$A$2:$B$62,2,FALSE),"")</f>
        <v/>
      </c>
      <c r="G534" s="34" t="str">
        <f>IF(ISBLANK(D534)=TRUE,"",(IFERROR(VLOOKUP(CONCATENATE(C534,".",D534),'Assistance Listings sam.gov'!$A$2:$D$2250,4,FALSE),"Unknown/Expired CFDA - Complete Column K")))</f>
        <v/>
      </c>
      <c r="H534" s="51"/>
      <c r="I534" s="51"/>
      <c r="J534" s="34" t="str">
        <f>IF(AND(ISBLANK(C534)=TRUE,ISBLANK(D534)=TRUE),"",IFERROR(VLOOKUP(CONCATENATE(C534,".",D534),'Clusters Lookup'!$A$2:$B$99,2,FALSE),"Not an Other Cluster"))</f>
        <v/>
      </c>
      <c r="K534" s="51"/>
      <c r="L534" s="51"/>
      <c r="M534" s="51"/>
      <c r="N534" s="51"/>
      <c r="O534" s="52"/>
      <c r="P534" s="51"/>
      <c r="Q534" s="51"/>
      <c r="R534" s="50"/>
      <c r="S534" s="34" t="str">
        <f>IFERROR(VLOOKUP(R534,'State of WI BUs'!$A$2:$B$77,2,FALSE),"")</f>
        <v/>
      </c>
      <c r="T534" s="52"/>
      <c r="U534" s="52"/>
      <c r="V534" s="56" t="str">
        <f t="shared" si="64"/>
        <v/>
      </c>
      <c r="W534" s="52"/>
      <c r="X534" s="50"/>
      <c r="Y534" s="56" t="str">
        <f t="shared" si="65"/>
        <v/>
      </c>
      <c r="Z534" s="52"/>
      <c r="AA534" s="35" t="str">
        <f t="shared" si="66"/>
        <v/>
      </c>
      <c r="AB534" s="35" t="str">
        <f t="shared" si="67"/>
        <v/>
      </c>
      <c r="AC534" s="35" t="str">
        <f t="shared" si="68"/>
        <v/>
      </c>
      <c r="AD534" s="35" t="str">
        <f t="shared" si="69"/>
        <v/>
      </c>
      <c r="AE534" s="35" t="str">
        <f t="shared" si="70"/>
        <v/>
      </c>
      <c r="AF534" s="35" t="str">
        <f t="shared" si="71"/>
        <v/>
      </c>
    </row>
    <row r="535" spans="1:32" x14ac:dyDescent="0.3">
      <c r="A535" s="50"/>
      <c r="B535" s="34" t="str">
        <f>IFERROR(VLOOKUP(A535,'State of WI BUs'!$A$2:$B$77,2,FALSE),"")</f>
        <v/>
      </c>
      <c r="C535" s="50"/>
      <c r="D535" s="50"/>
      <c r="E535" s="51"/>
      <c r="F535" s="34" t="str">
        <f>IFERROR(VLOOKUP(C535,'Fed. Agency Identifier'!$A$2:$B$62,2,FALSE),"")</f>
        <v/>
      </c>
      <c r="G535" s="34" t="str">
        <f>IF(ISBLANK(D535)=TRUE,"",(IFERROR(VLOOKUP(CONCATENATE(C535,".",D535),'Assistance Listings sam.gov'!$A$2:$D$2250,4,FALSE),"Unknown/Expired CFDA - Complete Column K")))</f>
        <v/>
      </c>
      <c r="H535" s="51"/>
      <c r="I535" s="51"/>
      <c r="J535" s="34" t="str">
        <f>IF(AND(ISBLANK(C535)=TRUE,ISBLANK(D535)=TRUE),"",IFERROR(VLOOKUP(CONCATENATE(C535,".",D535),'Clusters Lookup'!$A$2:$B$99,2,FALSE),"Not an Other Cluster"))</f>
        <v/>
      </c>
      <c r="K535" s="51"/>
      <c r="L535" s="51"/>
      <c r="M535" s="51"/>
      <c r="N535" s="51"/>
      <c r="O535" s="52"/>
      <c r="P535" s="51"/>
      <c r="Q535" s="51"/>
      <c r="R535" s="50"/>
      <c r="S535" s="34" t="str">
        <f>IFERROR(VLOOKUP(R535,'State of WI BUs'!$A$2:$B$77,2,FALSE),"")</f>
        <v/>
      </c>
      <c r="T535" s="52"/>
      <c r="U535" s="52"/>
      <c r="V535" s="56" t="str">
        <f t="shared" si="64"/>
        <v/>
      </c>
      <c r="W535" s="52"/>
      <c r="X535" s="50"/>
      <c r="Y535" s="56" t="str">
        <f t="shared" si="65"/>
        <v/>
      </c>
      <c r="Z535" s="52"/>
      <c r="AA535" s="35" t="str">
        <f t="shared" si="66"/>
        <v/>
      </c>
      <c r="AB535" s="35" t="str">
        <f t="shared" si="67"/>
        <v/>
      </c>
      <c r="AC535" s="35" t="str">
        <f t="shared" si="68"/>
        <v/>
      </c>
      <c r="AD535" s="35" t="str">
        <f t="shared" si="69"/>
        <v/>
      </c>
      <c r="AE535" s="35" t="str">
        <f t="shared" si="70"/>
        <v/>
      </c>
      <c r="AF535" s="35" t="str">
        <f t="shared" si="71"/>
        <v/>
      </c>
    </row>
    <row r="536" spans="1:32" x14ac:dyDescent="0.3">
      <c r="A536" s="50"/>
      <c r="B536" s="34" t="str">
        <f>IFERROR(VLOOKUP(A536,'State of WI BUs'!$A$2:$B$77,2,FALSE),"")</f>
        <v/>
      </c>
      <c r="C536" s="50"/>
      <c r="D536" s="50"/>
      <c r="E536" s="51"/>
      <c r="F536" s="34" t="str">
        <f>IFERROR(VLOOKUP(C536,'Fed. Agency Identifier'!$A$2:$B$62,2,FALSE),"")</f>
        <v/>
      </c>
      <c r="G536" s="34" t="str">
        <f>IF(ISBLANK(D536)=TRUE,"",(IFERROR(VLOOKUP(CONCATENATE(C536,".",D536),'Assistance Listings sam.gov'!$A$2:$D$2250,4,FALSE),"Unknown/Expired CFDA - Complete Column K")))</f>
        <v/>
      </c>
      <c r="H536" s="51"/>
      <c r="I536" s="51"/>
      <c r="J536" s="34" t="str">
        <f>IF(AND(ISBLANK(C536)=TRUE,ISBLANK(D536)=TRUE),"",IFERROR(VLOOKUP(CONCATENATE(C536,".",D536),'Clusters Lookup'!$A$2:$B$99,2,FALSE),"Not an Other Cluster"))</f>
        <v/>
      </c>
      <c r="K536" s="51"/>
      <c r="L536" s="51"/>
      <c r="M536" s="51"/>
      <c r="N536" s="51"/>
      <c r="O536" s="52"/>
      <c r="P536" s="51"/>
      <c r="Q536" s="51"/>
      <c r="R536" s="50"/>
      <c r="S536" s="34" t="str">
        <f>IFERROR(VLOOKUP(R536,'State of WI BUs'!$A$2:$B$77,2,FALSE),"")</f>
        <v/>
      </c>
      <c r="T536" s="52"/>
      <c r="U536" s="52"/>
      <c r="V536" s="56" t="str">
        <f t="shared" si="64"/>
        <v/>
      </c>
      <c r="W536" s="52"/>
      <c r="X536" s="50"/>
      <c r="Y536" s="56" t="str">
        <f t="shared" si="65"/>
        <v/>
      </c>
      <c r="Z536" s="52"/>
      <c r="AA536" s="35" t="str">
        <f t="shared" si="66"/>
        <v/>
      </c>
      <c r="AB536" s="35" t="str">
        <f t="shared" si="67"/>
        <v/>
      </c>
      <c r="AC536" s="35" t="str">
        <f t="shared" si="68"/>
        <v/>
      </c>
      <c r="AD536" s="35" t="str">
        <f t="shared" si="69"/>
        <v/>
      </c>
      <c r="AE536" s="35" t="str">
        <f t="shared" si="70"/>
        <v/>
      </c>
      <c r="AF536" s="35" t="str">
        <f t="shared" si="71"/>
        <v/>
      </c>
    </row>
    <row r="537" spans="1:32" x14ac:dyDescent="0.3">
      <c r="A537" s="50"/>
      <c r="B537" s="34" t="str">
        <f>IFERROR(VLOOKUP(A537,'State of WI BUs'!$A$2:$B$77,2,FALSE),"")</f>
        <v/>
      </c>
      <c r="C537" s="50"/>
      <c r="D537" s="50"/>
      <c r="E537" s="51"/>
      <c r="F537" s="34" t="str">
        <f>IFERROR(VLOOKUP(C537,'Fed. Agency Identifier'!$A$2:$B$62,2,FALSE),"")</f>
        <v/>
      </c>
      <c r="G537" s="34" t="str">
        <f>IF(ISBLANK(D537)=TRUE,"",(IFERROR(VLOOKUP(CONCATENATE(C537,".",D537),'Assistance Listings sam.gov'!$A$2:$D$2250,4,FALSE),"Unknown/Expired CFDA - Complete Column K")))</f>
        <v/>
      </c>
      <c r="H537" s="51"/>
      <c r="I537" s="51"/>
      <c r="J537" s="34" t="str">
        <f>IF(AND(ISBLANK(C537)=TRUE,ISBLANK(D537)=TRUE),"",IFERROR(VLOOKUP(CONCATENATE(C537,".",D537),'Clusters Lookup'!$A$2:$B$99,2,FALSE),"Not an Other Cluster"))</f>
        <v/>
      </c>
      <c r="K537" s="51"/>
      <c r="L537" s="51"/>
      <c r="M537" s="51"/>
      <c r="N537" s="51"/>
      <c r="O537" s="52"/>
      <c r="P537" s="51"/>
      <c r="Q537" s="51"/>
      <c r="R537" s="50"/>
      <c r="S537" s="34" t="str">
        <f>IFERROR(VLOOKUP(R537,'State of WI BUs'!$A$2:$B$77,2,FALSE),"")</f>
        <v/>
      </c>
      <c r="T537" s="52"/>
      <c r="U537" s="52"/>
      <c r="V537" s="56" t="str">
        <f t="shared" si="64"/>
        <v/>
      </c>
      <c r="W537" s="52"/>
      <c r="X537" s="50"/>
      <c r="Y537" s="56" t="str">
        <f t="shared" si="65"/>
        <v/>
      </c>
      <c r="Z537" s="52"/>
      <c r="AA537" s="35" t="str">
        <f t="shared" si="66"/>
        <v/>
      </c>
      <c r="AB537" s="35" t="str">
        <f t="shared" si="67"/>
        <v/>
      </c>
      <c r="AC537" s="35" t="str">
        <f t="shared" si="68"/>
        <v/>
      </c>
      <c r="AD537" s="35" t="str">
        <f t="shared" si="69"/>
        <v/>
      </c>
      <c r="AE537" s="35" t="str">
        <f t="shared" si="70"/>
        <v/>
      </c>
      <c r="AF537" s="35" t="str">
        <f t="shared" si="71"/>
        <v/>
      </c>
    </row>
    <row r="538" spans="1:32" x14ac:dyDescent="0.3">
      <c r="A538" s="50"/>
      <c r="B538" s="34" t="str">
        <f>IFERROR(VLOOKUP(A538,'State of WI BUs'!$A$2:$B$77,2,FALSE),"")</f>
        <v/>
      </c>
      <c r="C538" s="50"/>
      <c r="D538" s="50"/>
      <c r="E538" s="51"/>
      <c r="F538" s="34" t="str">
        <f>IFERROR(VLOOKUP(C538,'Fed. Agency Identifier'!$A$2:$B$62,2,FALSE),"")</f>
        <v/>
      </c>
      <c r="G538" s="34" t="str">
        <f>IF(ISBLANK(D538)=TRUE,"",(IFERROR(VLOOKUP(CONCATENATE(C538,".",D538),'Assistance Listings sam.gov'!$A$2:$D$2250,4,FALSE),"Unknown/Expired CFDA - Complete Column K")))</f>
        <v/>
      </c>
      <c r="H538" s="51"/>
      <c r="I538" s="51"/>
      <c r="J538" s="34" t="str">
        <f>IF(AND(ISBLANK(C538)=TRUE,ISBLANK(D538)=TRUE),"",IFERROR(VLOOKUP(CONCATENATE(C538,".",D538),'Clusters Lookup'!$A$2:$B$99,2,FALSE),"Not an Other Cluster"))</f>
        <v/>
      </c>
      <c r="K538" s="51"/>
      <c r="L538" s="51"/>
      <c r="M538" s="51"/>
      <c r="N538" s="51"/>
      <c r="O538" s="52"/>
      <c r="P538" s="51"/>
      <c r="Q538" s="51"/>
      <c r="R538" s="50"/>
      <c r="S538" s="34" t="str">
        <f>IFERROR(VLOOKUP(R538,'State of WI BUs'!$A$2:$B$77,2,FALSE),"")</f>
        <v/>
      </c>
      <c r="T538" s="52"/>
      <c r="U538" s="52"/>
      <c r="V538" s="56" t="str">
        <f t="shared" si="64"/>
        <v/>
      </c>
      <c r="W538" s="52"/>
      <c r="X538" s="50"/>
      <c r="Y538" s="56" t="str">
        <f t="shared" si="65"/>
        <v/>
      </c>
      <c r="Z538" s="52"/>
      <c r="AA538" s="35" t="str">
        <f t="shared" si="66"/>
        <v/>
      </c>
      <c r="AB538" s="35" t="str">
        <f t="shared" si="67"/>
        <v/>
      </c>
      <c r="AC538" s="35" t="str">
        <f t="shared" si="68"/>
        <v/>
      </c>
      <c r="AD538" s="35" t="str">
        <f t="shared" si="69"/>
        <v/>
      </c>
      <c r="AE538" s="35" t="str">
        <f t="shared" si="70"/>
        <v/>
      </c>
      <c r="AF538" s="35" t="str">
        <f t="shared" si="71"/>
        <v/>
      </c>
    </row>
    <row r="539" spans="1:32" x14ac:dyDescent="0.3">
      <c r="A539" s="50"/>
      <c r="B539" s="34" t="str">
        <f>IFERROR(VLOOKUP(A539,'State of WI BUs'!$A$2:$B$77,2,FALSE),"")</f>
        <v/>
      </c>
      <c r="C539" s="50"/>
      <c r="D539" s="50"/>
      <c r="E539" s="51"/>
      <c r="F539" s="34" t="str">
        <f>IFERROR(VLOOKUP(C539,'Fed. Agency Identifier'!$A$2:$B$62,2,FALSE),"")</f>
        <v/>
      </c>
      <c r="G539" s="34" t="str">
        <f>IF(ISBLANK(D539)=TRUE,"",(IFERROR(VLOOKUP(CONCATENATE(C539,".",D539),'Assistance Listings sam.gov'!$A$2:$D$2250,4,FALSE),"Unknown/Expired CFDA - Complete Column K")))</f>
        <v/>
      </c>
      <c r="H539" s="51"/>
      <c r="I539" s="51"/>
      <c r="J539" s="34" t="str">
        <f>IF(AND(ISBLANK(C539)=TRUE,ISBLANK(D539)=TRUE),"",IFERROR(VLOOKUP(CONCATENATE(C539,".",D539),'Clusters Lookup'!$A$2:$B$99,2,FALSE),"Not an Other Cluster"))</f>
        <v/>
      </c>
      <c r="K539" s="51"/>
      <c r="L539" s="51"/>
      <c r="M539" s="51"/>
      <c r="N539" s="51"/>
      <c r="O539" s="52"/>
      <c r="P539" s="51"/>
      <c r="Q539" s="51"/>
      <c r="R539" s="50"/>
      <c r="S539" s="34" t="str">
        <f>IFERROR(VLOOKUP(R539,'State of WI BUs'!$A$2:$B$77,2,FALSE),"")</f>
        <v/>
      </c>
      <c r="T539" s="52"/>
      <c r="U539" s="52"/>
      <c r="V539" s="56" t="str">
        <f t="shared" si="64"/>
        <v/>
      </c>
      <c r="W539" s="52"/>
      <c r="X539" s="50"/>
      <c r="Y539" s="56" t="str">
        <f t="shared" si="65"/>
        <v/>
      </c>
      <c r="Z539" s="52"/>
      <c r="AA539" s="35" t="str">
        <f t="shared" si="66"/>
        <v/>
      </c>
      <c r="AB539" s="35" t="str">
        <f t="shared" si="67"/>
        <v/>
      </c>
      <c r="AC539" s="35" t="str">
        <f t="shared" si="68"/>
        <v/>
      </c>
      <c r="AD539" s="35" t="str">
        <f t="shared" si="69"/>
        <v/>
      </c>
      <c r="AE539" s="35" t="str">
        <f t="shared" si="70"/>
        <v/>
      </c>
      <c r="AF539" s="35" t="str">
        <f t="shared" si="71"/>
        <v/>
      </c>
    </row>
    <row r="540" spans="1:32" x14ac:dyDescent="0.3">
      <c r="A540" s="50"/>
      <c r="B540" s="34" t="str">
        <f>IFERROR(VLOOKUP(A540,'State of WI BUs'!$A$2:$B$77,2,FALSE),"")</f>
        <v/>
      </c>
      <c r="C540" s="50"/>
      <c r="D540" s="50"/>
      <c r="E540" s="51"/>
      <c r="F540" s="34" t="str">
        <f>IFERROR(VLOOKUP(C540,'Fed. Agency Identifier'!$A$2:$B$62,2,FALSE),"")</f>
        <v/>
      </c>
      <c r="G540" s="34" t="str">
        <f>IF(ISBLANK(D540)=TRUE,"",(IFERROR(VLOOKUP(CONCATENATE(C540,".",D540),'Assistance Listings sam.gov'!$A$2:$D$2250,4,FALSE),"Unknown/Expired CFDA - Complete Column K")))</f>
        <v/>
      </c>
      <c r="H540" s="51"/>
      <c r="I540" s="51"/>
      <c r="J540" s="34" t="str">
        <f>IF(AND(ISBLANK(C540)=TRUE,ISBLANK(D540)=TRUE),"",IFERROR(VLOOKUP(CONCATENATE(C540,".",D540),'Clusters Lookup'!$A$2:$B$99,2,FALSE),"Not an Other Cluster"))</f>
        <v/>
      </c>
      <c r="K540" s="51"/>
      <c r="L540" s="51"/>
      <c r="M540" s="51"/>
      <c r="N540" s="51"/>
      <c r="O540" s="52"/>
      <c r="P540" s="51"/>
      <c r="Q540" s="51"/>
      <c r="R540" s="50"/>
      <c r="S540" s="34" t="str">
        <f>IFERROR(VLOOKUP(R540,'State of WI BUs'!$A$2:$B$77,2,FALSE),"")</f>
        <v/>
      </c>
      <c r="T540" s="52"/>
      <c r="U540" s="52"/>
      <c r="V540" s="56" t="str">
        <f t="shared" si="64"/>
        <v/>
      </c>
      <c r="W540" s="52"/>
      <c r="X540" s="50"/>
      <c r="Y540" s="56" t="str">
        <f t="shared" si="65"/>
        <v/>
      </c>
      <c r="Z540" s="52"/>
      <c r="AA540" s="35" t="str">
        <f t="shared" si="66"/>
        <v/>
      </c>
      <c r="AB540" s="35" t="str">
        <f t="shared" si="67"/>
        <v/>
      </c>
      <c r="AC540" s="35" t="str">
        <f t="shared" si="68"/>
        <v/>
      </c>
      <c r="AD540" s="35" t="str">
        <f t="shared" si="69"/>
        <v/>
      </c>
      <c r="AE540" s="35" t="str">
        <f t="shared" si="70"/>
        <v/>
      </c>
      <c r="AF540" s="35" t="str">
        <f t="shared" si="71"/>
        <v/>
      </c>
    </row>
    <row r="541" spans="1:32" x14ac:dyDescent="0.3">
      <c r="A541" s="50"/>
      <c r="B541" s="34" t="str">
        <f>IFERROR(VLOOKUP(A541,'State of WI BUs'!$A$2:$B$77,2,FALSE),"")</f>
        <v/>
      </c>
      <c r="C541" s="50"/>
      <c r="D541" s="50"/>
      <c r="E541" s="51"/>
      <c r="F541" s="34" t="str">
        <f>IFERROR(VLOOKUP(C541,'Fed. Agency Identifier'!$A$2:$B$62,2,FALSE),"")</f>
        <v/>
      </c>
      <c r="G541" s="34" t="str">
        <f>IF(ISBLANK(D541)=TRUE,"",(IFERROR(VLOOKUP(CONCATENATE(C541,".",D541),'Assistance Listings sam.gov'!$A$2:$D$2250,4,FALSE),"Unknown/Expired CFDA - Complete Column K")))</f>
        <v/>
      </c>
      <c r="H541" s="51"/>
      <c r="I541" s="51"/>
      <c r="J541" s="34" t="str">
        <f>IF(AND(ISBLANK(C541)=TRUE,ISBLANK(D541)=TRUE),"",IFERROR(VLOOKUP(CONCATENATE(C541,".",D541),'Clusters Lookup'!$A$2:$B$99,2,FALSE),"Not an Other Cluster"))</f>
        <v/>
      </c>
      <c r="K541" s="51"/>
      <c r="L541" s="51"/>
      <c r="M541" s="51"/>
      <c r="N541" s="51"/>
      <c r="O541" s="52"/>
      <c r="P541" s="51"/>
      <c r="Q541" s="51"/>
      <c r="R541" s="50"/>
      <c r="S541" s="34" t="str">
        <f>IFERROR(VLOOKUP(R541,'State of WI BUs'!$A$2:$B$77,2,FALSE),"")</f>
        <v/>
      </c>
      <c r="T541" s="52"/>
      <c r="U541" s="52"/>
      <c r="V541" s="56" t="str">
        <f t="shared" si="64"/>
        <v/>
      </c>
      <c r="W541" s="52"/>
      <c r="X541" s="50"/>
      <c r="Y541" s="56" t="str">
        <f t="shared" si="65"/>
        <v/>
      </c>
      <c r="Z541" s="52"/>
      <c r="AA541" s="35" t="str">
        <f t="shared" si="66"/>
        <v/>
      </c>
      <c r="AB541" s="35" t="str">
        <f t="shared" si="67"/>
        <v/>
      </c>
      <c r="AC541" s="35" t="str">
        <f t="shared" si="68"/>
        <v/>
      </c>
      <c r="AD541" s="35" t="str">
        <f t="shared" si="69"/>
        <v/>
      </c>
      <c r="AE541" s="35" t="str">
        <f t="shared" si="70"/>
        <v/>
      </c>
      <c r="AF541" s="35" t="str">
        <f t="shared" si="71"/>
        <v/>
      </c>
    </row>
    <row r="542" spans="1:32" x14ac:dyDescent="0.3">
      <c r="A542" s="50"/>
      <c r="B542" s="34" t="str">
        <f>IFERROR(VLOOKUP(A542,'State of WI BUs'!$A$2:$B$77,2,FALSE),"")</f>
        <v/>
      </c>
      <c r="C542" s="50"/>
      <c r="D542" s="50"/>
      <c r="E542" s="51"/>
      <c r="F542" s="34" t="str">
        <f>IFERROR(VLOOKUP(C542,'Fed. Agency Identifier'!$A$2:$B$62,2,FALSE),"")</f>
        <v/>
      </c>
      <c r="G542" s="34" t="str">
        <f>IF(ISBLANK(D542)=TRUE,"",(IFERROR(VLOOKUP(CONCATENATE(C542,".",D542),'Assistance Listings sam.gov'!$A$2:$D$2250,4,FALSE),"Unknown/Expired CFDA - Complete Column K")))</f>
        <v/>
      </c>
      <c r="H542" s="51"/>
      <c r="I542" s="51"/>
      <c r="J542" s="34" t="str">
        <f>IF(AND(ISBLANK(C542)=TRUE,ISBLANK(D542)=TRUE),"",IFERROR(VLOOKUP(CONCATENATE(C542,".",D542),'Clusters Lookup'!$A$2:$B$99,2,FALSE),"Not an Other Cluster"))</f>
        <v/>
      </c>
      <c r="K542" s="51"/>
      <c r="L542" s="51"/>
      <c r="M542" s="51"/>
      <c r="N542" s="51"/>
      <c r="O542" s="52"/>
      <c r="P542" s="51"/>
      <c r="Q542" s="51"/>
      <c r="R542" s="50"/>
      <c r="S542" s="34" t="str">
        <f>IFERROR(VLOOKUP(R542,'State of WI BUs'!$A$2:$B$77,2,FALSE),"")</f>
        <v/>
      </c>
      <c r="T542" s="52"/>
      <c r="U542" s="52"/>
      <c r="V542" s="56" t="str">
        <f t="shared" si="64"/>
        <v/>
      </c>
      <c r="W542" s="52"/>
      <c r="X542" s="50"/>
      <c r="Y542" s="56" t="str">
        <f t="shared" si="65"/>
        <v/>
      </c>
      <c r="Z542" s="52"/>
      <c r="AA542" s="35" t="str">
        <f t="shared" si="66"/>
        <v/>
      </c>
      <c r="AB542" s="35" t="str">
        <f t="shared" si="67"/>
        <v/>
      </c>
      <c r="AC542" s="35" t="str">
        <f t="shared" si="68"/>
        <v/>
      </c>
      <c r="AD542" s="35" t="str">
        <f t="shared" si="69"/>
        <v/>
      </c>
      <c r="AE542" s="35" t="str">
        <f t="shared" si="70"/>
        <v/>
      </c>
      <c r="AF542" s="35" t="str">
        <f t="shared" si="71"/>
        <v/>
      </c>
    </row>
    <row r="543" spans="1:32" x14ac:dyDescent="0.3">
      <c r="A543" s="50"/>
      <c r="B543" s="34" t="str">
        <f>IFERROR(VLOOKUP(A543,'State of WI BUs'!$A$2:$B$77,2,FALSE),"")</f>
        <v/>
      </c>
      <c r="C543" s="50"/>
      <c r="D543" s="50"/>
      <c r="E543" s="51"/>
      <c r="F543" s="34" t="str">
        <f>IFERROR(VLOOKUP(C543,'Fed. Agency Identifier'!$A$2:$B$62,2,FALSE),"")</f>
        <v/>
      </c>
      <c r="G543" s="34" t="str">
        <f>IF(ISBLANK(D543)=TRUE,"",(IFERROR(VLOOKUP(CONCATENATE(C543,".",D543),'Assistance Listings sam.gov'!$A$2:$D$2250,4,FALSE),"Unknown/Expired CFDA - Complete Column K")))</f>
        <v/>
      </c>
      <c r="H543" s="51"/>
      <c r="I543" s="51"/>
      <c r="J543" s="34" t="str">
        <f>IF(AND(ISBLANK(C543)=TRUE,ISBLANK(D543)=TRUE),"",IFERROR(VLOOKUP(CONCATENATE(C543,".",D543),'Clusters Lookup'!$A$2:$B$99,2,FALSE),"Not an Other Cluster"))</f>
        <v/>
      </c>
      <c r="K543" s="51"/>
      <c r="L543" s="51"/>
      <c r="M543" s="51"/>
      <c r="N543" s="51"/>
      <c r="O543" s="52"/>
      <c r="P543" s="51"/>
      <c r="Q543" s="51"/>
      <c r="R543" s="50"/>
      <c r="S543" s="34" t="str">
        <f>IFERROR(VLOOKUP(R543,'State of WI BUs'!$A$2:$B$77,2,FALSE),"")</f>
        <v/>
      </c>
      <c r="T543" s="52"/>
      <c r="U543" s="52"/>
      <c r="V543" s="56" t="str">
        <f t="shared" si="64"/>
        <v/>
      </c>
      <c r="W543" s="52"/>
      <c r="X543" s="50"/>
      <c r="Y543" s="56" t="str">
        <f t="shared" si="65"/>
        <v/>
      </c>
      <c r="Z543" s="52"/>
      <c r="AA543" s="35" t="str">
        <f t="shared" si="66"/>
        <v/>
      </c>
      <c r="AB543" s="35" t="str">
        <f t="shared" si="67"/>
        <v/>
      </c>
      <c r="AC543" s="35" t="str">
        <f t="shared" si="68"/>
        <v/>
      </c>
      <c r="AD543" s="35" t="str">
        <f t="shared" si="69"/>
        <v/>
      </c>
      <c r="AE543" s="35" t="str">
        <f t="shared" si="70"/>
        <v/>
      </c>
      <c r="AF543" s="35" t="str">
        <f t="shared" si="71"/>
        <v/>
      </c>
    </row>
    <row r="544" spans="1:32" x14ac:dyDescent="0.3">
      <c r="A544" s="50"/>
      <c r="B544" s="34" t="str">
        <f>IFERROR(VLOOKUP(A544,'State of WI BUs'!$A$2:$B$77,2,FALSE),"")</f>
        <v/>
      </c>
      <c r="C544" s="50"/>
      <c r="D544" s="50"/>
      <c r="E544" s="51"/>
      <c r="F544" s="34" t="str">
        <f>IFERROR(VLOOKUP(C544,'Fed. Agency Identifier'!$A$2:$B$62,2,FALSE),"")</f>
        <v/>
      </c>
      <c r="G544" s="34" t="str">
        <f>IF(ISBLANK(D544)=TRUE,"",(IFERROR(VLOOKUP(CONCATENATE(C544,".",D544),'Assistance Listings sam.gov'!$A$2:$D$2250,4,FALSE),"Unknown/Expired CFDA - Complete Column K")))</f>
        <v/>
      </c>
      <c r="H544" s="51"/>
      <c r="I544" s="51"/>
      <c r="J544" s="34" t="str">
        <f>IF(AND(ISBLANK(C544)=TRUE,ISBLANK(D544)=TRUE),"",IFERROR(VLOOKUP(CONCATENATE(C544,".",D544),'Clusters Lookup'!$A$2:$B$99,2,FALSE),"Not an Other Cluster"))</f>
        <v/>
      </c>
      <c r="K544" s="51"/>
      <c r="L544" s="51"/>
      <c r="M544" s="51"/>
      <c r="N544" s="51"/>
      <c r="O544" s="52"/>
      <c r="P544" s="51"/>
      <c r="Q544" s="51"/>
      <c r="R544" s="50"/>
      <c r="S544" s="34" t="str">
        <f>IFERROR(VLOOKUP(R544,'State of WI BUs'!$A$2:$B$77,2,FALSE),"")</f>
        <v/>
      </c>
      <c r="T544" s="52"/>
      <c r="U544" s="52"/>
      <c r="V544" s="56" t="str">
        <f t="shared" si="64"/>
        <v/>
      </c>
      <c r="W544" s="52"/>
      <c r="X544" s="50"/>
      <c r="Y544" s="56" t="str">
        <f t="shared" si="65"/>
        <v/>
      </c>
      <c r="Z544" s="52"/>
      <c r="AA544" s="35" t="str">
        <f t="shared" si="66"/>
        <v/>
      </c>
      <c r="AB544" s="35" t="str">
        <f t="shared" si="67"/>
        <v/>
      </c>
      <c r="AC544" s="35" t="str">
        <f t="shared" si="68"/>
        <v/>
      </c>
      <c r="AD544" s="35" t="str">
        <f t="shared" si="69"/>
        <v/>
      </c>
      <c r="AE544" s="35" t="str">
        <f t="shared" si="70"/>
        <v/>
      </c>
      <c r="AF544" s="35" t="str">
        <f t="shared" si="71"/>
        <v/>
      </c>
    </row>
    <row r="545" spans="1:32" x14ac:dyDescent="0.3">
      <c r="A545" s="50"/>
      <c r="B545" s="34" t="str">
        <f>IFERROR(VLOOKUP(A545,'State of WI BUs'!$A$2:$B$77,2,FALSE),"")</f>
        <v/>
      </c>
      <c r="C545" s="50"/>
      <c r="D545" s="50"/>
      <c r="E545" s="51"/>
      <c r="F545" s="34" t="str">
        <f>IFERROR(VLOOKUP(C545,'Fed. Agency Identifier'!$A$2:$B$62,2,FALSE),"")</f>
        <v/>
      </c>
      <c r="G545" s="34" t="str">
        <f>IF(ISBLANK(D545)=TRUE,"",(IFERROR(VLOOKUP(CONCATENATE(C545,".",D545),'Assistance Listings sam.gov'!$A$2:$D$2250,4,FALSE),"Unknown/Expired CFDA - Complete Column K")))</f>
        <v/>
      </c>
      <c r="H545" s="51"/>
      <c r="I545" s="51"/>
      <c r="J545" s="34" t="str">
        <f>IF(AND(ISBLANK(C545)=TRUE,ISBLANK(D545)=TRUE),"",IFERROR(VLOOKUP(CONCATENATE(C545,".",D545),'Clusters Lookup'!$A$2:$B$99,2,FALSE),"Not an Other Cluster"))</f>
        <v/>
      </c>
      <c r="K545" s="51"/>
      <c r="L545" s="51"/>
      <c r="M545" s="51"/>
      <c r="N545" s="51"/>
      <c r="O545" s="52"/>
      <c r="P545" s="51"/>
      <c r="Q545" s="51"/>
      <c r="R545" s="50"/>
      <c r="S545" s="34" t="str">
        <f>IFERROR(VLOOKUP(R545,'State of WI BUs'!$A$2:$B$77,2,FALSE),"")</f>
        <v/>
      </c>
      <c r="T545" s="52"/>
      <c r="U545" s="52"/>
      <c r="V545" s="56" t="str">
        <f t="shared" si="64"/>
        <v/>
      </c>
      <c r="W545" s="52"/>
      <c r="X545" s="50"/>
      <c r="Y545" s="56" t="str">
        <f t="shared" si="65"/>
        <v/>
      </c>
      <c r="Z545" s="52"/>
      <c r="AA545" s="35" t="str">
        <f t="shared" si="66"/>
        <v/>
      </c>
      <c r="AB545" s="35" t="str">
        <f t="shared" si="67"/>
        <v/>
      </c>
      <c r="AC545" s="35" t="str">
        <f t="shared" si="68"/>
        <v/>
      </c>
      <c r="AD545" s="35" t="str">
        <f t="shared" si="69"/>
        <v/>
      </c>
      <c r="AE545" s="35" t="str">
        <f t="shared" si="70"/>
        <v/>
      </c>
      <c r="AF545" s="35" t="str">
        <f t="shared" si="71"/>
        <v/>
      </c>
    </row>
    <row r="546" spans="1:32" x14ac:dyDescent="0.3">
      <c r="A546" s="50"/>
      <c r="B546" s="34" t="str">
        <f>IFERROR(VLOOKUP(A546,'State of WI BUs'!$A$2:$B$77,2,FALSE),"")</f>
        <v/>
      </c>
      <c r="C546" s="50"/>
      <c r="D546" s="50"/>
      <c r="E546" s="51"/>
      <c r="F546" s="34" t="str">
        <f>IFERROR(VLOOKUP(C546,'Fed. Agency Identifier'!$A$2:$B$62,2,FALSE),"")</f>
        <v/>
      </c>
      <c r="G546" s="34" t="str">
        <f>IF(ISBLANK(D546)=TRUE,"",(IFERROR(VLOOKUP(CONCATENATE(C546,".",D546),'Assistance Listings sam.gov'!$A$2:$D$2250,4,FALSE),"Unknown/Expired CFDA - Complete Column K")))</f>
        <v/>
      </c>
      <c r="H546" s="51"/>
      <c r="I546" s="51"/>
      <c r="J546" s="34" t="str">
        <f>IF(AND(ISBLANK(C546)=TRUE,ISBLANK(D546)=TRUE),"",IFERROR(VLOOKUP(CONCATENATE(C546,".",D546),'Clusters Lookup'!$A$2:$B$99,2,FALSE),"Not an Other Cluster"))</f>
        <v/>
      </c>
      <c r="K546" s="51"/>
      <c r="L546" s="51"/>
      <c r="M546" s="51"/>
      <c r="N546" s="51"/>
      <c r="O546" s="52"/>
      <c r="P546" s="51"/>
      <c r="Q546" s="51"/>
      <c r="R546" s="50"/>
      <c r="S546" s="34" t="str">
        <f>IFERROR(VLOOKUP(R546,'State of WI BUs'!$A$2:$B$77,2,FALSE),"")</f>
        <v/>
      </c>
      <c r="T546" s="52"/>
      <c r="U546" s="52"/>
      <c r="V546" s="56" t="str">
        <f t="shared" si="64"/>
        <v/>
      </c>
      <c r="W546" s="52"/>
      <c r="X546" s="50"/>
      <c r="Y546" s="56" t="str">
        <f t="shared" si="65"/>
        <v/>
      </c>
      <c r="Z546" s="52"/>
      <c r="AA546" s="35" t="str">
        <f t="shared" si="66"/>
        <v/>
      </c>
      <c r="AB546" s="35" t="str">
        <f t="shared" si="67"/>
        <v/>
      </c>
      <c r="AC546" s="35" t="str">
        <f t="shared" si="68"/>
        <v/>
      </c>
      <c r="AD546" s="35" t="str">
        <f t="shared" si="69"/>
        <v/>
      </c>
      <c r="AE546" s="35" t="str">
        <f t="shared" si="70"/>
        <v/>
      </c>
      <c r="AF546" s="35" t="str">
        <f t="shared" si="71"/>
        <v/>
      </c>
    </row>
    <row r="547" spans="1:32" x14ac:dyDescent="0.3">
      <c r="A547" s="50"/>
      <c r="B547" s="34" t="str">
        <f>IFERROR(VLOOKUP(A547,'State of WI BUs'!$A$2:$B$77,2,FALSE),"")</f>
        <v/>
      </c>
      <c r="C547" s="50"/>
      <c r="D547" s="50"/>
      <c r="E547" s="51"/>
      <c r="F547" s="34" t="str">
        <f>IFERROR(VLOOKUP(C547,'Fed. Agency Identifier'!$A$2:$B$62,2,FALSE),"")</f>
        <v/>
      </c>
      <c r="G547" s="34" t="str">
        <f>IF(ISBLANK(D547)=TRUE,"",(IFERROR(VLOOKUP(CONCATENATE(C547,".",D547),'Assistance Listings sam.gov'!$A$2:$D$2250,4,FALSE),"Unknown/Expired CFDA - Complete Column K")))</f>
        <v/>
      </c>
      <c r="H547" s="51"/>
      <c r="I547" s="51"/>
      <c r="J547" s="34" t="str">
        <f>IF(AND(ISBLANK(C547)=TRUE,ISBLANK(D547)=TRUE),"",IFERROR(VLOOKUP(CONCATENATE(C547,".",D547),'Clusters Lookup'!$A$2:$B$99,2,FALSE),"Not an Other Cluster"))</f>
        <v/>
      </c>
      <c r="K547" s="51"/>
      <c r="L547" s="51"/>
      <c r="M547" s="51"/>
      <c r="N547" s="51"/>
      <c r="O547" s="52"/>
      <c r="P547" s="51"/>
      <c r="Q547" s="51"/>
      <c r="R547" s="50"/>
      <c r="S547" s="34" t="str">
        <f>IFERROR(VLOOKUP(R547,'State of WI BUs'!$A$2:$B$77,2,FALSE),"")</f>
        <v/>
      </c>
      <c r="T547" s="52"/>
      <c r="U547" s="52"/>
      <c r="V547" s="56" t="str">
        <f t="shared" si="64"/>
        <v/>
      </c>
      <c r="W547" s="52"/>
      <c r="X547" s="50"/>
      <c r="Y547" s="56" t="str">
        <f t="shared" si="65"/>
        <v/>
      </c>
      <c r="Z547" s="52"/>
      <c r="AA547" s="35" t="str">
        <f t="shared" si="66"/>
        <v/>
      </c>
      <c r="AB547" s="35" t="str">
        <f t="shared" si="67"/>
        <v/>
      </c>
      <c r="AC547" s="35" t="str">
        <f t="shared" si="68"/>
        <v/>
      </c>
      <c r="AD547" s="35" t="str">
        <f t="shared" si="69"/>
        <v/>
      </c>
      <c r="AE547" s="35" t="str">
        <f t="shared" si="70"/>
        <v/>
      </c>
      <c r="AF547" s="35" t="str">
        <f t="shared" si="71"/>
        <v/>
      </c>
    </row>
    <row r="548" spans="1:32" x14ac:dyDescent="0.3">
      <c r="A548" s="50"/>
      <c r="B548" s="34" t="str">
        <f>IFERROR(VLOOKUP(A548,'State of WI BUs'!$A$2:$B$77,2,FALSE),"")</f>
        <v/>
      </c>
      <c r="C548" s="50"/>
      <c r="D548" s="50"/>
      <c r="E548" s="51"/>
      <c r="F548" s="34" t="str">
        <f>IFERROR(VLOOKUP(C548,'Fed. Agency Identifier'!$A$2:$B$62,2,FALSE),"")</f>
        <v/>
      </c>
      <c r="G548" s="34" t="str">
        <f>IF(ISBLANK(D548)=TRUE,"",(IFERROR(VLOOKUP(CONCATENATE(C548,".",D548),'Assistance Listings sam.gov'!$A$2:$D$2250,4,FALSE),"Unknown/Expired CFDA - Complete Column K")))</f>
        <v/>
      </c>
      <c r="H548" s="51"/>
      <c r="I548" s="51"/>
      <c r="J548" s="34" t="str">
        <f>IF(AND(ISBLANK(C548)=TRUE,ISBLANK(D548)=TRUE),"",IFERROR(VLOOKUP(CONCATENATE(C548,".",D548),'Clusters Lookup'!$A$2:$B$99,2,FALSE),"Not an Other Cluster"))</f>
        <v/>
      </c>
      <c r="K548" s="51"/>
      <c r="L548" s="51"/>
      <c r="M548" s="51"/>
      <c r="N548" s="51"/>
      <c r="O548" s="52"/>
      <c r="P548" s="51"/>
      <c r="Q548" s="51"/>
      <c r="R548" s="50"/>
      <c r="S548" s="34" t="str">
        <f>IFERROR(VLOOKUP(R548,'State of WI BUs'!$A$2:$B$77,2,FALSE),"")</f>
        <v/>
      </c>
      <c r="T548" s="52"/>
      <c r="U548" s="52"/>
      <c r="V548" s="56" t="str">
        <f t="shared" si="64"/>
        <v/>
      </c>
      <c r="W548" s="52"/>
      <c r="X548" s="50"/>
      <c r="Y548" s="56" t="str">
        <f t="shared" si="65"/>
        <v/>
      </c>
      <c r="Z548" s="52"/>
      <c r="AA548" s="35" t="str">
        <f t="shared" si="66"/>
        <v/>
      </c>
      <c r="AB548" s="35" t="str">
        <f t="shared" si="67"/>
        <v/>
      </c>
      <c r="AC548" s="35" t="str">
        <f t="shared" si="68"/>
        <v/>
      </c>
      <c r="AD548" s="35" t="str">
        <f t="shared" si="69"/>
        <v/>
      </c>
      <c r="AE548" s="35" t="str">
        <f t="shared" si="70"/>
        <v/>
      </c>
      <c r="AF548" s="35" t="str">
        <f t="shared" si="71"/>
        <v/>
      </c>
    </row>
    <row r="549" spans="1:32" x14ac:dyDescent="0.3">
      <c r="A549" s="50"/>
      <c r="B549" s="34" t="str">
        <f>IFERROR(VLOOKUP(A549,'State of WI BUs'!$A$2:$B$77,2,FALSE),"")</f>
        <v/>
      </c>
      <c r="C549" s="50"/>
      <c r="D549" s="50"/>
      <c r="E549" s="51"/>
      <c r="F549" s="34" t="str">
        <f>IFERROR(VLOOKUP(C549,'Fed. Agency Identifier'!$A$2:$B$62,2,FALSE),"")</f>
        <v/>
      </c>
      <c r="G549" s="34" t="str">
        <f>IF(ISBLANK(D549)=TRUE,"",(IFERROR(VLOOKUP(CONCATENATE(C549,".",D549),'Assistance Listings sam.gov'!$A$2:$D$2250,4,FALSE),"Unknown/Expired CFDA - Complete Column K")))</f>
        <v/>
      </c>
      <c r="H549" s="51"/>
      <c r="I549" s="51"/>
      <c r="J549" s="34" t="str">
        <f>IF(AND(ISBLANK(C549)=TRUE,ISBLANK(D549)=TRUE),"",IFERROR(VLOOKUP(CONCATENATE(C549,".",D549),'Clusters Lookup'!$A$2:$B$99,2,FALSE),"Not an Other Cluster"))</f>
        <v/>
      </c>
      <c r="K549" s="51"/>
      <c r="L549" s="51"/>
      <c r="M549" s="51"/>
      <c r="N549" s="51"/>
      <c r="O549" s="52"/>
      <c r="P549" s="51"/>
      <c r="Q549" s="51"/>
      <c r="R549" s="50"/>
      <c r="S549" s="34" t="str">
        <f>IFERROR(VLOOKUP(R549,'State of WI BUs'!$A$2:$B$77,2,FALSE),"")</f>
        <v/>
      </c>
      <c r="T549" s="52"/>
      <c r="U549" s="52"/>
      <c r="V549" s="56" t="str">
        <f t="shared" si="64"/>
        <v/>
      </c>
      <c r="W549" s="52"/>
      <c r="X549" s="50"/>
      <c r="Y549" s="56" t="str">
        <f t="shared" si="65"/>
        <v/>
      </c>
      <c r="Z549" s="52"/>
      <c r="AA549" s="35" t="str">
        <f t="shared" si="66"/>
        <v/>
      </c>
      <c r="AB549" s="35" t="str">
        <f t="shared" si="67"/>
        <v/>
      </c>
      <c r="AC549" s="35" t="str">
        <f t="shared" si="68"/>
        <v/>
      </c>
      <c r="AD549" s="35" t="str">
        <f t="shared" si="69"/>
        <v/>
      </c>
      <c r="AE549" s="35" t="str">
        <f t="shared" si="70"/>
        <v/>
      </c>
      <c r="AF549" s="35" t="str">
        <f t="shared" si="71"/>
        <v/>
      </c>
    </row>
    <row r="550" spans="1:32" x14ac:dyDescent="0.3">
      <c r="A550" s="50"/>
      <c r="B550" s="34" t="str">
        <f>IFERROR(VLOOKUP(A550,'State of WI BUs'!$A$2:$B$77,2,FALSE),"")</f>
        <v/>
      </c>
      <c r="C550" s="50"/>
      <c r="D550" s="50"/>
      <c r="E550" s="51"/>
      <c r="F550" s="34" t="str">
        <f>IFERROR(VLOOKUP(C550,'Fed. Agency Identifier'!$A$2:$B$62,2,FALSE),"")</f>
        <v/>
      </c>
      <c r="G550" s="34" t="str">
        <f>IF(ISBLANK(D550)=TRUE,"",(IFERROR(VLOOKUP(CONCATENATE(C550,".",D550),'Assistance Listings sam.gov'!$A$2:$D$2250,4,FALSE),"Unknown/Expired CFDA - Complete Column K")))</f>
        <v/>
      </c>
      <c r="H550" s="51"/>
      <c r="I550" s="51"/>
      <c r="J550" s="34" t="str">
        <f>IF(AND(ISBLANK(C550)=TRUE,ISBLANK(D550)=TRUE),"",IFERROR(VLOOKUP(CONCATENATE(C550,".",D550),'Clusters Lookup'!$A$2:$B$99,2,FALSE),"Not an Other Cluster"))</f>
        <v/>
      </c>
      <c r="K550" s="51"/>
      <c r="L550" s="51"/>
      <c r="M550" s="51"/>
      <c r="N550" s="51"/>
      <c r="O550" s="52"/>
      <c r="P550" s="51"/>
      <c r="Q550" s="51"/>
      <c r="R550" s="50"/>
      <c r="S550" s="34" t="str">
        <f>IFERROR(VLOOKUP(R550,'State of WI BUs'!$A$2:$B$77,2,FALSE),"")</f>
        <v/>
      </c>
      <c r="T550" s="52"/>
      <c r="U550" s="52"/>
      <c r="V550" s="56" t="str">
        <f t="shared" si="64"/>
        <v/>
      </c>
      <c r="W550" s="52"/>
      <c r="X550" s="50"/>
      <c r="Y550" s="56" t="str">
        <f t="shared" si="65"/>
        <v/>
      </c>
      <c r="Z550" s="52"/>
      <c r="AA550" s="35" t="str">
        <f t="shared" si="66"/>
        <v/>
      </c>
      <c r="AB550" s="35" t="str">
        <f t="shared" si="67"/>
        <v/>
      </c>
      <c r="AC550" s="35" t="str">
        <f t="shared" si="68"/>
        <v/>
      </c>
      <c r="AD550" s="35" t="str">
        <f t="shared" si="69"/>
        <v/>
      </c>
      <c r="AE550" s="35" t="str">
        <f t="shared" si="70"/>
        <v/>
      </c>
      <c r="AF550" s="35" t="str">
        <f t="shared" si="71"/>
        <v/>
      </c>
    </row>
    <row r="551" spans="1:32" x14ac:dyDescent="0.3">
      <c r="A551" s="50"/>
      <c r="B551" s="34" t="str">
        <f>IFERROR(VLOOKUP(A551,'State of WI BUs'!$A$2:$B$77,2,FALSE),"")</f>
        <v/>
      </c>
      <c r="C551" s="50"/>
      <c r="D551" s="50"/>
      <c r="E551" s="51"/>
      <c r="F551" s="34" t="str">
        <f>IFERROR(VLOOKUP(C551,'Fed. Agency Identifier'!$A$2:$B$62,2,FALSE),"")</f>
        <v/>
      </c>
      <c r="G551" s="34" t="str">
        <f>IF(ISBLANK(D551)=TRUE,"",(IFERROR(VLOOKUP(CONCATENATE(C551,".",D551),'Assistance Listings sam.gov'!$A$2:$D$2250,4,FALSE),"Unknown/Expired CFDA - Complete Column K")))</f>
        <v/>
      </c>
      <c r="H551" s="51"/>
      <c r="I551" s="51"/>
      <c r="J551" s="34" t="str">
        <f>IF(AND(ISBLANK(C551)=TRUE,ISBLANK(D551)=TRUE),"",IFERROR(VLOOKUP(CONCATENATE(C551,".",D551),'Clusters Lookup'!$A$2:$B$99,2,FALSE),"Not an Other Cluster"))</f>
        <v/>
      </c>
      <c r="K551" s="51"/>
      <c r="L551" s="51"/>
      <c r="M551" s="51"/>
      <c r="N551" s="51"/>
      <c r="O551" s="52"/>
      <c r="P551" s="51"/>
      <c r="Q551" s="51"/>
      <c r="R551" s="50"/>
      <c r="S551" s="34" t="str">
        <f>IFERROR(VLOOKUP(R551,'State of WI BUs'!$A$2:$B$77,2,FALSE),"")</f>
        <v/>
      </c>
      <c r="T551" s="52"/>
      <c r="U551" s="52"/>
      <c r="V551" s="56" t="str">
        <f t="shared" si="64"/>
        <v/>
      </c>
      <c r="W551" s="52"/>
      <c r="X551" s="50"/>
      <c r="Y551" s="56" t="str">
        <f t="shared" si="65"/>
        <v/>
      </c>
      <c r="Z551" s="52"/>
      <c r="AA551" s="35" t="str">
        <f t="shared" si="66"/>
        <v/>
      </c>
      <c r="AB551" s="35" t="str">
        <f t="shared" si="67"/>
        <v/>
      </c>
      <c r="AC551" s="35" t="str">
        <f t="shared" si="68"/>
        <v/>
      </c>
      <c r="AD551" s="35" t="str">
        <f t="shared" si="69"/>
        <v/>
      </c>
      <c r="AE551" s="35" t="str">
        <f t="shared" si="70"/>
        <v/>
      </c>
      <c r="AF551" s="35" t="str">
        <f t="shared" si="71"/>
        <v/>
      </c>
    </row>
    <row r="552" spans="1:32" x14ac:dyDescent="0.3">
      <c r="A552" s="50"/>
      <c r="B552" s="34" t="str">
        <f>IFERROR(VLOOKUP(A552,'State of WI BUs'!$A$2:$B$77,2,FALSE),"")</f>
        <v/>
      </c>
      <c r="C552" s="50"/>
      <c r="D552" s="50"/>
      <c r="E552" s="51"/>
      <c r="F552" s="34" t="str">
        <f>IFERROR(VLOOKUP(C552,'Fed. Agency Identifier'!$A$2:$B$62,2,FALSE),"")</f>
        <v/>
      </c>
      <c r="G552" s="34" t="str">
        <f>IF(ISBLANK(D552)=TRUE,"",(IFERROR(VLOOKUP(CONCATENATE(C552,".",D552),'Assistance Listings sam.gov'!$A$2:$D$2250,4,FALSE),"Unknown/Expired CFDA - Complete Column K")))</f>
        <v/>
      </c>
      <c r="H552" s="51"/>
      <c r="I552" s="51"/>
      <c r="J552" s="34" t="str">
        <f>IF(AND(ISBLANK(C552)=TRUE,ISBLANK(D552)=TRUE),"",IFERROR(VLOOKUP(CONCATENATE(C552,".",D552),'Clusters Lookup'!$A$2:$B$99,2,FALSE),"Not an Other Cluster"))</f>
        <v/>
      </c>
      <c r="K552" s="51"/>
      <c r="L552" s="51"/>
      <c r="M552" s="51"/>
      <c r="N552" s="51"/>
      <c r="O552" s="52"/>
      <c r="P552" s="51"/>
      <c r="Q552" s="51"/>
      <c r="R552" s="50"/>
      <c r="S552" s="34" t="str">
        <f>IFERROR(VLOOKUP(R552,'State of WI BUs'!$A$2:$B$77,2,FALSE),"")</f>
        <v/>
      </c>
      <c r="T552" s="52"/>
      <c r="U552" s="52"/>
      <c r="V552" s="56" t="str">
        <f t="shared" si="64"/>
        <v/>
      </c>
      <c r="W552" s="52"/>
      <c r="X552" s="50"/>
      <c r="Y552" s="56" t="str">
        <f t="shared" si="65"/>
        <v/>
      </c>
      <c r="Z552" s="52"/>
      <c r="AA552" s="35" t="str">
        <f t="shared" si="66"/>
        <v/>
      </c>
      <c r="AB552" s="35" t="str">
        <f t="shared" si="67"/>
        <v/>
      </c>
      <c r="AC552" s="35" t="str">
        <f t="shared" si="68"/>
        <v/>
      </c>
      <c r="AD552" s="35" t="str">
        <f t="shared" si="69"/>
        <v/>
      </c>
      <c r="AE552" s="35" t="str">
        <f t="shared" si="70"/>
        <v/>
      </c>
      <c r="AF552" s="35" t="str">
        <f t="shared" si="71"/>
        <v/>
      </c>
    </row>
    <row r="553" spans="1:32" x14ac:dyDescent="0.3">
      <c r="A553" s="50"/>
      <c r="B553" s="34" t="str">
        <f>IFERROR(VLOOKUP(A553,'State of WI BUs'!$A$2:$B$77,2,FALSE),"")</f>
        <v/>
      </c>
      <c r="C553" s="50"/>
      <c r="D553" s="50"/>
      <c r="E553" s="51"/>
      <c r="F553" s="34" t="str">
        <f>IFERROR(VLOOKUP(C553,'Fed. Agency Identifier'!$A$2:$B$62,2,FALSE),"")</f>
        <v/>
      </c>
      <c r="G553" s="34" t="str">
        <f>IF(ISBLANK(D553)=TRUE,"",(IFERROR(VLOOKUP(CONCATENATE(C553,".",D553),'Assistance Listings sam.gov'!$A$2:$D$2250,4,FALSE),"Unknown/Expired CFDA - Complete Column K")))</f>
        <v/>
      </c>
      <c r="H553" s="51"/>
      <c r="I553" s="51"/>
      <c r="J553" s="34" t="str">
        <f>IF(AND(ISBLANK(C553)=TRUE,ISBLANK(D553)=TRUE),"",IFERROR(VLOOKUP(CONCATENATE(C553,".",D553),'Clusters Lookup'!$A$2:$B$99,2,FALSE),"Not an Other Cluster"))</f>
        <v/>
      </c>
      <c r="K553" s="51"/>
      <c r="L553" s="51"/>
      <c r="M553" s="51"/>
      <c r="N553" s="51"/>
      <c r="O553" s="52"/>
      <c r="P553" s="51"/>
      <c r="Q553" s="51"/>
      <c r="R553" s="50"/>
      <c r="S553" s="34" t="str">
        <f>IFERROR(VLOOKUP(R553,'State of WI BUs'!$A$2:$B$77,2,FALSE),"")</f>
        <v/>
      </c>
      <c r="T553" s="52"/>
      <c r="U553" s="52"/>
      <c r="V553" s="56" t="str">
        <f t="shared" si="64"/>
        <v/>
      </c>
      <c r="W553" s="52"/>
      <c r="X553" s="50"/>
      <c r="Y553" s="56" t="str">
        <f t="shared" si="65"/>
        <v/>
      </c>
      <c r="Z553" s="52"/>
      <c r="AA553" s="35" t="str">
        <f t="shared" si="66"/>
        <v/>
      </c>
      <c r="AB553" s="35" t="str">
        <f t="shared" si="67"/>
        <v/>
      </c>
      <c r="AC553" s="35" t="str">
        <f t="shared" si="68"/>
        <v/>
      </c>
      <c r="AD553" s="35" t="str">
        <f t="shared" si="69"/>
        <v/>
      </c>
      <c r="AE553" s="35" t="str">
        <f t="shared" si="70"/>
        <v/>
      </c>
      <c r="AF553" s="35" t="str">
        <f t="shared" si="71"/>
        <v/>
      </c>
    </row>
    <row r="554" spans="1:32" x14ac:dyDescent="0.3">
      <c r="A554" s="50"/>
      <c r="B554" s="34" t="str">
        <f>IFERROR(VLOOKUP(A554,'State of WI BUs'!$A$2:$B$77,2,FALSE),"")</f>
        <v/>
      </c>
      <c r="C554" s="50"/>
      <c r="D554" s="50"/>
      <c r="E554" s="51"/>
      <c r="F554" s="34" t="str">
        <f>IFERROR(VLOOKUP(C554,'Fed. Agency Identifier'!$A$2:$B$62,2,FALSE),"")</f>
        <v/>
      </c>
      <c r="G554" s="34" t="str">
        <f>IF(ISBLANK(D554)=TRUE,"",(IFERROR(VLOOKUP(CONCATENATE(C554,".",D554),'Assistance Listings sam.gov'!$A$2:$D$2250,4,FALSE),"Unknown/Expired CFDA - Complete Column K")))</f>
        <v/>
      </c>
      <c r="H554" s="51"/>
      <c r="I554" s="51"/>
      <c r="J554" s="34" t="str">
        <f>IF(AND(ISBLANK(C554)=TRUE,ISBLANK(D554)=TRUE),"",IFERROR(VLOOKUP(CONCATENATE(C554,".",D554),'Clusters Lookup'!$A$2:$B$99,2,FALSE),"Not an Other Cluster"))</f>
        <v/>
      </c>
      <c r="K554" s="51"/>
      <c r="L554" s="51"/>
      <c r="M554" s="51"/>
      <c r="N554" s="51"/>
      <c r="O554" s="52"/>
      <c r="P554" s="51"/>
      <c r="Q554" s="51"/>
      <c r="R554" s="50"/>
      <c r="S554" s="34" t="str">
        <f>IFERROR(VLOOKUP(R554,'State of WI BUs'!$A$2:$B$77,2,FALSE),"")</f>
        <v/>
      </c>
      <c r="T554" s="52"/>
      <c r="U554" s="52"/>
      <c r="V554" s="56" t="str">
        <f t="shared" si="64"/>
        <v/>
      </c>
      <c r="W554" s="52"/>
      <c r="X554" s="50"/>
      <c r="Y554" s="56" t="str">
        <f t="shared" si="65"/>
        <v/>
      </c>
      <c r="Z554" s="52"/>
      <c r="AA554" s="35" t="str">
        <f t="shared" si="66"/>
        <v/>
      </c>
      <c r="AB554" s="35" t="str">
        <f t="shared" si="67"/>
        <v/>
      </c>
      <c r="AC554" s="35" t="str">
        <f t="shared" si="68"/>
        <v/>
      </c>
      <c r="AD554" s="35" t="str">
        <f t="shared" si="69"/>
        <v/>
      </c>
      <c r="AE554" s="35" t="str">
        <f t="shared" si="70"/>
        <v/>
      </c>
      <c r="AF554" s="35" t="str">
        <f t="shared" si="71"/>
        <v/>
      </c>
    </row>
    <row r="555" spans="1:32" x14ac:dyDescent="0.3">
      <c r="A555" s="50"/>
      <c r="B555" s="34" t="str">
        <f>IFERROR(VLOOKUP(A555,'State of WI BUs'!$A$2:$B$77,2,FALSE),"")</f>
        <v/>
      </c>
      <c r="C555" s="50"/>
      <c r="D555" s="50"/>
      <c r="E555" s="51"/>
      <c r="F555" s="34" t="str">
        <f>IFERROR(VLOOKUP(C555,'Fed. Agency Identifier'!$A$2:$B$62,2,FALSE),"")</f>
        <v/>
      </c>
      <c r="G555" s="34" t="str">
        <f>IF(ISBLANK(D555)=TRUE,"",(IFERROR(VLOOKUP(CONCATENATE(C555,".",D555),'Assistance Listings sam.gov'!$A$2:$D$2250,4,FALSE),"Unknown/Expired CFDA - Complete Column K")))</f>
        <v/>
      </c>
      <c r="H555" s="51"/>
      <c r="I555" s="51"/>
      <c r="J555" s="34" t="str">
        <f>IF(AND(ISBLANK(C555)=TRUE,ISBLANK(D555)=TRUE),"",IFERROR(VLOOKUP(CONCATENATE(C555,".",D555),'Clusters Lookup'!$A$2:$B$99,2,FALSE),"Not an Other Cluster"))</f>
        <v/>
      </c>
      <c r="K555" s="51"/>
      <c r="L555" s="51"/>
      <c r="M555" s="51"/>
      <c r="N555" s="51"/>
      <c r="O555" s="52"/>
      <c r="P555" s="51"/>
      <c r="Q555" s="51"/>
      <c r="R555" s="50"/>
      <c r="S555" s="34" t="str">
        <f>IFERROR(VLOOKUP(R555,'State of WI BUs'!$A$2:$B$77,2,FALSE),"")</f>
        <v/>
      </c>
      <c r="T555" s="52"/>
      <c r="U555" s="52"/>
      <c r="V555" s="56" t="str">
        <f t="shared" si="64"/>
        <v/>
      </c>
      <c r="W555" s="52"/>
      <c r="X555" s="50"/>
      <c r="Y555" s="56" t="str">
        <f t="shared" si="65"/>
        <v/>
      </c>
      <c r="Z555" s="52"/>
      <c r="AA555" s="35" t="str">
        <f t="shared" si="66"/>
        <v/>
      </c>
      <c r="AB555" s="35" t="str">
        <f t="shared" si="67"/>
        <v/>
      </c>
      <c r="AC555" s="35" t="str">
        <f t="shared" si="68"/>
        <v/>
      </c>
      <c r="AD555" s="35" t="str">
        <f t="shared" si="69"/>
        <v/>
      </c>
      <c r="AE555" s="35" t="str">
        <f t="shared" si="70"/>
        <v/>
      </c>
      <c r="AF555" s="35" t="str">
        <f t="shared" si="71"/>
        <v/>
      </c>
    </row>
    <row r="556" spans="1:32" x14ac:dyDescent="0.3">
      <c r="A556" s="50"/>
      <c r="B556" s="34" t="str">
        <f>IFERROR(VLOOKUP(A556,'State of WI BUs'!$A$2:$B$77,2,FALSE),"")</f>
        <v/>
      </c>
      <c r="C556" s="50"/>
      <c r="D556" s="50"/>
      <c r="E556" s="51"/>
      <c r="F556" s="34" t="str">
        <f>IFERROR(VLOOKUP(C556,'Fed. Agency Identifier'!$A$2:$B$62,2,FALSE),"")</f>
        <v/>
      </c>
      <c r="G556" s="34" t="str">
        <f>IF(ISBLANK(D556)=TRUE,"",(IFERROR(VLOOKUP(CONCATENATE(C556,".",D556),'Assistance Listings sam.gov'!$A$2:$D$2250,4,FALSE),"Unknown/Expired CFDA - Complete Column K")))</f>
        <v/>
      </c>
      <c r="H556" s="51"/>
      <c r="I556" s="51"/>
      <c r="J556" s="34" t="str">
        <f>IF(AND(ISBLANK(C556)=TRUE,ISBLANK(D556)=TRUE),"",IFERROR(VLOOKUP(CONCATENATE(C556,".",D556),'Clusters Lookup'!$A$2:$B$99,2,FALSE),"Not an Other Cluster"))</f>
        <v/>
      </c>
      <c r="K556" s="51"/>
      <c r="L556" s="51"/>
      <c r="M556" s="51"/>
      <c r="N556" s="51"/>
      <c r="O556" s="52"/>
      <c r="P556" s="51"/>
      <c r="Q556" s="51"/>
      <c r="R556" s="50"/>
      <c r="S556" s="34" t="str">
        <f>IFERROR(VLOOKUP(R556,'State of WI BUs'!$A$2:$B$77,2,FALSE),"")</f>
        <v/>
      </c>
      <c r="T556" s="52"/>
      <c r="U556" s="52"/>
      <c r="V556" s="56" t="str">
        <f t="shared" si="64"/>
        <v/>
      </c>
      <c r="W556" s="52"/>
      <c r="X556" s="50"/>
      <c r="Y556" s="56" t="str">
        <f t="shared" si="65"/>
        <v/>
      </c>
      <c r="Z556" s="52"/>
      <c r="AA556" s="35" t="str">
        <f t="shared" si="66"/>
        <v/>
      </c>
      <c r="AB556" s="35" t="str">
        <f t="shared" si="67"/>
        <v/>
      </c>
      <c r="AC556" s="35" t="str">
        <f t="shared" si="68"/>
        <v/>
      </c>
      <c r="AD556" s="35" t="str">
        <f t="shared" si="69"/>
        <v/>
      </c>
      <c r="AE556" s="35" t="str">
        <f t="shared" si="70"/>
        <v/>
      </c>
      <c r="AF556" s="35" t="str">
        <f t="shared" si="71"/>
        <v/>
      </c>
    </row>
    <row r="557" spans="1:32" x14ac:dyDescent="0.3">
      <c r="A557" s="50"/>
      <c r="B557" s="34" t="str">
        <f>IFERROR(VLOOKUP(A557,'State of WI BUs'!$A$2:$B$77,2,FALSE),"")</f>
        <v/>
      </c>
      <c r="C557" s="50"/>
      <c r="D557" s="50"/>
      <c r="E557" s="51"/>
      <c r="F557" s="34" t="str">
        <f>IFERROR(VLOOKUP(C557,'Fed. Agency Identifier'!$A$2:$B$62,2,FALSE),"")</f>
        <v/>
      </c>
      <c r="G557" s="34" t="str">
        <f>IF(ISBLANK(D557)=TRUE,"",(IFERROR(VLOOKUP(CONCATENATE(C557,".",D557),'Assistance Listings sam.gov'!$A$2:$D$2250,4,FALSE),"Unknown/Expired CFDA - Complete Column K")))</f>
        <v/>
      </c>
      <c r="H557" s="51"/>
      <c r="I557" s="51"/>
      <c r="J557" s="34" t="str">
        <f>IF(AND(ISBLANK(C557)=TRUE,ISBLANK(D557)=TRUE),"",IFERROR(VLOOKUP(CONCATENATE(C557,".",D557),'Clusters Lookup'!$A$2:$B$99,2,FALSE),"Not an Other Cluster"))</f>
        <v/>
      </c>
      <c r="K557" s="51"/>
      <c r="L557" s="51"/>
      <c r="M557" s="51"/>
      <c r="N557" s="51"/>
      <c r="O557" s="52"/>
      <c r="P557" s="51"/>
      <c r="Q557" s="51"/>
      <c r="R557" s="50"/>
      <c r="S557" s="34" t="str">
        <f>IFERROR(VLOOKUP(R557,'State of WI BUs'!$A$2:$B$77,2,FALSE),"")</f>
        <v/>
      </c>
      <c r="T557" s="52"/>
      <c r="U557" s="52"/>
      <c r="V557" s="56" t="str">
        <f t="shared" si="64"/>
        <v/>
      </c>
      <c r="W557" s="52"/>
      <c r="X557" s="50"/>
      <c r="Y557" s="56" t="str">
        <f t="shared" si="65"/>
        <v/>
      </c>
      <c r="Z557" s="52"/>
      <c r="AA557" s="35" t="str">
        <f t="shared" si="66"/>
        <v/>
      </c>
      <c r="AB557" s="35" t="str">
        <f t="shared" si="67"/>
        <v/>
      </c>
      <c r="AC557" s="35" t="str">
        <f t="shared" si="68"/>
        <v/>
      </c>
      <c r="AD557" s="35" t="str">
        <f t="shared" si="69"/>
        <v/>
      </c>
      <c r="AE557" s="35" t="str">
        <f t="shared" si="70"/>
        <v/>
      </c>
      <c r="AF557" s="35" t="str">
        <f t="shared" si="71"/>
        <v/>
      </c>
    </row>
    <row r="558" spans="1:32" x14ac:dyDescent="0.3">
      <c r="A558" s="50"/>
      <c r="B558" s="34" t="str">
        <f>IFERROR(VLOOKUP(A558,'State of WI BUs'!$A$2:$B$77,2,FALSE),"")</f>
        <v/>
      </c>
      <c r="C558" s="50"/>
      <c r="D558" s="50"/>
      <c r="E558" s="51"/>
      <c r="F558" s="34" t="str">
        <f>IFERROR(VLOOKUP(C558,'Fed. Agency Identifier'!$A$2:$B$62,2,FALSE),"")</f>
        <v/>
      </c>
      <c r="G558" s="34" t="str">
        <f>IF(ISBLANK(D558)=TRUE,"",(IFERROR(VLOOKUP(CONCATENATE(C558,".",D558),'Assistance Listings sam.gov'!$A$2:$D$2250,4,FALSE),"Unknown/Expired CFDA - Complete Column K")))</f>
        <v/>
      </c>
      <c r="H558" s="51"/>
      <c r="I558" s="51"/>
      <c r="J558" s="34" t="str">
        <f>IF(AND(ISBLANK(C558)=TRUE,ISBLANK(D558)=TRUE),"",IFERROR(VLOOKUP(CONCATENATE(C558,".",D558),'Clusters Lookup'!$A$2:$B$99,2,FALSE),"Not an Other Cluster"))</f>
        <v/>
      </c>
      <c r="K558" s="51"/>
      <c r="L558" s="51"/>
      <c r="M558" s="51"/>
      <c r="N558" s="51"/>
      <c r="O558" s="52"/>
      <c r="P558" s="51"/>
      <c r="Q558" s="51"/>
      <c r="R558" s="50"/>
      <c r="S558" s="34" t="str">
        <f>IFERROR(VLOOKUP(R558,'State of WI BUs'!$A$2:$B$77,2,FALSE),"")</f>
        <v/>
      </c>
      <c r="T558" s="52"/>
      <c r="U558" s="52"/>
      <c r="V558" s="56" t="str">
        <f t="shared" si="64"/>
        <v/>
      </c>
      <c r="W558" s="52"/>
      <c r="X558" s="50"/>
      <c r="Y558" s="56" t="str">
        <f t="shared" si="65"/>
        <v/>
      </c>
      <c r="Z558" s="52"/>
      <c r="AA558" s="35" t="str">
        <f t="shared" si="66"/>
        <v/>
      </c>
      <c r="AB558" s="35" t="str">
        <f t="shared" si="67"/>
        <v/>
      </c>
      <c r="AC558" s="35" t="str">
        <f t="shared" si="68"/>
        <v/>
      </c>
      <c r="AD558" s="35" t="str">
        <f t="shared" si="69"/>
        <v/>
      </c>
      <c r="AE558" s="35" t="str">
        <f t="shared" si="70"/>
        <v/>
      </c>
      <c r="AF558" s="35" t="str">
        <f t="shared" si="71"/>
        <v/>
      </c>
    </row>
    <row r="559" spans="1:32" x14ac:dyDescent="0.3">
      <c r="A559" s="50"/>
      <c r="B559" s="34" t="str">
        <f>IFERROR(VLOOKUP(A559,'State of WI BUs'!$A$2:$B$77,2,FALSE),"")</f>
        <v/>
      </c>
      <c r="C559" s="50"/>
      <c r="D559" s="50"/>
      <c r="E559" s="51"/>
      <c r="F559" s="34" t="str">
        <f>IFERROR(VLOOKUP(C559,'Fed. Agency Identifier'!$A$2:$B$62,2,FALSE),"")</f>
        <v/>
      </c>
      <c r="G559" s="34" t="str">
        <f>IF(ISBLANK(D559)=TRUE,"",(IFERROR(VLOOKUP(CONCATENATE(C559,".",D559),'Assistance Listings sam.gov'!$A$2:$D$2250,4,FALSE),"Unknown/Expired CFDA - Complete Column K")))</f>
        <v/>
      </c>
      <c r="H559" s="51"/>
      <c r="I559" s="51"/>
      <c r="J559" s="34" t="str">
        <f>IF(AND(ISBLANK(C559)=TRUE,ISBLANK(D559)=TRUE),"",IFERROR(VLOOKUP(CONCATENATE(C559,".",D559),'Clusters Lookup'!$A$2:$B$99,2,FALSE),"Not an Other Cluster"))</f>
        <v/>
      </c>
      <c r="K559" s="51"/>
      <c r="L559" s="51"/>
      <c r="M559" s="51"/>
      <c r="N559" s="51"/>
      <c r="O559" s="52"/>
      <c r="P559" s="51"/>
      <c r="Q559" s="51"/>
      <c r="R559" s="50"/>
      <c r="S559" s="34" t="str">
        <f>IFERROR(VLOOKUP(R559,'State of WI BUs'!$A$2:$B$77,2,FALSE),"")</f>
        <v/>
      </c>
      <c r="T559" s="52"/>
      <c r="U559" s="52"/>
      <c r="V559" s="56" t="str">
        <f t="shared" si="64"/>
        <v/>
      </c>
      <c r="W559" s="52"/>
      <c r="X559" s="50"/>
      <c r="Y559" s="56" t="str">
        <f t="shared" si="65"/>
        <v/>
      </c>
      <c r="Z559" s="52"/>
      <c r="AA559" s="35" t="str">
        <f t="shared" si="66"/>
        <v/>
      </c>
      <c r="AB559" s="35" t="str">
        <f t="shared" si="67"/>
        <v/>
      </c>
      <c r="AC559" s="35" t="str">
        <f t="shared" si="68"/>
        <v/>
      </c>
      <c r="AD559" s="35" t="str">
        <f t="shared" si="69"/>
        <v/>
      </c>
      <c r="AE559" s="35" t="str">
        <f t="shared" si="70"/>
        <v/>
      </c>
      <c r="AF559" s="35" t="str">
        <f t="shared" si="71"/>
        <v/>
      </c>
    </row>
    <row r="560" spans="1:32" x14ac:dyDescent="0.3">
      <c r="A560" s="50"/>
      <c r="B560" s="34" t="str">
        <f>IFERROR(VLOOKUP(A560,'State of WI BUs'!$A$2:$B$77,2,FALSE),"")</f>
        <v/>
      </c>
      <c r="C560" s="50"/>
      <c r="D560" s="50"/>
      <c r="E560" s="51"/>
      <c r="F560" s="34" t="str">
        <f>IFERROR(VLOOKUP(C560,'Fed. Agency Identifier'!$A$2:$B$62,2,FALSE),"")</f>
        <v/>
      </c>
      <c r="G560" s="34" t="str">
        <f>IF(ISBLANK(D560)=TRUE,"",(IFERROR(VLOOKUP(CONCATENATE(C560,".",D560),'Assistance Listings sam.gov'!$A$2:$D$2250,4,FALSE),"Unknown/Expired CFDA - Complete Column K")))</f>
        <v/>
      </c>
      <c r="H560" s="51"/>
      <c r="I560" s="51"/>
      <c r="J560" s="34" t="str">
        <f>IF(AND(ISBLANK(C560)=TRUE,ISBLANK(D560)=TRUE),"",IFERROR(VLOOKUP(CONCATENATE(C560,".",D560),'Clusters Lookup'!$A$2:$B$99,2,FALSE),"Not an Other Cluster"))</f>
        <v/>
      </c>
      <c r="K560" s="51"/>
      <c r="L560" s="51"/>
      <c r="M560" s="51"/>
      <c r="N560" s="51"/>
      <c r="O560" s="52"/>
      <c r="P560" s="51"/>
      <c r="Q560" s="51"/>
      <c r="R560" s="50"/>
      <c r="S560" s="34" t="str">
        <f>IFERROR(VLOOKUP(R560,'State of WI BUs'!$A$2:$B$77,2,FALSE),"")</f>
        <v/>
      </c>
      <c r="T560" s="52"/>
      <c r="U560" s="52"/>
      <c r="V560" s="56" t="str">
        <f t="shared" si="64"/>
        <v/>
      </c>
      <c r="W560" s="52"/>
      <c r="X560" s="50"/>
      <c r="Y560" s="56" t="str">
        <f t="shared" si="65"/>
        <v/>
      </c>
      <c r="Z560" s="52"/>
      <c r="AA560" s="35" t="str">
        <f t="shared" si="66"/>
        <v/>
      </c>
      <c r="AB560" s="35" t="str">
        <f t="shared" si="67"/>
        <v/>
      </c>
      <c r="AC560" s="35" t="str">
        <f t="shared" si="68"/>
        <v/>
      </c>
      <c r="AD560" s="35" t="str">
        <f t="shared" si="69"/>
        <v/>
      </c>
      <c r="AE560" s="35" t="str">
        <f t="shared" si="70"/>
        <v/>
      </c>
      <c r="AF560" s="35" t="str">
        <f t="shared" si="71"/>
        <v/>
      </c>
    </row>
    <row r="561" spans="1:32" x14ac:dyDescent="0.3">
      <c r="A561" s="50"/>
      <c r="B561" s="34" t="str">
        <f>IFERROR(VLOOKUP(A561,'State of WI BUs'!$A$2:$B$77,2,FALSE),"")</f>
        <v/>
      </c>
      <c r="C561" s="50"/>
      <c r="D561" s="50"/>
      <c r="E561" s="51"/>
      <c r="F561" s="34" t="str">
        <f>IFERROR(VLOOKUP(C561,'Fed. Agency Identifier'!$A$2:$B$62,2,FALSE),"")</f>
        <v/>
      </c>
      <c r="G561" s="34" t="str">
        <f>IF(ISBLANK(D561)=TRUE,"",(IFERROR(VLOOKUP(CONCATENATE(C561,".",D561),'Assistance Listings sam.gov'!$A$2:$D$2250,4,FALSE),"Unknown/Expired CFDA - Complete Column K")))</f>
        <v/>
      </c>
      <c r="H561" s="51"/>
      <c r="I561" s="51"/>
      <c r="J561" s="34" t="str">
        <f>IF(AND(ISBLANK(C561)=TRUE,ISBLANK(D561)=TRUE),"",IFERROR(VLOOKUP(CONCATENATE(C561,".",D561),'Clusters Lookup'!$A$2:$B$99,2,FALSE),"Not an Other Cluster"))</f>
        <v/>
      </c>
      <c r="K561" s="51"/>
      <c r="L561" s="51"/>
      <c r="M561" s="51"/>
      <c r="N561" s="51"/>
      <c r="O561" s="52"/>
      <c r="P561" s="51"/>
      <c r="Q561" s="51"/>
      <c r="R561" s="50"/>
      <c r="S561" s="34" t="str">
        <f>IFERROR(VLOOKUP(R561,'State of WI BUs'!$A$2:$B$77,2,FALSE),"")</f>
        <v/>
      </c>
      <c r="T561" s="52"/>
      <c r="U561" s="52"/>
      <c r="V561" s="56" t="str">
        <f t="shared" si="64"/>
        <v/>
      </c>
      <c r="W561" s="52"/>
      <c r="X561" s="50"/>
      <c r="Y561" s="56" t="str">
        <f t="shared" si="65"/>
        <v/>
      </c>
      <c r="Z561" s="52"/>
      <c r="AA561" s="35" t="str">
        <f t="shared" si="66"/>
        <v/>
      </c>
      <c r="AB561" s="35" t="str">
        <f t="shared" si="67"/>
        <v/>
      </c>
      <c r="AC561" s="35" t="str">
        <f t="shared" si="68"/>
        <v/>
      </c>
      <c r="AD561" s="35" t="str">
        <f t="shared" si="69"/>
        <v/>
      </c>
      <c r="AE561" s="35" t="str">
        <f t="shared" si="70"/>
        <v/>
      </c>
      <c r="AF561" s="35" t="str">
        <f t="shared" si="71"/>
        <v/>
      </c>
    </row>
    <row r="562" spans="1:32" x14ac:dyDescent="0.3">
      <c r="A562" s="50"/>
      <c r="B562" s="34" t="str">
        <f>IFERROR(VLOOKUP(A562,'State of WI BUs'!$A$2:$B$77,2,FALSE),"")</f>
        <v/>
      </c>
      <c r="C562" s="50"/>
      <c r="D562" s="50"/>
      <c r="E562" s="51"/>
      <c r="F562" s="34" t="str">
        <f>IFERROR(VLOOKUP(C562,'Fed. Agency Identifier'!$A$2:$B$62,2,FALSE),"")</f>
        <v/>
      </c>
      <c r="G562" s="34" t="str">
        <f>IF(ISBLANK(D562)=TRUE,"",(IFERROR(VLOOKUP(CONCATENATE(C562,".",D562),'Assistance Listings sam.gov'!$A$2:$D$2250,4,FALSE),"Unknown/Expired CFDA - Complete Column K")))</f>
        <v/>
      </c>
      <c r="H562" s="51"/>
      <c r="I562" s="51"/>
      <c r="J562" s="34" t="str">
        <f>IF(AND(ISBLANK(C562)=TRUE,ISBLANK(D562)=TRUE),"",IFERROR(VLOOKUP(CONCATENATE(C562,".",D562),'Clusters Lookup'!$A$2:$B$99,2,FALSE),"Not an Other Cluster"))</f>
        <v/>
      </c>
      <c r="K562" s="51"/>
      <c r="L562" s="51"/>
      <c r="M562" s="51"/>
      <c r="N562" s="51"/>
      <c r="O562" s="52"/>
      <c r="P562" s="51"/>
      <c r="Q562" s="51"/>
      <c r="R562" s="50"/>
      <c r="S562" s="34" t="str">
        <f>IFERROR(VLOOKUP(R562,'State of WI BUs'!$A$2:$B$77,2,FALSE),"")</f>
        <v/>
      </c>
      <c r="T562" s="52"/>
      <c r="U562" s="52"/>
      <c r="V562" s="56" t="str">
        <f t="shared" si="64"/>
        <v/>
      </c>
      <c r="W562" s="52"/>
      <c r="X562" s="50"/>
      <c r="Y562" s="56" t="str">
        <f t="shared" si="65"/>
        <v/>
      </c>
      <c r="Z562" s="52"/>
      <c r="AA562" s="35" t="str">
        <f t="shared" si="66"/>
        <v/>
      </c>
      <c r="AB562" s="35" t="str">
        <f t="shared" si="67"/>
        <v/>
      </c>
      <c r="AC562" s="35" t="str">
        <f t="shared" si="68"/>
        <v/>
      </c>
      <c r="AD562" s="35" t="str">
        <f t="shared" si="69"/>
        <v/>
      </c>
      <c r="AE562" s="35" t="str">
        <f t="shared" si="70"/>
        <v/>
      </c>
      <c r="AF562" s="35" t="str">
        <f t="shared" si="71"/>
        <v/>
      </c>
    </row>
    <row r="563" spans="1:32" x14ac:dyDescent="0.3">
      <c r="A563" s="50"/>
      <c r="B563" s="34" t="str">
        <f>IFERROR(VLOOKUP(A563,'State of WI BUs'!$A$2:$B$77,2,FALSE),"")</f>
        <v/>
      </c>
      <c r="C563" s="50"/>
      <c r="D563" s="50"/>
      <c r="E563" s="51"/>
      <c r="F563" s="34" t="str">
        <f>IFERROR(VLOOKUP(C563,'Fed. Agency Identifier'!$A$2:$B$62,2,FALSE),"")</f>
        <v/>
      </c>
      <c r="G563" s="34" t="str">
        <f>IF(ISBLANK(D563)=TRUE,"",(IFERROR(VLOOKUP(CONCATENATE(C563,".",D563),'Assistance Listings sam.gov'!$A$2:$D$2250,4,FALSE),"Unknown/Expired CFDA - Complete Column K")))</f>
        <v/>
      </c>
      <c r="H563" s="51"/>
      <c r="I563" s="51"/>
      <c r="J563" s="34" t="str">
        <f>IF(AND(ISBLANK(C563)=TRUE,ISBLANK(D563)=TRUE),"",IFERROR(VLOOKUP(CONCATENATE(C563,".",D563),'Clusters Lookup'!$A$2:$B$99,2,FALSE),"Not an Other Cluster"))</f>
        <v/>
      </c>
      <c r="K563" s="51"/>
      <c r="L563" s="51"/>
      <c r="M563" s="51"/>
      <c r="N563" s="51"/>
      <c r="O563" s="52"/>
      <c r="P563" s="51"/>
      <c r="Q563" s="51"/>
      <c r="R563" s="50"/>
      <c r="S563" s="34" t="str">
        <f>IFERROR(VLOOKUP(R563,'State of WI BUs'!$A$2:$B$77,2,FALSE),"")</f>
        <v/>
      </c>
      <c r="T563" s="52"/>
      <c r="U563" s="52"/>
      <c r="V563" s="56" t="str">
        <f t="shared" si="64"/>
        <v/>
      </c>
      <c r="W563" s="52"/>
      <c r="X563" s="50"/>
      <c r="Y563" s="56" t="str">
        <f t="shared" si="65"/>
        <v/>
      </c>
      <c r="Z563" s="52"/>
      <c r="AA563" s="35" t="str">
        <f t="shared" si="66"/>
        <v/>
      </c>
      <c r="AB563" s="35" t="str">
        <f t="shared" si="67"/>
        <v/>
      </c>
      <c r="AC563" s="35" t="str">
        <f t="shared" si="68"/>
        <v/>
      </c>
      <c r="AD563" s="35" t="str">
        <f t="shared" si="69"/>
        <v/>
      </c>
      <c r="AE563" s="35" t="str">
        <f t="shared" si="70"/>
        <v/>
      </c>
      <c r="AF563" s="35" t="str">
        <f t="shared" si="71"/>
        <v/>
      </c>
    </row>
    <row r="564" spans="1:32" x14ac:dyDescent="0.3">
      <c r="A564" s="50"/>
      <c r="B564" s="34" t="str">
        <f>IFERROR(VLOOKUP(A564,'State of WI BUs'!$A$2:$B$77,2,FALSE),"")</f>
        <v/>
      </c>
      <c r="C564" s="50"/>
      <c r="D564" s="50"/>
      <c r="E564" s="51"/>
      <c r="F564" s="34" t="str">
        <f>IFERROR(VLOOKUP(C564,'Fed. Agency Identifier'!$A$2:$B$62,2,FALSE),"")</f>
        <v/>
      </c>
      <c r="G564" s="34" t="str">
        <f>IF(ISBLANK(D564)=TRUE,"",(IFERROR(VLOOKUP(CONCATENATE(C564,".",D564),'Assistance Listings sam.gov'!$A$2:$D$2250,4,FALSE),"Unknown/Expired CFDA - Complete Column K")))</f>
        <v/>
      </c>
      <c r="H564" s="51"/>
      <c r="I564" s="51"/>
      <c r="J564" s="34" t="str">
        <f>IF(AND(ISBLANK(C564)=TRUE,ISBLANK(D564)=TRUE),"",IFERROR(VLOOKUP(CONCATENATE(C564,".",D564),'Clusters Lookup'!$A$2:$B$99,2,FALSE),"Not an Other Cluster"))</f>
        <v/>
      </c>
      <c r="K564" s="51"/>
      <c r="L564" s="51"/>
      <c r="M564" s="51"/>
      <c r="N564" s="51"/>
      <c r="O564" s="52"/>
      <c r="P564" s="51"/>
      <c r="Q564" s="51"/>
      <c r="R564" s="50"/>
      <c r="S564" s="34" t="str">
        <f>IFERROR(VLOOKUP(R564,'State of WI BUs'!$A$2:$B$77,2,FALSE),"")</f>
        <v/>
      </c>
      <c r="T564" s="52"/>
      <c r="U564" s="52"/>
      <c r="V564" s="56" t="str">
        <f t="shared" si="64"/>
        <v/>
      </c>
      <c r="W564" s="52"/>
      <c r="X564" s="50"/>
      <c r="Y564" s="56" t="str">
        <f t="shared" si="65"/>
        <v/>
      </c>
      <c r="Z564" s="52"/>
      <c r="AA564" s="35" t="str">
        <f t="shared" si="66"/>
        <v/>
      </c>
      <c r="AB564" s="35" t="str">
        <f t="shared" si="67"/>
        <v/>
      </c>
      <c r="AC564" s="35" t="str">
        <f t="shared" si="68"/>
        <v/>
      </c>
      <c r="AD564" s="35" t="str">
        <f t="shared" si="69"/>
        <v/>
      </c>
      <c r="AE564" s="35" t="str">
        <f t="shared" si="70"/>
        <v/>
      </c>
      <c r="AF564" s="35" t="str">
        <f t="shared" si="71"/>
        <v/>
      </c>
    </row>
    <row r="565" spans="1:32" x14ac:dyDescent="0.3">
      <c r="A565" s="50"/>
      <c r="B565" s="34" t="str">
        <f>IFERROR(VLOOKUP(A565,'State of WI BUs'!$A$2:$B$77,2,FALSE),"")</f>
        <v/>
      </c>
      <c r="C565" s="50"/>
      <c r="D565" s="50"/>
      <c r="E565" s="51"/>
      <c r="F565" s="34" t="str">
        <f>IFERROR(VLOOKUP(C565,'Fed. Agency Identifier'!$A$2:$B$62,2,FALSE),"")</f>
        <v/>
      </c>
      <c r="G565" s="34" t="str">
        <f>IF(ISBLANK(D565)=TRUE,"",(IFERROR(VLOOKUP(CONCATENATE(C565,".",D565),'Assistance Listings sam.gov'!$A$2:$D$2250,4,FALSE),"Unknown/Expired CFDA - Complete Column K")))</f>
        <v/>
      </c>
      <c r="H565" s="51"/>
      <c r="I565" s="51"/>
      <c r="J565" s="34" t="str">
        <f>IF(AND(ISBLANK(C565)=TRUE,ISBLANK(D565)=TRUE),"",IFERROR(VLOOKUP(CONCATENATE(C565,".",D565),'Clusters Lookup'!$A$2:$B$99,2,FALSE),"Not an Other Cluster"))</f>
        <v/>
      </c>
      <c r="K565" s="51"/>
      <c r="L565" s="51"/>
      <c r="M565" s="51"/>
      <c r="N565" s="51"/>
      <c r="O565" s="52"/>
      <c r="P565" s="51"/>
      <c r="Q565" s="51"/>
      <c r="R565" s="50"/>
      <c r="S565" s="34" t="str">
        <f>IFERROR(VLOOKUP(R565,'State of WI BUs'!$A$2:$B$77,2,FALSE),"")</f>
        <v/>
      </c>
      <c r="T565" s="52"/>
      <c r="U565" s="52"/>
      <c r="V565" s="56" t="str">
        <f t="shared" si="64"/>
        <v/>
      </c>
      <c r="W565" s="52"/>
      <c r="X565" s="50"/>
      <c r="Y565" s="56" t="str">
        <f t="shared" si="65"/>
        <v/>
      </c>
      <c r="Z565" s="52"/>
      <c r="AA565" s="35" t="str">
        <f t="shared" si="66"/>
        <v/>
      </c>
      <c r="AB565" s="35" t="str">
        <f t="shared" si="67"/>
        <v/>
      </c>
      <c r="AC565" s="35" t="str">
        <f t="shared" si="68"/>
        <v/>
      </c>
      <c r="AD565" s="35" t="str">
        <f t="shared" si="69"/>
        <v/>
      </c>
      <c r="AE565" s="35" t="str">
        <f t="shared" si="70"/>
        <v/>
      </c>
      <c r="AF565" s="35" t="str">
        <f t="shared" si="71"/>
        <v/>
      </c>
    </row>
    <row r="566" spans="1:32" x14ac:dyDescent="0.3">
      <c r="A566" s="50"/>
      <c r="B566" s="34" t="str">
        <f>IFERROR(VLOOKUP(A566,'State of WI BUs'!$A$2:$B$77,2,FALSE),"")</f>
        <v/>
      </c>
      <c r="C566" s="50"/>
      <c r="D566" s="50"/>
      <c r="E566" s="51"/>
      <c r="F566" s="34" t="str">
        <f>IFERROR(VLOOKUP(C566,'Fed. Agency Identifier'!$A$2:$B$62,2,FALSE),"")</f>
        <v/>
      </c>
      <c r="G566" s="34" t="str">
        <f>IF(ISBLANK(D566)=TRUE,"",(IFERROR(VLOOKUP(CONCATENATE(C566,".",D566),'Assistance Listings sam.gov'!$A$2:$D$2250,4,FALSE),"Unknown/Expired CFDA - Complete Column K")))</f>
        <v/>
      </c>
      <c r="H566" s="51"/>
      <c r="I566" s="51"/>
      <c r="J566" s="34" t="str">
        <f>IF(AND(ISBLANK(C566)=TRUE,ISBLANK(D566)=TRUE),"",IFERROR(VLOOKUP(CONCATENATE(C566,".",D566),'Clusters Lookup'!$A$2:$B$99,2,FALSE),"Not an Other Cluster"))</f>
        <v/>
      </c>
      <c r="K566" s="51"/>
      <c r="L566" s="51"/>
      <c r="M566" s="51"/>
      <c r="N566" s="51"/>
      <c r="O566" s="52"/>
      <c r="P566" s="51"/>
      <c r="Q566" s="51"/>
      <c r="R566" s="50"/>
      <c r="S566" s="34" t="str">
        <f>IFERROR(VLOOKUP(R566,'State of WI BUs'!$A$2:$B$77,2,FALSE),"")</f>
        <v/>
      </c>
      <c r="T566" s="52"/>
      <c r="U566" s="52"/>
      <c r="V566" s="56" t="str">
        <f t="shared" si="64"/>
        <v/>
      </c>
      <c r="W566" s="52"/>
      <c r="X566" s="50"/>
      <c r="Y566" s="56" t="str">
        <f t="shared" si="65"/>
        <v/>
      </c>
      <c r="Z566" s="52"/>
      <c r="AA566" s="35" t="str">
        <f t="shared" si="66"/>
        <v/>
      </c>
      <c r="AB566" s="35" t="str">
        <f t="shared" si="67"/>
        <v/>
      </c>
      <c r="AC566" s="35" t="str">
        <f t="shared" si="68"/>
        <v/>
      </c>
      <c r="AD566" s="35" t="str">
        <f t="shared" si="69"/>
        <v/>
      </c>
      <c r="AE566" s="35" t="str">
        <f t="shared" si="70"/>
        <v/>
      </c>
      <c r="AF566" s="35" t="str">
        <f t="shared" si="71"/>
        <v/>
      </c>
    </row>
    <row r="567" spans="1:32" x14ac:dyDescent="0.3">
      <c r="A567" s="50"/>
      <c r="B567" s="34" t="str">
        <f>IFERROR(VLOOKUP(A567,'State of WI BUs'!$A$2:$B$77,2,FALSE),"")</f>
        <v/>
      </c>
      <c r="C567" s="50"/>
      <c r="D567" s="50"/>
      <c r="E567" s="51"/>
      <c r="F567" s="34" t="str">
        <f>IFERROR(VLOOKUP(C567,'Fed. Agency Identifier'!$A$2:$B$62,2,FALSE),"")</f>
        <v/>
      </c>
      <c r="G567" s="34" t="str">
        <f>IF(ISBLANK(D567)=TRUE,"",(IFERROR(VLOOKUP(CONCATENATE(C567,".",D567),'Assistance Listings sam.gov'!$A$2:$D$2250,4,FALSE),"Unknown/Expired CFDA - Complete Column K")))</f>
        <v/>
      </c>
      <c r="H567" s="51"/>
      <c r="I567" s="51"/>
      <c r="J567" s="34" t="str">
        <f>IF(AND(ISBLANK(C567)=TRUE,ISBLANK(D567)=TRUE),"",IFERROR(VLOOKUP(CONCATENATE(C567,".",D567),'Clusters Lookup'!$A$2:$B$99,2,FALSE),"Not an Other Cluster"))</f>
        <v/>
      </c>
      <c r="K567" s="51"/>
      <c r="L567" s="51"/>
      <c r="M567" s="51"/>
      <c r="N567" s="51"/>
      <c r="O567" s="52"/>
      <c r="P567" s="51"/>
      <c r="Q567" s="51"/>
      <c r="R567" s="50"/>
      <c r="S567" s="34" t="str">
        <f>IFERROR(VLOOKUP(R567,'State of WI BUs'!$A$2:$B$77,2,FALSE),"")</f>
        <v/>
      </c>
      <c r="T567" s="52"/>
      <c r="U567" s="52"/>
      <c r="V567" s="56" t="str">
        <f t="shared" si="64"/>
        <v/>
      </c>
      <c r="W567" s="52"/>
      <c r="X567" s="50"/>
      <c r="Y567" s="56" t="str">
        <f t="shared" si="65"/>
        <v/>
      </c>
      <c r="Z567" s="52"/>
      <c r="AA567" s="35" t="str">
        <f t="shared" si="66"/>
        <v/>
      </c>
      <c r="AB567" s="35" t="str">
        <f t="shared" si="67"/>
        <v/>
      </c>
      <c r="AC567" s="35" t="str">
        <f t="shared" si="68"/>
        <v/>
      </c>
      <c r="AD567" s="35" t="str">
        <f t="shared" si="69"/>
        <v/>
      </c>
      <c r="AE567" s="35" t="str">
        <f t="shared" si="70"/>
        <v/>
      </c>
      <c r="AF567" s="35" t="str">
        <f t="shared" si="71"/>
        <v/>
      </c>
    </row>
    <row r="568" spans="1:32" x14ac:dyDescent="0.3">
      <c r="A568" s="50"/>
      <c r="B568" s="34" t="str">
        <f>IFERROR(VLOOKUP(A568,'State of WI BUs'!$A$2:$B$77,2,FALSE),"")</f>
        <v/>
      </c>
      <c r="C568" s="50"/>
      <c r="D568" s="50"/>
      <c r="E568" s="51"/>
      <c r="F568" s="34" t="str">
        <f>IFERROR(VLOOKUP(C568,'Fed. Agency Identifier'!$A$2:$B$62,2,FALSE),"")</f>
        <v/>
      </c>
      <c r="G568" s="34" t="str">
        <f>IF(ISBLANK(D568)=TRUE,"",(IFERROR(VLOOKUP(CONCATENATE(C568,".",D568),'Assistance Listings sam.gov'!$A$2:$D$2250,4,FALSE),"Unknown/Expired CFDA - Complete Column K")))</f>
        <v/>
      </c>
      <c r="H568" s="51"/>
      <c r="I568" s="51"/>
      <c r="J568" s="34" t="str">
        <f>IF(AND(ISBLANK(C568)=TRUE,ISBLANK(D568)=TRUE),"",IFERROR(VLOOKUP(CONCATENATE(C568,".",D568),'Clusters Lookup'!$A$2:$B$99,2,FALSE),"Not an Other Cluster"))</f>
        <v/>
      </c>
      <c r="K568" s="51"/>
      <c r="L568" s="51"/>
      <c r="M568" s="51"/>
      <c r="N568" s="51"/>
      <c r="O568" s="52"/>
      <c r="P568" s="51"/>
      <c r="Q568" s="51"/>
      <c r="R568" s="50"/>
      <c r="S568" s="34" t="str">
        <f>IFERROR(VLOOKUP(R568,'State of WI BUs'!$A$2:$B$77,2,FALSE),"")</f>
        <v/>
      </c>
      <c r="T568" s="52"/>
      <c r="U568" s="52"/>
      <c r="V568" s="56" t="str">
        <f t="shared" si="64"/>
        <v/>
      </c>
      <c r="W568" s="52"/>
      <c r="X568" s="50"/>
      <c r="Y568" s="56" t="str">
        <f t="shared" si="65"/>
        <v/>
      </c>
      <c r="Z568" s="52"/>
      <c r="AA568" s="35" t="str">
        <f t="shared" si="66"/>
        <v/>
      </c>
      <c r="AB568" s="35" t="str">
        <f t="shared" si="67"/>
        <v/>
      </c>
      <c r="AC568" s="35" t="str">
        <f t="shared" si="68"/>
        <v/>
      </c>
      <c r="AD568" s="35" t="str">
        <f t="shared" si="69"/>
        <v/>
      </c>
      <c r="AE568" s="35" t="str">
        <f t="shared" si="70"/>
        <v/>
      </c>
      <c r="AF568" s="35" t="str">
        <f t="shared" si="71"/>
        <v/>
      </c>
    </row>
    <row r="569" spans="1:32" x14ac:dyDescent="0.3">
      <c r="A569" s="50"/>
      <c r="B569" s="34" t="str">
        <f>IFERROR(VLOOKUP(A569,'State of WI BUs'!$A$2:$B$77,2,FALSE),"")</f>
        <v/>
      </c>
      <c r="C569" s="50"/>
      <c r="D569" s="50"/>
      <c r="E569" s="51"/>
      <c r="F569" s="34" t="str">
        <f>IFERROR(VLOOKUP(C569,'Fed. Agency Identifier'!$A$2:$B$62,2,FALSE),"")</f>
        <v/>
      </c>
      <c r="G569" s="34" t="str">
        <f>IF(ISBLANK(D569)=TRUE,"",(IFERROR(VLOOKUP(CONCATENATE(C569,".",D569),'Assistance Listings sam.gov'!$A$2:$D$2250,4,FALSE),"Unknown/Expired CFDA - Complete Column K")))</f>
        <v/>
      </c>
      <c r="H569" s="51"/>
      <c r="I569" s="51"/>
      <c r="J569" s="34" t="str">
        <f>IF(AND(ISBLANK(C569)=TRUE,ISBLANK(D569)=TRUE),"",IFERROR(VLOOKUP(CONCATENATE(C569,".",D569),'Clusters Lookup'!$A$2:$B$99,2,FALSE),"Not an Other Cluster"))</f>
        <v/>
      </c>
      <c r="K569" s="51"/>
      <c r="L569" s="51"/>
      <c r="M569" s="51"/>
      <c r="N569" s="51"/>
      <c r="O569" s="52"/>
      <c r="P569" s="51"/>
      <c r="Q569" s="51"/>
      <c r="R569" s="50"/>
      <c r="S569" s="34" t="str">
        <f>IFERROR(VLOOKUP(R569,'State of WI BUs'!$A$2:$B$77,2,FALSE),"")</f>
        <v/>
      </c>
      <c r="T569" s="52"/>
      <c r="U569" s="52"/>
      <c r="V569" s="56" t="str">
        <f t="shared" si="64"/>
        <v/>
      </c>
      <c r="W569" s="52"/>
      <c r="X569" s="50"/>
      <c r="Y569" s="56" t="str">
        <f t="shared" si="65"/>
        <v/>
      </c>
      <c r="Z569" s="52"/>
      <c r="AA569" s="35" t="str">
        <f t="shared" si="66"/>
        <v/>
      </c>
      <c r="AB569" s="35" t="str">
        <f t="shared" si="67"/>
        <v/>
      </c>
      <c r="AC569" s="35" t="str">
        <f t="shared" si="68"/>
        <v/>
      </c>
      <c r="AD569" s="35" t="str">
        <f t="shared" si="69"/>
        <v/>
      </c>
      <c r="AE569" s="35" t="str">
        <f t="shared" si="70"/>
        <v/>
      </c>
      <c r="AF569" s="35" t="str">
        <f t="shared" si="71"/>
        <v/>
      </c>
    </row>
    <row r="570" spans="1:32" x14ac:dyDescent="0.3">
      <c r="A570" s="50"/>
      <c r="B570" s="34" t="str">
        <f>IFERROR(VLOOKUP(A570,'State of WI BUs'!$A$2:$B$77,2,FALSE),"")</f>
        <v/>
      </c>
      <c r="C570" s="50"/>
      <c r="D570" s="50"/>
      <c r="E570" s="51"/>
      <c r="F570" s="34" t="str">
        <f>IFERROR(VLOOKUP(C570,'Fed. Agency Identifier'!$A$2:$B$62,2,FALSE),"")</f>
        <v/>
      </c>
      <c r="G570" s="34" t="str">
        <f>IF(ISBLANK(D570)=TRUE,"",(IFERROR(VLOOKUP(CONCATENATE(C570,".",D570),'Assistance Listings sam.gov'!$A$2:$D$2250,4,FALSE),"Unknown/Expired CFDA - Complete Column K")))</f>
        <v/>
      </c>
      <c r="H570" s="51"/>
      <c r="I570" s="51"/>
      <c r="J570" s="34" t="str">
        <f>IF(AND(ISBLANK(C570)=TRUE,ISBLANK(D570)=TRUE),"",IFERROR(VLOOKUP(CONCATENATE(C570,".",D570),'Clusters Lookup'!$A$2:$B$99,2,FALSE),"Not an Other Cluster"))</f>
        <v/>
      </c>
      <c r="K570" s="51"/>
      <c r="L570" s="51"/>
      <c r="M570" s="51"/>
      <c r="N570" s="51"/>
      <c r="O570" s="52"/>
      <c r="P570" s="51"/>
      <c r="Q570" s="51"/>
      <c r="R570" s="50"/>
      <c r="S570" s="34" t="str">
        <f>IFERROR(VLOOKUP(R570,'State of WI BUs'!$A$2:$B$77,2,FALSE),"")</f>
        <v/>
      </c>
      <c r="T570" s="52"/>
      <c r="U570" s="52"/>
      <c r="V570" s="56" t="str">
        <f t="shared" si="64"/>
        <v/>
      </c>
      <c r="W570" s="52"/>
      <c r="X570" s="50"/>
      <c r="Y570" s="56" t="str">
        <f t="shared" si="65"/>
        <v/>
      </c>
      <c r="Z570" s="52"/>
      <c r="AA570" s="35" t="str">
        <f t="shared" si="66"/>
        <v/>
      </c>
      <c r="AB570" s="35" t="str">
        <f t="shared" si="67"/>
        <v/>
      </c>
      <c r="AC570" s="35" t="str">
        <f t="shared" si="68"/>
        <v/>
      </c>
      <c r="AD570" s="35" t="str">
        <f t="shared" si="69"/>
        <v/>
      </c>
      <c r="AE570" s="35" t="str">
        <f t="shared" si="70"/>
        <v/>
      </c>
      <c r="AF570" s="35" t="str">
        <f t="shared" si="71"/>
        <v/>
      </c>
    </row>
    <row r="571" spans="1:32" x14ac:dyDescent="0.3">
      <c r="A571" s="50"/>
      <c r="B571" s="34" t="str">
        <f>IFERROR(VLOOKUP(A571,'State of WI BUs'!$A$2:$B$77,2,FALSE),"")</f>
        <v/>
      </c>
      <c r="C571" s="50"/>
      <c r="D571" s="50"/>
      <c r="E571" s="51"/>
      <c r="F571" s="34" t="str">
        <f>IFERROR(VLOOKUP(C571,'Fed. Agency Identifier'!$A$2:$B$62,2,FALSE),"")</f>
        <v/>
      </c>
      <c r="G571" s="34" t="str">
        <f>IF(ISBLANK(D571)=TRUE,"",(IFERROR(VLOOKUP(CONCATENATE(C571,".",D571),'Assistance Listings sam.gov'!$A$2:$D$2250,4,FALSE),"Unknown/Expired CFDA - Complete Column K")))</f>
        <v/>
      </c>
      <c r="H571" s="51"/>
      <c r="I571" s="51"/>
      <c r="J571" s="34" t="str">
        <f>IF(AND(ISBLANK(C571)=TRUE,ISBLANK(D571)=TRUE),"",IFERROR(VLOOKUP(CONCATENATE(C571,".",D571),'Clusters Lookup'!$A$2:$B$99,2,FALSE),"Not an Other Cluster"))</f>
        <v/>
      </c>
      <c r="K571" s="51"/>
      <c r="L571" s="51"/>
      <c r="M571" s="51"/>
      <c r="N571" s="51"/>
      <c r="O571" s="52"/>
      <c r="P571" s="51"/>
      <c r="Q571" s="51"/>
      <c r="R571" s="50"/>
      <c r="S571" s="34" t="str">
        <f>IFERROR(VLOOKUP(R571,'State of WI BUs'!$A$2:$B$77,2,FALSE),"")</f>
        <v/>
      </c>
      <c r="T571" s="52"/>
      <c r="U571" s="52"/>
      <c r="V571" s="56" t="str">
        <f t="shared" si="64"/>
        <v/>
      </c>
      <c r="W571" s="52"/>
      <c r="X571" s="50"/>
      <c r="Y571" s="56" t="str">
        <f t="shared" si="65"/>
        <v/>
      </c>
      <c r="Z571" s="52"/>
      <c r="AA571" s="35" t="str">
        <f t="shared" si="66"/>
        <v/>
      </c>
      <c r="AB571" s="35" t="str">
        <f t="shared" si="67"/>
        <v/>
      </c>
      <c r="AC571" s="35" t="str">
        <f t="shared" si="68"/>
        <v/>
      </c>
      <c r="AD571" s="35" t="str">
        <f t="shared" si="69"/>
        <v/>
      </c>
      <c r="AE571" s="35" t="str">
        <f t="shared" si="70"/>
        <v/>
      </c>
      <c r="AF571" s="35" t="str">
        <f t="shared" si="71"/>
        <v/>
      </c>
    </row>
    <row r="572" spans="1:32" x14ac:dyDescent="0.3">
      <c r="A572" s="50"/>
      <c r="B572" s="34" t="str">
        <f>IFERROR(VLOOKUP(A572,'State of WI BUs'!$A$2:$B$77,2,FALSE),"")</f>
        <v/>
      </c>
      <c r="C572" s="50"/>
      <c r="D572" s="50"/>
      <c r="E572" s="51"/>
      <c r="F572" s="34" t="str">
        <f>IFERROR(VLOOKUP(C572,'Fed. Agency Identifier'!$A$2:$B$62,2,FALSE),"")</f>
        <v/>
      </c>
      <c r="G572" s="34" t="str">
        <f>IF(ISBLANK(D572)=TRUE,"",(IFERROR(VLOOKUP(CONCATENATE(C572,".",D572),'Assistance Listings sam.gov'!$A$2:$D$2250,4,FALSE),"Unknown/Expired CFDA - Complete Column K")))</f>
        <v/>
      </c>
      <c r="H572" s="51"/>
      <c r="I572" s="51"/>
      <c r="J572" s="34" t="str">
        <f>IF(AND(ISBLANK(C572)=TRUE,ISBLANK(D572)=TRUE),"",IFERROR(VLOOKUP(CONCATENATE(C572,".",D572),'Clusters Lookup'!$A$2:$B$99,2,FALSE),"Not an Other Cluster"))</f>
        <v/>
      </c>
      <c r="K572" s="51"/>
      <c r="L572" s="51"/>
      <c r="M572" s="51"/>
      <c r="N572" s="51"/>
      <c r="O572" s="52"/>
      <c r="P572" s="51"/>
      <c r="Q572" s="51"/>
      <c r="R572" s="50"/>
      <c r="S572" s="34" t="str">
        <f>IFERROR(VLOOKUP(R572,'State of WI BUs'!$A$2:$B$77,2,FALSE),"")</f>
        <v/>
      </c>
      <c r="T572" s="52"/>
      <c r="U572" s="52"/>
      <c r="V572" s="56" t="str">
        <f t="shared" si="64"/>
        <v/>
      </c>
      <c r="W572" s="52"/>
      <c r="X572" s="50"/>
      <c r="Y572" s="56" t="str">
        <f t="shared" si="65"/>
        <v/>
      </c>
      <c r="Z572" s="52"/>
      <c r="AA572" s="35" t="str">
        <f t="shared" si="66"/>
        <v/>
      </c>
      <c r="AB572" s="35" t="str">
        <f t="shared" si="67"/>
        <v/>
      </c>
      <c r="AC572" s="35" t="str">
        <f t="shared" si="68"/>
        <v/>
      </c>
      <c r="AD572" s="35" t="str">
        <f t="shared" si="69"/>
        <v/>
      </c>
      <c r="AE572" s="35" t="str">
        <f t="shared" si="70"/>
        <v/>
      </c>
      <c r="AF572" s="35" t="str">
        <f t="shared" si="71"/>
        <v/>
      </c>
    </row>
    <row r="573" spans="1:32" x14ac:dyDescent="0.3">
      <c r="A573" s="50"/>
      <c r="B573" s="34" t="str">
        <f>IFERROR(VLOOKUP(A573,'State of WI BUs'!$A$2:$B$77,2,FALSE),"")</f>
        <v/>
      </c>
      <c r="C573" s="50"/>
      <c r="D573" s="50"/>
      <c r="E573" s="51"/>
      <c r="F573" s="34" t="str">
        <f>IFERROR(VLOOKUP(C573,'Fed. Agency Identifier'!$A$2:$B$62,2,FALSE),"")</f>
        <v/>
      </c>
      <c r="G573" s="34" t="str">
        <f>IF(ISBLANK(D573)=TRUE,"",(IFERROR(VLOOKUP(CONCATENATE(C573,".",D573),'Assistance Listings sam.gov'!$A$2:$D$2250,4,FALSE),"Unknown/Expired CFDA - Complete Column K")))</f>
        <v/>
      </c>
      <c r="H573" s="51"/>
      <c r="I573" s="51"/>
      <c r="J573" s="34" t="str">
        <f>IF(AND(ISBLANK(C573)=TRUE,ISBLANK(D573)=TRUE),"",IFERROR(VLOOKUP(CONCATENATE(C573,".",D573),'Clusters Lookup'!$A$2:$B$99,2,FALSE),"Not an Other Cluster"))</f>
        <v/>
      </c>
      <c r="K573" s="51"/>
      <c r="L573" s="51"/>
      <c r="M573" s="51"/>
      <c r="N573" s="51"/>
      <c r="O573" s="52"/>
      <c r="P573" s="51"/>
      <c r="Q573" s="51"/>
      <c r="R573" s="50"/>
      <c r="S573" s="34" t="str">
        <f>IFERROR(VLOOKUP(R573,'State of WI BUs'!$A$2:$B$77,2,FALSE),"")</f>
        <v/>
      </c>
      <c r="T573" s="52"/>
      <c r="U573" s="52"/>
      <c r="V573" s="56" t="str">
        <f t="shared" si="64"/>
        <v/>
      </c>
      <c r="W573" s="52"/>
      <c r="X573" s="50"/>
      <c r="Y573" s="56" t="str">
        <f t="shared" si="65"/>
        <v/>
      </c>
      <c r="Z573" s="52"/>
      <c r="AA573" s="35" t="str">
        <f t="shared" si="66"/>
        <v/>
      </c>
      <c r="AB573" s="35" t="str">
        <f t="shared" si="67"/>
        <v/>
      </c>
      <c r="AC573" s="35" t="str">
        <f t="shared" si="68"/>
        <v/>
      </c>
      <c r="AD573" s="35" t="str">
        <f t="shared" si="69"/>
        <v/>
      </c>
      <c r="AE573" s="35" t="str">
        <f t="shared" si="70"/>
        <v/>
      </c>
      <c r="AF573" s="35" t="str">
        <f t="shared" si="71"/>
        <v/>
      </c>
    </row>
    <row r="574" spans="1:32" x14ac:dyDescent="0.3">
      <c r="A574" s="50"/>
      <c r="B574" s="34" t="str">
        <f>IFERROR(VLOOKUP(A574,'State of WI BUs'!$A$2:$B$77,2,FALSE),"")</f>
        <v/>
      </c>
      <c r="C574" s="50"/>
      <c r="D574" s="50"/>
      <c r="E574" s="51"/>
      <c r="F574" s="34" t="str">
        <f>IFERROR(VLOOKUP(C574,'Fed. Agency Identifier'!$A$2:$B$62,2,FALSE),"")</f>
        <v/>
      </c>
      <c r="G574" s="34" t="str">
        <f>IF(ISBLANK(D574)=TRUE,"",(IFERROR(VLOOKUP(CONCATENATE(C574,".",D574),'Assistance Listings sam.gov'!$A$2:$D$2250,4,FALSE),"Unknown/Expired CFDA - Complete Column K")))</f>
        <v/>
      </c>
      <c r="H574" s="51"/>
      <c r="I574" s="51"/>
      <c r="J574" s="34" t="str">
        <f>IF(AND(ISBLANK(C574)=TRUE,ISBLANK(D574)=TRUE),"",IFERROR(VLOOKUP(CONCATENATE(C574,".",D574),'Clusters Lookup'!$A$2:$B$99,2,FALSE),"Not an Other Cluster"))</f>
        <v/>
      </c>
      <c r="K574" s="51"/>
      <c r="L574" s="51"/>
      <c r="M574" s="51"/>
      <c r="N574" s="51"/>
      <c r="O574" s="52"/>
      <c r="P574" s="51"/>
      <c r="Q574" s="51"/>
      <c r="R574" s="50"/>
      <c r="S574" s="34" t="str">
        <f>IFERROR(VLOOKUP(R574,'State of WI BUs'!$A$2:$B$77,2,FALSE),"")</f>
        <v/>
      </c>
      <c r="T574" s="52"/>
      <c r="U574" s="52"/>
      <c r="V574" s="56" t="str">
        <f t="shared" si="64"/>
        <v/>
      </c>
      <c r="W574" s="52"/>
      <c r="X574" s="50"/>
      <c r="Y574" s="56" t="str">
        <f t="shared" si="65"/>
        <v/>
      </c>
      <c r="Z574" s="52"/>
      <c r="AA574" s="35" t="str">
        <f t="shared" si="66"/>
        <v/>
      </c>
      <c r="AB574" s="35" t="str">
        <f t="shared" si="67"/>
        <v/>
      </c>
      <c r="AC574" s="35" t="str">
        <f t="shared" si="68"/>
        <v/>
      </c>
      <c r="AD574" s="35" t="str">
        <f t="shared" si="69"/>
        <v/>
      </c>
      <c r="AE574" s="35" t="str">
        <f t="shared" si="70"/>
        <v/>
      </c>
      <c r="AF574" s="35" t="str">
        <f t="shared" si="71"/>
        <v/>
      </c>
    </row>
    <row r="575" spans="1:32" x14ac:dyDescent="0.3">
      <c r="A575" s="50"/>
      <c r="B575" s="34" t="str">
        <f>IFERROR(VLOOKUP(A575,'State of WI BUs'!$A$2:$B$77,2,FALSE),"")</f>
        <v/>
      </c>
      <c r="C575" s="50"/>
      <c r="D575" s="50"/>
      <c r="E575" s="51"/>
      <c r="F575" s="34" t="str">
        <f>IFERROR(VLOOKUP(C575,'Fed. Agency Identifier'!$A$2:$B$62,2,FALSE),"")</f>
        <v/>
      </c>
      <c r="G575" s="34" t="str">
        <f>IF(ISBLANK(D575)=TRUE,"",(IFERROR(VLOOKUP(CONCATENATE(C575,".",D575),'Assistance Listings sam.gov'!$A$2:$D$2250,4,FALSE),"Unknown/Expired CFDA - Complete Column K")))</f>
        <v/>
      </c>
      <c r="H575" s="51"/>
      <c r="I575" s="51"/>
      <c r="J575" s="34" t="str">
        <f>IF(AND(ISBLANK(C575)=TRUE,ISBLANK(D575)=TRUE),"",IFERROR(VLOOKUP(CONCATENATE(C575,".",D575),'Clusters Lookup'!$A$2:$B$99,2,FALSE),"Not an Other Cluster"))</f>
        <v/>
      </c>
      <c r="K575" s="51"/>
      <c r="L575" s="51"/>
      <c r="M575" s="51"/>
      <c r="N575" s="51"/>
      <c r="O575" s="52"/>
      <c r="P575" s="51"/>
      <c r="Q575" s="51"/>
      <c r="R575" s="50"/>
      <c r="S575" s="34" t="str">
        <f>IFERROR(VLOOKUP(R575,'State of WI BUs'!$A$2:$B$77,2,FALSE),"")</f>
        <v/>
      </c>
      <c r="T575" s="52"/>
      <c r="U575" s="52"/>
      <c r="V575" s="56" t="str">
        <f t="shared" si="64"/>
        <v/>
      </c>
      <c r="W575" s="52"/>
      <c r="X575" s="50"/>
      <c r="Y575" s="56" t="str">
        <f t="shared" si="65"/>
        <v/>
      </c>
      <c r="Z575" s="52"/>
      <c r="AA575" s="35" t="str">
        <f t="shared" si="66"/>
        <v/>
      </c>
      <c r="AB575" s="35" t="str">
        <f t="shared" si="67"/>
        <v/>
      </c>
      <c r="AC575" s="35" t="str">
        <f t="shared" si="68"/>
        <v/>
      </c>
      <c r="AD575" s="35" t="str">
        <f t="shared" si="69"/>
        <v/>
      </c>
      <c r="AE575" s="35" t="str">
        <f t="shared" si="70"/>
        <v/>
      </c>
      <c r="AF575" s="35" t="str">
        <f t="shared" si="71"/>
        <v/>
      </c>
    </row>
    <row r="576" spans="1:32" x14ac:dyDescent="0.3">
      <c r="A576" s="50"/>
      <c r="B576" s="34" t="str">
        <f>IFERROR(VLOOKUP(A576,'State of WI BUs'!$A$2:$B$77,2,FALSE),"")</f>
        <v/>
      </c>
      <c r="C576" s="50"/>
      <c r="D576" s="50"/>
      <c r="E576" s="51"/>
      <c r="F576" s="34" t="str">
        <f>IFERROR(VLOOKUP(C576,'Fed. Agency Identifier'!$A$2:$B$62,2,FALSE),"")</f>
        <v/>
      </c>
      <c r="G576" s="34" t="str">
        <f>IF(ISBLANK(D576)=TRUE,"",(IFERROR(VLOOKUP(CONCATENATE(C576,".",D576),'Assistance Listings sam.gov'!$A$2:$D$2250,4,FALSE),"Unknown/Expired CFDA - Complete Column K")))</f>
        <v/>
      </c>
      <c r="H576" s="51"/>
      <c r="I576" s="51"/>
      <c r="J576" s="34" t="str">
        <f>IF(AND(ISBLANK(C576)=TRUE,ISBLANK(D576)=TRUE),"",IFERROR(VLOOKUP(CONCATENATE(C576,".",D576),'Clusters Lookup'!$A$2:$B$99,2,FALSE),"Not an Other Cluster"))</f>
        <v/>
      </c>
      <c r="K576" s="51"/>
      <c r="L576" s="51"/>
      <c r="M576" s="51"/>
      <c r="N576" s="51"/>
      <c r="O576" s="52"/>
      <c r="P576" s="51"/>
      <c r="Q576" s="51"/>
      <c r="R576" s="50"/>
      <c r="S576" s="34" t="str">
        <f>IFERROR(VLOOKUP(R576,'State of WI BUs'!$A$2:$B$77,2,FALSE),"")</f>
        <v/>
      </c>
      <c r="T576" s="52"/>
      <c r="U576" s="52"/>
      <c r="V576" s="56" t="str">
        <f t="shared" si="64"/>
        <v/>
      </c>
      <c r="W576" s="52"/>
      <c r="X576" s="50"/>
      <c r="Y576" s="56" t="str">
        <f t="shared" si="65"/>
        <v/>
      </c>
      <c r="Z576" s="52"/>
      <c r="AA576" s="35" t="str">
        <f t="shared" si="66"/>
        <v/>
      </c>
      <c r="AB576" s="35" t="str">
        <f t="shared" si="67"/>
        <v/>
      </c>
      <c r="AC576" s="35" t="str">
        <f t="shared" si="68"/>
        <v/>
      </c>
      <c r="AD576" s="35" t="str">
        <f t="shared" si="69"/>
        <v/>
      </c>
      <c r="AE576" s="35" t="str">
        <f t="shared" si="70"/>
        <v/>
      </c>
      <c r="AF576" s="35" t="str">
        <f t="shared" si="71"/>
        <v/>
      </c>
    </row>
    <row r="577" spans="1:32" x14ac:dyDescent="0.3">
      <c r="A577" s="50"/>
      <c r="B577" s="34" t="str">
        <f>IFERROR(VLOOKUP(A577,'State of WI BUs'!$A$2:$B$77,2,FALSE),"")</f>
        <v/>
      </c>
      <c r="C577" s="50"/>
      <c r="D577" s="50"/>
      <c r="E577" s="51"/>
      <c r="F577" s="34" t="str">
        <f>IFERROR(VLOOKUP(C577,'Fed. Agency Identifier'!$A$2:$B$62,2,FALSE),"")</f>
        <v/>
      </c>
      <c r="G577" s="34" t="str">
        <f>IF(ISBLANK(D577)=TRUE,"",(IFERROR(VLOOKUP(CONCATENATE(C577,".",D577),'Assistance Listings sam.gov'!$A$2:$D$2250,4,FALSE),"Unknown/Expired CFDA - Complete Column K")))</f>
        <v/>
      </c>
      <c r="H577" s="51"/>
      <c r="I577" s="51"/>
      <c r="J577" s="34" t="str">
        <f>IF(AND(ISBLANK(C577)=TRUE,ISBLANK(D577)=TRUE),"",IFERROR(VLOOKUP(CONCATENATE(C577,".",D577),'Clusters Lookup'!$A$2:$B$99,2,FALSE),"Not an Other Cluster"))</f>
        <v/>
      </c>
      <c r="K577" s="51"/>
      <c r="L577" s="51"/>
      <c r="M577" s="51"/>
      <c r="N577" s="51"/>
      <c r="O577" s="52"/>
      <c r="P577" s="51"/>
      <c r="Q577" s="51"/>
      <c r="R577" s="50"/>
      <c r="S577" s="34" t="str">
        <f>IFERROR(VLOOKUP(R577,'State of WI BUs'!$A$2:$B$77,2,FALSE),"")</f>
        <v/>
      </c>
      <c r="T577" s="52"/>
      <c r="U577" s="52"/>
      <c r="V577" s="56" t="str">
        <f t="shared" si="64"/>
        <v/>
      </c>
      <c r="W577" s="52"/>
      <c r="X577" s="50"/>
      <c r="Y577" s="56" t="str">
        <f t="shared" si="65"/>
        <v/>
      </c>
      <c r="Z577" s="52"/>
      <c r="AA577" s="35" t="str">
        <f t="shared" si="66"/>
        <v/>
      </c>
      <c r="AB577" s="35" t="str">
        <f t="shared" si="67"/>
        <v/>
      </c>
      <c r="AC577" s="35" t="str">
        <f t="shared" si="68"/>
        <v/>
      </c>
      <c r="AD577" s="35" t="str">
        <f t="shared" si="69"/>
        <v/>
      </c>
      <c r="AE577" s="35" t="str">
        <f t="shared" si="70"/>
        <v/>
      </c>
      <c r="AF577" s="35" t="str">
        <f t="shared" si="71"/>
        <v/>
      </c>
    </row>
    <row r="578" spans="1:32" x14ac:dyDescent="0.3">
      <c r="A578" s="50"/>
      <c r="B578" s="34" t="str">
        <f>IFERROR(VLOOKUP(A578,'State of WI BUs'!$A$2:$B$77,2,FALSE),"")</f>
        <v/>
      </c>
      <c r="C578" s="50"/>
      <c r="D578" s="50"/>
      <c r="E578" s="51"/>
      <c r="F578" s="34" t="str">
        <f>IFERROR(VLOOKUP(C578,'Fed. Agency Identifier'!$A$2:$B$62,2,FALSE),"")</f>
        <v/>
      </c>
      <c r="G578" s="34" t="str">
        <f>IF(ISBLANK(D578)=TRUE,"",(IFERROR(VLOOKUP(CONCATENATE(C578,".",D578),'Assistance Listings sam.gov'!$A$2:$D$2250,4,FALSE),"Unknown/Expired CFDA - Complete Column K")))</f>
        <v/>
      </c>
      <c r="H578" s="51"/>
      <c r="I578" s="51"/>
      <c r="J578" s="34" t="str">
        <f>IF(AND(ISBLANK(C578)=TRUE,ISBLANK(D578)=TRUE),"",IFERROR(VLOOKUP(CONCATENATE(C578,".",D578),'Clusters Lookup'!$A$2:$B$99,2,FALSE),"Not an Other Cluster"))</f>
        <v/>
      </c>
      <c r="K578" s="51"/>
      <c r="L578" s="51"/>
      <c r="M578" s="51"/>
      <c r="N578" s="51"/>
      <c r="O578" s="52"/>
      <c r="P578" s="51"/>
      <c r="Q578" s="51"/>
      <c r="R578" s="50"/>
      <c r="S578" s="34" t="str">
        <f>IFERROR(VLOOKUP(R578,'State of WI BUs'!$A$2:$B$77,2,FALSE),"")</f>
        <v/>
      </c>
      <c r="T578" s="52"/>
      <c r="U578" s="52"/>
      <c r="V578" s="56" t="str">
        <f t="shared" si="64"/>
        <v/>
      </c>
      <c r="W578" s="52"/>
      <c r="X578" s="50"/>
      <c r="Y578" s="56" t="str">
        <f t="shared" si="65"/>
        <v/>
      </c>
      <c r="Z578" s="52"/>
      <c r="AA578" s="35" t="str">
        <f t="shared" si="66"/>
        <v/>
      </c>
      <c r="AB578" s="35" t="str">
        <f t="shared" si="67"/>
        <v/>
      </c>
      <c r="AC578" s="35" t="str">
        <f t="shared" si="68"/>
        <v/>
      </c>
      <c r="AD578" s="35" t="str">
        <f t="shared" si="69"/>
        <v/>
      </c>
      <c r="AE578" s="35" t="str">
        <f t="shared" si="70"/>
        <v/>
      </c>
      <c r="AF578" s="35" t="str">
        <f t="shared" si="71"/>
        <v/>
      </c>
    </row>
    <row r="579" spans="1:32" x14ac:dyDescent="0.3">
      <c r="A579" s="50"/>
      <c r="B579" s="34" t="str">
        <f>IFERROR(VLOOKUP(A579,'State of WI BUs'!$A$2:$B$77,2,FALSE),"")</f>
        <v/>
      </c>
      <c r="C579" s="50"/>
      <c r="D579" s="50"/>
      <c r="E579" s="51"/>
      <c r="F579" s="34" t="str">
        <f>IFERROR(VLOOKUP(C579,'Fed. Agency Identifier'!$A$2:$B$62,2,FALSE),"")</f>
        <v/>
      </c>
      <c r="G579" s="34" t="str">
        <f>IF(ISBLANK(D579)=TRUE,"",(IFERROR(VLOOKUP(CONCATENATE(C579,".",D579),'Assistance Listings sam.gov'!$A$2:$D$2250,4,FALSE),"Unknown/Expired CFDA - Complete Column K")))</f>
        <v/>
      </c>
      <c r="H579" s="51"/>
      <c r="I579" s="51"/>
      <c r="J579" s="34" t="str">
        <f>IF(AND(ISBLANK(C579)=TRUE,ISBLANK(D579)=TRUE),"",IFERROR(VLOOKUP(CONCATENATE(C579,".",D579),'Clusters Lookup'!$A$2:$B$99,2,FALSE),"Not an Other Cluster"))</f>
        <v/>
      </c>
      <c r="K579" s="51"/>
      <c r="L579" s="51"/>
      <c r="M579" s="51"/>
      <c r="N579" s="51"/>
      <c r="O579" s="52"/>
      <c r="P579" s="51"/>
      <c r="Q579" s="51"/>
      <c r="R579" s="50"/>
      <c r="S579" s="34" t="str">
        <f>IFERROR(VLOOKUP(R579,'State of WI BUs'!$A$2:$B$77,2,FALSE),"")</f>
        <v/>
      </c>
      <c r="T579" s="52"/>
      <c r="U579" s="52"/>
      <c r="V579" s="56" t="str">
        <f t="shared" si="64"/>
        <v/>
      </c>
      <c r="W579" s="52"/>
      <c r="X579" s="50"/>
      <c r="Y579" s="56" t="str">
        <f t="shared" si="65"/>
        <v/>
      </c>
      <c r="Z579" s="52"/>
      <c r="AA579" s="35" t="str">
        <f t="shared" si="66"/>
        <v/>
      </c>
      <c r="AB579" s="35" t="str">
        <f t="shared" si="67"/>
        <v/>
      </c>
      <c r="AC579" s="35" t="str">
        <f t="shared" si="68"/>
        <v/>
      </c>
      <c r="AD579" s="35" t="str">
        <f t="shared" si="69"/>
        <v/>
      </c>
      <c r="AE579" s="35" t="str">
        <f t="shared" si="70"/>
        <v/>
      </c>
      <c r="AF579" s="35" t="str">
        <f t="shared" si="71"/>
        <v/>
      </c>
    </row>
    <row r="580" spans="1:32" x14ac:dyDescent="0.3">
      <c r="A580" s="50"/>
      <c r="B580" s="34" t="str">
        <f>IFERROR(VLOOKUP(A580,'State of WI BUs'!$A$2:$B$77,2,FALSE),"")</f>
        <v/>
      </c>
      <c r="C580" s="50"/>
      <c r="D580" s="50"/>
      <c r="E580" s="51"/>
      <c r="F580" s="34" t="str">
        <f>IFERROR(VLOOKUP(C580,'Fed. Agency Identifier'!$A$2:$B$62,2,FALSE),"")</f>
        <v/>
      </c>
      <c r="G580" s="34" t="str">
        <f>IF(ISBLANK(D580)=TRUE,"",(IFERROR(VLOOKUP(CONCATENATE(C580,".",D580),'Assistance Listings sam.gov'!$A$2:$D$2250,4,FALSE),"Unknown/Expired CFDA - Complete Column K")))</f>
        <v/>
      </c>
      <c r="H580" s="51"/>
      <c r="I580" s="51"/>
      <c r="J580" s="34" t="str">
        <f>IF(AND(ISBLANK(C580)=TRUE,ISBLANK(D580)=TRUE),"",IFERROR(VLOOKUP(CONCATENATE(C580,".",D580),'Clusters Lookup'!$A$2:$B$99,2,FALSE),"Not an Other Cluster"))</f>
        <v/>
      </c>
      <c r="K580" s="51"/>
      <c r="L580" s="51"/>
      <c r="M580" s="51"/>
      <c r="N580" s="51"/>
      <c r="O580" s="52"/>
      <c r="P580" s="51"/>
      <c r="Q580" s="51"/>
      <c r="R580" s="50"/>
      <c r="S580" s="34" t="str">
        <f>IFERROR(VLOOKUP(R580,'State of WI BUs'!$A$2:$B$77,2,FALSE),"")</f>
        <v/>
      </c>
      <c r="T580" s="52"/>
      <c r="U580" s="52"/>
      <c r="V580" s="56" t="str">
        <f t="shared" si="64"/>
        <v/>
      </c>
      <c r="W580" s="52"/>
      <c r="X580" s="50"/>
      <c r="Y580" s="56" t="str">
        <f t="shared" si="65"/>
        <v/>
      </c>
      <c r="Z580" s="52"/>
      <c r="AA580" s="35" t="str">
        <f t="shared" si="66"/>
        <v/>
      </c>
      <c r="AB580" s="35" t="str">
        <f t="shared" si="67"/>
        <v/>
      </c>
      <c r="AC580" s="35" t="str">
        <f t="shared" si="68"/>
        <v/>
      </c>
      <c r="AD580" s="35" t="str">
        <f t="shared" si="69"/>
        <v/>
      </c>
      <c r="AE580" s="35" t="str">
        <f t="shared" si="70"/>
        <v/>
      </c>
      <c r="AF580" s="35" t="str">
        <f t="shared" si="71"/>
        <v/>
      </c>
    </row>
    <row r="581" spans="1:32" x14ac:dyDescent="0.3">
      <c r="A581" s="50"/>
      <c r="B581" s="34" t="str">
        <f>IFERROR(VLOOKUP(A581,'State of WI BUs'!$A$2:$B$77,2,FALSE),"")</f>
        <v/>
      </c>
      <c r="C581" s="50"/>
      <c r="D581" s="50"/>
      <c r="E581" s="51"/>
      <c r="F581" s="34" t="str">
        <f>IFERROR(VLOOKUP(C581,'Fed. Agency Identifier'!$A$2:$B$62,2,FALSE),"")</f>
        <v/>
      </c>
      <c r="G581" s="34" t="str">
        <f>IF(ISBLANK(D581)=TRUE,"",(IFERROR(VLOOKUP(CONCATENATE(C581,".",D581),'Assistance Listings sam.gov'!$A$2:$D$2250,4,FALSE),"Unknown/Expired CFDA - Complete Column K")))</f>
        <v/>
      </c>
      <c r="H581" s="51"/>
      <c r="I581" s="51"/>
      <c r="J581" s="34" t="str">
        <f>IF(AND(ISBLANK(C581)=TRUE,ISBLANK(D581)=TRUE),"",IFERROR(VLOOKUP(CONCATENATE(C581,".",D581),'Clusters Lookup'!$A$2:$B$99,2,FALSE),"Not an Other Cluster"))</f>
        <v/>
      </c>
      <c r="K581" s="51"/>
      <c r="L581" s="51"/>
      <c r="M581" s="51"/>
      <c r="N581" s="51"/>
      <c r="O581" s="52"/>
      <c r="P581" s="51"/>
      <c r="Q581" s="51"/>
      <c r="R581" s="50"/>
      <c r="S581" s="34" t="str">
        <f>IFERROR(VLOOKUP(R581,'State of WI BUs'!$A$2:$B$77,2,FALSE),"")</f>
        <v/>
      </c>
      <c r="T581" s="52"/>
      <c r="U581" s="52"/>
      <c r="V581" s="56" t="str">
        <f t="shared" si="64"/>
        <v/>
      </c>
      <c r="W581" s="52"/>
      <c r="X581" s="50"/>
      <c r="Y581" s="56" t="str">
        <f t="shared" si="65"/>
        <v/>
      </c>
      <c r="Z581" s="52"/>
      <c r="AA581" s="35" t="str">
        <f t="shared" si="66"/>
        <v/>
      </c>
      <c r="AB581" s="35" t="str">
        <f t="shared" si="67"/>
        <v/>
      </c>
      <c r="AC581" s="35" t="str">
        <f t="shared" si="68"/>
        <v/>
      </c>
      <c r="AD581" s="35" t="str">
        <f t="shared" si="69"/>
        <v/>
      </c>
      <c r="AE581" s="35" t="str">
        <f t="shared" si="70"/>
        <v/>
      </c>
      <c r="AF581" s="35" t="str">
        <f t="shared" si="71"/>
        <v/>
      </c>
    </row>
    <row r="582" spans="1:32" x14ac:dyDescent="0.3">
      <c r="A582" s="50"/>
      <c r="B582" s="34" t="str">
        <f>IFERROR(VLOOKUP(A582,'State of WI BUs'!$A$2:$B$77,2,FALSE),"")</f>
        <v/>
      </c>
      <c r="C582" s="50"/>
      <c r="D582" s="50"/>
      <c r="E582" s="51"/>
      <c r="F582" s="34" t="str">
        <f>IFERROR(VLOOKUP(C582,'Fed. Agency Identifier'!$A$2:$B$62,2,FALSE),"")</f>
        <v/>
      </c>
      <c r="G582" s="34" t="str">
        <f>IF(ISBLANK(D582)=TRUE,"",(IFERROR(VLOOKUP(CONCATENATE(C582,".",D582),'Assistance Listings sam.gov'!$A$2:$D$2250,4,FALSE),"Unknown/Expired CFDA - Complete Column K")))</f>
        <v/>
      </c>
      <c r="H582" s="51"/>
      <c r="I582" s="51"/>
      <c r="J582" s="34" t="str">
        <f>IF(AND(ISBLANK(C582)=TRUE,ISBLANK(D582)=TRUE),"",IFERROR(VLOOKUP(CONCATENATE(C582,".",D582),'Clusters Lookup'!$A$2:$B$99,2,FALSE),"Not an Other Cluster"))</f>
        <v/>
      </c>
      <c r="K582" s="51"/>
      <c r="L582" s="51"/>
      <c r="M582" s="51"/>
      <c r="N582" s="51"/>
      <c r="O582" s="52"/>
      <c r="P582" s="51"/>
      <c r="Q582" s="51"/>
      <c r="R582" s="50"/>
      <c r="S582" s="34" t="str">
        <f>IFERROR(VLOOKUP(R582,'State of WI BUs'!$A$2:$B$77,2,FALSE),"")</f>
        <v/>
      </c>
      <c r="T582" s="52"/>
      <c r="U582" s="52"/>
      <c r="V582" s="56" t="str">
        <f t="shared" si="64"/>
        <v/>
      </c>
      <c r="W582" s="52"/>
      <c r="X582" s="50"/>
      <c r="Y582" s="56" t="str">
        <f t="shared" si="65"/>
        <v/>
      </c>
      <c r="Z582" s="52"/>
      <c r="AA582" s="35" t="str">
        <f t="shared" si="66"/>
        <v/>
      </c>
      <c r="AB582" s="35" t="str">
        <f t="shared" si="67"/>
        <v/>
      </c>
      <c r="AC582" s="35" t="str">
        <f t="shared" si="68"/>
        <v/>
      </c>
      <c r="AD582" s="35" t="str">
        <f t="shared" si="69"/>
        <v/>
      </c>
      <c r="AE582" s="35" t="str">
        <f t="shared" si="70"/>
        <v/>
      </c>
      <c r="AF582" s="35" t="str">
        <f t="shared" si="71"/>
        <v/>
      </c>
    </row>
    <row r="583" spans="1:32" x14ac:dyDescent="0.3">
      <c r="A583" s="50"/>
      <c r="B583" s="34" t="str">
        <f>IFERROR(VLOOKUP(A583,'State of WI BUs'!$A$2:$B$77,2,FALSE),"")</f>
        <v/>
      </c>
      <c r="C583" s="50"/>
      <c r="D583" s="50"/>
      <c r="E583" s="51"/>
      <c r="F583" s="34" t="str">
        <f>IFERROR(VLOOKUP(C583,'Fed. Agency Identifier'!$A$2:$B$62,2,FALSE),"")</f>
        <v/>
      </c>
      <c r="G583" s="34" t="str">
        <f>IF(ISBLANK(D583)=TRUE,"",(IFERROR(VLOOKUP(CONCATENATE(C583,".",D583),'Assistance Listings sam.gov'!$A$2:$D$2250,4,FALSE),"Unknown/Expired CFDA - Complete Column K")))</f>
        <v/>
      </c>
      <c r="H583" s="51"/>
      <c r="I583" s="51"/>
      <c r="J583" s="34" t="str">
        <f>IF(AND(ISBLANK(C583)=TRUE,ISBLANK(D583)=TRUE),"",IFERROR(VLOOKUP(CONCATENATE(C583,".",D583),'Clusters Lookup'!$A$2:$B$99,2,FALSE),"Not an Other Cluster"))</f>
        <v/>
      </c>
      <c r="K583" s="51"/>
      <c r="L583" s="51"/>
      <c r="M583" s="51"/>
      <c r="N583" s="51"/>
      <c r="O583" s="52"/>
      <c r="P583" s="51"/>
      <c r="Q583" s="51"/>
      <c r="R583" s="50"/>
      <c r="S583" s="34" t="str">
        <f>IFERROR(VLOOKUP(R583,'State of WI BUs'!$A$2:$B$77,2,FALSE),"")</f>
        <v/>
      </c>
      <c r="T583" s="52"/>
      <c r="U583" s="52"/>
      <c r="V583" s="56" t="str">
        <f t="shared" si="64"/>
        <v/>
      </c>
      <c r="W583" s="52"/>
      <c r="X583" s="50"/>
      <c r="Y583" s="56" t="str">
        <f t="shared" si="65"/>
        <v/>
      </c>
      <c r="Z583" s="52"/>
      <c r="AA583" s="35" t="str">
        <f t="shared" si="66"/>
        <v/>
      </c>
      <c r="AB583" s="35" t="str">
        <f t="shared" si="67"/>
        <v/>
      </c>
      <c r="AC583" s="35" t="str">
        <f t="shared" si="68"/>
        <v/>
      </c>
      <c r="AD583" s="35" t="str">
        <f t="shared" si="69"/>
        <v/>
      </c>
      <c r="AE583" s="35" t="str">
        <f t="shared" si="70"/>
        <v/>
      </c>
      <c r="AF583" s="35" t="str">
        <f t="shared" si="71"/>
        <v/>
      </c>
    </row>
    <row r="584" spans="1:32" x14ac:dyDescent="0.3">
      <c r="A584" s="50"/>
      <c r="B584" s="34" t="str">
        <f>IFERROR(VLOOKUP(A584,'State of WI BUs'!$A$2:$B$77,2,FALSE),"")</f>
        <v/>
      </c>
      <c r="C584" s="50"/>
      <c r="D584" s="50"/>
      <c r="E584" s="51"/>
      <c r="F584" s="34" t="str">
        <f>IFERROR(VLOOKUP(C584,'Fed. Agency Identifier'!$A$2:$B$62,2,FALSE),"")</f>
        <v/>
      </c>
      <c r="G584" s="34" t="str">
        <f>IF(ISBLANK(D584)=TRUE,"",(IFERROR(VLOOKUP(CONCATENATE(C584,".",D584),'Assistance Listings sam.gov'!$A$2:$D$2250,4,FALSE),"Unknown/Expired CFDA - Complete Column K")))</f>
        <v/>
      </c>
      <c r="H584" s="51"/>
      <c r="I584" s="51"/>
      <c r="J584" s="34" t="str">
        <f>IF(AND(ISBLANK(C584)=TRUE,ISBLANK(D584)=TRUE),"",IFERROR(VLOOKUP(CONCATENATE(C584,".",D584),'Clusters Lookup'!$A$2:$B$99,2,FALSE),"Not an Other Cluster"))</f>
        <v/>
      </c>
      <c r="K584" s="51"/>
      <c r="L584" s="51"/>
      <c r="M584" s="51"/>
      <c r="N584" s="51"/>
      <c r="O584" s="52"/>
      <c r="P584" s="51"/>
      <c r="Q584" s="51"/>
      <c r="R584" s="50"/>
      <c r="S584" s="34" t="str">
        <f>IFERROR(VLOOKUP(R584,'State of WI BUs'!$A$2:$B$77,2,FALSE),"")</f>
        <v/>
      </c>
      <c r="T584" s="52"/>
      <c r="U584" s="52"/>
      <c r="V584" s="56" t="str">
        <f t="shared" si="64"/>
        <v/>
      </c>
      <c r="W584" s="52"/>
      <c r="X584" s="50"/>
      <c r="Y584" s="56" t="str">
        <f t="shared" si="65"/>
        <v/>
      </c>
      <c r="Z584" s="52"/>
      <c r="AA584" s="35" t="str">
        <f t="shared" si="66"/>
        <v/>
      </c>
      <c r="AB584" s="35" t="str">
        <f t="shared" si="67"/>
        <v/>
      </c>
      <c r="AC584" s="35" t="str">
        <f t="shared" si="68"/>
        <v/>
      </c>
      <c r="AD584" s="35" t="str">
        <f t="shared" si="69"/>
        <v/>
      </c>
      <c r="AE584" s="35" t="str">
        <f t="shared" si="70"/>
        <v/>
      </c>
      <c r="AF584" s="35" t="str">
        <f t="shared" si="71"/>
        <v/>
      </c>
    </row>
    <row r="585" spans="1:32" x14ac:dyDescent="0.3">
      <c r="A585" s="50"/>
      <c r="B585" s="34" t="str">
        <f>IFERROR(VLOOKUP(A585,'State of WI BUs'!$A$2:$B$77,2,FALSE),"")</f>
        <v/>
      </c>
      <c r="C585" s="50"/>
      <c r="D585" s="50"/>
      <c r="E585" s="51"/>
      <c r="F585" s="34" t="str">
        <f>IFERROR(VLOOKUP(C585,'Fed. Agency Identifier'!$A$2:$B$62,2,FALSE),"")</f>
        <v/>
      </c>
      <c r="G585" s="34" t="str">
        <f>IF(ISBLANK(D585)=TRUE,"",(IFERROR(VLOOKUP(CONCATENATE(C585,".",D585),'Assistance Listings sam.gov'!$A$2:$D$2250,4,FALSE),"Unknown/Expired CFDA - Complete Column K")))</f>
        <v/>
      </c>
      <c r="H585" s="51"/>
      <c r="I585" s="51"/>
      <c r="J585" s="34" t="str">
        <f>IF(AND(ISBLANK(C585)=TRUE,ISBLANK(D585)=TRUE),"",IFERROR(VLOOKUP(CONCATENATE(C585,".",D585),'Clusters Lookup'!$A$2:$B$99,2,FALSE),"Not an Other Cluster"))</f>
        <v/>
      </c>
      <c r="K585" s="51"/>
      <c r="L585" s="51"/>
      <c r="M585" s="51"/>
      <c r="N585" s="51"/>
      <c r="O585" s="52"/>
      <c r="P585" s="51"/>
      <c r="Q585" s="51"/>
      <c r="R585" s="50"/>
      <c r="S585" s="34" t="str">
        <f>IFERROR(VLOOKUP(R585,'State of WI BUs'!$A$2:$B$77,2,FALSE),"")</f>
        <v/>
      </c>
      <c r="T585" s="52"/>
      <c r="U585" s="52"/>
      <c r="V585" s="56" t="str">
        <f t="shared" si="64"/>
        <v/>
      </c>
      <c r="W585" s="52"/>
      <c r="X585" s="50"/>
      <c r="Y585" s="56" t="str">
        <f t="shared" si="65"/>
        <v/>
      </c>
      <c r="Z585" s="52"/>
      <c r="AA585" s="35" t="str">
        <f t="shared" si="66"/>
        <v/>
      </c>
      <c r="AB585" s="35" t="str">
        <f t="shared" si="67"/>
        <v/>
      </c>
      <c r="AC585" s="35" t="str">
        <f t="shared" si="68"/>
        <v/>
      </c>
      <c r="AD585" s="35" t="str">
        <f t="shared" si="69"/>
        <v/>
      </c>
      <c r="AE585" s="35" t="str">
        <f t="shared" si="70"/>
        <v/>
      </c>
      <c r="AF585" s="35" t="str">
        <f t="shared" si="71"/>
        <v/>
      </c>
    </row>
    <row r="586" spans="1:32" x14ac:dyDescent="0.3">
      <c r="A586" s="50"/>
      <c r="B586" s="34" t="str">
        <f>IFERROR(VLOOKUP(A586,'State of WI BUs'!$A$2:$B$77,2,FALSE),"")</f>
        <v/>
      </c>
      <c r="C586" s="50"/>
      <c r="D586" s="50"/>
      <c r="E586" s="51"/>
      <c r="F586" s="34" t="str">
        <f>IFERROR(VLOOKUP(C586,'Fed. Agency Identifier'!$A$2:$B$62,2,FALSE),"")</f>
        <v/>
      </c>
      <c r="G586" s="34" t="str">
        <f>IF(ISBLANK(D586)=TRUE,"",(IFERROR(VLOOKUP(CONCATENATE(C586,".",D586),'Assistance Listings sam.gov'!$A$2:$D$2250,4,FALSE),"Unknown/Expired CFDA - Complete Column K")))</f>
        <v/>
      </c>
      <c r="H586" s="51"/>
      <c r="I586" s="51"/>
      <c r="J586" s="34" t="str">
        <f>IF(AND(ISBLANK(C586)=TRUE,ISBLANK(D586)=TRUE),"",IFERROR(VLOOKUP(CONCATENATE(C586,".",D586),'Clusters Lookup'!$A$2:$B$99,2,FALSE),"Not an Other Cluster"))</f>
        <v/>
      </c>
      <c r="K586" s="51"/>
      <c r="L586" s="51"/>
      <c r="M586" s="51"/>
      <c r="N586" s="51"/>
      <c r="O586" s="52"/>
      <c r="P586" s="51"/>
      <c r="Q586" s="51"/>
      <c r="R586" s="50"/>
      <c r="S586" s="34" t="str">
        <f>IFERROR(VLOOKUP(R586,'State of WI BUs'!$A$2:$B$77,2,FALSE),"")</f>
        <v/>
      </c>
      <c r="T586" s="52"/>
      <c r="U586" s="52"/>
      <c r="V586" s="56" t="str">
        <f t="shared" si="64"/>
        <v/>
      </c>
      <c r="W586" s="52"/>
      <c r="X586" s="50"/>
      <c r="Y586" s="56" t="str">
        <f t="shared" si="65"/>
        <v/>
      </c>
      <c r="Z586" s="52"/>
      <c r="AA586" s="35" t="str">
        <f t="shared" si="66"/>
        <v/>
      </c>
      <c r="AB586" s="35" t="str">
        <f t="shared" si="67"/>
        <v/>
      </c>
      <c r="AC586" s="35" t="str">
        <f t="shared" si="68"/>
        <v/>
      </c>
      <c r="AD586" s="35" t="str">
        <f t="shared" si="69"/>
        <v/>
      </c>
      <c r="AE586" s="35" t="str">
        <f t="shared" si="70"/>
        <v/>
      </c>
      <c r="AF586" s="35" t="str">
        <f t="shared" si="71"/>
        <v/>
      </c>
    </row>
    <row r="587" spans="1:32" x14ac:dyDescent="0.3">
      <c r="A587" s="50"/>
      <c r="B587" s="34" t="str">
        <f>IFERROR(VLOOKUP(A587,'State of WI BUs'!$A$2:$B$77,2,FALSE),"")</f>
        <v/>
      </c>
      <c r="C587" s="50"/>
      <c r="D587" s="50"/>
      <c r="E587" s="51"/>
      <c r="F587" s="34" t="str">
        <f>IFERROR(VLOOKUP(C587,'Fed. Agency Identifier'!$A$2:$B$62,2,FALSE),"")</f>
        <v/>
      </c>
      <c r="G587" s="34" t="str">
        <f>IF(ISBLANK(D587)=TRUE,"",(IFERROR(VLOOKUP(CONCATENATE(C587,".",D587),'Assistance Listings sam.gov'!$A$2:$D$2250,4,FALSE),"Unknown/Expired CFDA - Complete Column K")))</f>
        <v/>
      </c>
      <c r="H587" s="51"/>
      <c r="I587" s="51"/>
      <c r="J587" s="34" t="str">
        <f>IF(AND(ISBLANK(C587)=TRUE,ISBLANK(D587)=TRUE),"",IFERROR(VLOOKUP(CONCATENATE(C587,".",D587),'Clusters Lookup'!$A$2:$B$99,2,FALSE),"Not an Other Cluster"))</f>
        <v/>
      </c>
      <c r="K587" s="51"/>
      <c r="L587" s="51"/>
      <c r="M587" s="51"/>
      <c r="N587" s="51"/>
      <c r="O587" s="52"/>
      <c r="P587" s="51"/>
      <c r="Q587" s="51"/>
      <c r="R587" s="50"/>
      <c r="S587" s="34" t="str">
        <f>IFERROR(VLOOKUP(R587,'State of WI BUs'!$A$2:$B$77,2,FALSE),"")</f>
        <v/>
      </c>
      <c r="T587" s="52"/>
      <c r="U587" s="52"/>
      <c r="V587" s="56" t="str">
        <f t="shared" si="64"/>
        <v/>
      </c>
      <c r="W587" s="52"/>
      <c r="X587" s="50"/>
      <c r="Y587" s="56" t="str">
        <f t="shared" si="65"/>
        <v/>
      </c>
      <c r="Z587" s="52"/>
      <c r="AA587" s="35" t="str">
        <f t="shared" si="66"/>
        <v/>
      </c>
      <c r="AB587" s="35" t="str">
        <f t="shared" si="67"/>
        <v/>
      </c>
      <c r="AC587" s="35" t="str">
        <f t="shared" si="68"/>
        <v/>
      </c>
      <c r="AD587" s="35" t="str">
        <f t="shared" si="69"/>
        <v/>
      </c>
      <c r="AE587" s="35" t="str">
        <f t="shared" si="70"/>
        <v/>
      </c>
      <c r="AF587" s="35" t="str">
        <f t="shared" si="71"/>
        <v/>
      </c>
    </row>
    <row r="588" spans="1:32" x14ac:dyDescent="0.3">
      <c r="A588" s="50"/>
      <c r="B588" s="34" t="str">
        <f>IFERROR(VLOOKUP(A588,'State of WI BUs'!$A$2:$B$77,2,FALSE),"")</f>
        <v/>
      </c>
      <c r="C588" s="50"/>
      <c r="D588" s="50"/>
      <c r="E588" s="51"/>
      <c r="F588" s="34" t="str">
        <f>IFERROR(VLOOKUP(C588,'Fed. Agency Identifier'!$A$2:$B$62,2,FALSE),"")</f>
        <v/>
      </c>
      <c r="G588" s="34" t="str">
        <f>IF(ISBLANK(D588)=TRUE,"",(IFERROR(VLOOKUP(CONCATENATE(C588,".",D588),'Assistance Listings sam.gov'!$A$2:$D$2250,4,FALSE),"Unknown/Expired CFDA - Complete Column K")))</f>
        <v/>
      </c>
      <c r="H588" s="51"/>
      <c r="I588" s="51"/>
      <c r="J588" s="34" t="str">
        <f>IF(AND(ISBLANK(C588)=TRUE,ISBLANK(D588)=TRUE),"",IFERROR(VLOOKUP(CONCATENATE(C588,".",D588),'Clusters Lookup'!$A$2:$B$99,2,FALSE),"Not an Other Cluster"))</f>
        <v/>
      </c>
      <c r="K588" s="51"/>
      <c r="L588" s="51"/>
      <c r="M588" s="51"/>
      <c r="N588" s="51"/>
      <c r="O588" s="52"/>
      <c r="P588" s="51"/>
      <c r="Q588" s="51"/>
      <c r="R588" s="50"/>
      <c r="S588" s="34" t="str">
        <f>IFERROR(VLOOKUP(R588,'State of WI BUs'!$A$2:$B$77,2,FALSE),"")</f>
        <v/>
      </c>
      <c r="T588" s="52"/>
      <c r="U588" s="52"/>
      <c r="V588" s="56" t="str">
        <f t="shared" si="64"/>
        <v/>
      </c>
      <c r="W588" s="52"/>
      <c r="X588" s="50"/>
      <c r="Y588" s="56" t="str">
        <f t="shared" si="65"/>
        <v/>
      </c>
      <c r="Z588" s="52"/>
      <c r="AA588" s="35" t="str">
        <f t="shared" si="66"/>
        <v/>
      </c>
      <c r="AB588" s="35" t="str">
        <f t="shared" si="67"/>
        <v/>
      </c>
      <c r="AC588" s="35" t="str">
        <f t="shared" si="68"/>
        <v/>
      </c>
      <c r="AD588" s="35" t="str">
        <f t="shared" si="69"/>
        <v/>
      </c>
      <c r="AE588" s="35" t="str">
        <f t="shared" si="70"/>
        <v/>
      </c>
      <c r="AF588" s="35" t="str">
        <f t="shared" si="71"/>
        <v/>
      </c>
    </row>
    <row r="589" spans="1:32" x14ac:dyDescent="0.3">
      <c r="A589" s="50"/>
      <c r="B589" s="34" t="str">
        <f>IFERROR(VLOOKUP(A589,'State of WI BUs'!$A$2:$B$77,2,FALSE),"")</f>
        <v/>
      </c>
      <c r="C589" s="50"/>
      <c r="D589" s="50"/>
      <c r="E589" s="51"/>
      <c r="F589" s="34" t="str">
        <f>IFERROR(VLOOKUP(C589,'Fed. Agency Identifier'!$A$2:$B$62,2,FALSE),"")</f>
        <v/>
      </c>
      <c r="G589" s="34" t="str">
        <f>IF(ISBLANK(D589)=TRUE,"",(IFERROR(VLOOKUP(CONCATENATE(C589,".",D589),'Assistance Listings sam.gov'!$A$2:$D$2250,4,FALSE),"Unknown/Expired CFDA - Complete Column K")))</f>
        <v/>
      </c>
      <c r="H589" s="51"/>
      <c r="I589" s="51"/>
      <c r="J589" s="34" t="str">
        <f>IF(AND(ISBLANK(C589)=TRUE,ISBLANK(D589)=TRUE),"",IFERROR(VLOOKUP(CONCATENATE(C589,".",D589),'Clusters Lookup'!$A$2:$B$99,2,FALSE),"Not an Other Cluster"))</f>
        <v/>
      </c>
      <c r="K589" s="51"/>
      <c r="L589" s="51"/>
      <c r="M589" s="51"/>
      <c r="N589" s="51"/>
      <c r="O589" s="52"/>
      <c r="P589" s="51"/>
      <c r="Q589" s="51"/>
      <c r="R589" s="50"/>
      <c r="S589" s="34" t="str">
        <f>IFERROR(VLOOKUP(R589,'State of WI BUs'!$A$2:$B$77,2,FALSE),"")</f>
        <v/>
      </c>
      <c r="T589" s="52"/>
      <c r="U589" s="52"/>
      <c r="V589" s="56" t="str">
        <f t="shared" si="64"/>
        <v/>
      </c>
      <c r="W589" s="52"/>
      <c r="X589" s="50"/>
      <c r="Y589" s="56" t="str">
        <f t="shared" si="65"/>
        <v/>
      </c>
      <c r="Z589" s="52"/>
      <c r="AA589" s="35" t="str">
        <f t="shared" si="66"/>
        <v/>
      </c>
      <c r="AB589" s="35" t="str">
        <f t="shared" si="67"/>
        <v/>
      </c>
      <c r="AC589" s="35" t="str">
        <f t="shared" si="68"/>
        <v/>
      </c>
      <c r="AD589" s="35" t="str">
        <f t="shared" si="69"/>
        <v/>
      </c>
      <c r="AE589" s="35" t="str">
        <f t="shared" si="70"/>
        <v/>
      </c>
      <c r="AF589" s="35" t="str">
        <f t="shared" si="71"/>
        <v/>
      </c>
    </row>
    <row r="590" spans="1:32" x14ac:dyDescent="0.3">
      <c r="A590" s="50"/>
      <c r="B590" s="34" t="str">
        <f>IFERROR(VLOOKUP(A590,'State of WI BUs'!$A$2:$B$77,2,FALSE),"")</f>
        <v/>
      </c>
      <c r="C590" s="50"/>
      <c r="D590" s="50"/>
      <c r="E590" s="51"/>
      <c r="F590" s="34" t="str">
        <f>IFERROR(VLOOKUP(C590,'Fed. Agency Identifier'!$A$2:$B$62,2,FALSE),"")</f>
        <v/>
      </c>
      <c r="G590" s="34" t="str">
        <f>IF(ISBLANK(D590)=TRUE,"",(IFERROR(VLOOKUP(CONCATENATE(C590,".",D590),'Assistance Listings sam.gov'!$A$2:$D$2250,4,FALSE),"Unknown/Expired CFDA - Complete Column K")))</f>
        <v/>
      </c>
      <c r="H590" s="51"/>
      <c r="I590" s="51"/>
      <c r="J590" s="34" t="str">
        <f>IF(AND(ISBLANK(C590)=TRUE,ISBLANK(D590)=TRUE),"",IFERROR(VLOOKUP(CONCATENATE(C590,".",D590),'Clusters Lookup'!$A$2:$B$99,2,FALSE),"Not an Other Cluster"))</f>
        <v/>
      </c>
      <c r="K590" s="51"/>
      <c r="L590" s="51"/>
      <c r="M590" s="51"/>
      <c r="N590" s="51"/>
      <c r="O590" s="52"/>
      <c r="P590" s="51"/>
      <c r="Q590" s="51"/>
      <c r="R590" s="50"/>
      <c r="S590" s="34" t="str">
        <f>IFERROR(VLOOKUP(R590,'State of WI BUs'!$A$2:$B$77,2,FALSE),"")</f>
        <v/>
      </c>
      <c r="T590" s="52"/>
      <c r="U590" s="52"/>
      <c r="V590" s="56" t="str">
        <f t="shared" si="64"/>
        <v/>
      </c>
      <c r="W590" s="52"/>
      <c r="X590" s="50"/>
      <c r="Y590" s="56" t="str">
        <f t="shared" si="65"/>
        <v/>
      </c>
      <c r="Z590" s="52"/>
      <c r="AA590" s="35" t="str">
        <f t="shared" si="66"/>
        <v/>
      </c>
      <c r="AB590" s="35" t="str">
        <f t="shared" si="67"/>
        <v/>
      </c>
      <c r="AC590" s="35" t="str">
        <f t="shared" si="68"/>
        <v/>
      </c>
      <c r="AD590" s="35" t="str">
        <f t="shared" si="69"/>
        <v/>
      </c>
      <c r="AE590" s="35" t="str">
        <f t="shared" si="70"/>
        <v/>
      </c>
      <c r="AF590" s="35" t="str">
        <f t="shared" si="71"/>
        <v/>
      </c>
    </row>
    <row r="591" spans="1:32" x14ac:dyDescent="0.3">
      <c r="A591" s="50"/>
      <c r="B591" s="34" t="str">
        <f>IFERROR(VLOOKUP(A591,'State of WI BUs'!$A$2:$B$77,2,FALSE),"")</f>
        <v/>
      </c>
      <c r="C591" s="50"/>
      <c r="D591" s="50"/>
      <c r="E591" s="51"/>
      <c r="F591" s="34" t="str">
        <f>IFERROR(VLOOKUP(C591,'Fed. Agency Identifier'!$A$2:$B$62,2,FALSE),"")</f>
        <v/>
      </c>
      <c r="G591" s="34" t="str">
        <f>IF(ISBLANK(D591)=TRUE,"",(IFERROR(VLOOKUP(CONCATENATE(C591,".",D591),'Assistance Listings sam.gov'!$A$2:$D$2250,4,FALSE),"Unknown/Expired CFDA - Complete Column K")))</f>
        <v/>
      </c>
      <c r="H591" s="51"/>
      <c r="I591" s="51"/>
      <c r="J591" s="34" t="str">
        <f>IF(AND(ISBLANK(C591)=TRUE,ISBLANK(D591)=TRUE),"",IFERROR(VLOOKUP(CONCATENATE(C591,".",D591),'Clusters Lookup'!$A$2:$B$99,2,FALSE),"Not an Other Cluster"))</f>
        <v/>
      </c>
      <c r="K591" s="51"/>
      <c r="L591" s="51"/>
      <c r="M591" s="51"/>
      <c r="N591" s="51"/>
      <c r="O591" s="52"/>
      <c r="P591" s="51"/>
      <c r="Q591" s="51"/>
      <c r="R591" s="50"/>
      <c r="S591" s="34" t="str">
        <f>IFERROR(VLOOKUP(R591,'State of WI BUs'!$A$2:$B$77,2,FALSE),"")</f>
        <v/>
      </c>
      <c r="T591" s="52"/>
      <c r="U591" s="52"/>
      <c r="V591" s="56" t="str">
        <f t="shared" si="64"/>
        <v/>
      </c>
      <c r="W591" s="52"/>
      <c r="X591" s="50"/>
      <c r="Y591" s="56" t="str">
        <f t="shared" si="65"/>
        <v/>
      </c>
      <c r="Z591" s="52"/>
      <c r="AA591" s="35" t="str">
        <f t="shared" si="66"/>
        <v/>
      </c>
      <c r="AB591" s="35" t="str">
        <f t="shared" si="67"/>
        <v/>
      </c>
      <c r="AC591" s="35" t="str">
        <f t="shared" si="68"/>
        <v/>
      </c>
      <c r="AD591" s="35" t="str">
        <f t="shared" si="69"/>
        <v/>
      </c>
      <c r="AE591" s="35" t="str">
        <f t="shared" si="70"/>
        <v/>
      </c>
      <c r="AF591" s="35" t="str">
        <f t="shared" si="71"/>
        <v/>
      </c>
    </row>
    <row r="592" spans="1:32" x14ac:dyDescent="0.3">
      <c r="A592" s="50"/>
      <c r="B592" s="34" t="str">
        <f>IFERROR(VLOOKUP(A592,'State of WI BUs'!$A$2:$B$77,2,FALSE),"")</f>
        <v/>
      </c>
      <c r="C592" s="50"/>
      <c r="D592" s="50"/>
      <c r="E592" s="51"/>
      <c r="F592" s="34" t="str">
        <f>IFERROR(VLOOKUP(C592,'Fed. Agency Identifier'!$A$2:$B$62,2,FALSE),"")</f>
        <v/>
      </c>
      <c r="G592" s="34" t="str">
        <f>IF(ISBLANK(D592)=TRUE,"",(IFERROR(VLOOKUP(CONCATENATE(C592,".",D592),'Assistance Listings sam.gov'!$A$2:$D$2250,4,FALSE),"Unknown/Expired CFDA - Complete Column K")))</f>
        <v/>
      </c>
      <c r="H592" s="51"/>
      <c r="I592" s="51"/>
      <c r="J592" s="34" t="str">
        <f>IF(AND(ISBLANK(C592)=TRUE,ISBLANK(D592)=TRUE),"",IFERROR(VLOOKUP(CONCATENATE(C592,".",D592),'Clusters Lookup'!$A$2:$B$99,2,FALSE),"Not an Other Cluster"))</f>
        <v/>
      </c>
      <c r="K592" s="51"/>
      <c r="L592" s="51"/>
      <c r="M592" s="51"/>
      <c r="N592" s="51"/>
      <c r="O592" s="52"/>
      <c r="P592" s="51"/>
      <c r="Q592" s="51"/>
      <c r="R592" s="50"/>
      <c r="S592" s="34" t="str">
        <f>IFERROR(VLOOKUP(R592,'State of WI BUs'!$A$2:$B$77,2,FALSE),"")</f>
        <v/>
      </c>
      <c r="T592" s="52"/>
      <c r="U592" s="52"/>
      <c r="V592" s="56" t="str">
        <f t="shared" si="64"/>
        <v/>
      </c>
      <c r="W592" s="52"/>
      <c r="X592" s="50"/>
      <c r="Y592" s="56" t="str">
        <f t="shared" si="65"/>
        <v/>
      </c>
      <c r="Z592" s="52"/>
      <c r="AA592" s="35" t="str">
        <f t="shared" si="66"/>
        <v/>
      </c>
      <c r="AB592" s="35" t="str">
        <f t="shared" si="67"/>
        <v/>
      </c>
      <c r="AC592" s="35" t="str">
        <f t="shared" si="68"/>
        <v/>
      </c>
      <c r="AD592" s="35" t="str">
        <f t="shared" si="69"/>
        <v/>
      </c>
      <c r="AE592" s="35" t="str">
        <f t="shared" si="70"/>
        <v/>
      </c>
      <c r="AF592" s="35" t="str">
        <f t="shared" si="71"/>
        <v/>
      </c>
    </row>
    <row r="593" spans="1:32" x14ac:dyDescent="0.3">
      <c r="A593" s="50"/>
      <c r="B593" s="34" t="str">
        <f>IFERROR(VLOOKUP(A593,'State of WI BUs'!$A$2:$B$77,2,FALSE),"")</f>
        <v/>
      </c>
      <c r="C593" s="50"/>
      <c r="D593" s="50"/>
      <c r="E593" s="51"/>
      <c r="F593" s="34" t="str">
        <f>IFERROR(VLOOKUP(C593,'Fed. Agency Identifier'!$A$2:$B$62,2,FALSE),"")</f>
        <v/>
      </c>
      <c r="G593" s="34" t="str">
        <f>IF(ISBLANK(D593)=TRUE,"",(IFERROR(VLOOKUP(CONCATENATE(C593,".",D593),'Assistance Listings sam.gov'!$A$2:$D$2250,4,FALSE),"Unknown/Expired CFDA - Complete Column K")))</f>
        <v/>
      </c>
      <c r="H593" s="51"/>
      <c r="I593" s="51"/>
      <c r="J593" s="34" t="str">
        <f>IF(AND(ISBLANK(C593)=TRUE,ISBLANK(D593)=TRUE),"",IFERROR(VLOOKUP(CONCATENATE(C593,".",D593),'Clusters Lookup'!$A$2:$B$99,2,FALSE),"Not an Other Cluster"))</f>
        <v/>
      </c>
      <c r="K593" s="51"/>
      <c r="L593" s="51"/>
      <c r="M593" s="51"/>
      <c r="N593" s="51"/>
      <c r="O593" s="52"/>
      <c r="P593" s="51"/>
      <c r="Q593" s="51"/>
      <c r="R593" s="50"/>
      <c r="S593" s="34" t="str">
        <f>IFERROR(VLOOKUP(R593,'State of WI BUs'!$A$2:$B$77,2,FALSE),"")</f>
        <v/>
      </c>
      <c r="T593" s="52"/>
      <c r="U593" s="52"/>
      <c r="V593" s="56" t="str">
        <f t="shared" si="64"/>
        <v/>
      </c>
      <c r="W593" s="52"/>
      <c r="X593" s="50"/>
      <c r="Y593" s="56" t="str">
        <f t="shared" si="65"/>
        <v/>
      </c>
      <c r="Z593" s="52"/>
      <c r="AA593" s="35" t="str">
        <f t="shared" si="66"/>
        <v/>
      </c>
      <c r="AB593" s="35" t="str">
        <f t="shared" si="67"/>
        <v/>
      </c>
      <c r="AC593" s="35" t="str">
        <f t="shared" si="68"/>
        <v/>
      </c>
      <c r="AD593" s="35" t="str">
        <f t="shared" si="69"/>
        <v/>
      </c>
      <c r="AE593" s="35" t="str">
        <f t="shared" si="70"/>
        <v/>
      </c>
      <c r="AF593" s="35" t="str">
        <f t="shared" si="71"/>
        <v/>
      </c>
    </row>
    <row r="594" spans="1:32" x14ac:dyDescent="0.3">
      <c r="A594" s="50"/>
      <c r="B594" s="34" t="str">
        <f>IFERROR(VLOOKUP(A594,'State of WI BUs'!$A$2:$B$77,2,FALSE),"")</f>
        <v/>
      </c>
      <c r="C594" s="50"/>
      <c r="D594" s="50"/>
      <c r="E594" s="51"/>
      <c r="F594" s="34" t="str">
        <f>IFERROR(VLOOKUP(C594,'Fed. Agency Identifier'!$A$2:$B$62,2,FALSE),"")</f>
        <v/>
      </c>
      <c r="G594" s="34" t="str">
        <f>IF(ISBLANK(D594)=TRUE,"",(IFERROR(VLOOKUP(CONCATENATE(C594,".",D594),'Assistance Listings sam.gov'!$A$2:$D$2250,4,FALSE),"Unknown/Expired CFDA - Complete Column K")))</f>
        <v/>
      </c>
      <c r="H594" s="51"/>
      <c r="I594" s="51"/>
      <c r="J594" s="34" t="str">
        <f>IF(AND(ISBLANK(C594)=TRUE,ISBLANK(D594)=TRUE),"",IFERROR(VLOOKUP(CONCATENATE(C594,".",D594),'Clusters Lookup'!$A$2:$B$99,2,FALSE),"Not an Other Cluster"))</f>
        <v/>
      </c>
      <c r="K594" s="51"/>
      <c r="L594" s="51"/>
      <c r="M594" s="51"/>
      <c r="N594" s="51"/>
      <c r="O594" s="52"/>
      <c r="P594" s="51"/>
      <c r="Q594" s="51"/>
      <c r="R594" s="50"/>
      <c r="S594" s="34" t="str">
        <f>IFERROR(VLOOKUP(R594,'State of WI BUs'!$A$2:$B$77,2,FALSE),"")</f>
        <v/>
      </c>
      <c r="T594" s="52"/>
      <c r="U594" s="52"/>
      <c r="V594" s="56" t="str">
        <f t="shared" ref="V594:V657" si="72">IF(ISBLANK(C594),"",T594+U594)</f>
        <v/>
      </c>
      <c r="W594" s="52"/>
      <c r="X594" s="50"/>
      <c r="Y594" s="56" t="str">
        <f t="shared" ref="Y594:Y657" si="73">IF(ISBLANK(C594),"",V594+O594-W594)</f>
        <v/>
      </c>
      <c r="Z594" s="52"/>
      <c r="AA594" s="35" t="str">
        <f t="shared" ref="AA594:AA657" si="74">IF(ISBLANK(A594)=TRUE,"",IF(OR(ISBLANK(H594)=TRUE,ISBLANK(I594)=TRUE),"Complete R&amp;D and SFA Designation",""))</f>
        <v/>
      </c>
      <c r="AB594" s="35" t="str">
        <f t="shared" ref="AB594:AB657" si="75">IF(ISBLANK(A594)=TRUE,"",IF(AND(M594="I",OR(ISBLANK(P594)=TRUE,ISBLANK(Q594)=TRUE)),"Review Columns P,Q",""))</f>
        <v/>
      </c>
      <c r="AC594" s="35" t="str">
        <f t="shared" ref="AC594:AC657" si="76">IF(ISBLANK(A594)=TRUE,"",IF(AND(M594="T",ISBLANK(R594)=TRUE),"Review Column R, S",""))</f>
        <v/>
      </c>
      <c r="AD594" s="35" t="str">
        <f t="shared" ref="AD594:AD657" si="77">IF(ISBLANK(A594)=TRUE,"",IF(AND(N594="Y",ISBLANK(O594)=TRUE),"Review Column O",""))</f>
        <v/>
      </c>
      <c r="AE594" s="35" t="str">
        <f t="shared" ref="AE594:AE657" si="78">IF(ISBLANK(A594)=TRUE,"",IF(W594+Z594&gt;T594+U594,"Review Columns T,U,W,Z",""))</f>
        <v/>
      </c>
      <c r="AF594" s="35" t="str">
        <f t="shared" ref="AF594:AF657" si="79">IF((ISBLANK(A594)=TRUE),"",IF(ISBLANK(L594)=TRUE,"Select Special Funding",""))</f>
        <v/>
      </c>
    </row>
    <row r="595" spans="1:32" x14ac:dyDescent="0.3">
      <c r="A595" s="50"/>
      <c r="B595" s="34" t="str">
        <f>IFERROR(VLOOKUP(A595,'State of WI BUs'!$A$2:$B$77,2,FALSE),"")</f>
        <v/>
      </c>
      <c r="C595" s="50"/>
      <c r="D595" s="50"/>
      <c r="E595" s="51"/>
      <c r="F595" s="34" t="str">
        <f>IFERROR(VLOOKUP(C595,'Fed. Agency Identifier'!$A$2:$B$62,2,FALSE),"")</f>
        <v/>
      </c>
      <c r="G595" s="34" t="str">
        <f>IF(ISBLANK(D595)=TRUE,"",(IFERROR(VLOOKUP(CONCATENATE(C595,".",D595),'Assistance Listings sam.gov'!$A$2:$D$2250,4,FALSE),"Unknown/Expired CFDA - Complete Column K")))</f>
        <v/>
      </c>
      <c r="H595" s="51"/>
      <c r="I595" s="51"/>
      <c r="J595" s="34" t="str">
        <f>IF(AND(ISBLANK(C595)=TRUE,ISBLANK(D595)=TRUE),"",IFERROR(VLOOKUP(CONCATENATE(C595,".",D595),'Clusters Lookup'!$A$2:$B$99,2,FALSE),"Not an Other Cluster"))</f>
        <v/>
      </c>
      <c r="K595" s="51"/>
      <c r="L595" s="51"/>
      <c r="M595" s="51"/>
      <c r="N595" s="51"/>
      <c r="O595" s="52"/>
      <c r="P595" s="51"/>
      <c r="Q595" s="51"/>
      <c r="R595" s="50"/>
      <c r="S595" s="34" t="str">
        <f>IFERROR(VLOOKUP(R595,'State of WI BUs'!$A$2:$B$77,2,FALSE),"")</f>
        <v/>
      </c>
      <c r="T595" s="52"/>
      <c r="U595" s="52"/>
      <c r="V595" s="56" t="str">
        <f t="shared" si="72"/>
        <v/>
      </c>
      <c r="W595" s="52"/>
      <c r="X595" s="50"/>
      <c r="Y595" s="56" t="str">
        <f t="shared" si="73"/>
        <v/>
      </c>
      <c r="Z595" s="52"/>
      <c r="AA595" s="35" t="str">
        <f t="shared" si="74"/>
        <v/>
      </c>
      <c r="AB595" s="35" t="str">
        <f t="shared" si="75"/>
        <v/>
      </c>
      <c r="AC595" s="35" t="str">
        <f t="shared" si="76"/>
        <v/>
      </c>
      <c r="AD595" s="35" t="str">
        <f t="shared" si="77"/>
        <v/>
      </c>
      <c r="AE595" s="35" t="str">
        <f t="shared" si="78"/>
        <v/>
      </c>
      <c r="AF595" s="35" t="str">
        <f t="shared" si="79"/>
        <v/>
      </c>
    </row>
    <row r="596" spans="1:32" x14ac:dyDescent="0.3">
      <c r="A596" s="50"/>
      <c r="B596" s="34" t="str">
        <f>IFERROR(VLOOKUP(A596,'State of WI BUs'!$A$2:$B$77,2,FALSE),"")</f>
        <v/>
      </c>
      <c r="C596" s="50"/>
      <c r="D596" s="50"/>
      <c r="E596" s="51"/>
      <c r="F596" s="34" t="str">
        <f>IFERROR(VLOOKUP(C596,'Fed. Agency Identifier'!$A$2:$B$62,2,FALSE),"")</f>
        <v/>
      </c>
      <c r="G596" s="34" t="str">
        <f>IF(ISBLANK(D596)=TRUE,"",(IFERROR(VLOOKUP(CONCATENATE(C596,".",D596),'Assistance Listings sam.gov'!$A$2:$D$2250,4,FALSE),"Unknown/Expired CFDA - Complete Column K")))</f>
        <v/>
      </c>
      <c r="H596" s="51"/>
      <c r="I596" s="51"/>
      <c r="J596" s="34" t="str">
        <f>IF(AND(ISBLANK(C596)=TRUE,ISBLANK(D596)=TRUE),"",IFERROR(VLOOKUP(CONCATENATE(C596,".",D596),'Clusters Lookup'!$A$2:$B$99,2,FALSE),"Not an Other Cluster"))</f>
        <v/>
      </c>
      <c r="K596" s="51"/>
      <c r="L596" s="51"/>
      <c r="M596" s="51"/>
      <c r="N596" s="51"/>
      <c r="O596" s="52"/>
      <c r="P596" s="51"/>
      <c r="Q596" s="51"/>
      <c r="R596" s="50"/>
      <c r="S596" s="34" t="str">
        <f>IFERROR(VLOOKUP(R596,'State of WI BUs'!$A$2:$B$77,2,FALSE),"")</f>
        <v/>
      </c>
      <c r="T596" s="52"/>
      <c r="U596" s="52"/>
      <c r="V596" s="56" t="str">
        <f t="shared" si="72"/>
        <v/>
      </c>
      <c r="W596" s="52"/>
      <c r="X596" s="50"/>
      <c r="Y596" s="56" t="str">
        <f t="shared" si="73"/>
        <v/>
      </c>
      <c r="Z596" s="52"/>
      <c r="AA596" s="35" t="str">
        <f t="shared" si="74"/>
        <v/>
      </c>
      <c r="AB596" s="35" t="str">
        <f t="shared" si="75"/>
        <v/>
      </c>
      <c r="AC596" s="35" t="str">
        <f t="shared" si="76"/>
        <v/>
      </c>
      <c r="AD596" s="35" t="str">
        <f t="shared" si="77"/>
        <v/>
      </c>
      <c r="AE596" s="35" t="str">
        <f t="shared" si="78"/>
        <v/>
      </c>
      <c r="AF596" s="35" t="str">
        <f t="shared" si="79"/>
        <v/>
      </c>
    </row>
    <row r="597" spans="1:32" x14ac:dyDescent="0.3">
      <c r="A597" s="50"/>
      <c r="B597" s="34" t="str">
        <f>IFERROR(VLOOKUP(A597,'State of WI BUs'!$A$2:$B$77,2,FALSE),"")</f>
        <v/>
      </c>
      <c r="C597" s="50"/>
      <c r="D597" s="50"/>
      <c r="E597" s="51"/>
      <c r="F597" s="34" t="str">
        <f>IFERROR(VLOOKUP(C597,'Fed. Agency Identifier'!$A$2:$B$62,2,FALSE),"")</f>
        <v/>
      </c>
      <c r="G597" s="34" t="str">
        <f>IF(ISBLANK(D597)=TRUE,"",(IFERROR(VLOOKUP(CONCATENATE(C597,".",D597),'Assistance Listings sam.gov'!$A$2:$D$2250,4,FALSE),"Unknown/Expired CFDA - Complete Column K")))</f>
        <v/>
      </c>
      <c r="H597" s="51"/>
      <c r="I597" s="51"/>
      <c r="J597" s="34" t="str">
        <f>IF(AND(ISBLANK(C597)=TRUE,ISBLANK(D597)=TRUE),"",IFERROR(VLOOKUP(CONCATENATE(C597,".",D597),'Clusters Lookup'!$A$2:$B$99,2,FALSE),"Not an Other Cluster"))</f>
        <v/>
      </c>
      <c r="K597" s="51"/>
      <c r="L597" s="51"/>
      <c r="M597" s="51"/>
      <c r="N597" s="51"/>
      <c r="O597" s="52"/>
      <c r="P597" s="51"/>
      <c r="Q597" s="51"/>
      <c r="R597" s="50"/>
      <c r="S597" s="34" t="str">
        <f>IFERROR(VLOOKUP(R597,'State of WI BUs'!$A$2:$B$77,2,FALSE),"")</f>
        <v/>
      </c>
      <c r="T597" s="52"/>
      <c r="U597" s="52"/>
      <c r="V597" s="56" t="str">
        <f t="shared" si="72"/>
        <v/>
      </c>
      <c r="W597" s="52"/>
      <c r="X597" s="50"/>
      <c r="Y597" s="56" t="str">
        <f t="shared" si="73"/>
        <v/>
      </c>
      <c r="Z597" s="52"/>
      <c r="AA597" s="35" t="str">
        <f t="shared" si="74"/>
        <v/>
      </c>
      <c r="AB597" s="35" t="str">
        <f t="shared" si="75"/>
        <v/>
      </c>
      <c r="AC597" s="35" t="str">
        <f t="shared" si="76"/>
        <v/>
      </c>
      <c r="AD597" s="35" t="str">
        <f t="shared" si="77"/>
        <v/>
      </c>
      <c r="AE597" s="35" t="str">
        <f t="shared" si="78"/>
        <v/>
      </c>
      <c r="AF597" s="35" t="str">
        <f t="shared" si="79"/>
        <v/>
      </c>
    </row>
    <row r="598" spans="1:32" x14ac:dyDescent="0.3">
      <c r="A598" s="50"/>
      <c r="B598" s="34" t="str">
        <f>IFERROR(VLOOKUP(A598,'State of WI BUs'!$A$2:$B$77,2,FALSE),"")</f>
        <v/>
      </c>
      <c r="C598" s="50"/>
      <c r="D598" s="50"/>
      <c r="E598" s="51"/>
      <c r="F598" s="34" t="str">
        <f>IFERROR(VLOOKUP(C598,'Fed. Agency Identifier'!$A$2:$B$62,2,FALSE),"")</f>
        <v/>
      </c>
      <c r="G598" s="34" t="str">
        <f>IF(ISBLANK(D598)=TRUE,"",(IFERROR(VLOOKUP(CONCATENATE(C598,".",D598),'Assistance Listings sam.gov'!$A$2:$D$2250,4,FALSE),"Unknown/Expired CFDA - Complete Column K")))</f>
        <v/>
      </c>
      <c r="H598" s="51"/>
      <c r="I598" s="51"/>
      <c r="J598" s="34" t="str">
        <f>IF(AND(ISBLANK(C598)=TRUE,ISBLANK(D598)=TRUE),"",IFERROR(VLOOKUP(CONCATENATE(C598,".",D598),'Clusters Lookup'!$A$2:$B$99,2,FALSE),"Not an Other Cluster"))</f>
        <v/>
      </c>
      <c r="K598" s="51"/>
      <c r="L598" s="51"/>
      <c r="M598" s="51"/>
      <c r="N598" s="51"/>
      <c r="O598" s="52"/>
      <c r="P598" s="51"/>
      <c r="Q598" s="51"/>
      <c r="R598" s="50"/>
      <c r="S598" s="34" t="str">
        <f>IFERROR(VLOOKUP(R598,'State of WI BUs'!$A$2:$B$77,2,FALSE),"")</f>
        <v/>
      </c>
      <c r="T598" s="52"/>
      <c r="U598" s="52"/>
      <c r="V598" s="56" t="str">
        <f t="shared" si="72"/>
        <v/>
      </c>
      <c r="W598" s="52"/>
      <c r="X598" s="50"/>
      <c r="Y598" s="56" t="str">
        <f t="shared" si="73"/>
        <v/>
      </c>
      <c r="Z598" s="52"/>
      <c r="AA598" s="35" t="str">
        <f t="shared" si="74"/>
        <v/>
      </c>
      <c r="AB598" s="35" t="str">
        <f t="shared" si="75"/>
        <v/>
      </c>
      <c r="AC598" s="35" t="str">
        <f t="shared" si="76"/>
        <v/>
      </c>
      <c r="AD598" s="35" t="str">
        <f t="shared" si="77"/>
        <v/>
      </c>
      <c r="AE598" s="35" t="str">
        <f t="shared" si="78"/>
        <v/>
      </c>
      <c r="AF598" s="35" t="str">
        <f t="shared" si="79"/>
        <v/>
      </c>
    </row>
    <row r="599" spans="1:32" x14ac:dyDescent="0.3">
      <c r="A599" s="50"/>
      <c r="B599" s="34" t="str">
        <f>IFERROR(VLOOKUP(A599,'State of WI BUs'!$A$2:$B$77,2,FALSE),"")</f>
        <v/>
      </c>
      <c r="C599" s="50"/>
      <c r="D599" s="50"/>
      <c r="E599" s="51"/>
      <c r="F599" s="34" t="str">
        <f>IFERROR(VLOOKUP(C599,'Fed. Agency Identifier'!$A$2:$B$62,2,FALSE),"")</f>
        <v/>
      </c>
      <c r="G599" s="34" t="str">
        <f>IF(ISBLANK(D599)=TRUE,"",(IFERROR(VLOOKUP(CONCATENATE(C599,".",D599),'Assistance Listings sam.gov'!$A$2:$D$2250,4,FALSE),"Unknown/Expired CFDA - Complete Column K")))</f>
        <v/>
      </c>
      <c r="H599" s="51"/>
      <c r="I599" s="51"/>
      <c r="J599" s="34" t="str">
        <f>IF(AND(ISBLANK(C599)=TRUE,ISBLANK(D599)=TRUE),"",IFERROR(VLOOKUP(CONCATENATE(C599,".",D599),'Clusters Lookup'!$A$2:$B$99,2,FALSE),"Not an Other Cluster"))</f>
        <v/>
      </c>
      <c r="K599" s="51"/>
      <c r="L599" s="51"/>
      <c r="M599" s="51"/>
      <c r="N599" s="51"/>
      <c r="O599" s="52"/>
      <c r="P599" s="51"/>
      <c r="Q599" s="51"/>
      <c r="R599" s="50"/>
      <c r="S599" s="34" t="str">
        <f>IFERROR(VLOOKUP(R599,'State of WI BUs'!$A$2:$B$77,2,FALSE),"")</f>
        <v/>
      </c>
      <c r="T599" s="52"/>
      <c r="U599" s="52"/>
      <c r="V599" s="56" t="str">
        <f t="shared" si="72"/>
        <v/>
      </c>
      <c r="W599" s="52"/>
      <c r="X599" s="50"/>
      <c r="Y599" s="56" t="str">
        <f t="shared" si="73"/>
        <v/>
      </c>
      <c r="Z599" s="52"/>
      <c r="AA599" s="35" t="str">
        <f t="shared" si="74"/>
        <v/>
      </c>
      <c r="AB599" s="35" t="str">
        <f t="shared" si="75"/>
        <v/>
      </c>
      <c r="AC599" s="35" t="str">
        <f t="shared" si="76"/>
        <v/>
      </c>
      <c r="AD599" s="35" t="str">
        <f t="shared" si="77"/>
        <v/>
      </c>
      <c r="AE599" s="35" t="str">
        <f t="shared" si="78"/>
        <v/>
      </c>
      <c r="AF599" s="35" t="str">
        <f t="shared" si="79"/>
        <v/>
      </c>
    </row>
    <row r="600" spans="1:32" x14ac:dyDescent="0.3">
      <c r="A600" s="50"/>
      <c r="B600" s="34" t="str">
        <f>IFERROR(VLOOKUP(A600,'State of WI BUs'!$A$2:$B$77,2,FALSE),"")</f>
        <v/>
      </c>
      <c r="C600" s="50"/>
      <c r="D600" s="50"/>
      <c r="E600" s="51"/>
      <c r="F600" s="34" t="str">
        <f>IFERROR(VLOOKUP(C600,'Fed. Agency Identifier'!$A$2:$B$62,2,FALSE),"")</f>
        <v/>
      </c>
      <c r="G600" s="34" t="str">
        <f>IF(ISBLANK(D600)=TRUE,"",(IFERROR(VLOOKUP(CONCATENATE(C600,".",D600),'Assistance Listings sam.gov'!$A$2:$D$2250,4,FALSE),"Unknown/Expired CFDA - Complete Column K")))</f>
        <v/>
      </c>
      <c r="H600" s="51"/>
      <c r="I600" s="51"/>
      <c r="J600" s="34" t="str">
        <f>IF(AND(ISBLANK(C600)=TRUE,ISBLANK(D600)=TRUE),"",IFERROR(VLOOKUP(CONCATENATE(C600,".",D600),'Clusters Lookup'!$A$2:$B$99,2,FALSE),"Not an Other Cluster"))</f>
        <v/>
      </c>
      <c r="K600" s="51"/>
      <c r="L600" s="51"/>
      <c r="M600" s="51"/>
      <c r="N600" s="51"/>
      <c r="O600" s="52"/>
      <c r="P600" s="51"/>
      <c r="Q600" s="51"/>
      <c r="R600" s="50"/>
      <c r="S600" s="34" t="str">
        <f>IFERROR(VLOOKUP(R600,'State of WI BUs'!$A$2:$B$77,2,FALSE),"")</f>
        <v/>
      </c>
      <c r="T600" s="52"/>
      <c r="U600" s="52"/>
      <c r="V600" s="56" t="str">
        <f t="shared" si="72"/>
        <v/>
      </c>
      <c r="W600" s="52"/>
      <c r="X600" s="50"/>
      <c r="Y600" s="56" t="str">
        <f t="shared" si="73"/>
        <v/>
      </c>
      <c r="Z600" s="52"/>
      <c r="AA600" s="35" t="str">
        <f t="shared" si="74"/>
        <v/>
      </c>
      <c r="AB600" s="35" t="str">
        <f t="shared" si="75"/>
        <v/>
      </c>
      <c r="AC600" s="35" t="str">
        <f t="shared" si="76"/>
        <v/>
      </c>
      <c r="AD600" s="35" t="str">
        <f t="shared" si="77"/>
        <v/>
      </c>
      <c r="AE600" s="35" t="str">
        <f t="shared" si="78"/>
        <v/>
      </c>
      <c r="AF600" s="35" t="str">
        <f t="shared" si="79"/>
        <v/>
      </c>
    </row>
    <row r="601" spans="1:32" x14ac:dyDescent="0.3">
      <c r="A601" s="50"/>
      <c r="B601" s="34" t="str">
        <f>IFERROR(VLOOKUP(A601,'State of WI BUs'!$A$2:$B$77,2,FALSE),"")</f>
        <v/>
      </c>
      <c r="C601" s="50"/>
      <c r="D601" s="50"/>
      <c r="E601" s="51"/>
      <c r="F601" s="34" t="str">
        <f>IFERROR(VLOOKUP(C601,'Fed. Agency Identifier'!$A$2:$B$62,2,FALSE),"")</f>
        <v/>
      </c>
      <c r="G601" s="34" t="str">
        <f>IF(ISBLANK(D601)=TRUE,"",(IFERROR(VLOOKUP(CONCATENATE(C601,".",D601),'Assistance Listings sam.gov'!$A$2:$D$2250,4,FALSE),"Unknown/Expired CFDA - Complete Column K")))</f>
        <v/>
      </c>
      <c r="H601" s="51"/>
      <c r="I601" s="51"/>
      <c r="J601" s="34" t="str">
        <f>IF(AND(ISBLANK(C601)=TRUE,ISBLANK(D601)=TRUE),"",IFERROR(VLOOKUP(CONCATENATE(C601,".",D601),'Clusters Lookup'!$A$2:$B$99,2,FALSE),"Not an Other Cluster"))</f>
        <v/>
      </c>
      <c r="K601" s="51"/>
      <c r="L601" s="51"/>
      <c r="M601" s="51"/>
      <c r="N601" s="51"/>
      <c r="O601" s="52"/>
      <c r="P601" s="51"/>
      <c r="Q601" s="51"/>
      <c r="R601" s="50"/>
      <c r="S601" s="34" t="str">
        <f>IFERROR(VLOOKUP(R601,'State of WI BUs'!$A$2:$B$77,2,FALSE),"")</f>
        <v/>
      </c>
      <c r="T601" s="52"/>
      <c r="U601" s="52"/>
      <c r="V601" s="56" t="str">
        <f t="shared" si="72"/>
        <v/>
      </c>
      <c r="W601" s="52"/>
      <c r="X601" s="50"/>
      <c r="Y601" s="56" t="str">
        <f t="shared" si="73"/>
        <v/>
      </c>
      <c r="Z601" s="52"/>
      <c r="AA601" s="35" t="str">
        <f t="shared" si="74"/>
        <v/>
      </c>
      <c r="AB601" s="35" t="str">
        <f t="shared" si="75"/>
        <v/>
      </c>
      <c r="AC601" s="35" t="str">
        <f t="shared" si="76"/>
        <v/>
      </c>
      <c r="AD601" s="35" t="str">
        <f t="shared" si="77"/>
        <v/>
      </c>
      <c r="AE601" s="35" t="str">
        <f t="shared" si="78"/>
        <v/>
      </c>
      <c r="AF601" s="35" t="str">
        <f t="shared" si="79"/>
        <v/>
      </c>
    </row>
    <row r="602" spans="1:32" x14ac:dyDescent="0.3">
      <c r="A602" s="50"/>
      <c r="B602" s="34" t="str">
        <f>IFERROR(VLOOKUP(A602,'State of WI BUs'!$A$2:$B$77,2,FALSE),"")</f>
        <v/>
      </c>
      <c r="C602" s="50"/>
      <c r="D602" s="50"/>
      <c r="E602" s="51"/>
      <c r="F602" s="34" t="str">
        <f>IFERROR(VLOOKUP(C602,'Fed. Agency Identifier'!$A$2:$B$62,2,FALSE),"")</f>
        <v/>
      </c>
      <c r="G602" s="34" t="str">
        <f>IF(ISBLANK(D602)=TRUE,"",(IFERROR(VLOOKUP(CONCATENATE(C602,".",D602),'Assistance Listings sam.gov'!$A$2:$D$2250,4,FALSE),"Unknown/Expired CFDA - Complete Column K")))</f>
        <v/>
      </c>
      <c r="H602" s="51"/>
      <c r="I602" s="51"/>
      <c r="J602" s="34" t="str">
        <f>IF(AND(ISBLANK(C602)=TRUE,ISBLANK(D602)=TRUE),"",IFERROR(VLOOKUP(CONCATENATE(C602,".",D602),'Clusters Lookup'!$A$2:$B$99,2,FALSE),"Not an Other Cluster"))</f>
        <v/>
      </c>
      <c r="K602" s="51"/>
      <c r="L602" s="51"/>
      <c r="M602" s="51"/>
      <c r="N602" s="51"/>
      <c r="O602" s="52"/>
      <c r="P602" s="51"/>
      <c r="Q602" s="51"/>
      <c r="R602" s="50"/>
      <c r="S602" s="34" t="str">
        <f>IFERROR(VLOOKUP(R602,'State of WI BUs'!$A$2:$B$77,2,FALSE),"")</f>
        <v/>
      </c>
      <c r="T602" s="52"/>
      <c r="U602" s="52"/>
      <c r="V602" s="56" t="str">
        <f t="shared" si="72"/>
        <v/>
      </c>
      <c r="W602" s="52"/>
      <c r="X602" s="50"/>
      <c r="Y602" s="56" t="str">
        <f t="shared" si="73"/>
        <v/>
      </c>
      <c r="Z602" s="52"/>
      <c r="AA602" s="35" t="str">
        <f t="shared" si="74"/>
        <v/>
      </c>
      <c r="AB602" s="35" t="str">
        <f t="shared" si="75"/>
        <v/>
      </c>
      <c r="AC602" s="35" t="str">
        <f t="shared" si="76"/>
        <v/>
      </c>
      <c r="AD602" s="35" t="str">
        <f t="shared" si="77"/>
        <v/>
      </c>
      <c r="AE602" s="35" t="str">
        <f t="shared" si="78"/>
        <v/>
      </c>
      <c r="AF602" s="35" t="str">
        <f t="shared" si="79"/>
        <v/>
      </c>
    </row>
    <row r="603" spans="1:32" x14ac:dyDescent="0.3">
      <c r="A603" s="50"/>
      <c r="B603" s="34" t="str">
        <f>IFERROR(VLOOKUP(A603,'State of WI BUs'!$A$2:$B$77,2,FALSE),"")</f>
        <v/>
      </c>
      <c r="C603" s="50"/>
      <c r="D603" s="50"/>
      <c r="E603" s="51"/>
      <c r="F603" s="34" t="str">
        <f>IFERROR(VLOOKUP(C603,'Fed. Agency Identifier'!$A$2:$B$62,2,FALSE),"")</f>
        <v/>
      </c>
      <c r="G603" s="34" t="str">
        <f>IF(ISBLANK(D603)=TRUE,"",(IFERROR(VLOOKUP(CONCATENATE(C603,".",D603),'Assistance Listings sam.gov'!$A$2:$D$2250,4,FALSE),"Unknown/Expired CFDA - Complete Column K")))</f>
        <v/>
      </c>
      <c r="H603" s="51"/>
      <c r="I603" s="51"/>
      <c r="J603" s="34" t="str">
        <f>IF(AND(ISBLANK(C603)=TRUE,ISBLANK(D603)=TRUE),"",IFERROR(VLOOKUP(CONCATENATE(C603,".",D603),'Clusters Lookup'!$A$2:$B$99,2,FALSE),"Not an Other Cluster"))</f>
        <v/>
      </c>
      <c r="K603" s="51"/>
      <c r="L603" s="51"/>
      <c r="M603" s="51"/>
      <c r="N603" s="51"/>
      <c r="O603" s="52"/>
      <c r="P603" s="51"/>
      <c r="Q603" s="51"/>
      <c r="R603" s="50"/>
      <c r="S603" s="34" t="str">
        <f>IFERROR(VLOOKUP(R603,'State of WI BUs'!$A$2:$B$77,2,FALSE),"")</f>
        <v/>
      </c>
      <c r="T603" s="52"/>
      <c r="U603" s="52"/>
      <c r="V603" s="56" t="str">
        <f t="shared" si="72"/>
        <v/>
      </c>
      <c r="W603" s="52"/>
      <c r="X603" s="50"/>
      <c r="Y603" s="56" t="str">
        <f t="shared" si="73"/>
        <v/>
      </c>
      <c r="Z603" s="52"/>
      <c r="AA603" s="35" t="str">
        <f t="shared" si="74"/>
        <v/>
      </c>
      <c r="AB603" s="35" t="str">
        <f t="shared" si="75"/>
        <v/>
      </c>
      <c r="AC603" s="35" t="str">
        <f t="shared" si="76"/>
        <v/>
      </c>
      <c r="AD603" s="35" t="str">
        <f t="shared" si="77"/>
        <v/>
      </c>
      <c r="AE603" s="35" t="str">
        <f t="shared" si="78"/>
        <v/>
      </c>
      <c r="AF603" s="35" t="str">
        <f t="shared" si="79"/>
        <v/>
      </c>
    </row>
    <row r="604" spans="1:32" x14ac:dyDescent="0.3">
      <c r="A604" s="50"/>
      <c r="B604" s="34" t="str">
        <f>IFERROR(VLOOKUP(A604,'State of WI BUs'!$A$2:$B$77,2,FALSE),"")</f>
        <v/>
      </c>
      <c r="C604" s="50"/>
      <c r="D604" s="50"/>
      <c r="E604" s="51"/>
      <c r="F604" s="34" t="str">
        <f>IFERROR(VLOOKUP(C604,'Fed. Agency Identifier'!$A$2:$B$62,2,FALSE),"")</f>
        <v/>
      </c>
      <c r="G604" s="34" t="str">
        <f>IF(ISBLANK(D604)=TRUE,"",(IFERROR(VLOOKUP(CONCATENATE(C604,".",D604),'Assistance Listings sam.gov'!$A$2:$D$2250,4,FALSE),"Unknown/Expired CFDA - Complete Column K")))</f>
        <v/>
      </c>
      <c r="H604" s="51"/>
      <c r="I604" s="51"/>
      <c r="J604" s="34" t="str">
        <f>IF(AND(ISBLANK(C604)=TRUE,ISBLANK(D604)=TRUE),"",IFERROR(VLOOKUP(CONCATENATE(C604,".",D604),'Clusters Lookup'!$A$2:$B$99,2,FALSE),"Not an Other Cluster"))</f>
        <v/>
      </c>
      <c r="K604" s="51"/>
      <c r="L604" s="51"/>
      <c r="M604" s="51"/>
      <c r="N604" s="51"/>
      <c r="O604" s="52"/>
      <c r="P604" s="51"/>
      <c r="Q604" s="51"/>
      <c r="R604" s="50"/>
      <c r="S604" s="34" t="str">
        <f>IFERROR(VLOOKUP(R604,'State of WI BUs'!$A$2:$B$77,2,FALSE),"")</f>
        <v/>
      </c>
      <c r="T604" s="52"/>
      <c r="U604" s="52"/>
      <c r="V604" s="56" t="str">
        <f t="shared" si="72"/>
        <v/>
      </c>
      <c r="W604" s="52"/>
      <c r="X604" s="50"/>
      <c r="Y604" s="56" t="str">
        <f t="shared" si="73"/>
        <v/>
      </c>
      <c r="Z604" s="52"/>
      <c r="AA604" s="35" t="str">
        <f t="shared" si="74"/>
        <v/>
      </c>
      <c r="AB604" s="35" t="str">
        <f t="shared" si="75"/>
        <v/>
      </c>
      <c r="AC604" s="35" t="str">
        <f t="shared" si="76"/>
        <v/>
      </c>
      <c r="AD604" s="35" t="str">
        <f t="shared" si="77"/>
        <v/>
      </c>
      <c r="AE604" s="35" t="str">
        <f t="shared" si="78"/>
        <v/>
      </c>
      <c r="AF604" s="35" t="str">
        <f t="shared" si="79"/>
        <v/>
      </c>
    </row>
    <row r="605" spans="1:32" x14ac:dyDescent="0.3">
      <c r="A605" s="50"/>
      <c r="B605" s="34" t="str">
        <f>IFERROR(VLOOKUP(A605,'State of WI BUs'!$A$2:$B$77,2,FALSE),"")</f>
        <v/>
      </c>
      <c r="C605" s="50"/>
      <c r="D605" s="50"/>
      <c r="E605" s="51"/>
      <c r="F605" s="34" t="str">
        <f>IFERROR(VLOOKUP(C605,'Fed. Agency Identifier'!$A$2:$B$62,2,FALSE),"")</f>
        <v/>
      </c>
      <c r="G605" s="34" t="str">
        <f>IF(ISBLANK(D605)=TRUE,"",(IFERROR(VLOOKUP(CONCATENATE(C605,".",D605),'Assistance Listings sam.gov'!$A$2:$D$2250,4,FALSE),"Unknown/Expired CFDA - Complete Column K")))</f>
        <v/>
      </c>
      <c r="H605" s="51"/>
      <c r="I605" s="51"/>
      <c r="J605" s="34" t="str">
        <f>IF(AND(ISBLANK(C605)=TRUE,ISBLANK(D605)=TRUE),"",IFERROR(VLOOKUP(CONCATENATE(C605,".",D605),'Clusters Lookup'!$A$2:$B$99,2,FALSE),"Not an Other Cluster"))</f>
        <v/>
      </c>
      <c r="K605" s="51"/>
      <c r="L605" s="51"/>
      <c r="M605" s="51"/>
      <c r="N605" s="51"/>
      <c r="O605" s="52"/>
      <c r="P605" s="51"/>
      <c r="Q605" s="51"/>
      <c r="R605" s="50"/>
      <c r="S605" s="34" t="str">
        <f>IFERROR(VLOOKUP(R605,'State of WI BUs'!$A$2:$B$77,2,FALSE),"")</f>
        <v/>
      </c>
      <c r="T605" s="52"/>
      <c r="U605" s="52"/>
      <c r="V605" s="56" t="str">
        <f t="shared" si="72"/>
        <v/>
      </c>
      <c r="W605" s="52"/>
      <c r="X605" s="50"/>
      <c r="Y605" s="56" t="str">
        <f t="shared" si="73"/>
        <v/>
      </c>
      <c r="Z605" s="52"/>
      <c r="AA605" s="35" t="str">
        <f t="shared" si="74"/>
        <v/>
      </c>
      <c r="AB605" s="35" t="str">
        <f t="shared" si="75"/>
        <v/>
      </c>
      <c r="AC605" s="35" t="str">
        <f t="shared" si="76"/>
        <v/>
      </c>
      <c r="AD605" s="35" t="str">
        <f t="shared" si="77"/>
        <v/>
      </c>
      <c r="AE605" s="35" t="str">
        <f t="shared" si="78"/>
        <v/>
      </c>
      <c r="AF605" s="35" t="str">
        <f t="shared" si="79"/>
        <v/>
      </c>
    </row>
    <row r="606" spans="1:32" x14ac:dyDescent="0.3">
      <c r="A606" s="50"/>
      <c r="B606" s="34" t="str">
        <f>IFERROR(VLOOKUP(A606,'State of WI BUs'!$A$2:$B$77,2,FALSE),"")</f>
        <v/>
      </c>
      <c r="C606" s="50"/>
      <c r="D606" s="50"/>
      <c r="E606" s="51"/>
      <c r="F606" s="34" t="str">
        <f>IFERROR(VLOOKUP(C606,'Fed. Agency Identifier'!$A$2:$B$62,2,FALSE),"")</f>
        <v/>
      </c>
      <c r="G606" s="34" t="str">
        <f>IF(ISBLANK(D606)=TRUE,"",(IFERROR(VLOOKUP(CONCATENATE(C606,".",D606),'Assistance Listings sam.gov'!$A$2:$D$2250,4,FALSE),"Unknown/Expired CFDA - Complete Column K")))</f>
        <v/>
      </c>
      <c r="H606" s="51"/>
      <c r="I606" s="51"/>
      <c r="J606" s="34" t="str">
        <f>IF(AND(ISBLANK(C606)=TRUE,ISBLANK(D606)=TRUE),"",IFERROR(VLOOKUP(CONCATENATE(C606,".",D606),'Clusters Lookup'!$A$2:$B$99,2,FALSE),"Not an Other Cluster"))</f>
        <v/>
      </c>
      <c r="K606" s="51"/>
      <c r="L606" s="51"/>
      <c r="M606" s="51"/>
      <c r="N606" s="51"/>
      <c r="O606" s="52"/>
      <c r="P606" s="51"/>
      <c r="Q606" s="51"/>
      <c r="R606" s="50"/>
      <c r="S606" s="34" t="str">
        <f>IFERROR(VLOOKUP(R606,'State of WI BUs'!$A$2:$B$77,2,FALSE),"")</f>
        <v/>
      </c>
      <c r="T606" s="52"/>
      <c r="U606" s="52"/>
      <c r="V606" s="56" t="str">
        <f t="shared" si="72"/>
        <v/>
      </c>
      <c r="W606" s="52"/>
      <c r="X606" s="50"/>
      <c r="Y606" s="56" t="str">
        <f t="shared" si="73"/>
        <v/>
      </c>
      <c r="Z606" s="52"/>
      <c r="AA606" s="35" t="str">
        <f t="shared" si="74"/>
        <v/>
      </c>
      <c r="AB606" s="35" t="str">
        <f t="shared" si="75"/>
        <v/>
      </c>
      <c r="AC606" s="35" t="str">
        <f t="shared" si="76"/>
        <v/>
      </c>
      <c r="AD606" s="35" t="str">
        <f t="shared" si="77"/>
        <v/>
      </c>
      <c r="AE606" s="35" t="str">
        <f t="shared" si="78"/>
        <v/>
      </c>
      <c r="AF606" s="35" t="str">
        <f t="shared" si="79"/>
        <v/>
      </c>
    </row>
    <row r="607" spans="1:32" x14ac:dyDescent="0.3">
      <c r="A607" s="50"/>
      <c r="B607" s="34" t="str">
        <f>IFERROR(VLOOKUP(A607,'State of WI BUs'!$A$2:$B$77,2,FALSE),"")</f>
        <v/>
      </c>
      <c r="C607" s="50"/>
      <c r="D607" s="50"/>
      <c r="E607" s="51"/>
      <c r="F607" s="34" t="str">
        <f>IFERROR(VLOOKUP(C607,'Fed. Agency Identifier'!$A$2:$B$62,2,FALSE),"")</f>
        <v/>
      </c>
      <c r="G607" s="34" t="str">
        <f>IF(ISBLANK(D607)=TRUE,"",(IFERROR(VLOOKUP(CONCATENATE(C607,".",D607),'Assistance Listings sam.gov'!$A$2:$D$2250,4,FALSE),"Unknown/Expired CFDA - Complete Column K")))</f>
        <v/>
      </c>
      <c r="H607" s="51"/>
      <c r="I607" s="51"/>
      <c r="J607" s="34" t="str">
        <f>IF(AND(ISBLANK(C607)=TRUE,ISBLANK(D607)=TRUE),"",IFERROR(VLOOKUP(CONCATENATE(C607,".",D607),'Clusters Lookup'!$A$2:$B$99,2,FALSE),"Not an Other Cluster"))</f>
        <v/>
      </c>
      <c r="K607" s="51"/>
      <c r="L607" s="51"/>
      <c r="M607" s="51"/>
      <c r="N607" s="51"/>
      <c r="O607" s="52"/>
      <c r="P607" s="51"/>
      <c r="Q607" s="51"/>
      <c r="R607" s="50"/>
      <c r="S607" s="34" t="str">
        <f>IFERROR(VLOOKUP(R607,'State of WI BUs'!$A$2:$B$77,2,FALSE),"")</f>
        <v/>
      </c>
      <c r="T607" s="52"/>
      <c r="U607" s="52"/>
      <c r="V607" s="56" t="str">
        <f t="shared" si="72"/>
        <v/>
      </c>
      <c r="W607" s="52"/>
      <c r="X607" s="50"/>
      <c r="Y607" s="56" t="str">
        <f t="shared" si="73"/>
        <v/>
      </c>
      <c r="Z607" s="52"/>
      <c r="AA607" s="35" t="str">
        <f t="shared" si="74"/>
        <v/>
      </c>
      <c r="AB607" s="35" t="str">
        <f t="shared" si="75"/>
        <v/>
      </c>
      <c r="AC607" s="35" t="str">
        <f t="shared" si="76"/>
        <v/>
      </c>
      <c r="AD607" s="35" t="str">
        <f t="shared" si="77"/>
        <v/>
      </c>
      <c r="AE607" s="35" t="str">
        <f t="shared" si="78"/>
        <v/>
      </c>
      <c r="AF607" s="35" t="str">
        <f t="shared" si="79"/>
        <v/>
      </c>
    </row>
    <row r="608" spans="1:32" x14ac:dyDescent="0.3">
      <c r="A608" s="50"/>
      <c r="B608" s="34" t="str">
        <f>IFERROR(VLOOKUP(A608,'State of WI BUs'!$A$2:$B$77,2,FALSE),"")</f>
        <v/>
      </c>
      <c r="C608" s="50"/>
      <c r="D608" s="50"/>
      <c r="E608" s="51"/>
      <c r="F608" s="34" t="str">
        <f>IFERROR(VLOOKUP(C608,'Fed. Agency Identifier'!$A$2:$B$62,2,FALSE),"")</f>
        <v/>
      </c>
      <c r="G608" s="34" t="str">
        <f>IF(ISBLANK(D608)=TRUE,"",(IFERROR(VLOOKUP(CONCATENATE(C608,".",D608),'Assistance Listings sam.gov'!$A$2:$D$2250,4,FALSE),"Unknown/Expired CFDA - Complete Column K")))</f>
        <v/>
      </c>
      <c r="H608" s="51"/>
      <c r="I608" s="51"/>
      <c r="J608" s="34" t="str">
        <f>IF(AND(ISBLANK(C608)=TRUE,ISBLANK(D608)=TRUE),"",IFERROR(VLOOKUP(CONCATENATE(C608,".",D608),'Clusters Lookup'!$A$2:$B$99,2,FALSE),"Not an Other Cluster"))</f>
        <v/>
      </c>
      <c r="K608" s="51"/>
      <c r="L608" s="51"/>
      <c r="M608" s="51"/>
      <c r="N608" s="51"/>
      <c r="O608" s="52"/>
      <c r="P608" s="51"/>
      <c r="Q608" s="51"/>
      <c r="R608" s="50"/>
      <c r="S608" s="34" t="str">
        <f>IFERROR(VLOOKUP(R608,'State of WI BUs'!$A$2:$B$77,2,FALSE),"")</f>
        <v/>
      </c>
      <c r="T608" s="52"/>
      <c r="U608" s="52"/>
      <c r="V608" s="56" t="str">
        <f t="shared" si="72"/>
        <v/>
      </c>
      <c r="W608" s="52"/>
      <c r="X608" s="50"/>
      <c r="Y608" s="56" t="str">
        <f t="shared" si="73"/>
        <v/>
      </c>
      <c r="Z608" s="52"/>
      <c r="AA608" s="35" t="str">
        <f t="shared" si="74"/>
        <v/>
      </c>
      <c r="AB608" s="35" t="str">
        <f t="shared" si="75"/>
        <v/>
      </c>
      <c r="AC608" s="35" t="str">
        <f t="shared" si="76"/>
        <v/>
      </c>
      <c r="AD608" s="35" t="str">
        <f t="shared" si="77"/>
        <v/>
      </c>
      <c r="AE608" s="35" t="str">
        <f t="shared" si="78"/>
        <v/>
      </c>
      <c r="AF608" s="35" t="str">
        <f t="shared" si="79"/>
        <v/>
      </c>
    </row>
    <row r="609" spans="1:32" x14ac:dyDescent="0.3">
      <c r="A609" s="50"/>
      <c r="B609" s="34" t="str">
        <f>IFERROR(VLOOKUP(A609,'State of WI BUs'!$A$2:$B$77,2,FALSE),"")</f>
        <v/>
      </c>
      <c r="C609" s="50"/>
      <c r="D609" s="50"/>
      <c r="E609" s="51"/>
      <c r="F609" s="34" t="str">
        <f>IFERROR(VLOOKUP(C609,'Fed. Agency Identifier'!$A$2:$B$62,2,FALSE),"")</f>
        <v/>
      </c>
      <c r="G609" s="34" t="str">
        <f>IF(ISBLANK(D609)=TRUE,"",(IFERROR(VLOOKUP(CONCATENATE(C609,".",D609),'Assistance Listings sam.gov'!$A$2:$D$2250,4,FALSE),"Unknown/Expired CFDA - Complete Column K")))</f>
        <v/>
      </c>
      <c r="H609" s="51"/>
      <c r="I609" s="51"/>
      <c r="J609" s="34" t="str">
        <f>IF(AND(ISBLANK(C609)=TRUE,ISBLANK(D609)=TRUE),"",IFERROR(VLOOKUP(CONCATENATE(C609,".",D609),'Clusters Lookup'!$A$2:$B$99,2,FALSE),"Not an Other Cluster"))</f>
        <v/>
      </c>
      <c r="K609" s="51"/>
      <c r="L609" s="51"/>
      <c r="M609" s="51"/>
      <c r="N609" s="51"/>
      <c r="O609" s="52"/>
      <c r="P609" s="51"/>
      <c r="Q609" s="51"/>
      <c r="R609" s="50"/>
      <c r="S609" s="34" t="str">
        <f>IFERROR(VLOOKUP(R609,'State of WI BUs'!$A$2:$B$77,2,FALSE),"")</f>
        <v/>
      </c>
      <c r="T609" s="52"/>
      <c r="U609" s="52"/>
      <c r="V609" s="56" t="str">
        <f t="shared" si="72"/>
        <v/>
      </c>
      <c r="W609" s="52"/>
      <c r="X609" s="50"/>
      <c r="Y609" s="56" t="str">
        <f t="shared" si="73"/>
        <v/>
      </c>
      <c r="Z609" s="52"/>
      <c r="AA609" s="35" t="str">
        <f t="shared" si="74"/>
        <v/>
      </c>
      <c r="AB609" s="35" t="str">
        <f t="shared" si="75"/>
        <v/>
      </c>
      <c r="AC609" s="35" t="str">
        <f t="shared" si="76"/>
        <v/>
      </c>
      <c r="AD609" s="35" t="str">
        <f t="shared" si="77"/>
        <v/>
      </c>
      <c r="AE609" s="35" t="str">
        <f t="shared" si="78"/>
        <v/>
      </c>
      <c r="AF609" s="35" t="str">
        <f t="shared" si="79"/>
        <v/>
      </c>
    </row>
    <row r="610" spans="1:32" x14ac:dyDescent="0.3">
      <c r="A610" s="50"/>
      <c r="B610" s="34" t="str">
        <f>IFERROR(VLOOKUP(A610,'State of WI BUs'!$A$2:$B$77,2,FALSE),"")</f>
        <v/>
      </c>
      <c r="C610" s="50"/>
      <c r="D610" s="50"/>
      <c r="E610" s="51"/>
      <c r="F610" s="34" t="str">
        <f>IFERROR(VLOOKUP(C610,'Fed. Agency Identifier'!$A$2:$B$62,2,FALSE),"")</f>
        <v/>
      </c>
      <c r="G610" s="34" t="str">
        <f>IF(ISBLANK(D610)=TRUE,"",(IFERROR(VLOOKUP(CONCATENATE(C610,".",D610),'Assistance Listings sam.gov'!$A$2:$D$2250,4,FALSE),"Unknown/Expired CFDA - Complete Column K")))</f>
        <v/>
      </c>
      <c r="H610" s="51"/>
      <c r="I610" s="51"/>
      <c r="J610" s="34" t="str">
        <f>IF(AND(ISBLANK(C610)=TRUE,ISBLANK(D610)=TRUE),"",IFERROR(VLOOKUP(CONCATENATE(C610,".",D610),'Clusters Lookup'!$A$2:$B$99,2,FALSE),"Not an Other Cluster"))</f>
        <v/>
      </c>
      <c r="K610" s="51"/>
      <c r="L610" s="51"/>
      <c r="M610" s="51"/>
      <c r="N610" s="51"/>
      <c r="O610" s="52"/>
      <c r="P610" s="51"/>
      <c r="Q610" s="51"/>
      <c r="R610" s="50"/>
      <c r="S610" s="34" t="str">
        <f>IFERROR(VLOOKUP(R610,'State of WI BUs'!$A$2:$B$77,2,FALSE),"")</f>
        <v/>
      </c>
      <c r="T610" s="52"/>
      <c r="U610" s="52"/>
      <c r="V610" s="56" t="str">
        <f t="shared" si="72"/>
        <v/>
      </c>
      <c r="W610" s="52"/>
      <c r="X610" s="50"/>
      <c r="Y610" s="56" t="str">
        <f t="shared" si="73"/>
        <v/>
      </c>
      <c r="Z610" s="52"/>
      <c r="AA610" s="35" t="str">
        <f t="shared" si="74"/>
        <v/>
      </c>
      <c r="AB610" s="35" t="str">
        <f t="shared" si="75"/>
        <v/>
      </c>
      <c r="AC610" s="35" t="str">
        <f t="shared" si="76"/>
        <v/>
      </c>
      <c r="AD610" s="35" t="str">
        <f t="shared" si="77"/>
        <v/>
      </c>
      <c r="AE610" s="35" t="str">
        <f t="shared" si="78"/>
        <v/>
      </c>
      <c r="AF610" s="35" t="str">
        <f t="shared" si="79"/>
        <v/>
      </c>
    </row>
    <row r="611" spans="1:32" x14ac:dyDescent="0.3">
      <c r="A611" s="50"/>
      <c r="B611" s="34" t="str">
        <f>IFERROR(VLOOKUP(A611,'State of WI BUs'!$A$2:$B$77,2,FALSE),"")</f>
        <v/>
      </c>
      <c r="C611" s="50"/>
      <c r="D611" s="50"/>
      <c r="E611" s="51"/>
      <c r="F611" s="34" t="str">
        <f>IFERROR(VLOOKUP(C611,'Fed. Agency Identifier'!$A$2:$B$62,2,FALSE),"")</f>
        <v/>
      </c>
      <c r="G611" s="34" t="str">
        <f>IF(ISBLANK(D611)=TRUE,"",(IFERROR(VLOOKUP(CONCATENATE(C611,".",D611),'Assistance Listings sam.gov'!$A$2:$D$2250,4,FALSE),"Unknown/Expired CFDA - Complete Column K")))</f>
        <v/>
      </c>
      <c r="H611" s="51"/>
      <c r="I611" s="51"/>
      <c r="J611" s="34" t="str">
        <f>IF(AND(ISBLANK(C611)=TRUE,ISBLANK(D611)=TRUE),"",IFERROR(VLOOKUP(CONCATENATE(C611,".",D611),'Clusters Lookup'!$A$2:$B$99,2,FALSE),"Not an Other Cluster"))</f>
        <v/>
      </c>
      <c r="K611" s="51"/>
      <c r="L611" s="51"/>
      <c r="M611" s="51"/>
      <c r="N611" s="51"/>
      <c r="O611" s="52"/>
      <c r="P611" s="51"/>
      <c r="Q611" s="51"/>
      <c r="R611" s="50"/>
      <c r="S611" s="34" t="str">
        <f>IFERROR(VLOOKUP(R611,'State of WI BUs'!$A$2:$B$77,2,FALSE),"")</f>
        <v/>
      </c>
      <c r="T611" s="52"/>
      <c r="U611" s="52"/>
      <c r="V611" s="56" t="str">
        <f t="shared" si="72"/>
        <v/>
      </c>
      <c r="W611" s="52"/>
      <c r="X611" s="50"/>
      <c r="Y611" s="56" t="str">
        <f t="shared" si="73"/>
        <v/>
      </c>
      <c r="Z611" s="52"/>
      <c r="AA611" s="35" t="str">
        <f t="shared" si="74"/>
        <v/>
      </c>
      <c r="AB611" s="35" t="str">
        <f t="shared" si="75"/>
        <v/>
      </c>
      <c r="AC611" s="35" t="str">
        <f t="shared" si="76"/>
        <v/>
      </c>
      <c r="AD611" s="35" t="str">
        <f t="shared" si="77"/>
        <v/>
      </c>
      <c r="AE611" s="35" t="str">
        <f t="shared" si="78"/>
        <v/>
      </c>
      <c r="AF611" s="35" t="str">
        <f t="shared" si="79"/>
        <v/>
      </c>
    </row>
    <row r="612" spans="1:32" x14ac:dyDescent="0.3">
      <c r="A612" s="50"/>
      <c r="B612" s="34" t="str">
        <f>IFERROR(VLOOKUP(A612,'State of WI BUs'!$A$2:$B$77,2,FALSE),"")</f>
        <v/>
      </c>
      <c r="C612" s="50"/>
      <c r="D612" s="50"/>
      <c r="E612" s="51"/>
      <c r="F612" s="34" t="str">
        <f>IFERROR(VLOOKUP(C612,'Fed. Agency Identifier'!$A$2:$B$62,2,FALSE),"")</f>
        <v/>
      </c>
      <c r="G612" s="34" t="str">
        <f>IF(ISBLANK(D612)=TRUE,"",(IFERROR(VLOOKUP(CONCATENATE(C612,".",D612),'Assistance Listings sam.gov'!$A$2:$D$2250,4,FALSE),"Unknown/Expired CFDA - Complete Column K")))</f>
        <v/>
      </c>
      <c r="H612" s="51"/>
      <c r="I612" s="51"/>
      <c r="J612" s="34" t="str">
        <f>IF(AND(ISBLANK(C612)=TRUE,ISBLANK(D612)=TRUE),"",IFERROR(VLOOKUP(CONCATENATE(C612,".",D612),'Clusters Lookup'!$A$2:$B$99,2,FALSE),"Not an Other Cluster"))</f>
        <v/>
      </c>
      <c r="K612" s="51"/>
      <c r="L612" s="51"/>
      <c r="M612" s="51"/>
      <c r="N612" s="51"/>
      <c r="O612" s="52"/>
      <c r="P612" s="51"/>
      <c r="Q612" s="51"/>
      <c r="R612" s="50"/>
      <c r="S612" s="34" t="str">
        <f>IFERROR(VLOOKUP(R612,'State of WI BUs'!$A$2:$B$77,2,FALSE),"")</f>
        <v/>
      </c>
      <c r="T612" s="52"/>
      <c r="U612" s="52"/>
      <c r="V612" s="56" t="str">
        <f t="shared" si="72"/>
        <v/>
      </c>
      <c r="W612" s="52"/>
      <c r="X612" s="50"/>
      <c r="Y612" s="56" t="str">
        <f t="shared" si="73"/>
        <v/>
      </c>
      <c r="Z612" s="52"/>
      <c r="AA612" s="35" t="str">
        <f t="shared" si="74"/>
        <v/>
      </c>
      <c r="AB612" s="35" t="str">
        <f t="shared" si="75"/>
        <v/>
      </c>
      <c r="AC612" s="35" t="str">
        <f t="shared" si="76"/>
        <v/>
      </c>
      <c r="AD612" s="35" t="str">
        <f t="shared" si="77"/>
        <v/>
      </c>
      <c r="AE612" s="35" t="str">
        <f t="shared" si="78"/>
        <v/>
      </c>
      <c r="AF612" s="35" t="str">
        <f t="shared" si="79"/>
        <v/>
      </c>
    </row>
    <row r="613" spans="1:32" x14ac:dyDescent="0.3">
      <c r="A613" s="50"/>
      <c r="B613" s="34" t="str">
        <f>IFERROR(VLOOKUP(A613,'State of WI BUs'!$A$2:$B$77,2,FALSE),"")</f>
        <v/>
      </c>
      <c r="C613" s="50"/>
      <c r="D613" s="50"/>
      <c r="E613" s="51"/>
      <c r="F613" s="34" t="str">
        <f>IFERROR(VLOOKUP(C613,'Fed. Agency Identifier'!$A$2:$B$62,2,FALSE),"")</f>
        <v/>
      </c>
      <c r="G613" s="34" t="str">
        <f>IF(ISBLANK(D613)=TRUE,"",(IFERROR(VLOOKUP(CONCATENATE(C613,".",D613),'Assistance Listings sam.gov'!$A$2:$D$2250,4,FALSE),"Unknown/Expired CFDA - Complete Column K")))</f>
        <v/>
      </c>
      <c r="H613" s="51"/>
      <c r="I613" s="51"/>
      <c r="J613" s="34" t="str">
        <f>IF(AND(ISBLANK(C613)=TRUE,ISBLANK(D613)=TRUE),"",IFERROR(VLOOKUP(CONCATENATE(C613,".",D613),'Clusters Lookup'!$A$2:$B$99,2,FALSE),"Not an Other Cluster"))</f>
        <v/>
      </c>
      <c r="K613" s="51"/>
      <c r="L613" s="51"/>
      <c r="M613" s="51"/>
      <c r="N613" s="51"/>
      <c r="O613" s="52"/>
      <c r="P613" s="51"/>
      <c r="Q613" s="51"/>
      <c r="R613" s="50"/>
      <c r="S613" s="34" t="str">
        <f>IFERROR(VLOOKUP(R613,'State of WI BUs'!$A$2:$B$77,2,FALSE),"")</f>
        <v/>
      </c>
      <c r="T613" s="52"/>
      <c r="U613" s="52"/>
      <c r="V613" s="56" t="str">
        <f t="shared" si="72"/>
        <v/>
      </c>
      <c r="W613" s="52"/>
      <c r="X613" s="50"/>
      <c r="Y613" s="56" t="str">
        <f t="shared" si="73"/>
        <v/>
      </c>
      <c r="Z613" s="52"/>
      <c r="AA613" s="35" t="str">
        <f t="shared" si="74"/>
        <v/>
      </c>
      <c r="AB613" s="35" t="str">
        <f t="shared" si="75"/>
        <v/>
      </c>
      <c r="AC613" s="35" t="str">
        <f t="shared" si="76"/>
        <v/>
      </c>
      <c r="AD613" s="35" t="str">
        <f t="shared" si="77"/>
        <v/>
      </c>
      <c r="AE613" s="35" t="str">
        <f t="shared" si="78"/>
        <v/>
      </c>
      <c r="AF613" s="35" t="str">
        <f t="shared" si="79"/>
        <v/>
      </c>
    </row>
    <row r="614" spans="1:32" x14ac:dyDescent="0.3">
      <c r="A614" s="50"/>
      <c r="B614" s="34" t="str">
        <f>IFERROR(VLOOKUP(A614,'State of WI BUs'!$A$2:$B$77,2,FALSE),"")</f>
        <v/>
      </c>
      <c r="C614" s="50"/>
      <c r="D614" s="50"/>
      <c r="E614" s="51"/>
      <c r="F614" s="34" t="str">
        <f>IFERROR(VLOOKUP(C614,'Fed. Agency Identifier'!$A$2:$B$62,2,FALSE),"")</f>
        <v/>
      </c>
      <c r="G614" s="34" t="str">
        <f>IF(ISBLANK(D614)=TRUE,"",(IFERROR(VLOOKUP(CONCATENATE(C614,".",D614),'Assistance Listings sam.gov'!$A$2:$D$2250,4,FALSE),"Unknown/Expired CFDA - Complete Column K")))</f>
        <v/>
      </c>
      <c r="H614" s="51"/>
      <c r="I614" s="51"/>
      <c r="J614" s="34" t="str">
        <f>IF(AND(ISBLANK(C614)=TRUE,ISBLANK(D614)=TRUE),"",IFERROR(VLOOKUP(CONCATENATE(C614,".",D614),'Clusters Lookup'!$A$2:$B$99,2,FALSE),"Not an Other Cluster"))</f>
        <v/>
      </c>
      <c r="K614" s="51"/>
      <c r="L614" s="51"/>
      <c r="M614" s="51"/>
      <c r="N614" s="51"/>
      <c r="O614" s="52"/>
      <c r="P614" s="51"/>
      <c r="Q614" s="51"/>
      <c r="R614" s="50"/>
      <c r="S614" s="34" t="str">
        <f>IFERROR(VLOOKUP(R614,'State of WI BUs'!$A$2:$B$77,2,FALSE),"")</f>
        <v/>
      </c>
      <c r="T614" s="52"/>
      <c r="U614" s="52"/>
      <c r="V614" s="56" t="str">
        <f t="shared" si="72"/>
        <v/>
      </c>
      <c r="W614" s="52"/>
      <c r="X614" s="50"/>
      <c r="Y614" s="56" t="str">
        <f t="shared" si="73"/>
        <v/>
      </c>
      <c r="Z614" s="52"/>
      <c r="AA614" s="35" t="str">
        <f t="shared" si="74"/>
        <v/>
      </c>
      <c r="AB614" s="35" t="str">
        <f t="shared" si="75"/>
        <v/>
      </c>
      <c r="AC614" s="35" t="str">
        <f t="shared" si="76"/>
        <v/>
      </c>
      <c r="AD614" s="35" t="str">
        <f t="shared" si="77"/>
        <v/>
      </c>
      <c r="AE614" s="35" t="str">
        <f t="shared" si="78"/>
        <v/>
      </c>
      <c r="AF614" s="35" t="str">
        <f t="shared" si="79"/>
        <v/>
      </c>
    </row>
    <row r="615" spans="1:32" x14ac:dyDescent="0.3">
      <c r="A615" s="50"/>
      <c r="B615" s="34" t="str">
        <f>IFERROR(VLOOKUP(A615,'State of WI BUs'!$A$2:$B$77,2,FALSE),"")</f>
        <v/>
      </c>
      <c r="C615" s="50"/>
      <c r="D615" s="50"/>
      <c r="E615" s="51"/>
      <c r="F615" s="34" t="str">
        <f>IFERROR(VLOOKUP(C615,'Fed. Agency Identifier'!$A$2:$B$62,2,FALSE),"")</f>
        <v/>
      </c>
      <c r="G615" s="34" t="str">
        <f>IF(ISBLANK(D615)=TRUE,"",(IFERROR(VLOOKUP(CONCATENATE(C615,".",D615),'Assistance Listings sam.gov'!$A$2:$D$2250,4,FALSE),"Unknown/Expired CFDA - Complete Column K")))</f>
        <v/>
      </c>
      <c r="H615" s="51"/>
      <c r="I615" s="51"/>
      <c r="J615" s="34" t="str">
        <f>IF(AND(ISBLANK(C615)=TRUE,ISBLANK(D615)=TRUE),"",IFERROR(VLOOKUP(CONCATENATE(C615,".",D615),'Clusters Lookup'!$A$2:$B$99,2,FALSE),"Not an Other Cluster"))</f>
        <v/>
      </c>
      <c r="K615" s="51"/>
      <c r="L615" s="51"/>
      <c r="M615" s="51"/>
      <c r="N615" s="51"/>
      <c r="O615" s="52"/>
      <c r="P615" s="51"/>
      <c r="Q615" s="51"/>
      <c r="R615" s="50"/>
      <c r="S615" s="34" t="str">
        <f>IFERROR(VLOOKUP(R615,'State of WI BUs'!$A$2:$B$77,2,FALSE),"")</f>
        <v/>
      </c>
      <c r="T615" s="52"/>
      <c r="U615" s="52"/>
      <c r="V615" s="56" t="str">
        <f t="shared" si="72"/>
        <v/>
      </c>
      <c r="W615" s="52"/>
      <c r="X615" s="50"/>
      <c r="Y615" s="56" t="str">
        <f t="shared" si="73"/>
        <v/>
      </c>
      <c r="Z615" s="52"/>
      <c r="AA615" s="35" t="str">
        <f t="shared" si="74"/>
        <v/>
      </c>
      <c r="AB615" s="35" t="str">
        <f t="shared" si="75"/>
        <v/>
      </c>
      <c r="AC615" s="35" t="str">
        <f t="shared" si="76"/>
        <v/>
      </c>
      <c r="AD615" s="35" t="str">
        <f t="shared" si="77"/>
        <v/>
      </c>
      <c r="AE615" s="35" t="str">
        <f t="shared" si="78"/>
        <v/>
      </c>
      <c r="AF615" s="35" t="str">
        <f t="shared" si="79"/>
        <v/>
      </c>
    </row>
    <row r="616" spans="1:32" x14ac:dyDescent="0.3">
      <c r="A616" s="50"/>
      <c r="B616" s="34" t="str">
        <f>IFERROR(VLOOKUP(A616,'State of WI BUs'!$A$2:$B$77,2,FALSE),"")</f>
        <v/>
      </c>
      <c r="C616" s="50"/>
      <c r="D616" s="50"/>
      <c r="E616" s="51"/>
      <c r="F616" s="34" t="str">
        <f>IFERROR(VLOOKUP(C616,'Fed. Agency Identifier'!$A$2:$B$62,2,FALSE),"")</f>
        <v/>
      </c>
      <c r="G616" s="34" t="str">
        <f>IF(ISBLANK(D616)=TRUE,"",(IFERROR(VLOOKUP(CONCATENATE(C616,".",D616),'Assistance Listings sam.gov'!$A$2:$D$2250,4,FALSE),"Unknown/Expired CFDA - Complete Column K")))</f>
        <v/>
      </c>
      <c r="H616" s="51"/>
      <c r="I616" s="51"/>
      <c r="J616" s="34" t="str">
        <f>IF(AND(ISBLANK(C616)=TRUE,ISBLANK(D616)=TRUE),"",IFERROR(VLOOKUP(CONCATENATE(C616,".",D616),'Clusters Lookup'!$A$2:$B$99,2,FALSE),"Not an Other Cluster"))</f>
        <v/>
      </c>
      <c r="K616" s="51"/>
      <c r="L616" s="51"/>
      <c r="M616" s="51"/>
      <c r="N616" s="51"/>
      <c r="O616" s="52"/>
      <c r="P616" s="51"/>
      <c r="Q616" s="51"/>
      <c r="R616" s="50"/>
      <c r="S616" s="34" t="str">
        <f>IFERROR(VLOOKUP(R616,'State of WI BUs'!$A$2:$B$77,2,FALSE),"")</f>
        <v/>
      </c>
      <c r="T616" s="52"/>
      <c r="U616" s="52"/>
      <c r="V616" s="56" t="str">
        <f t="shared" si="72"/>
        <v/>
      </c>
      <c r="W616" s="52"/>
      <c r="X616" s="50"/>
      <c r="Y616" s="56" t="str">
        <f t="shared" si="73"/>
        <v/>
      </c>
      <c r="Z616" s="52"/>
      <c r="AA616" s="35" t="str">
        <f t="shared" si="74"/>
        <v/>
      </c>
      <c r="AB616" s="35" t="str">
        <f t="shared" si="75"/>
        <v/>
      </c>
      <c r="AC616" s="35" t="str">
        <f t="shared" si="76"/>
        <v/>
      </c>
      <c r="AD616" s="35" t="str">
        <f t="shared" si="77"/>
        <v/>
      </c>
      <c r="AE616" s="35" t="str">
        <f t="shared" si="78"/>
        <v/>
      </c>
      <c r="AF616" s="35" t="str">
        <f t="shared" si="79"/>
        <v/>
      </c>
    </row>
    <row r="617" spans="1:32" x14ac:dyDescent="0.3">
      <c r="A617" s="50"/>
      <c r="B617" s="34" t="str">
        <f>IFERROR(VLOOKUP(A617,'State of WI BUs'!$A$2:$B$77,2,FALSE),"")</f>
        <v/>
      </c>
      <c r="C617" s="50"/>
      <c r="D617" s="50"/>
      <c r="E617" s="51"/>
      <c r="F617" s="34" t="str">
        <f>IFERROR(VLOOKUP(C617,'Fed. Agency Identifier'!$A$2:$B$62,2,FALSE),"")</f>
        <v/>
      </c>
      <c r="G617" s="34" t="str">
        <f>IF(ISBLANK(D617)=TRUE,"",(IFERROR(VLOOKUP(CONCATENATE(C617,".",D617),'Assistance Listings sam.gov'!$A$2:$D$2250,4,FALSE),"Unknown/Expired CFDA - Complete Column K")))</f>
        <v/>
      </c>
      <c r="H617" s="51"/>
      <c r="I617" s="51"/>
      <c r="J617" s="34" t="str">
        <f>IF(AND(ISBLANK(C617)=TRUE,ISBLANK(D617)=TRUE),"",IFERROR(VLOOKUP(CONCATENATE(C617,".",D617),'Clusters Lookup'!$A$2:$B$99,2,FALSE),"Not an Other Cluster"))</f>
        <v/>
      </c>
      <c r="K617" s="51"/>
      <c r="L617" s="51"/>
      <c r="M617" s="51"/>
      <c r="N617" s="51"/>
      <c r="O617" s="52"/>
      <c r="P617" s="51"/>
      <c r="Q617" s="51"/>
      <c r="R617" s="50"/>
      <c r="S617" s="34" t="str">
        <f>IFERROR(VLOOKUP(R617,'State of WI BUs'!$A$2:$B$77,2,FALSE),"")</f>
        <v/>
      </c>
      <c r="T617" s="52"/>
      <c r="U617" s="52"/>
      <c r="V617" s="56" t="str">
        <f t="shared" si="72"/>
        <v/>
      </c>
      <c r="W617" s="52"/>
      <c r="X617" s="50"/>
      <c r="Y617" s="56" t="str">
        <f t="shared" si="73"/>
        <v/>
      </c>
      <c r="Z617" s="52"/>
      <c r="AA617" s="35" t="str">
        <f t="shared" si="74"/>
        <v/>
      </c>
      <c r="AB617" s="35" t="str">
        <f t="shared" si="75"/>
        <v/>
      </c>
      <c r="AC617" s="35" t="str">
        <f t="shared" si="76"/>
        <v/>
      </c>
      <c r="AD617" s="35" t="str">
        <f t="shared" si="77"/>
        <v/>
      </c>
      <c r="AE617" s="35" t="str">
        <f t="shared" si="78"/>
        <v/>
      </c>
      <c r="AF617" s="35" t="str">
        <f t="shared" si="79"/>
        <v/>
      </c>
    </row>
    <row r="618" spans="1:32" x14ac:dyDescent="0.3">
      <c r="A618" s="50"/>
      <c r="B618" s="34" t="str">
        <f>IFERROR(VLOOKUP(A618,'State of WI BUs'!$A$2:$B$77,2,FALSE),"")</f>
        <v/>
      </c>
      <c r="C618" s="50"/>
      <c r="D618" s="50"/>
      <c r="E618" s="51"/>
      <c r="F618" s="34" t="str">
        <f>IFERROR(VLOOKUP(C618,'Fed. Agency Identifier'!$A$2:$B$62,2,FALSE),"")</f>
        <v/>
      </c>
      <c r="G618" s="34" t="str">
        <f>IF(ISBLANK(D618)=TRUE,"",(IFERROR(VLOOKUP(CONCATENATE(C618,".",D618),'Assistance Listings sam.gov'!$A$2:$D$2250,4,FALSE),"Unknown/Expired CFDA - Complete Column K")))</f>
        <v/>
      </c>
      <c r="H618" s="51"/>
      <c r="I618" s="51"/>
      <c r="J618" s="34" t="str">
        <f>IF(AND(ISBLANK(C618)=TRUE,ISBLANK(D618)=TRUE),"",IFERROR(VLOOKUP(CONCATENATE(C618,".",D618),'Clusters Lookup'!$A$2:$B$99,2,FALSE),"Not an Other Cluster"))</f>
        <v/>
      </c>
      <c r="K618" s="51"/>
      <c r="L618" s="51"/>
      <c r="M618" s="51"/>
      <c r="N618" s="51"/>
      <c r="O618" s="52"/>
      <c r="P618" s="51"/>
      <c r="Q618" s="51"/>
      <c r="R618" s="50"/>
      <c r="S618" s="34" t="str">
        <f>IFERROR(VLOOKUP(R618,'State of WI BUs'!$A$2:$B$77,2,FALSE),"")</f>
        <v/>
      </c>
      <c r="T618" s="52"/>
      <c r="U618" s="52"/>
      <c r="V618" s="56" t="str">
        <f t="shared" si="72"/>
        <v/>
      </c>
      <c r="W618" s="52"/>
      <c r="X618" s="50"/>
      <c r="Y618" s="56" t="str">
        <f t="shared" si="73"/>
        <v/>
      </c>
      <c r="Z618" s="52"/>
      <c r="AA618" s="35" t="str">
        <f t="shared" si="74"/>
        <v/>
      </c>
      <c r="AB618" s="35" t="str">
        <f t="shared" si="75"/>
        <v/>
      </c>
      <c r="AC618" s="35" t="str">
        <f t="shared" si="76"/>
        <v/>
      </c>
      <c r="AD618" s="35" t="str">
        <f t="shared" si="77"/>
        <v/>
      </c>
      <c r="AE618" s="35" t="str">
        <f t="shared" si="78"/>
        <v/>
      </c>
      <c r="AF618" s="35" t="str">
        <f t="shared" si="79"/>
        <v/>
      </c>
    </row>
    <row r="619" spans="1:32" x14ac:dyDescent="0.3">
      <c r="A619" s="50"/>
      <c r="B619" s="34" t="str">
        <f>IFERROR(VLOOKUP(A619,'State of WI BUs'!$A$2:$B$77,2,FALSE),"")</f>
        <v/>
      </c>
      <c r="C619" s="50"/>
      <c r="D619" s="50"/>
      <c r="E619" s="51"/>
      <c r="F619" s="34" t="str">
        <f>IFERROR(VLOOKUP(C619,'Fed. Agency Identifier'!$A$2:$B$62,2,FALSE),"")</f>
        <v/>
      </c>
      <c r="G619" s="34" t="str">
        <f>IF(ISBLANK(D619)=TRUE,"",(IFERROR(VLOOKUP(CONCATENATE(C619,".",D619),'Assistance Listings sam.gov'!$A$2:$D$2250,4,FALSE),"Unknown/Expired CFDA - Complete Column K")))</f>
        <v/>
      </c>
      <c r="H619" s="51"/>
      <c r="I619" s="51"/>
      <c r="J619" s="34" t="str">
        <f>IF(AND(ISBLANK(C619)=TRUE,ISBLANK(D619)=TRUE),"",IFERROR(VLOOKUP(CONCATENATE(C619,".",D619),'Clusters Lookup'!$A$2:$B$99,2,FALSE),"Not an Other Cluster"))</f>
        <v/>
      </c>
      <c r="K619" s="51"/>
      <c r="L619" s="51"/>
      <c r="M619" s="51"/>
      <c r="N619" s="51"/>
      <c r="O619" s="52"/>
      <c r="P619" s="51"/>
      <c r="Q619" s="51"/>
      <c r="R619" s="50"/>
      <c r="S619" s="34" t="str">
        <f>IFERROR(VLOOKUP(R619,'State of WI BUs'!$A$2:$B$77,2,FALSE),"")</f>
        <v/>
      </c>
      <c r="T619" s="52"/>
      <c r="U619" s="52"/>
      <c r="V619" s="56" t="str">
        <f t="shared" si="72"/>
        <v/>
      </c>
      <c r="W619" s="52"/>
      <c r="X619" s="50"/>
      <c r="Y619" s="56" t="str">
        <f t="shared" si="73"/>
        <v/>
      </c>
      <c r="Z619" s="52"/>
      <c r="AA619" s="35" t="str">
        <f t="shared" si="74"/>
        <v/>
      </c>
      <c r="AB619" s="35" t="str">
        <f t="shared" si="75"/>
        <v/>
      </c>
      <c r="AC619" s="35" t="str">
        <f t="shared" si="76"/>
        <v/>
      </c>
      <c r="AD619" s="35" t="str">
        <f t="shared" si="77"/>
        <v/>
      </c>
      <c r="AE619" s="35" t="str">
        <f t="shared" si="78"/>
        <v/>
      </c>
      <c r="AF619" s="35" t="str">
        <f t="shared" si="79"/>
        <v/>
      </c>
    </row>
    <row r="620" spans="1:32" x14ac:dyDescent="0.3">
      <c r="A620" s="50"/>
      <c r="B620" s="34" t="str">
        <f>IFERROR(VLOOKUP(A620,'State of WI BUs'!$A$2:$B$77,2,FALSE),"")</f>
        <v/>
      </c>
      <c r="C620" s="50"/>
      <c r="D620" s="50"/>
      <c r="E620" s="51"/>
      <c r="F620" s="34" t="str">
        <f>IFERROR(VLOOKUP(C620,'Fed. Agency Identifier'!$A$2:$B$62,2,FALSE),"")</f>
        <v/>
      </c>
      <c r="G620" s="34" t="str">
        <f>IF(ISBLANK(D620)=TRUE,"",(IFERROR(VLOOKUP(CONCATENATE(C620,".",D620),'Assistance Listings sam.gov'!$A$2:$D$2250,4,FALSE),"Unknown/Expired CFDA - Complete Column K")))</f>
        <v/>
      </c>
      <c r="H620" s="51"/>
      <c r="I620" s="51"/>
      <c r="J620" s="34" t="str">
        <f>IF(AND(ISBLANK(C620)=TRUE,ISBLANK(D620)=TRUE),"",IFERROR(VLOOKUP(CONCATENATE(C620,".",D620),'Clusters Lookup'!$A$2:$B$99,2,FALSE),"Not an Other Cluster"))</f>
        <v/>
      </c>
      <c r="K620" s="51"/>
      <c r="L620" s="51"/>
      <c r="M620" s="51"/>
      <c r="N620" s="51"/>
      <c r="O620" s="52"/>
      <c r="P620" s="51"/>
      <c r="Q620" s="51"/>
      <c r="R620" s="50"/>
      <c r="S620" s="34" t="str">
        <f>IFERROR(VLOOKUP(R620,'State of WI BUs'!$A$2:$B$77,2,FALSE),"")</f>
        <v/>
      </c>
      <c r="T620" s="52"/>
      <c r="U620" s="52"/>
      <c r="V620" s="56" t="str">
        <f t="shared" si="72"/>
        <v/>
      </c>
      <c r="W620" s="52"/>
      <c r="X620" s="50"/>
      <c r="Y620" s="56" t="str">
        <f t="shared" si="73"/>
        <v/>
      </c>
      <c r="Z620" s="52"/>
      <c r="AA620" s="35" t="str">
        <f t="shared" si="74"/>
        <v/>
      </c>
      <c r="AB620" s="35" t="str">
        <f t="shared" si="75"/>
        <v/>
      </c>
      <c r="AC620" s="35" t="str">
        <f t="shared" si="76"/>
        <v/>
      </c>
      <c r="AD620" s="35" t="str">
        <f t="shared" si="77"/>
        <v/>
      </c>
      <c r="AE620" s="35" t="str">
        <f t="shared" si="78"/>
        <v/>
      </c>
      <c r="AF620" s="35" t="str">
        <f t="shared" si="79"/>
        <v/>
      </c>
    </row>
    <row r="621" spans="1:32" x14ac:dyDescent="0.3">
      <c r="A621" s="50"/>
      <c r="B621" s="34" t="str">
        <f>IFERROR(VLOOKUP(A621,'State of WI BUs'!$A$2:$B$77,2,FALSE),"")</f>
        <v/>
      </c>
      <c r="C621" s="50"/>
      <c r="D621" s="50"/>
      <c r="E621" s="51"/>
      <c r="F621" s="34" t="str">
        <f>IFERROR(VLOOKUP(C621,'Fed. Agency Identifier'!$A$2:$B$62,2,FALSE),"")</f>
        <v/>
      </c>
      <c r="G621" s="34" t="str">
        <f>IF(ISBLANK(D621)=TRUE,"",(IFERROR(VLOOKUP(CONCATENATE(C621,".",D621),'Assistance Listings sam.gov'!$A$2:$D$2250,4,FALSE),"Unknown/Expired CFDA - Complete Column K")))</f>
        <v/>
      </c>
      <c r="H621" s="51"/>
      <c r="I621" s="51"/>
      <c r="J621" s="34" t="str">
        <f>IF(AND(ISBLANK(C621)=TRUE,ISBLANK(D621)=TRUE),"",IFERROR(VLOOKUP(CONCATENATE(C621,".",D621),'Clusters Lookup'!$A$2:$B$99,2,FALSE),"Not an Other Cluster"))</f>
        <v/>
      </c>
      <c r="K621" s="51"/>
      <c r="L621" s="51"/>
      <c r="M621" s="51"/>
      <c r="N621" s="51"/>
      <c r="O621" s="52"/>
      <c r="P621" s="51"/>
      <c r="Q621" s="51"/>
      <c r="R621" s="50"/>
      <c r="S621" s="34" t="str">
        <f>IFERROR(VLOOKUP(R621,'State of WI BUs'!$A$2:$B$77,2,FALSE),"")</f>
        <v/>
      </c>
      <c r="T621" s="52"/>
      <c r="U621" s="52"/>
      <c r="V621" s="56" t="str">
        <f t="shared" si="72"/>
        <v/>
      </c>
      <c r="W621" s="52"/>
      <c r="X621" s="50"/>
      <c r="Y621" s="56" t="str">
        <f t="shared" si="73"/>
        <v/>
      </c>
      <c r="Z621" s="52"/>
      <c r="AA621" s="35" t="str">
        <f t="shared" si="74"/>
        <v/>
      </c>
      <c r="AB621" s="35" t="str">
        <f t="shared" si="75"/>
        <v/>
      </c>
      <c r="AC621" s="35" t="str">
        <f t="shared" si="76"/>
        <v/>
      </c>
      <c r="AD621" s="35" t="str">
        <f t="shared" si="77"/>
        <v/>
      </c>
      <c r="AE621" s="35" t="str">
        <f t="shared" si="78"/>
        <v/>
      </c>
      <c r="AF621" s="35" t="str">
        <f t="shared" si="79"/>
        <v/>
      </c>
    </row>
    <row r="622" spans="1:32" x14ac:dyDescent="0.3">
      <c r="A622" s="50"/>
      <c r="B622" s="34" t="str">
        <f>IFERROR(VLOOKUP(A622,'State of WI BUs'!$A$2:$B$77,2,FALSE),"")</f>
        <v/>
      </c>
      <c r="C622" s="50"/>
      <c r="D622" s="50"/>
      <c r="E622" s="51"/>
      <c r="F622" s="34" t="str">
        <f>IFERROR(VLOOKUP(C622,'Fed. Agency Identifier'!$A$2:$B$62,2,FALSE),"")</f>
        <v/>
      </c>
      <c r="G622" s="34" t="str">
        <f>IF(ISBLANK(D622)=TRUE,"",(IFERROR(VLOOKUP(CONCATENATE(C622,".",D622),'Assistance Listings sam.gov'!$A$2:$D$2250,4,FALSE),"Unknown/Expired CFDA - Complete Column K")))</f>
        <v/>
      </c>
      <c r="H622" s="51"/>
      <c r="I622" s="51"/>
      <c r="J622" s="34" t="str">
        <f>IF(AND(ISBLANK(C622)=TRUE,ISBLANK(D622)=TRUE),"",IFERROR(VLOOKUP(CONCATENATE(C622,".",D622),'Clusters Lookup'!$A$2:$B$99,2,FALSE),"Not an Other Cluster"))</f>
        <v/>
      </c>
      <c r="K622" s="51"/>
      <c r="L622" s="51"/>
      <c r="M622" s="51"/>
      <c r="N622" s="51"/>
      <c r="O622" s="52"/>
      <c r="P622" s="51"/>
      <c r="Q622" s="51"/>
      <c r="R622" s="50"/>
      <c r="S622" s="34" t="str">
        <f>IFERROR(VLOOKUP(R622,'State of WI BUs'!$A$2:$B$77,2,FALSE),"")</f>
        <v/>
      </c>
      <c r="T622" s="52"/>
      <c r="U622" s="52"/>
      <c r="V622" s="56" t="str">
        <f t="shared" si="72"/>
        <v/>
      </c>
      <c r="W622" s="52"/>
      <c r="X622" s="50"/>
      <c r="Y622" s="56" t="str">
        <f t="shared" si="73"/>
        <v/>
      </c>
      <c r="Z622" s="52"/>
      <c r="AA622" s="35" t="str">
        <f t="shared" si="74"/>
        <v/>
      </c>
      <c r="AB622" s="35" t="str">
        <f t="shared" si="75"/>
        <v/>
      </c>
      <c r="AC622" s="35" t="str">
        <f t="shared" si="76"/>
        <v/>
      </c>
      <c r="AD622" s="35" t="str">
        <f t="shared" si="77"/>
        <v/>
      </c>
      <c r="AE622" s="35" t="str">
        <f t="shared" si="78"/>
        <v/>
      </c>
      <c r="AF622" s="35" t="str">
        <f t="shared" si="79"/>
        <v/>
      </c>
    </row>
    <row r="623" spans="1:32" x14ac:dyDescent="0.3">
      <c r="A623" s="50"/>
      <c r="B623" s="34" t="str">
        <f>IFERROR(VLOOKUP(A623,'State of WI BUs'!$A$2:$B$77,2,FALSE),"")</f>
        <v/>
      </c>
      <c r="C623" s="50"/>
      <c r="D623" s="50"/>
      <c r="E623" s="51"/>
      <c r="F623" s="34" t="str">
        <f>IFERROR(VLOOKUP(C623,'Fed. Agency Identifier'!$A$2:$B$62,2,FALSE),"")</f>
        <v/>
      </c>
      <c r="G623" s="34" t="str">
        <f>IF(ISBLANK(D623)=TRUE,"",(IFERROR(VLOOKUP(CONCATENATE(C623,".",D623),'Assistance Listings sam.gov'!$A$2:$D$2250,4,FALSE),"Unknown/Expired CFDA - Complete Column K")))</f>
        <v/>
      </c>
      <c r="H623" s="51"/>
      <c r="I623" s="51"/>
      <c r="J623" s="34" t="str">
        <f>IF(AND(ISBLANK(C623)=TRUE,ISBLANK(D623)=TRUE),"",IFERROR(VLOOKUP(CONCATENATE(C623,".",D623),'Clusters Lookup'!$A$2:$B$99,2,FALSE),"Not an Other Cluster"))</f>
        <v/>
      </c>
      <c r="K623" s="51"/>
      <c r="L623" s="51"/>
      <c r="M623" s="51"/>
      <c r="N623" s="51"/>
      <c r="O623" s="52"/>
      <c r="P623" s="51"/>
      <c r="Q623" s="51"/>
      <c r="R623" s="50"/>
      <c r="S623" s="34" t="str">
        <f>IFERROR(VLOOKUP(R623,'State of WI BUs'!$A$2:$B$77,2,FALSE),"")</f>
        <v/>
      </c>
      <c r="T623" s="52"/>
      <c r="U623" s="52"/>
      <c r="V623" s="56" t="str">
        <f t="shared" si="72"/>
        <v/>
      </c>
      <c r="W623" s="52"/>
      <c r="X623" s="50"/>
      <c r="Y623" s="56" t="str">
        <f t="shared" si="73"/>
        <v/>
      </c>
      <c r="Z623" s="52"/>
      <c r="AA623" s="35" t="str">
        <f t="shared" si="74"/>
        <v/>
      </c>
      <c r="AB623" s="35" t="str">
        <f t="shared" si="75"/>
        <v/>
      </c>
      <c r="AC623" s="35" t="str">
        <f t="shared" si="76"/>
        <v/>
      </c>
      <c r="AD623" s="35" t="str">
        <f t="shared" si="77"/>
        <v/>
      </c>
      <c r="AE623" s="35" t="str">
        <f t="shared" si="78"/>
        <v/>
      </c>
      <c r="AF623" s="35" t="str">
        <f t="shared" si="79"/>
        <v/>
      </c>
    </row>
    <row r="624" spans="1:32" x14ac:dyDescent="0.3">
      <c r="A624" s="50"/>
      <c r="B624" s="34" t="str">
        <f>IFERROR(VLOOKUP(A624,'State of WI BUs'!$A$2:$B$77,2,FALSE),"")</f>
        <v/>
      </c>
      <c r="C624" s="50"/>
      <c r="D624" s="50"/>
      <c r="E624" s="51"/>
      <c r="F624" s="34" t="str">
        <f>IFERROR(VLOOKUP(C624,'Fed. Agency Identifier'!$A$2:$B$62,2,FALSE),"")</f>
        <v/>
      </c>
      <c r="G624" s="34" t="str">
        <f>IF(ISBLANK(D624)=TRUE,"",(IFERROR(VLOOKUP(CONCATENATE(C624,".",D624),'Assistance Listings sam.gov'!$A$2:$D$2250,4,FALSE),"Unknown/Expired CFDA - Complete Column K")))</f>
        <v/>
      </c>
      <c r="H624" s="51"/>
      <c r="I624" s="51"/>
      <c r="J624" s="34" t="str">
        <f>IF(AND(ISBLANK(C624)=TRUE,ISBLANK(D624)=TRUE),"",IFERROR(VLOOKUP(CONCATENATE(C624,".",D624),'Clusters Lookup'!$A$2:$B$99,2,FALSE),"Not an Other Cluster"))</f>
        <v/>
      </c>
      <c r="K624" s="51"/>
      <c r="L624" s="51"/>
      <c r="M624" s="51"/>
      <c r="N624" s="51"/>
      <c r="O624" s="52"/>
      <c r="P624" s="51"/>
      <c r="Q624" s="51"/>
      <c r="R624" s="50"/>
      <c r="S624" s="34" t="str">
        <f>IFERROR(VLOOKUP(R624,'State of WI BUs'!$A$2:$B$77,2,FALSE),"")</f>
        <v/>
      </c>
      <c r="T624" s="52"/>
      <c r="U624" s="52"/>
      <c r="V624" s="56" t="str">
        <f t="shared" si="72"/>
        <v/>
      </c>
      <c r="W624" s="52"/>
      <c r="X624" s="50"/>
      <c r="Y624" s="56" t="str">
        <f t="shared" si="73"/>
        <v/>
      </c>
      <c r="Z624" s="52"/>
      <c r="AA624" s="35" t="str">
        <f t="shared" si="74"/>
        <v/>
      </c>
      <c r="AB624" s="35" t="str">
        <f t="shared" si="75"/>
        <v/>
      </c>
      <c r="AC624" s="35" t="str">
        <f t="shared" si="76"/>
        <v/>
      </c>
      <c r="AD624" s="35" t="str">
        <f t="shared" si="77"/>
        <v/>
      </c>
      <c r="AE624" s="35" t="str">
        <f t="shared" si="78"/>
        <v/>
      </c>
      <c r="AF624" s="35" t="str">
        <f t="shared" si="79"/>
        <v/>
      </c>
    </row>
    <row r="625" spans="1:32" x14ac:dyDescent="0.3">
      <c r="A625" s="50"/>
      <c r="B625" s="34" t="str">
        <f>IFERROR(VLOOKUP(A625,'State of WI BUs'!$A$2:$B$77,2,FALSE),"")</f>
        <v/>
      </c>
      <c r="C625" s="50"/>
      <c r="D625" s="50"/>
      <c r="E625" s="51"/>
      <c r="F625" s="34" t="str">
        <f>IFERROR(VLOOKUP(C625,'Fed. Agency Identifier'!$A$2:$B$62,2,FALSE),"")</f>
        <v/>
      </c>
      <c r="G625" s="34" t="str">
        <f>IF(ISBLANK(D625)=TRUE,"",(IFERROR(VLOOKUP(CONCATENATE(C625,".",D625),'Assistance Listings sam.gov'!$A$2:$D$2250,4,FALSE),"Unknown/Expired CFDA - Complete Column K")))</f>
        <v/>
      </c>
      <c r="H625" s="51"/>
      <c r="I625" s="51"/>
      <c r="J625" s="34" t="str">
        <f>IF(AND(ISBLANK(C625)=TRUE,ISBLANK(D625)=TRUE),"",IFERROR(VLOOKUP(CONCATENATE(C625,".",D625),'Clusters Lookup'!$A$2:$B$99,2,FALSE),"Not an Other Cluster"))</f>
        <v/>
      </c>
      <c r="K625" s="51"/>
      <c r="L625" s="51"/>
      <c r="M625" s="51"/>
      <c r="N625" s="51"/>
      <c r="O625" s="52"/>
      <c r="P625" s="51"/>
      <c r="Q625" s="51"/>
      <c r="R625" s="50"/>
      <c r="S625" s="34" t="str">
        <f>IFERROR(VLOOKUP(R625,'State of WI BUs'!$A$2:$B$77,2,FALSE),"")</f>
        <v/>
      </c>
      <c r="T625" s="52"/>
      <c r="U625" s="52"/>
      <c r="V625" s="56" t="str">
        <f t="shared" si="72"/>
        <v/>
      </c>
      <c r="W625" s="52"/>
      <c r="X625" s="50"/>
      <c r="Y625" s="56" t="str">
        <f t="shared" si="73"/>
        <v/>
      </c>
      <c r="Z625" s="52"/>
      <c r="AA625" s="35" t="str">
        <f t="shared" si="74"/>
        <v/>
      </c>
      <c r="AB625" s="35" t="str">
        <f t="shared" si="75"/>
        <v/>
      </c>
      <c r="AC625" s="35" t="str">
        <f t="shared" si="76"/>
        <v/>
      </c>
      <c r="AD625" s="35" t="str">
        <f t="shared" si="77"/>
        <v/>
      </c>
      <c r="AE625" s="35" t="str">
        <f t="shared" si="78"/>
        <v/>
      </c>
      <c r="AF625" s="35" t="str">
        <f t="shared" si="79"/>
        <v/>
      </c>
    </row>
    <row r="626" spans="1:32" x14ac:dyDescent="0.3">
      <c r="A626" s="50"/>
      <c r="B626" s="34" t="str">
        <f>IFERROR(VLOOKUP(A626,'State of WI BUs'!$A$2:$B$77,2,FALSE),"")</f>
        <v/>
      </c>
      <c r="C626" s="50"/>
      <c r="D626" s="50"/>
      <c r="E626" s="51"/>
      <c r="F626" s="34" t="str">
        <f>IFERROR(VLOOKUP(C626,'Fed. Agency Identifier'!$A$2:$B$62,2,FALSE),"")</f>
        <v/>
      </c>
      <c r="G626" s="34" t="str">
        <f>IF(ISBLANK(D626)=TRUE,"",(IFERROR(VLOOKUP(CONCATENATE(C626,".",D626),'Assistance Listings sam.gov'!$A$2:$D$2250,4,FALSE),"Unknown/Expired CFDA - Complete Column K")))</f>
        <v/>
      </c>
      <c r="H626" s="51"/>
      <c r="I626" s="51"/>
      <c r="J626" s="34" t="str">
        <f>IF(AND(ISBLANK(C626)=TRUE,ISBLANK(D626)=TRUE),"",IFERROR(VLOOKUP(CONCATENATE(C626,".",D626),'Clusters Lookup'!$A$2:$B$99,2,FALSE),"Not an Other Cluster"))</f>
        <v/>
      </c>
      <c r="K626" s="51"/>
      <c r="L626" s="51"/>
      <c r="M626" s="51"/>
      <c r="N626" s="51"/>
      <c r="O626" s="52"/>
      <c r="P626" s="51"/>
      <c r="Q626" s="51"/>
      <c r="R626" s="50"/>
      <c r="S626" s="34" t="str">
        <f>IFERROR(VLOOKUP(R626,'State of WI BUs'!$A$2:$B$77,2,FALSE),"")</f>
        <v/>
      </c>
      <c r="T626" s="52"/>
      <c r="U626" s="52"/>
      <c r="V626" s="56" t="str">
        <f t="shared" si="72"/>
        <v/>
      </c>
      <c r="W626" s="52"/>
      <c r="X626" s="50"/>
      <c r="Y626" s="56" t="str">
        <f t="shared" si="73"/>
        <v/>
      </c>
      <c r="Z626" s="52"/>
      <c r="AA626" s="35" t="str">
        <f t="shared" si="74"/>
        <v/>
      </c>
      <c r="AB626" s="35" t="str">
        <f t="shared" si="75"/>
        <v/>
      </c>
      <c r="AC626" s="35" t="str">
        <f t="shared" si="76"/>
        <v/>
      </c>
      <c r="AD626" s="35" t="str">
        <f t="shared" si="77"/>
        <v/>
      </c>
      <c r="AE626" s="35" t="str">
        <f t="shared" si="78"/>
        <v/>
      </c>
      <c r="AF626" s="35" t="str">
        <f t="shared" si="79"/>
        <v/>
      </c>
    </row>
    <row r="627" spans="1:32" x14ac:dyDescent="0.3">
      <c r="A627" s="50"/>
      <c r="B627" s="34" t="str">
        <f>IFERROR(VLOOKUP(A627,'State of WI BUs'!$A$2:$B$77,2,FALSE),"")</f>
        <v/>
      </c>
      <c r="C627" s="50"/>
      <c r="D627" s="50"/>
      <c r="E627" s="51"/>
      <c r="F627" s="34" t="str">
        <f>IFERROR(VLOOKUP(C627,'Fed. Agency Identifier'!$A$2:$B$62,2,FALSE),"")</f>
        <v/>
      </c>
      <c r="G627" s="34" t="str">
        <f>IF(ISBLANK(D627)=TRUE,"",(IFERROR(VLOOKUP(CONCATENATE(C627,".",D627),'Assistance Listings sam.gov'!$A$2:$D$2250,4,FALSE),"Unknown/Expired CFDA - Complete Column K")))</f>
        <v/>
      </c>
      <c r="H627" s="51"/>
      <c r="I627" s="51"/>
      <c r="J627" s="34" t="str">
        <f>IF(AND(ISBLANK(C627)=TRUE,ISBLANK(D627)=TRUE),"",IFERROR(VLOOKUP(CONCATENATE(C627,".",D627),'Clusters Lookup'!$A$2:$B$99,2,FALSE),"Not an Other Cluster"))</f>
        <v/>
      </c>
      <c r="K627" s="51"/>
      <c r="L627" s="51"/>
      <c r="M627" s="51"/>
      <c r="N627" s="51"/>
      <c r="O627" s="52"/>
      <c r="P627" s="51"/>
      <c r="Q627" s="51"/>
      <c r="R627" s="50"/>
      <c r="S627" s="34" t="str">
        <f>IFERROR(VLOOKUP(R627,'State of WI BUs'!$A$2:$B$77,2,FALSE),"")</f>
        <v/>
      </c>
      <c r="T627" s="52"/>
      <c r="U627" s="52"/>
      <c r="V627" s="56" t="str">
        <f t="shared" si="72"/>
        <v/>
      </c>
      <c r="W627" s="52"/>
      <c r="X627" s="50"/>
      <c r="Y627" s="56" t="str">
        <f t="shared" si="73"/>
        <v/>
      </c>
      <c r="Z627" s="52"/>
      <c r="AA627" s="35" t="str">
        <f t="shared" si="74"/>
        <v/>
      </c>
      <c r="AB627" s="35" t="str">
        <f t="shared" si="75"/>
        <v/>
      </c>
      <c r="AC627" s="35" t="str">
        <f t="shared" si="76"/>
        <v/>
      </c>
      <c r="AD627" s="35" t="str">
        <f t="shared" si="77"/>
        <v/>
      </c>
      <c r="AE627" s="35" t="str">
        <f t="shared" si="78"/>
        <v/>
      </c>
      <c r="AF627" s="35" t="str">
        <f t="shared" si="79"/>
        <v/>
      </c>
    </row>
    <row r="628" spans="1:32" x14ac:dyDescent="0.3">
      <c r="A628" s="50"/>
      <c r="B628" s="34" t="str">
        <f>IFERROR(VLOOKUP(A628,'State of WI BUs'!$A$2:$B$77,2,FALSE),"")</f>
        <v/>
      </c>
      <c r="C628" s="50"/>
      <c r="D628" s="50"/>
      <c r="E628" s="51"/>
      <c r="F628" s="34" t="str">
        <f>IFERROR(VLOOKUP(C628,'Fed. Agency Identifier'!$A$2:$B$62,2,FALSE),"")</f>
        <v/>
      </c>
      <c r="G628" s="34" t="str">
        <f>IF(ISBLANK(D628)=TRUE,"",(IFERROR(VLOOKUP(CONCATENATE(C628,".",D628),'Assistance Listings sam.gov'!$A$2:$D$2250,4,FALSE),"Unknown/Expired CFDA - Complete Column K")))</f>
        <v/>
      </c>
      <c r="H628" s="51"/>
      <c r="I628" s="51"/>
      <c r="J628" s="34" t="str">
        <f>IF(AND(ISBLANK(C628)=TRUE,ISBLANK(D628)=TRUE),"",IFERROR(VLOOKUP(CONCATENATE(C628,".",D628),'Clusters Lookup'!$A$2:$B$99,2,FALSE),"Not an Other Cluster"))</f>
        <v/>
      </c>
      <c r="K628" s="51"/>
      <c r="L628" s="51"/>
      <c r="M628" s="51"/>
      <c r="N628" s="51"/>
      <c r="O628" s="52"/>
      <c r="P628" s="51"/>
      <c r="Q628" s="51"/>
      <c r="R628" s="50"/>
      <c r="S628" s="34" t="str">
        <f>IFERROR(VLOOKUP(R628,'State of WI BUs'!$A$2:$B$77,2,FALSE),"")</f>
        <v/>
      </c>
      <c r="T628" s="52"/>
      <c r="U628" s="52"/>
      <c r="V628" s="56" t="str">
        <f t="shared" si="72"/>
        <v/>
      </c>
      <c r="W628" s="52"/>
      <c r="X628" s="50"/>
      <c r="Y628" s="56" t="str">
        <f t="shared" si="73"/>
        <v/>
      </c>
      <c r="Z628" s="52"/>
      <c r="AA628" s="35" t="str">
        <f t="shared" si="74"/>
        <v/>
      </c>
      <c r="AB628" s="35" t="str">
        <f t="shared" si="75"/>
        <v/>
      </c>
      <c r="AC628" s="35" t="str">
        <f t="shared" si="76"/>
        <v/>
      </c>
      <c r="AD628" s="35" t="str">
        <f t="shared" si="77"/>
        <v/>
      </c>
      <c r="AE628" s="35" t="str">
        <f t="shared" si="78"/>
        <v/>
      </c>
      <c r="AF628" s="35" t="str">
        <f t="shared" si="79"/>
        <v/>
      </c>
    </row>
    <row r="629" spans="1:32" x14ac:dyDescent="0.3">
      <c r="A629" s="50"/>
      <c r="B629" s="34" t="str">
        <f>IFERROR(VLOOKUP(A629,'State of WI BUs'!$A$2:$B$77,2,FALSE),"")</f>
        <v/>
      </c>
      <c r="C629" s="50"/>
      <c r="D629" s="50"/>
      <c r="E629" s="51"/>
      <c r="F629" s="34" t="str">
        <f>IFERROR(VLOOKUP(C629,'Fed. Agency Identifier'!$A$2:$B$62,2,FALSE),"")</f>
        <v/>
      </c>
      <c r="G629" s="34" t="str">
        <f>IF(ISBLANK(D629)=TRUE,"",(IFERROR(VLOOKUP(CONCATENATE(C629,".",D629),'Assistance Listings sam.gov'!$A$2:$D$2250,4,FALSE),"Unknown/Expired CFDA - Complete Column K")))</f>
        <v/>
      </c>
      <c r="H629" s="51"/>
      <c r="I629" s="51"/>
      <c r="J629" s="34" t="str">
        <f>IF(AND(ISBLANK(C629)=TRUE,ISBLANK(D629)=TRUE),"",IFERROR(VLOOKUP(CONCATENATE(C629,".",D629),'Clusters Lookup'!$A$2:$B$99,2,FALSE),"Not an Other Cluster"))</f>
        <v/>
      </c>
      <c r="K629" s="51"/>
      <c r="L629" s="51"/>
      <c r="M629" s="51"/>
      <c r="N629" s="51"/>
      <c r="O629" s="52"/>
      <c r="P629" s="51"/>
      <c r="Q629" s="51"/>
      <c r="R629" s="50"/>
      <c r="S629" s="34" t="str">
        <f>IFERROR(VLOOKUP(R629,'State of WI BUs'!$A$2:$B$77,2,FALSE),"")</f>
        <v/>
      </c>
      <c r="T629" s="52"/>
      <c r="U629" s="52"/>
      <c r="V629" s="56" t="str">
        <f t="shared" si="72"/>
        <v/>
      </c>
      <c r="W629" s="52"/>
      <c r="X629" s="50"/>
      <c r="Y629" s="56" t="str">
        <f t="shared" si="73"/>
        <v/>
      </c>
      <c r="Z629" s="52"/>
      <c r="AA629" s="35" t="str">
        <f t="shared" si="74"/>
        <v/>
      </c>
      <c r="AB629" s="35" t="str">
        <f t="shared" si="75"/>
        <v/>
      </c>
      <c r="AC629" s="35" t="str">
        <f t="shared" si="76"/>
        <v/>
      </c>
      <c r="AD629" s="35" t="str">
        <f t="shared" si="77"/>
        <v/>
      </c>
      <c r="AE629" s="35" t="str">
        <f t="shared" si="78"/>
        <v/>
      </c>
      <c r="AF629" s="35" t="str">
        <f t="shared" si="79"/>
        <v/>
      </c>
    </row>
    <row r="630" spans="1:32" x14ac:dyDescent="0.3">
      <c r="A630" s="50"/>
      <c r="B630" s="34" t="str">
        <f>IFERROR(VLOOKUP(A630,'State of WI BUs'!$A$2:$B$77,2,FALSE),"")</f>
        <v/>
      </c>
      <c r="C630" s="50"/>
      <c r="D630" s="50"/>
      <c r="E630" s="51"/>
      <c r="F630" s="34" t="str">
        <f>IFERROR(VLOOKUP(C630,'Fed. Agency Identifier'!$A$2:$B$62,2,FALSE),"")</f>
        <v/>
      </c>
      <c r="G630" s="34" t="str">
        <f>IF(ISBLANK(D630)=TRUE,"",(IFERROR(VLOOKUP(CONCATENATE(C630,".",D630),'Assistance Listings sam.gov'!$A$2:$D$2250,4,FALSE),"Unknown/Expired CFDA - Complete Column K")))</f>
        <v/>
      </c>
      <c r="H630" s="51"/>
      <c r="I630" s="51"/>
      <c r="J630" s="34" t="str">
        <f>IF(AND(ISBLANK(C630)=TRUE,ISBLANK(D630)=TRUE),"",IFERROR(VLOOKUP(CONCATENATE(C630,".",D630),'Clusters Lookup'!$A$2:$B$99,2,FALSE),"Not an Other Cluster"))</f>
        <v/>
      </c>
      <c r="K630" s="51"/>
      <c r="L630" s="51"/>
      <c r="M630" s="51"/>
      <c r="N630" s="51"/>
      <c r="O630" s="52"/>
      <c r="P630" s="51"/>
      <c r="Q630" s="51"/>
      <c r="R630" s="50"/>
      <c r="S630" s="34" t="str">
        <f>IFERROR(VLOOKUP(R630,'State of WI BUs'!$A$2:$B$77,2,FALSE),"")</f>
        <v/>
      </c>
      <c r="T630" s="52"/>
      <c r="U630" s="52"/>
      <c r="V630" s="56" t="str">
        <f t="shared" si="72"/>
        <v/>
      </c>
      <c r="W630" s="52"/>
      <c r="X630" s="50"/>
      <c r="Y630" s="56" t="str">
        <f t="shared" si="73"/>
        <v/>
      </c>
      <c r="Z630" s="52"/>
      <c r="AA630" s="35" t="str">
        <f t="shared" si="74"/>
        <v/>
      </c>
      <c r="AB630" s="35" t="str">
        <f t="shared" si="75"/>
        <v/>
      </c>
      <c r="AC630" s="35" t="str">
        <f t="shared" si="76"/>
        <v/>
      </c>
      <c r="AD630" s="35" t="str">
        <f t="shared" si="77"/>
        <v/>
      </c>
      <c r="AE630" s="35" t="str">
        <f t="shared" si="78"/>
        <v/>
      </c>
      <c r="AF630" s="35" t="str">
        <f t="shared" si="79"/>
        <v/>
      </c>
    </row>
    <row r="631" spans="1:32" x14ac:dyDescent="0.3">
      <c r="A631" s="50"/>
      <c r="B631" s="34" t="str">
        <f>IFERROR(VLOOKUP(A631,'State of WI BUs'!$A$2:$B$77,2,FALSE),"")</f>
        <v/>
      </c>
      <c r="C631" s="50"/>
      <c r="D631" s="50"/>
      <c r="E631" s="51"/>
      <c r="F631" s="34" t="str">
        <f>IFERROR(VLOOKUP(C631,'Fed. Agency Identifier'!$A$2:$B$62,2,FALSE),"")</f>
        <v/>
      </c>
      <c r="G631" s="34" t="str">
        <f>IF(ISBLANK(D631)=TRUE,"",(IFERROR(VLOOKUP(CONCATENATE(C631,".",D631),'Assistance Listings sam.gov'!$A$2:$D$2250,4,FALSE),"Unknown/Expired CFDA - Complete Column K")))</f>
        <v/>
      </c>
      <c r="H631" s="51"/>
      <c r="I631" s="51"/>
      <c r="J631" s="34" t="str">
        <f>IF(AND(ISBLANK(C631)=TRUE,ISBLANK(D631)=TRUE),"",IFERROR(VLOOKUP(CONCATENATE(C631,".",D631),'Clusters Lookup'!$A$2:$B$99,2,FALSE),"Not an Other Cluster"))</f>
        <v/>
      </c>
      <c r="K631" s="51"/>
      <c r="L631" s="51"/>
      <c r="M631" s="51"/>
      <c r="N631" s="51"/>
      <c r="O631" s="52"/>
      <c r="P631" s="51"/>
      <c r="Q631" s="51"/>
      <c r="R631" s="50"/>
      <c r="S631" s="34" t="str">
        <f>IFERROR(VLOOKUP(R631,'State of WI BUs'!$A$2:$B$77,2,FALSE),"")</f>
        <v/>
      </c>
      <c r="T631" s="52"/>
      <c r="U631" s="52"/>
      <c r="V631" s="56" t="str">
        <f t="shared" si="72"/>
        <v/>
      </c>
      <c r="W631" s="52"/>
      <c r="X631" s="50"/>
      <c r="Y631" s="56" t="str">
        <f t="shared" si="73"/>
        <v/>
      </c>
      <c r="Z631" s="52"/>
      <c r="AA631" s="35" t="str">
        <f t="shared" si="74"/>
        <v/>
      </c>
      <c r="AB631" s="35" t="str">
        <f t="shared" si="75"/>
        <v/>
      </c>
      <c r="AC631" s="35" t="str">
        <f t="shared" si="76"/>
        <v/>
      </c>
      <c r="AD631" s="35" t="str">
        <f t="shared" si="77"/>
        <v/>
      </c>
      <c r="AE631" s="35" t="str">
        <f t="shared" si="78"/>
        <v/>
      </c>
      <c r="AF631" s="35" t="str">
        <f t="shared" si="79"/>
        <v/>
      </c>
    </row>
    <row r="632" spans="1:32" x14ac:dyDescent="0.3">
      <c r="A632" s="50"/>
      <c r="B632" s="34" t="str">
        <f>IFERROR(VLOOKUP(A632,'State of WI BUs'!$A$2:$B$77,2,FALSE),"")</f>
        <v/>
      </c>
      <c r="C632" s="50"/>
      <c r="D632" s="50"/>
      <c r="E632" s="51"/>
      <c r="F632" s="34" t="str">
        <f>IFERROR(VLOOKUP(C632,'Fed. Agency Identifier'!$A$2:$B$62,2,FALSE),"")</f>
        <v/>
      </c>
      <c r="G632" s="34" t="str">
        <f>IF(ISBLANK(D632)=TRUE,"",(IFERROR(VLOOKUP(CONCATENATE(C632,".",D632),'Assistance Listings sam.gov'!$A$2:$D$2250,4,FALSE),"Unknown/Expired CFDA - Complete Column K")))</f>
        <v/>
      </c>
      <c r="H632" s="51"/>
      <c r="I632" s="51"/>
      <c r="J632" s="34" t="str">
        <f>IF(AND(ISBLANK(C632)=TRUE,ISBLANK(D632)=TRUE),"",IFERROR(VLOOKUP(CONCATENATE(C632,".",D632),'Clusters Lookup'!$A$2:$B$99,2,FALSE),"Not an Other Cluster"))</f>
        <v/>
      </c>
      <c r="K632" s="51"/>
      <c r="L632" s="51"/>
      <c r="M632" s="51"/>
      <c r="N632" s="51"/>
      <c r="O632" s="52"/>
      <c r="P632" s="51"/>
      <c r="Q632" s="51"/>
      <c r="R632" s="50"/>
      <c r="S632" s="34" t="str">
        <f>IFERROR(VLOOKUP(R632,'State of WI BUs'!$A$2:$B$77,2,FALSE),"")</f>
        <v/>
      </c>
      <c r="T632" s="52"/>
      <c r="U632" s="52"/>
      <c r="V632" s="56" t="str">
        <f t="shared" si="72"/>
        <v/>
      </c>
      <c r="W632" s="52"/>
      <c r="X632" s="50"/>
      <c r="Y632" s="56" t="str">
        <f t="shared" si="73"/>
        <v/>
      </c>
      <c r="Z632" s="52"/>
      <c r="AA632" s="35" t="str">
        <f t="shared" si="74"/>
        <v/>
      </c>
      <c r="AB632" s="35" t="str">
        <f t="shared" si="75"/>
        <v/>
      </c>
      <c r="AC632" s="35" t="str">
        <f t="shared" si="76"/>
        <v/>
      </c>
      <c r="AD632" s="35" t="str">
        <f t="shared" si="77"/>
        <v/>
      </c>
      <c r="AE632" s="35" t="str">
        <f t="shared" si="78"/>
        <v/>
      </c>
      <c r="AF632" s="35" t="str">
        <f t="shared" si="79"/>
        <v/>
      </c>
    </row>
    <row r="633" spans="1:32" x14ac:dyDescent="0.3">
      <c r="A633" s="50"/>
      <c r="B633" s="34" t="str">
        <f>IFERROR(VLOOKUP(A633,'State of WI BUs'!$A$2:$B$77,2,FALSE),"")</f>
        <v/>
      </c>
      <c r="C633" s="50"/>
      <c r="D633" s="50"/>
      <c r="E633" s="51"/>
      <c r="F633" s="34" t="str">
        <f>IFERROR(VLOOKUP(C633,'Fed. Agency Identifier'!$A$2:$B$62,2,FALSE),"")</f>
        <v/>
      </c>
      <c r="G633" s="34" t="str">
        <f>IF(ISBLANK(D633)=TRUE,"",(IFERROR(VLOOKUP(CONCATENATE(C633,".",D633),'Assistance Listings sam.gov'!$A$2:$D$2250,4,FALSE),"Unknown/Expired CFDA - Complete Column K")))</f>
        <v/>
      </c>
      <c r="H633" s="51"/>
      <c r="I633" s="51"/>
      <c r="J633" s="34" t="str">
        <f>IF(AND(ISBLANK(C633)=TRUE,ISBLANK(D633)=TRUE),"",IFERROR(VLOOKUP(CONCATENATE(C633,".",D633),'Clusters Lookup'!$A$2:$B$99,2,FALSE),"Not an Other Cluster"))</f>
        <v/>
      </c>
      <c r="K633" s="51"/>
      <c r="L633" s="51"/>
      <c r="M633" s="51"/>
      <c r="N633" s="51"/>
      <c r="O633" s="52"/>
      <c r="P633" s="51"/>
      <c r="Q633" s="51"/>
      <c r="R633" s="50"/>
      <c r="S633" s="34" t="str">
        <f>IFERROR(VLOOKUP(R633,'State of WI BUs'!$A$2:$B$77,2,FALSE),"")</f>
        <v/>
      </c>
      <c r="T633" s="52"/>
      <c r="U633" s="52"/>
      <c r="V633" s="56" t="str">
        <f t="shared" si="72"/>
        <v/>
      </c>
      <c r="W633" s="52"/>
      <c r="X633" s="50"/>
      <c r="Y633" s="56" t="str">
        <f t="shared" si="73"/>
        <v/>
      </c>
      <c r="Z633" s="52"/>
      <c r="AA633" s="35" t="str">
        <f t="shared" si="74"/>
        <v/>
      </c>
      <c r="AB633" s="35" t="str">
        <f t="shared" si="75"/>
        <v/>
      </c>
      <c r="AC633" s="35" t="str">
        <f t="shared" si="76"/>
        <v/>
      </c>
      <c r="AD633" s="35" t="str">
        <f t="shared" si="77"/>
        <v/>
      </c>
      <c r="AE633" s="35" t="str">
        <f t="shared" si="78"/>
        <v/>
      </c>
      <c r="AF633" s="35" t="str">
        <f t="shared" si="79"/>
        <v/>
      </c>
    </row>
    <row r="634" spans="1:32" x14ac:dyDescent="0.3">
      <c r="A634" s="50"/>
      <c r="B634" s="34" t="str">
        <f>IFERROR(VLOOKUP(A634,'State of WI BUs'!$A$2:$B$77,2,FALSE),"")</f>
        <v/>
      </c>
      <c r="C634" s="50"/>
      <c r="D634" s="50"/>
      <c r="E634" s="51"/>
      <c r="F634" s="34" t="str">
        <f>IFERROR(VLOOKUP(C634,'Fed. Agency Identifier'!$A$2:$B$62,2,FALSE),"")</f>
        <v/>
      </c>
      <c r="G634" s="34" t="str">
        <f>IF(ISBLANK(D634)=TRUE,"",(IFERROR(VLOOKUP(CONCATENATE(C634,".",D634),'Assistance Listings sam.gov'!$A$2:$D$2250,4,FALSE),"Unknown/Expired CFDA - Complete Column K")))</f>
        <v/>
      </c>
      <c r="H634" s="51"/>
      <c r="I634" s="51"/>
      <c r="J634" s="34" t="str">
        <f>IF(AND(ISBLANK(C634)=TRUE,ISBLANK(D634)=TRUE),"",IFERROR(VLOOKUP(CONCATENATE(C634,".",D634),'Clusters Lookup'!$A$2:$B$99,2,FALSE),"Not an Other Cluster"))</f>
        <v/>
      </c>
      <c r="K634" s="51"/>
      <c r="L634" s="51"/>
      <c r="M634" s="51"/>
      <c r="N634" s="51"/>
      <c r="O634" s="52"/>
      <c r="P634" s="51"/>
      <c r="Q634" s="51"/>
      <c r="R634" s="50"/>
      <c r="S634" s="34" t="str">
        <f>IFERROR(VLOOKUP(R634,'State of WI BUs'!$A$2:$B$77,2,FALSE),"")</f>
        <v/>
      </c>
      <c r="T634" s="52"/>
      <c r="U634" s="52"/>
      <c r="V634" s="56" t="str">
        <f t="shared" si="72"/>
        <v/>
      </c>
      <c r="W634" s="52"/>
      <c r="X634" s="50"/>
      <c r="Y634" s="56" t="str">
        <f t="shared" si="73"/>
        <v/>
      </c>
      <c r="Z634" s="52"/>
      <c r="AA634" s="35" t="str">
        <f t="shared" si="74"/>
        <v/>
      </c>
      <c r="AB634" s="35" t="str">
        <f t="shared" si="75"/>
        <v/>
      </c>
      <c r="AC634" s="35" t="str">
        <f t="shared" si="76"/>
        <v/>
      </c>
      <c r="AD634" s="35" t="str">
        <f t="shared" si="77"/>
        <v/>
      </c>
      <c r="AE634" s="35" t="str">
        <f t="shared" si="78"/>
        <v/>
      </c>
      <c r="AF634" s="35" t="str">
        <f t="shared" si="79"/>
        <v/>
      </c>
    </row>
    <row r="635" spans="1:32" x14ac:dyDescent="0.3">
      <c r="A635" s="50"/>
      <c r="B635" s="34" t="str">
        <f>IFERROR(VLOOKUP(A635,'State of WI BUs'!$A$2:$B$77,2,FALSE),"")</f>
        <v/>
      </c>
      <c r="C635" s="50"/>
      <c r="D635" s="50"/>
      <c r="E635" s="51"/>
      <c r="F635" s="34" t="str">
        <f>IFERROR(VLOOKUP(C635,'Fed. Agency Identifier'!$A$2:$B$62,2,FALSE),"")</f>
        <v/>
      </c>
      <c r="G635" s="34" t="str">
        <f>IF(ISBLANK(D635)=TRUE,"",(IFERROR(VLOOKUP(CONCATENATE(C635,".",D635),'Assistance Listings sam.gov'!$A$2:$D$2250,4,FALSE),"Unknown/Expired CFDA - Complete Column K")))</f>
        <v/>
      </c>
      <c r="H635" s="51"/>
      <c r="I635" s="51"/>
      <c r="J635" s="34" t="str">
        <f>IF(AND(ISBLANK(C635)=TRUE,ISBLANK(D635)=TRUE),"",IFERROR(VLOOKUP(CONCATENATE(C635,".",D635),'Clusters Lookup'!$A$2:$B$99,2,FALSE),"Not an Other Cluster"))</f>
        <v/>
      </c>
      <c r="K635" s="51"/>
      <c r="L635" s="51"/>
      <c r="M635" s="51"/>
      <c r="N635" s="51"/>
      <c r="O635" s="52"/>
      <c r="P635" s="51"/>
      <c r="Q635" s="51"/>
      <c r="R635" s="50"/>
      <c r="S635" s="34" t="str">
        <f>IFERROR(VLOOKUP(R635,'State of WI BUs'!$A$2:$B$77,2,FALSE),"")</f>
        <v/>
      </c>
      <c r="T635" s="52"/>
      <c r="U635" s="52"/>
      <c r="V635" s="56" t="str">
        <f t="shared" si="72"/>
        <v/>
      </c>
      <c r="W635" s="52"/>
      <c r="X635" s="50"/>
      <c r="Y635" s="56" t="str">
        <f t="shared" si="73"/>
        <v/>
      </c>
      <c r="Z635" s="52"/>
      <c r="AA635" s="35" t="str">
        <f t="shared" si="74"/>
        <v/>
      </c>
      <c r="AB635" s="35" t="str">
        <f t="shared" si="75"/>
        <v/>
      </c>
      <c r="AC635" s="35" t="str">
        <f t="shared" si="76"/>
        <v/>
      </c>
      <c r="AD635" s="35" t="str">
        <f t="shared" si="77"/>
        <v/>
      </c>
      <c r="AE635" s="35" t="str">
        <f t="shared" si="78"/>
        <v/>
      </c>
      <c r="AF635" s="35" t="str">
        <f t="shared" si="79"/>
        <v/>
      </c>
    </row>
    <row r="636" spans="1:32" x14ac:dyDescent="0.3">
      <c r="A636" s="50"/>
      <c r="B636" s="34" t="str">
        <f>IFERROR(VLOOKUP(A636,'State of WI BUs'!$A$2:$B$77,2,FALSE),"")</f>
        <v/>
      </c>
      <c r="C636" s="50"/>
      <c r="D636" s="50"/>
      <c r="E636" s="51"/>
      <c r="F636" s="34" t="str">
        <f>IFERROR(VLOOKUP(C636,'Fed. Agency Identifier'!$A$2:$B$62,2,FALSE),"")</f>
        <v/>
      </c>
      <c r="G636" s="34" t="str">
        <f>IF(ISBLANK(D636)=TRUE,"",(IFERROR(VLOOKUP(CONCATENATE(C636,".",D636),'Assistance Listings sam.gov'!$A$2:$D$2250,4,FALSE),"Unknown/Expired CFDA - Complete Column K")))</f>
        <v/>
      </c>
      <c r="H636" s="51"/>
      <c r="I636" s="51"/>
      <c r="J636" s="34" t="str">
        <f>IF(AND(ISBLANK(C636)=TRUE,ISBLANK(D636)=TRUE),"",IFERROR(VLOOKUP(CONCATENATE(C636,".",D636),'Clusters Lookup'!$A$2:$B$99,2,FALSE),"Not an Other Cluster"))</f>
        <v/>
      </c>
      <c r="K636" s="51"/>
      <c r="L636" s="51"/>
      <c r="M636" s="51"/>
      <c r="N636" s="51"/>
      <c r="O636" s="52"/>
      <c r="P636" s="51"/>
      <c r="Q636" s="51"/>
      <c r="R636" s="50"/>
      <c r="S636" s="34" t="str">
        <f>IFERROR(VLOOKUP(R636,'State of WI BUs'!$A$2:$B$77,2,FALSE),"")</f>
        <v/>
      </c>
      <c r="T636" s="52"/>
      <c r="U636" s="52"/>
      <c r="V636" s="56" t="str">
        <f t="shared" si="72"/>
        <v/>
      </c>
      <c r="W636" s="52"/>
      <c r="X636" s="50"/>
      <c r="Y636" s="56" t="str">
        <f t="shared" si="73"/>
        <v/>
      </c>
      <c r="Z636" s="52"/>
      <c r="AA636" s="35" t="str">
        <f t="shared" si="74"/>
        <v/>
      </c>
      <c r="AB636" s="35" t="str">
        <f t="shared" si="75"/>
        <v/>
      </c>
      <c r="AC636" s="35" t="str">
        <f t="shared" si="76"/>
        <v/>
      </c>
      <c r="AD636" s="35" t="str">
        <f t="shared" si="77"/>
        <v/>
      </c>
      <c r="AE636" s="35" t="str">
        <f t="shared" si="78"/>
        <v/>
      </c>
      <c r="AF636" s="35" t="str">
        <f t="shared" si="79"/>
        <v/>
      </c>
    </row>
    <row r="637" spans="1:32" x14ac:dyDescent="0.3">
      <c r="A637" s="50"/>
      <c r="B637" s="34" t="str">
        <f>IFERROR(VLOOKUP(A637,'State of WI BUs'!$A$2:$B$77,2,FALSE),"")</f>
        <v/>
      </c>
      <c r="C637" s="50"/>
      <c r="D637" s="50"/>
      <c r="E637" s="51"/>
      <c r="F637" s="34" t="str">
        <f>IFERROR(VLOOKUP(C637,'Fed. Agency Identifier'!$A$2:$B$62,2,FALSE),"")</f>
        <v/>
      </c>
      <c r="G637" s="34" t="str">
        <f>IF(ISBLANK(D637)=TRUE,"",(IFERROR(VLOOKUP(CONCATENATE(C637,".",D637),'Assistance Listings sam.gov'!$A$2:$D$2250,4,FALSE),"Unknown/Expired CFDA - Complete Column K")))</f>
        <v/>
      </c>
      <c r="H637" s="51"/>
      <c r="I637" s="51"/>
      <c r="J637" s="34" t="str">
        <f>IF(AND(ISBLANK(C637)=TRUE,ISBLANK(D637)=TRUE),"",IFERROR(VLOOKUP(CONCATENATE(C637,".",D637),'Clusters Lookup'!$A$2:$B$99,2,FALSE),"Not an Other Cluster"))</f>
        <v/>
      </c>
      <c r="K637" s="51"/>
      <c r="L637" s="51"/>
      <c r="M637" s="51"/>
      <c r="N637" s="51"/>
      <c r="O637" s="52"/>
      <c r="P637" s="51"/>
      <c r="Q637" s="51"/>
      <c r="R637" s="50"/>
      <c r="S637" s="34" t="str">
        <f>IFERROR(VLOOKUP(R637,'State of WI BUs'!$A$2:$B$77,2,FALSE),"")</f>
        <v/>
      </c>
      <c r="T637" s="52"/>
      <c r="U637" s="52"/>
      <c r="V637" s="56" t="str">
        <f t="shared" si="72"/>
        <v/>
      </c>
      <c r="W637" s="52"/>
      <c r="X637" s="50"/>
      <c r="Y637" s="56" t="str">
        <f t="shared" si="73"/>
        <v/>
      </c>
      <c r="Z637" s="52"/>
      <c r="AA637" s="35" t="str">
        <f t="shared" si="74"/>
        <v/>
      </c>
      <c r="AB637" s="35" t="str">
        <f t="shared" si="75"/>
        <v/>
      </c>
      <c r="AC637" s="35" t="str">
        <f t="shared" si="76"/>
        <v/>
      </c>
      <c r="AD637" s="35" t="str">
        <f t="shared" si="77"/>
        <v/>
      </c>
      <c r="AE637" s="35" t="str">
        <f t="shared" si="78"/>
        <v/>
      </c>
      <c r="AF637" s="35" t="str">
        <f t="shared" si="79"/>
        <v/>
      </c>
    </row>
    <row r="638" spans="1:32" x14ac:dyDescent="0.3">
      <c r="A638" s="50"/>
      <c r="B638" s="34" t="str">
        <f>IFERROR(VLOOKUP(A638,'State of WI BUs'!$A$2:$B$77,2,FALSE),"")</f>
        <v/>
      </c>
      <c r="C638" s="50"/>
      <c r="D638" s="50"/>
      <c r="E638" s="51"/>
      <c r="F638" s="34" t="str">
        <f>IFERROR(VLOOKUP(C638,'Fed. Agency Identifier'!$A$2:$B$62,2,FALSE),"")</f>
        <v/>
      </c>
      <c r="G638" s="34" t="str">
        <f>IF(ISBLANK(D638)=TRUE,"",(IFERROR(VLOOKUP(CONCATENATE(C638,".",D638),'Assistance Listings sam.gov'!$A$2:$D$2250,4,FALSE),"Unknown/Expired CFDA - Complete Column K")))</f>
        <v/>
      </c>
      <c r="H638" s="51"/>
      <c r="I638" s="51"/>
      <c r="J638" s="34" t="str">
        <f>IF(AND(ISBLANK(C638)=TRUE,ISBLANK(D638)=TRUE),"",IFERROR(VLOOKUP(CONCATENATE(C638,".",D638),'Clusters Lookup'!$A$2:$B$99,2,FALSE),"Not an Other Cluster"))</f>
        <v/>
      </c>
      <c r="K638" s="51"/>
      <c r="L638" s="51"/>
      <c r="M638" s="51"/>
      <c r="N638" s="51"/>
      <c r="O638" s="52"/>
      <c r="P638" s="51"/>
      <c r="Q638" s="51"/>
      <c r="R638" s="50"/>
      <c r="S638" s="34" t="str">
        <f>IFERROR(VLOOKUP(R638,'State of WI BUs'!$A$2:$B$77,2,FALSE),"")</f>
        <v/>
      </c>
      <c r="T638" s="52"/>
      <c r="U638" s="52"/>
      <c r="V638" s="56" t="str">
        <f t="shared" si="72"/>
        <v/>
      </c>
      <c r="W638" s="52"/>
      <c r="X638" s="50"/>
      <c r="Y638" s="56" t="str">
        <f t="shared" si="73"/>
        <v/>
      </c>
      <c r="Z638" s="52"/>
      <c r="AA638" s="35" t="str">
        <f t="shared" si="74"/>
        <v/>
      </c>
      <c r="AB638" s="35" t="str">
        <f t="shared" si="75"/>
        <v/>
      </c>
      <c r="AC638" s="35" t="str">
        <f t="shared" si="76"/>
        <v/>
      </c>
      <c r="AD638" s="35" t="str">
        <f t="shared" si="77"/>
        <v/>
      </c>
      <c r="AE638" s="35" t="str">
        <f t="shared" si="78"/>
        <v/>
      </c>
      <c r="AF638" s="35" t="str">
        <f t="shared" si="79"/>
        <v/>
      </c>
    </row>
    <row r="639" spans="1:32" x14ac:dyDescent="0.3">
      <c r="A639" s="50"/>
      <c r="B639" s="34" t="str">
        <f>IFERROR(VLOOKUP(A639,'State of WI BUs'!$A$2:$B$77,2,FALSE),"")</f>
        <v/>
      </c>
      <c r="C639" s="50"/>
      <c r="D639" s="50"/>
      <c r="E639" s="51"/>
      <c r="F639" s="34" t="str">
        <f>IFERROR(VLOOKUP(C639,'Fed. Agency Identifier'!$A$2:$B$62,2,FALSE),"")</f>
        <v/>
      </c>
      <c r="G639" s="34" t="str">
        <f>IF(ISBLANK(D639)=TRUE,"",(IFERROR(VLOOKUP(CONCATENATE(C639,".",D639),'Assistance Listings sam.gov'!$A$2:$D$2250,4,FALSE),"Unknown/Expired CFDA - Complete Column K")))</f>
        <v/>
      </c>
      <c r="H639" s="51"/>
      <c r="I639" s="51"/>
      <c r="J639" s="34" t="str">
        <f>IF(AND(ISBLANK(C639)=TRUE,ISBLANK(D639)=TRUE),"",IFERROR(VLOOKUP(CONCATENATE(C639,".",D639),'Clusters Lookup'!$A$2:$B$99,2,FALSE),"Not an Other Cluster"))</f>
        <v/>
      </c>
      <c r="K639" s="51"/>
      <c r="L639" s="51"/>
      <c r="M639" s="51"/>
      <c r="N639" s="51"/>
      <c r="O639" s="52"/>
      <c r="P639" s="51"/>
      <c r="Q639" s="51"/>
      <c r="R639" s="50"/>
      <c r="S639" s="34" t="str">
        <f>IFERROR(VLOOKUP(R639,'State of WI BUs'!$A$2:$B$77,2,FALSE),"")</f>
        <v/>
      </c>
      <c r="T639" s="52"/>
      <c r="U639" s="52"/>
      <c r="V639" s="56" t="str">
        <f t="shared" si="72"/>
        <v/>
      </c>
      <c r="W639" s="52"/>
      <c r="X639" s="50"/>
      <c r="Y639" s="56" t="str">
        <f t="shared" si="73"/>
        <v/>
      </c>
      <c r="Z639" s="52"/>
      <c r="AA639" s="35" t="str">
        <f t="shared" si="74"/>
        <v/>
      </c>
      <c r="AB639" s="35" t="str">
        <f t="shared" si="75"/>
        <v/>
      </c>
      <c r="AC639" s="35" t="str">
        <f t="shared" si="76"/>
        <v/>
      </c>
      <c r="AD639" s="35" t="str">
        <f t="shared" si="77"/>
        <v/>
      </c>
      <c r="AE639" s="35" t="str">
        <f t="shared" si="78"/>
        <v/>
      </c>
      <c r="AF639" s="35" t="str">
        <f t="shared" si="79"/>
        <v/>
      </c>
    </row>
    <row r="640" spans="1:32" x14ac:dyDescent="0.3">
      <c r="A640" s="50"/>
      <c r="B640" s="34" t="str">
        <f>IFERROR(VLOOKUP(A640,'State of WI BUs'!$A$2:$B$77,2,FALSE),"")</f>
        <v/>
      </c>
      <c r="C640" s="50"/>
      <c r="D640" s="50"/>
      <c r="E640" s="51"/>
      <c r="F640" s="34" t="str">
        <f>IFERROR(VLOOKUP(C640,'Fed. Agency Identifier'!$A$2:$B$62,2,FALSE),"")</f>
        <v/>
      </c>
      <c r="G640" s="34" t="str">
        <f>IF(ISBLANK(D640)=TRUE,"",(IFERROR(VLOOKUP(CONCATENATE(C640,".",D640),'Assistance Listings sam.gov'!$A$2:$D$2250,4,FALSE),"Unknown/Expired CFDA - Complete Column K")))</f>
        <v/>
      </c>
      <c r="H640" s="51"/>
      <c r="I640" s="51"/>
      <c r="J640" s="34" t="str">
        <f>IF(AND(ISBLANK(C640)=TRUE,ISBLANK(D640)=TRUE),"",IFERROR(VLOOKUP(CONCATENATE(C640,".",D640),'Clusters Lookup'!$A$2:$B$99,2,FALSE),"Not an Other Cluster"))</f>
        <v/>
      </c>
      <c r="K640" s="51"/>
      <c r="L640" s="51"/>
      <c r="M640" s="51"/>
      <c r="N640" s="51"/>
      <c r="O640" s="52"/>
      <c r="P640" s="51"/>
      <c r="Q640" s="51"/>
      <c r="R640" s="50"/>
      <c r="S640" s="34" t="str">
        <f>IFERROR(VLOOKUP(R640,'State of WI BUs'!$A$2:$B$77,2,FALSE),"")</f>
        <v/>
      </c>
      <c r="T640" s="52"/>
      <c r="U640" s="52"/>
      <c r="V640" s="56" t="str">
        <f t="shared" si="72"/>
        <v/>
      </c>
      <c r="W640" s="52"/>
      <c r="X640" s="50"/>
      <c r="Y640" s="56" t="str">
        <f t="shared" si="73"/>
        <v/>
      </c>
      <c r="Z640" s="52"/>
      <c r="AA640" s="35" t="str">
        <f t="shared" si="74"/>
        <v/>
      </c>
      <c r="AB640" s="35" t="str">
        <f t="shared" si="75"/>
        <v/>
      </c>
      <c r="AC640" s="35" t="str">
        <f t="shared" si="76"/>
        <v/>
      </c>
      <c r="AD640" s="35" t="str">
        <f t="shared" si="77"/>
        <v/>
      </c>
      <c r="AE640" s="35" t="str">
        <f t="shared" si="78"/>
        <v/>
      </c>
      <c r="AF640" s="35" t="str">
        <f t="shared" si="79"/>
        <v/>
      </c>
    </row>
    <row r="641" spans="1:32" x14ac:dyDescent="0.3">
      <c r="A641" s="50"/>
      <c r="B641" s="34" t="str">
        <f>IFERROR(VLOOKUP(A641,'State of WI BUs'!$A$2:$B$77,2,FALSE),"")</f>
        <v/>
      </c>
      <c r="C641" s="50"/>
      <c r="D641" s="50"/>
      <c r="E641" s="51"/>
      <c r="F641" s="34" t="str">
        <f>IFERROR(VLOOKUP(C641,'Fed. Agency Identifier'!$A$2:$B$62,2,FALSE),"")</f>
        <v/>
      </c>
      <c r="G641" s="34" t="str">
        <f>IF(ISBLANK(D641)=TRUE,"",(IFERROR(VLOOKUP(CONCATENATE(C641,".",D641),'Assistance Listings sam.gov'!$A$2:$D$2250,4,FALSE),"Unknown/Expired CFDA - Complete Column K")))</f>
        <v/>
      </c>
      <c r="H641" s="51"/>
      <c r="I641" s="51"/>
      <c r="J641" s="34" t="str">
        <f>IF(AND(ISBLANK(C641)=TRUE,ISBLANK(D641)=TRUE),"",IFERROR(VLOOKUP(CONCATENATE(C641,".",D641),'Clusters Lookup'!$A$2:$B$99,2,FALSE),"Not an Other Cluster"))</f>
        <v/>
      </c>
      <c r="K641" s="51"/>
      <c r="L641" s="51"/>
      <c r="M641" s="51"/>
      <c r="N641" s="51"/>
      <c r="O641" s="52"/>
      <c r="P641" s="51"/>
      <c r="Q641" s="51"/>
      <c r="R641" s="50"/>
      <c r="S641" s="34" t="str">
        <f>IFERROR(VLOOKUP(R641,'State of WI BUs'!$A$2:$B$77,2,FALSE),"")</f>
        <v/>
      </c>
      <c r="T641" s="52"/>
      <c r="U641" s="52"/>
      <c r="V641" s="56" t="str">
        <f t="shared" si="72"/>
        <v/>
      </c>
      <c r="W641" s="52"/>
      <c r="X641" s="50"/>
      <c r="Y641" s="56" t="str">
        <f t="shared" si="73"/>
        <v/>
      </c>
      <c r="Z641" s="52"/>
      <c r="AA641" s="35" t="str">
        <f t="shared" si="74"/>
        <v/>
      </c>
      <c r="AB641" s="35" t="str">
        <f t="shared" si="75"/>
        <v/>
      </c>
      <c r="AC641" s="35" t="str">
        <f t="shared" si="76"/>
        <v/>
      </c>
      <c r="AD641" s="35" t="str">
        <f t="shared" si="77"/>
        <v/>
      </c>
      <c r="AE641" s="35" t="str">
        <f t="shared" si="78"/>
        <v/>
      </c>
      <c r="AF641" s="35" t="str">
        <f t="shared" si="79"/>
        <v/>
      </c>
    </row>
    <row r="642" spans="1:32" x14ac:dyDescent="0.3">
      <c r="A642" s="50"/>
      <c r="B642" s="34" t="str">
        <f>IFERROR(VLOOKUP(A642,'State of WI BUs'!$A$2:$B$77,2,FALSE),"")</f>
        <v/>
      </c>
      <c r="C642" s="50"/>
      <c r="D642" s="50"/>
      <c r="E642" s="51"/>
      <c r="F642" s="34" t="str">
        <f>IFERROR(VLOOKUP(C642,'Fed. Agency Identifier'!$A$2:$B$62,2,FALSE),"")</f>
        <v/>
      </c>
      <c r="G642" s="34" t="str">
        <f>IF(ISBLANK(D642)=TRUE,"",(IFERROR(VLOOKUP(CONCATENATE(C642,".",D642),'Assistance Listings sam.gov'!$A$2:$D$2250,4,FALSE),"Unknown/Expired CFDA - Complete Column K")))</f>
        <v/>
      </c>
      <c r="H642" s="51"/>
      <c r="I642" s="51"/>
      <c r="J642" s="34" t="str">
        <f>IF(AND(ISBLANK(C642)=TRUE,ISBLANK(D642)=TRUE),"",IFERROR(VLOOKUP(CONCATENATE(C642,".",D642),'Clusters Lookup'!$A$2:$B$99,2,FALSE),"Not an Other Cluster"))</f>
        <v/>
      </c>
      <c r="K642" s="51"/>
      <c r="L642" s="51"/>
      <c r="M642" s="51"/>
      <c r="N642" s="51"/>
      <c r="O642" s="52"/>
      <c r="P642" s="51"/>
      <c r="Q642" s="51"/>
      <c r="R642" s="50"/>
      <c r="S642" s="34" t="str">
        <f>IFERROR(VLOOKUP(R642,'State of WI BUs'!$A$2:$B$77,2,FALSE),"")</f>
        <v/>
      </c>
      <c r="T642" s="52"/>
      <c r="U642" s="52"/>
      <c r="V642" s="56" t="str">
        <f t="shared" si="72"/>
        <v/>
      </c>
      <c r="W642" s="52"/>
      <c r="X642" s="50"/>
      <c r="Y642" s="56" t="str">
        <f t="shared" si="73"/>
        <v/>
      </c>
      <c r="Z642" s="52"/>
      <c r="AA642" s="35" t="str">
        <f t="shared" si="74"/>
        <v/>
      </c>
      <c r="AB642" s="35" t="str">
        <f t="shared" si="75"/>
        <v/>
      </c>
      <c r="AC642" s="35" t="str">
        <f t="shared" si="76"/>
        <v/>
      </c>
      <c r="AD642" s="35" t="str">
        <f t="shared" si="77"/>
        <v/>
      </c>
      <c r="AE642" s="35" t="str">
        <f t="shared" si="78"/>
        <v/>
      </c>
      <c r="AF642" s="35" t="str">
        <f t="shared" si="79"/>
        <v/>
      </c>
    </row>
    <row r="643" spans="1:32" x14ac:dyDescent="0.3">
      <c r="A643" s="50"/>
      <c r="B643" s="34" t="str">
        <f>IFERROR(VLOOKUP(A643,'State of WI BUs'!$A$2:$B$77,2,FALSE),"")</f>
        <v/>
      </c>
      <c r="C643" s="50"/>
      <c r="D643" s="50"/>
      <c r="E643" s="51"/>
      <c r="F643" s="34" t="str">
        <f>IFERROR(VLOOKUP(C643,'Fed. Agency Identifier'!$A$2:$B$62,2,FALSE),"")</f>
        <v/>
      </c>
      <c r="G643" s="34" t="str">
        <f>IF(ISBLANK(D643)=TRUE,"",(IFERROR(VLOOKUP(CONCATENATE(C643,".",D643),'Assistance Listings sam.gov'!$A$2:$D$2250,4,FALSE),"Unknown/Expired CFDA - Complete Column K")))</f>
        <v/>
      </c>
      <c r="H643" s="51"/>
      <c r="I643" s="51"/>
      <c r="J643" s="34" t="str">
        <f>IF(AND(ISBLANK(C643)=TRUE,ISBLANK(D643)=TRUE),"",IFERROR(VLOOKUP(CONCATENATE(C643,".",D643),'Clusters Lookup'!$A$2:$B$99,2,FALSE),"Not an Other Cluster"))</f>
        <v/>
      </c>
      <c r="K643" s="51"/>
      <c r="L643" s="51"/>
      <c r="M643" s="51"/>
      <c r="N643" s="51"/>
      <c r="O643" s="52"/>
      <c r="P643" s="51"/>
      <c r="Q643" s="51"/>
      <c r="R643" s="50"/>
      <c r="S643" s="34" t="str">
        <f>IFERROR(VLOOKUP(R643,'State of WI BUs'!$A$2:$B$77,2,FALSE),"")</f>
        <v/>
      </c>
      <c r="T643" s="52"/>
      <c r="U643" s="52"/>
      <c r="V643" s="56" t="str">
        <f t="shared" si="72"/>
        <v/>
      </c>
      <c r="W643" s="52"/>
      <c r="X643" s="50"/>
      <c r="Y643" s="56" t="str">
        <f t="shared" si="73"/>
        <v/>
      </c>
      <c r="Z643" s="52"/>
      <c r="AA643" s="35" t="str">
        <f t="shared" si="74"/>
        <v/>
      </c>
      <c r="AB643" s="35" t="str">
        <f t="shared" si="75"/>
        <v/>
      </c>
      <c r="AC643" s="35" t="str">
        <f t="shared" si="76"/>
        <v/>
      </c>
      <c r="AD643" s="35" t="str">
        <f t="shared" si="77"/>
        <v/>
      </c>
      <c r="AE643" s="35" t="str">
        <f t="shared" si="78"/>
        <v/>
      </c>
      <c r="AF643" s="35" t="str">
        <f t="shared" si="79"/>
        <v/>
      </c>
    </row>
    <row r="644" spans="1:32" x14ac:dyDescent="0.3">
      <c r="A644" s="50"/>
      <c r="B644" s="34" t="str">
        <f>IFERROR(VLOOKUP(A644,'State of WI BUs'!$A$2:$B$77,2,FALSE),"")</f>
        <v/>
      </c>
      <c r="C644" s="50"/>
      <c r="D644" s="50"/>
      <c r="E644" s="51"/>
      <c r="F644" s="34" t="str">
        <f>IFERROR(VLOOKUP(C644,'Fed. Agency Identifier'!$A$2:$B$62,2,FALSE),"")</f>
        <v/>
      </c>
      <c r="G644" s="34" t="str">
        <f>IF(ISBLANK(D644)=TRUE,"",(IFERROR(VLOOKUP(CONCATENATE(C644,".",D644),'Assistance Listings sam.gov'!$A$2:$D$2250,4,FALSE),"Unknown/Expired CFDA - Complete Column K")))</f>
        <v/>
      </c>
      <c r="H644" s="51"/>
      <c r="I644" s="51"/>
      <c r="J644" s="34" t="str">
        <f>IF(AND(ISBLANK(C644)=TRUE,ISBLANK(D644)=TRUE),"",IFERROR(VLOOKUP(CONCATENATE(C644,".",D644),'Clusters Lookup'!$A$2:$B$99,2,FALSE),"Not an Other Cluster"))</f>
        <v/>
      </c>
      <c r="K644" s="51"/>
      <c r="L644" s="51"/>
      <c r="M644" s="51"/>
      <c r="N644" s="51"/>
      <c r="O644" s="52"/>
      <c r="P644" s="51"/>
      <c r="Q644" s="51"/>
      <c r="R644" s="50"/>
      <c r="S644" s="34" t="str">
        <f>IFERROR(VLOOKUP(R644,'State of WI BUs'!$A$2:$B$77,2,FALSE),"")</f>
        <v/>
      </c>
      <c r="T644" s="52"/>
      <c r="U644" s="52"/>
      <c r="V644" s="56" t="str">
        <f t="shared" si="72"/>
        <v/>
      </c>
      <c r="W644" s="52"/>
      <c r="X644" s="50"/>
      <c r="Y644" s="56" t="str">
        <f t="shared" si="73"/>
        <v/>
      </c>
      <c r="Z644" s="52"/>
      <c r="AA644" s="35" t="str">
        <f t="shared" si="74"/>
        <v/>
      </c>
      <c r="AB644" s="35" t="str">
        <f t="shared" si="75"/>
        <v/>
      </c>
      <c r="AC644" s="35" t="str">
        <f t="shared" si="76"/>
        <v/>
      </c>
      <c r="AD644" s="35" t="str">
        <f t="shared" si="77"/>
        <v/>
      </c>
      <c r="AE644" s="35" t="str">
        <f t="shared" si="78"/>
        <v/>
      </c>
      <c r="AF644" s="35" t="str">
        <f t="shared" si="79"/>
        <v/>
      </c>
    </row>
    <row r="645" spans="1:32" x14ac:dyDescent="0.3">
      <c r="A645" s="50"/>
      <c r="B645" s="34" t="str">
        <f>IFERROR(VLOOKUP(A645,'State of WI BUs'!$A$2:$B$77,2,FALSE),"")</f>
        <v/>
      </c>
      <c r="C645" s="50"/>
      <c r="D645" s="50"/>
      <c r="E645" s="51"/>
      <c r="F645" s="34" t="str">
        <f>IFERROR(VLOOKUP(C645,'Fed. Agency Identifier'!$A$2:$B$62,2,FALSE),"")</f>
        <v/>
      </c>
      <c r="G645" s="34" t="str">
        <f>IF(ISBLANK(D645)=TRUE,"",(IFERROR(VLOOKUP(CONCATENATE(C645,".",D645),'Assistance Listings sam.gov'!$A$2:$D$2250,4,FALSE),"Unknown/Expired CFDA - Complete Column K")))</f>
        <v/>
      </c>
      <c r="H645" s="51"/>
      <c r="I645" s="51"/>
      <c r="J645" s="34" t="str">
        <f>IF(AND(ISBLANK(C645)=TRUE,ISBLANK(D645)=TRUE),"",IFERROR(VLOOKUP(CONCATENATE(C645,".",D645),'Clusters Lookup'!$A$2:$B$99,2,FALSE),"Not an Other Cluster"))</f>
        <v/>
      </c>
      <c r="K645" s="51"/>
      <c r="L645" s="51"/>
      <c r="M645" s="51"/>
      <c r="N645" s="51"/>
      <c r="O645" s="52"/>
      <c r="P645" s="51"/>
      <c r="Q645" s="51"/>
      <c r="R645" s="50"/>
      <c r="S645" s="34" t="str">
        <f>IFERROR(VLOOKUP(R645,'State of WI BUs'!$A$2:$B$77,2,FALSE),"")</f>
        <v/>
      </c>
      <c r="T645" s="52"/>
      <c r="U645" s="52"/>
      <c r="V645" s="56" t="str">
        <f t="shared" si="72"/>
        <v/>
      </c>
      <c r="W645" s="52"/>
      <c r="X645" s="50"/>
      <c r="Y645" s="56" t="str">
        <f t="shared" si="73"/>
        <v/>
      </c>
      <c r="Z645" s="52"/>
      <c r="AA645" s="35" t="str">
        <f t="shared" si="74"/>
        <v/>
      </c>
      <c r="AB645" s="35" t="str">
        <f t="shared" si="75"/>
        <v/>
      </c>
      <c r="AC645" s="35" t="str">
        <f t="shared" si="76"/>
        <v/>
      </c>
      <c r="AD645" s="35" t="str">
        <f t="shared" si="77"/>
        <v/>
      </c>
      <c r="AE645" s="35" t="str">
        <f t="shared" si="78"/>
        <v/>
      </c>
      <c r="AF645" s="35" t="str">
        <f t="shared" si="79"/>
        <v/>
      </c>
    </row>
    <row r="646" spans="1:32" x14ac:dyDescent="0.3">
      <c r="A646" s="50"/>
      <c r="B646" s="34" t="str">
        <f>IFERROR(VLOOKUP(A646,'State of WI BUs'!$A$2:$B$77,2,FALSE),"")</f>
        <v/>
      </c>
      <c r="C646" s="50"/>
      <c r="D646" s="50"/>
      <c r="E646" s="51"/>
      <c r="F646" s="34" t="str">
        <f>IFERROR(VLOOKUP(C646,'Fed. Agency Identifier'!$A$2:$B$62,2,FALSE),"")</f>
        <v/>
      </c>
      <c r="G646" s="34" t="str">
        <f>IF(ISBLANK(D646)=TRUE,"",(IFERROR(VLOOKUP(CONCATENATE(C646,".",D646),'Assistance Listings sam.gov'!$A$2:$D$2250,4,FALSE),"Unknown/Expired CFDA - Complete Column K")))</f>
        <v/>
      </c>
      <c r="H646" s="51"/>
      <c r="I646" s="51"/>
      <c r="J646" s="34" t="str">
        <f>IF(AND(ISBLANK(C646)=TRUE,ISBLANK(D646)=TRUE),"",IFERROR(VLOOKUP(CONCATENATE(C646,".",D646),'Clusters Lookup'!$A$2:$B$99,2,FALSE),"Not an Other Cluster"))</f>
        <v/>
      </c>
      <c r="K646" s="51"/>
      <c r="L646" s="51"/>
      <c r="M646" s="51"/>
      <c r="N646" s="51"/>
      <c r="O646" s="52"/>
      <c r="P646" s="51"/>
      <c r="Q646" s="51"/>
      <c r="R646" s="50"/>
      <c r="S646" s="34" t="str">
        <f>IFERROR(VLOOKUP(R646,'State of WI BUs'!$A$2:$B$77,2,FALSE),"")</f>
        <v/>
      </c>
      <c r="T646" s="52"/>
      <c r="U646" s="52"/>
      <c r="V646" s="56" t="str">
        <f t="shared" si="72"/>
        <v/>
      </c>
      <c r="W646" s="52"/>
      <c r="X646" s="50"/>
      <c r="Y646" s="56" t="str">
        <f t="shared" si="73"/>
        <v/>
      </c>
      <c r="Z646" s="52"/>
      <c r="AA646" s="35" t="str">
        <f t="shared" si="74"/>
        <v/>
      </c>
      <c r="AB646" s="35" t="str">
        <f t="shared" si="75"/>
        <v/>
      </c>
      <c r="AC646" s="35" t="str">
        <f t="shared" si="76"/>
        <v/>
      </c>
      <c r="AD646" s="35" t="str">
        <f t="shared" si="77"/>
        <v/>
      </c>
      <c r="AE646" s="35" t="str">
        <f t="shared" si="78"/>
        <v/>
      </c>
      <c r="AF646" s="35" t="str">
        <f t="shared" si="79"/>
        <v/>
      </c>
    </row>
    <row r="647" spans="1:32" x14ac:dyDescent="0.3">
      <c r="A647" s="50"/>
      <c r="B647" s="34" t="str">
        <f>IFERROR(VLOOKUP(A647,'State of WI BUs'!$A$2:$B$77,2,FALSE),"")</f>
        <v/>
      </c>
      <c r="C647" s="50"/>
      <c r="D647" s="50"/>
      <c r="E647" s="51"/>
      <c r="F647" s="34" t="str">
        <f>IFERROR(VLOOKUP(C647,'Fed. Agency Identifier'!$A$2:$B$62,2,FALSE),"")</f>
        <v/>
      </c>
      <c r="G647" s="34" t="str">
        <f>IF(ISBLANK(D647)=TRUE,"",(IFERROR(VLOOKUP(CONCATENATE(C647,".",D647),'Assistance Listings sam.gov'!$A$2:$D$2250,4,FALSE),"Unknown/Expired CFDA - Complete Column K")))</f>
        <v/>
      </c>
      <c r="H647" s="51"/>
      <c r="I647" s="51"/>
      <c r="J647" s="34" t="str">
        <f>IF(AND(ISBLANK(C647)=TRUE,ISBLANK(D647)=TRUE),"",IFERROR(VLOOKUP(CONCATENATE(C647,".",D647),'Clusters Lookup'!$A$2:$B$99,2,FALSE),"Not an Other Cluster"))</f>
        <v/>
      </c>
      <c r="K647" s="51"/>
      <c r="L647" s="51"/>
      <c r="M647" s="51"/>
      <c r="N647" s="51"/>
      <c r="O647" s="52"/>
      <c r="P647" s="51"/>
      <c r="Q647" s="51"/>
      <c r="R647" s="50"/>
      <c r="S647" s="34" t="str">
        <f>IFERROR(VLOOKUP(R647,'State of WI BUs'!$A$2:$B$77,2,FALSE),"")</f>
        <v/>
      </c>
      <c r="T647" s="52"/>
      <c r="U647" s="52"/>
      <c r="V647" s="56" t="str">
        <f t="shared" si="72"/>
        <v/>
      </c>
      <c r="W647" s="52"/>
      <c r="X647" s="50"/>
      <c r="Y647" s="56" t="str">
        <f t="shared" si="73"/>
        <v/>
      </c>
      <c r="Z647" s="52"/>
      <c r="AA647" s="35" t="str">
        <f t="shared" si="74"/>
        <v/>
      </c>
      <c r="AB647" s="35" t="str">
        <f t="shared" si="75"/>
        <v/>
      </c>
      <c r="AC647" s="35" t="str">
        <f t="shared" si="76"/>
        <v/>
      </c>
      <c r="AD647" s="35" t="str">
        <f t="shared" si="77"/>
        <v/>
      </c>
      <c r="AE647" s="35" t="str">
        <f t="shared" si="78"/>
        <v/>
      </c>
      <c r="AF647" s="35" t="str">
        <f t="shared" si="79"/>
        <v/>
      </c>
    </row>
    <row r="648" spans="1:32" x14ac:dyDescent="0.3">
      <c r="A648" s="50"/>
      <c r="B648" s="34" t="str">
        <f>IFERROR(VLOOKUP(A648,'State of WI BUs'!$A$2:$B$77,2,FALSE),"")</f>
        <v/>
      </c>
      <c r="C648" s="50"/>
      <c r="D648" s="50"/>
      <c r="E648" s="51"/>
      <c r="F648" s="34" t="str">
        <f>IFERROR(VLOOKUP(C648,'Fed. Agency Identifier'!$A$2:$B$62,2,FALSE),"")</f>
        <v/>
      </c>
      <c r="G648" s="34" t="str">
        <f>IF(ISBLANK(D648)=TRUE,"",(IFERROR(VLOOKUP(CONCATENATE(C648,".",D648),'Assistance Listings sam.gov'!$A$2:$D$2250,4,FALSE),"Unknown/Expired CFDA - Complete Column K")))</f>
        <v/>
      </c>
      <c r="H648" s="51"/>
      <c r="I648" s="51"/>
      <c r="J648" s="34" t="str">
        <f>IF(AND(ISBLANK(C648)=TRUE,ISBLANK(D648)=TRUE),"",IFERROR(VLOOKUP(CONCATENATE(C648,".",D648),'Clusters Lookup'!$A$2:$B$99,2,FALSE),"Not an Other Cluster"))</f>
        <v/>
      </c>
      <c r="K648" s="51"/>
      <c r="L648" s="51"/>
      <c r="M648" s="51"/>
      <c r="N648" s="51"/>
      <c r="O648" s="52"/>
      <c r="P648" s="51"/>
      <c r="Q648" s="51"/>
      <c r="R648" s="50"/>
      <c r="S648" s="34" t="str">
        <f>IFERROR(VLOOKUP(R648,'State of WI BUs'!$A$2:$B$77,2,FALSE),"")</f>
        <v/>
      </c>
      <c r="T648" s="52"/>
      <c r="U648" s="52"/>
      <c r="V648" s="56" t="str">
        <f t="shared" si="72"/>
        <v/>
      </c>
      <c r="W648" s="52"/>
      <c r="X648" s="50"/>
      <c r="Y648" s="56" t="str">
        <f t="shared" si="73"/>
        <v/>
      </c>
      <c r="Z648" s="52"/>
      <c r="AA648" s="35" t="str">
        <f t="shared" si="74"/>
        <v/>
      </c>
      <c r="AB648" s="35" t="str">
        <f t="shared" si="75"/>
        <v/>
      </c>
      <c r="AC648" s="35" t="str">
        <f t="shared" si="76"/>
        <v/>
      </c>
      <c r="AD648" s="35" t="str">
        <f t="shared" si="77"/>
        <v/>
      </c>
      <c r="AE648" s="35" t="str">
        <f t="shared" si="78"/>
        <v/>
      </c>
      <c r="AF648" s="35" t="str">
        <f t="shared" si="79"/>
        <v/>
      </c>
    </row>
    <row r="649" spans="1:32" x14ac:dyDescent="0.3">
      <c r="A649" s="50"/>
      <c r="B649" s="34" t="str">
        <f>IFERROR(VLOOKUP(A649,'State of WI BUs'!$A$2:$B$77,2,FALSE),"")</f>
        <v/>
      </c>
      <c r="C649" s="50"/>
      <c r="D649" s="50"/>
      <c r="E649" s="51"/>
      <c r="F649" s="34" t="str">
        <f>IFERROR(VLOOKUP(C649,'Fed. Agency Identifier'!$A$2:$B$62,2,FALSE),"")</f>
        <v/>
      </c>
      <c r="G649" s="34" t="str">
        <f>IF(ISBLANK(D649)=TRUE,"",(IFERROR(VLOOKUP(CONCATENATE(C649,".",D649),'Assistance Listings sam.gov'!$A$2:$D$2250,4,FALSE),"Unknown/Expired CFDA - Complete Column K")))</f>
        <v/>
      </c>
      <c r="H649" s="51"/>
      <c r="I649" s="51"/>
      <c r="J649" s="34" t="str">
        <f>IF(AND(ISBLANK(C649)=TRUE,ISBLANK(D649)=TRUE),"",IFERROR(VLOOKUP(CONCATENATE(C649,".",D649),'Clusters Lookup'!$A$2:$B$99,2,FALSE),"Not an Other Cluster"))</f>
        <v/>
      </c>
      <c r="K649" s="51"/>
      <c r="L649" s="51"/>
      <c r="M649" s="51"/>
      <c r="N649" s="51"/>
      <c r="O649" s="52"/>
      <c r="P649" s="51"/>
      <c r="Q649" s="51"/>
      <c r="R649" s="50"/>
      <c r="S649" s="34" t="str">
        <f>IFERROR(VLOOKUP(R649,'State of WI BUs'!$A$2:$B$77,2,FALSE),"")</f>
        <v/>
      </c>
      <c r="T649" s="52"/>
      <c r="U649" s="52"/>
      <c r="V649" s="56" t="str">
        <f t="shared" si="72"/>
        <v/>
      </c>
      <c r="W649" s="52"/>
      <c r="X649" s="50"/>
      <c r="Y649" s="56" t="str">
        <f t="shared" si="73"/>
        <v/>
      </c>
      <c r="Z649" s="52"/>
      <c r="AA649" s="35" t="str">
        <f t="shared" si="74"/>
        <v/>
      </c>
      <c r="AB649" s="35" t="str">
        <f t="shared" si="75"/>
        <v/>
      </c>
      <c r="AC649" s="35" t="str">
        <f t="shared" si="76"/>
        <v/>
      </c>
      <c r="AD649" s="35" t="str">
        <f t="shared" si="77"/>
        <v/>
      </c>
      <c r="AE649" s="35" t="str">
        <f t="shared" si="78"/>
        <v/>
      </c>
      <c r="AF649" s="35" t="str">
        <f t="shared" si="79"/>
        <v/>
      </c>
    </row>
    <row r="650" spans="1:32" x14ac:dyDescent="0.3">
      <c r="A650" s="50"/>
      <c r="B650" s="34" t="str">
        <f>IFERROR(VLOOKUP(A650,'State of WI BUs'!$A$2:$B$77,2,FALSE),"")</f>
        <v/>
      </c>
      <c r="C650" s="50"/>
      <c r="D650" s="50"/>
      <c r="E650" s="51"/>
      <c r="F650" s="34" t="str">
        <f>IFERROR(VLOOKUP(C650,'Fed. Agency Identifier'!$A$2:$B$62,2,FALSE),"")</f>
        <v/>
      </c>
      <c r="G650" s="34" t="str">
        <f>IF(ISBLANK(D650)=TRUE,"",(IFERROR(VLOOKUP(CONCATENATE(C650,".",D650),'Assistance Listings sam.gov'!$A$2:$D$2250,4,FALSE),"Unknown/Expired CFDA - Complete Column K")))</f>
        <v/>
      </c>
      <c r="H650" s="51"/>
      <c r="I650" s="51"/>
      <c r="J650" s="34" t="str">
        <f>IF(AND(ISBLANK(C650)=TRUE,ISBLANK(D650)=TRUE),"",IFERROR(VLOOKUP(CONCATENATE(C650,".",D650),'Clusters Lookup'!$A$2:$B$99,2,FALSE),"Not an Other Cluster"))</f>
        <v/>
      </c>
      <c r="K650" s="51"/>
      <c r="L650" s="51"/>
      <c r="M650" s="51"/>
      <c r="N650" s="51"/>
      <c r="O650" s="52"/>
      <c r="P650" s="51"/>
      <c r="Q650" s="51"/>
      <c r="R650" s="50"/>
      <c r="S650" s="34" t="str">
        <f>IFERROR(VLOOKUP(R650,'State of WI BUs'!$A$2:$B$77,2,FALSE),"")</f>
        <v/>
      </c>
      <c r="T650" s="52"/>
      <c r="U650" s="52"/>
      <c r="V650" s="56" t="str">
        <f t="shared" si="72"/>
        <v/>
      </c>
      <c r="W650" s="52"/>
      <c r="X650" s="50"/>
      <c r="Y650" s="56" t="str">
        <f t="shared" si="73"/>
        <v/>
      </c>
      <c r="Z650" s="52"/>
      <c r="AA650" s="35" t="str">
        <f t="shared" si="74"/>
        <v/>
      </c>
      <c r="AB650" s="35" t="str">
        <f t="shared" si="75"/>
        <v/>
      </c>
      <c r="AC650" s="35" t="str">
        <f t="shared" si="76"/>
        <v/>
      </c>
      <c r="AD650" s="35" t="str">
        <f t="shared" si="77"/>
        <v/>
      </c>
      <c r="AE650" s="35" t="str">
        <f t="shared" si="78"/>
        <v/>
      </c>
      <c r="AF650" s="35" t="str">
        <f t="shared" si="79"/>
        <v/>
      </c>
    </row>
    <row r="651" spans="1:32" x14ac:dyDescent="0.3">
      <c r="A651" s="50"/>
      <c r="B651" s="34" t="str">
        <f>IFERROR(VLOOKUP(A651,'State of WI BUs'!$A$2:$B$77,2,FALSE),"")</f>
        <v/>
      </c>
      <c r="C651" s="50"/>
      <c r="D651" s="50"/>
      <c r="E651" s="51"/>
      <c r="F651" s="34" t="str">
        <f>IFERROR(VLOOKUP(C651,'Fed. Agency Identifier'!$A$2:$B$62,2,FALSE),"")</f>
        <v/>
      </c>
      <c r="G651" s="34" t="str">
        <f>IF(ISBLANK(D651)=TRUE,"",(IFERROR(VLOOKUP(CONCATENATE(C651,".",D651),'Assistance Listings sam.gov'!$A$2:$D$2250,4,FALSE),"Unknown/Expired CFDA - Complete Column K")))</f>
        <v/>
      </c>
      <c r="H651" s="51"/>
      <c r="I651" s="51"/>
      <c r="J651" s="34" t="str">
        <f>IF(AND(ISBLANK(C651)=TRUE,ISBLANK(D651)=TRUE),"",IFERROR(VLOOKUP(CONCATENATE(C651,".",D651),'Clusters Lookup'!$A$2:$B$99,2,FALSE),"Not an Other Cluster"))</f>
        <v/>
      </c>
      <c r="K651" s="51"/>
      <c r="L651" s="51"/>
      <c r="M651" s="51"/>
      <c r="N651" s="51"/>
      <c r="O651" s="52"/>
      <c r="P651" s="51"/>
      <c r="Q651" s="51"/>
      <c r="R651" s="50"/>
      <c r="S651" s="34" t="str">
        <f>IFERROR(VLOOKUP(R651,'State of WI BUs'!$A$2:$B$77,2,FALSE),"")</f>
        <v/>
      </c>
      <c r="T651" s="52"/>
      <c r="U651" s="52"/>
      <c r="V651" s="56" t="str">
        <f t="shared" si="72"/>
        <v/>
      </c>
      <c r="W651" s="52"/>
      <c r="X651" s="50"/>
      <c r="Y651" s="56" t="str">
        <f t="shared" si="73"/>
        <v/>
      </c>
      <c r="Z651" s="52"/>
      <c r="AA651" s="35" t="str">
        <f t="shared" si="74"/>
        <v/>
      </c>
      <c r="AB651" s="35" t="str">
        <f t="shared" si="75"/>
        <v/>
      </c>
      <c r="AC651" s="35" t="str">
        <f t="shared" si="76"/>
        <v/>
      </c>
      <c r="AD651" s="35" t="str">
        <f t="shared" si="77"/>
        <v/>
      </c>
      <c r="AE651" s="35" t="str">
        <f t="shared" si="78"/>
        <v/>
      </c>
      <c r="AF651" s="35" t="str">
        <f t="shared" si="79"/>
        <v/>
      </c>
    </row>
    <row r="652" spans="1:32" x14ac:dyDescent="0.3">
      <c r="A652" s="50"/>
      <c r="B652" s="34" t="str">
        <f>IFERROR(VLOOKUP(A652,'State of WI BUs'!$A$2:$B$77,2,FALSE),"")</f>
        <v/>
      </c>
      <c r="C652" s="50"/>
      <c r="D652" s="50"/>
      <c r="E652" s="51"/>
      <c r="F652" s="34" t="str">
        <f>IFERROR(VLOOKUP(C652,'Fed. Agency Identifier'!$A$2:$B$62,2,FALSE),"")</f>
        <v/>
      </c>
      <c r="G652" s="34" t="str">
        <f>IF(ISBLANK(D652)=TRUE,"",(IFERROR(VLOOKUP(CONCATENATE(C652,".",D652),'Assistance Listings sam.gov'!$A$2:$D$2250,4,FALSE),"Unknown/Expired CFDA - Complete Column K")))</f>
        <v/>
      </c>
      <c r="H652" s="51"/>
      <c r="I652" s="51"/>
      <c r="J652" s="34" t="str">
        <f>IF(AND(ISBLANK(C652)=TRUE,ISBLANK(D652)=TRUE),"",IFERROR(VLOOKUP(CONCATENATE(C652,".",D652),'Clusters Lookup'!$A$2:$B$99,2,FALSE),"Not an Other Cluster"))</f>
        <v/>
      </c>
      <c r="K652" s="51"/>
      <c r="L652" s="51"/>
      <c r="M652" s="51"/>
      <c r="N652" s="51"/>
      <c r="O652" s="52"/>
      <c r="P652" s="51"/>
      <c r="Q652" s="51"/>
      <c r="R652" s="50"/>
      <c r="S652" s="34" t="str">
        <f>IFERROR(VLOOKUP(R652,'State of WI BUs'!$A$2:$B$77,2,FALSE),"")</f>
        <v/>
      </c>
      <c r="T652" s="52"/>
      <c r="U652" s="52"/>
      <c r="V652" s="56" t="str">
        <f t="shared" si="72"/>
        <v/>
      </c>
      <c r="W652" s="52"/>
      <c r="X652" s="50"/>
      <c r="Y652" s="56" t="str">
        <f t="shared" si="73"/>
        <v/>
      </c>
      <c r="Z652" s="52"/>
      <c r="AA652" s="35" t="str">
        <f t="shared" si="74"/>
        <v/>
      </c>
      <c r="AB652" s="35" t="str">
        <f t="shared" si="75"/>
        <v/>
      </c>
      <c r="AC652" s="35" t="str">
        <f t="shared" si="76"/>
        <v/>
      </c>
      <c r="AD652" s="35" t="str">
        <f t="shared" si="77"/>
        <v/>
      </c>
      <c r="AE652" s="35" t="str">
        <f t="shared" si="78"/>
        <v/>
      </c>
      <c r="AF652" s="35" t="str">
        <f t="shared" si="79"/>
        <v/>
      </c>
    </row>
    <row r="653" spans="1:32" x14ac:dyDescent="0.3">
      <c r="A653" s="50"/>
      <c r="B653" s="34" t="str">
        <f>IFERROR(VLOOKUP(A653,'State of WI BUs'!$A$2:$B$77,2,FALSE),"")</f>
        <v/>
      </c>
      <c r="C653" s="50"/>
      <c r="D653" s="50"/>
      <c r="E653" s="51"/>
      <c r="F653" s="34" t="str">
        <f>IFERROR(VLOOKUP(C653,'Fed. Agency Identifier'!$A$2:$B$62,2,FALSE),"")</f>
        <v/>
      </c>
      <c r="G653" s="34" t="str">
        <f>IF(ISBLANK(D653)=TRUE,"",(IFERROR(VLOOKUP(CONCATENATE(C653,".",D653),'Assistance Listings sam.gov'!$A$2:$D$2250,4,FALSE),"Unknown/Expired CFDA - Complete Column K")))</f>
        <v/>
      </c>
      <c r="H653" s="51"/>
      <c r="I653" s="51"/>
      <c r="J653" s="34" t="str">
        <f>IF(AND(ISBLANK(C653)=TRUE,ISBLANK(D653)=TRUE),"",IFERROR(VLOOKUP(CONCATENATE(C653,".",D653),'Clusters Lookup'!$A$2:$B$99,2,FALSE),"Not an Other Cluster"))</f>
        <v/>
      </c>
      <c r="K653" s="51"/>
      <c r="L653" s="51"/>
      <c r="M653" s="51"/>
      <c r="N653" s="51"/>
      <c r="O653" s="52"/>
      <c r="P653" s="51"/>
      <c r="Q653" s="51"/>
      <c r="R653" s="50"/>
      <c r="S653" s="34" t="str">
        <f>IFERROR(VLOOKUP(R653,'State of WI BUs'!$A$2:$B$77,2,FALSE),"")</f>
        <v/>
      </c>
      <c r="T653" s="52"/>
      <c r="U653" s="52"/>
      <c r="V653" s="56" t="str">
        <f t="shared" si="72"/>
        <v/>
      </c>
      <c r="W653" s="52"/>
      <c r="X653" s="50"/>
      <c r="Y653" s="56" t="str">
        <f t="shared" si="73"/>
        <v/>
      </c>
      <c r="Z653" s="52"/>
      <c r="AA653" s="35" t="str">
        <f t="shared" si="74"/>
        <v/>
      </c>
      <c r="AB653" s="35" t="str">
        <f t="shared" si="75"/>
        <v/>
      </c>
      <c r="AC653" s="35" t="str">
        <f t="shared" si="76"/>
        <v/>
      </c>
      <c r="AD653" s="35" t="str">
        <f t="shared" si="77"/>
        <v/>
      </c>
      <c r="AE653" s="35" t="str">
        <f t="shared" si="78"/>
        <v/>
      </c>
      <c r="AF653" s="35" t="str">
        <f t="shared" si="79"/>
        <v/>
      </c>
    </row>
    <row r="654" spans="1:32" x14ac:dyDescent="0.3">
      <c r="A654" s="50"/>
      <c r="B654" s="34" t="str">
        <f>IFERROR(VLOOKUP(A654,'State of WI BUs'!$A$2:$B$77,2,FALSE),"")</f>
        <v/>
      </c>
      <c r="C654" s="50"/>
      <c r="D654" s="50"/>
      <c r="E654" s="51"/>
      <c r="F654" s="34" t="str">
        <f>IFERROR(VLOOKUP(C654,'Fed. Agency Identifier'!$A$2:$B$62,2,FALSE),"")</f>
        <v/>
      </c>
      <c r="G654" s="34" t="str">
        <f>IF(ISBLANK(D654)=TRUE,"",(IFERROR(VLOOKUP(CONCATENATE(C654,".",D654),'Assistance Listings sam.gov'!$A$2:$D$2250,4,FALSE),"Unknown/Expired CFDA - Complete Column K")))</f>
        <v/>
      </c>
      <c r="H654" s="51"/>
      <c r="I654" s="51"/>
      <c r="J654" s="34" t="str">
        <f>IF(AND(ISBLANK(C654)=TRUE,ISBLANK(D654)=TRUE),"",IFERROR(VLOOKUP(CONCATENATE(C654,".",D654),'Clusters Lookup'!$A$2:$B$99,2,FALSE),"Not an Other Cluster"))</f>
        <v/>
      </c>
      <c r="K654" s="51"/>
      <c r="L654" s="51"/>
      <c r="M654" s="51"/>
      <c r="N654" s="51"/>
      <c r="O654" s="52"/>
      <c r="P654" s="51"/>
      <c r="Q654" s="51"/>
      <c r="R654" s="50"/>
      <c r="S654" s="34" t="str">
        <f>IFERROR(VLOOKUP(R654,'State of WI BUs'!$A$2:$B$77,2,FALSE),"")</f>
        <v/>
      </c>
      <c r="T654" s="52"/>
      <c r="U654" s="52"/>
      <c r="V654" s="56" t="str">
        <f t="shared" si="72"/>
        <v/>
      </c>
      <c r="W654" s="52"/>
      <c r="X654" s="50"/>
      <c r="Y654" s="56" t="str">
        <f t="shared" si="73"/>
        <v/>
      </c>
      <c r="Z654" s="52"/>
      <c r="AA654" s="35" t="str">
        <f t="shared" si="74"/>
        <v/>
      </c>
      <c r="AB654" s="35" t="str">
        <f t="shared" si="75"/>
        <v/>
      </c>
      <c r="AC654" s="35" t="str">
        <f t="shared" si="76"/>
        <v/>
      </c>
      <c r="AD654" s="35" t="str">
        <f t="shared" si="77"/>
        <v/>
      </c>
      <c r="AE654" s="35" t="str">
        <f t="shared" si="78"/>
        <v/>
      </c>
      <c r="AF654" s="35" t="str">
        <f t="shared" si="79"/>
        <v/>
      </c>
    </row>
    <row r="655" spans="1:32" x14ac:dyDescent="0.3">
      <c r="A655" s="50"/>
      <c r="B655" s="34" t="str">
        <f>IFERROR(VLOOKUP(A655,'State of WI BUs'!$A$2:$B$77,2,FALSE),"")</f>
        <v/>
      </c>
      <c r="C655" s="50"/>
      <c r="D655" s="50"/>
      <c r="E655" s="51"/>
      <c r="F655" s="34" t="str">
        <f>IFERROR(VLOOKUP(C655,'Fed. Agency Identifier'!$A$2:$B$62,2,FALSE),"")</f>
        <v/>
      </c>
      <c r="G655" s="34" t="str">
        <f>IF(ISBLANK(D655)=TRUE,"",(IFERROR(VLOOKUP(CONCATENATE(C655,".",D655),'Assistance Listings sam.gov'!$A$2:$D$2250,4,FALSE),"Unknown/Expired CFDA - Complete Column K")))</f>
        <v/>
      </c>
      <c r="H655" s="51"/>
      <c r="I655" s="51"/>
      <c r="J655" s="34" t="str">
        <f>IF(AND(ISBLANK(C655)=TRUE,ISBLANK(D655)=TRUE),"",IFERROR(VLOOKUP(CONCATENATE(C655,".",D655),'Clusters Lookup'!$A$2:$B$99,2,FALSE),"Not an Other Cluster"))</f>
        <v/>
      </c>
      <c r="K655" s="51"/>
      <c r="L655" s="51"/>
      <c r="M655" s="51"/>
      <c r="N655" s="51"/>
      <c r="O655" s="52"/>
      <c r="P655" s="51"/>
      <c r="Q655" s="51"/>
      <c r="R655" s="50"/>
      <c r="S655" s="34" t="str">
        <f>IFERROR(VLOOKUP(R655,'State of WI BUs'!$A$2:$B$77,2,FALSE),"")</f>
        <v/>
      </c>
      <c r="T655" s="52"/>
      <c r="U655" s="52"/>
      <c r="V655" s="56" t="str">
        <f t="shared" si="72"/>
        <v/>
      </c>
      <c r="W655" s="52"/>
      <c r="X655" s="50"/>
      <c r="Y655" s="56" t="str">
        <f t="shared" si="73"/>
        <v/>
      </c>
      <c r="Z655" s="52"/>
      <c r="AA655" s="35" t="str">
        <f t="shared" si="74"/>
        <v/>
      </c>
      <c r="AB655" s="35" t="str">
        <f t="shared" si="75"/>
        <v/>
      </c>
      <c r="AC655" s="35" t="str">
        <f t="shared" si="76"/>
        <v/>
      </c>
      <c r="AD655" s="35" t="str">
        <f t="shared" si="77"/>
        <v/>
      </c>
      <c r="AE655" s="35" t="str">
        <f t="shared" si="78"/>
        <v/>
      </c>
      <c r="AF655" s="35" t="str">
        <f t="shared" si="79"/>
        <v/>
      </c>
    </row>
    <row r="656" spans="1:32" x14ac:dyDescent="0.3">
      <c r="A656" s="50"/>
      <c r="B656" s="34" t="str">
        <f>IFERROR(VLOOKUP(A656,'State of WI BUs'!$A$2:$B$77,2,FALSE),"")</f>
        <v/>
      </c>
      <c r="C656" s="50"/>
      <c r="D656" s="50"/>
      <c r="E656" s="51"/>
      <c r="F656" s="34" t="str">
        <f>IFERROR(VLOOKUP(C656,'Fed. Agency Identifier'!$A$2:$B$62,2,FALSE),"")</f>
        <v/>
      </c>
      <c r="G656" s="34" t="str">
        <f>IF(ISBLANK(D656)=TRUE,"",(IFERROR(VLOOKUP(CONCATENATE(C656,".",D656),'Assistance Listings sam.gov'!$A$2:$D$2250,4,FALSE),"Unknown/Expired CFDA - Complete Column K")))</f>
        <v/>
      </c>
      <c r="H656" s="51"/>
      <c r="I656" s="51"/>
      <c r="J656" s="34" t="str">
        <f>IF(AND(ISBLANK(C656)=TRUE,ISBLANK(D656)=TRUE),"",IFERROR(VLOOKUP(CONCATENATE(C656,".",D656),'Clusters Lookup'!$A$2:$B$99,2,FALSE),"Not an Other Cluster"))</f>
        <v/>
      </c>
      <c r="K656" s="51"/>
      <c r="L656" s="51"/>
      <c r="M656" s="51"/>
      <c r="N656" s="51"/>
      <c r="O656" s="52"/>
      <c r="P656" s="51"/>
      <c r="Q656" s="51"/>
      <c r="R656" s="50"/>
      <c r="S656" s="34" t="str">
        <f>IFERROR(VLOOKUP(R656,'State of WI BUs'!$A$2:$B$77,2,FALSE),"")</f>
        <v/>
      </c>
      <c r="T656" s="52"/>
      <c r="U656" s="52"/>
      <c r="V656" s="56" t="str">
        <f t="shared" si="72"/>
        <v/>
      </c>
      <c r="W656" s="52"/>
      <c r="X656" s="50"/>
      <c r="Y656" s="56" t="str">
        <f t="shared" si="73"/>
        <v/>
      </c>
      <c r="Z656" s="52"/>
      <c r="AA656" s="35" t="str">
        <f t="shared" si="74"/>
        <v/>
      </c>
      <c r="AB656" s="35" t="str">
        <f t="shared" si="75"/>
        <v/>
      </c>
      <c r="AC656" s="35" t="str">
        <f t="shared" si="76"/>
        <v/>
      </c>
      <c r="AD656" s="35" t="str">
        <f t="shared" si="77"/>
        <v/>
      </c>
      <c r="AE656" s="35" t="str">
        <f t="shared" si="78"/>
        <v/>
      </c>
      <c r="AF656" s="35" t="str">
        <f t="shared" si="79"/>
        <v/>
      </c>
    </row>
    <row r="657" spans="1:32" x14ac:dyDescent="0.3">
      <c r="A657" s="50"/>
      <c r="B657" s="34" t="str">
        <f>IFERROR(VLOOKUP(A657,'State of WI BUs'!$A$2:$B$77,2,FALSE),"")</f>
        <v/>
      </c>
      <c r="C657" s="50"/>
      <c r="D657" s="50"/>
      <c r="E657" s="51"/>
      <c r="F657" s="34" t="str">
        <f>IFERROR(VLOOKUP(C657,'Fed. Agency Identifier'!$A$2:$B$62,2,FALSE),"")</f>
        <v/>
      </c>
      <c r="G657" s="34" t="str">
        <f>IF(ISBLANK(D657)=TRUE,"",(IFERROR(VLOOKUP(CONCATENATE(C657,".",D657),'Assistance Listings sam.gov'!$A$2:$D$2250,4,FALSE),"Unknown/Expired CFDA - Complete Column K")))</f>
        <v/>
      </c>
      <c r="H657" s="51"/>
      <c r="I657" s="51"/>
      <c r="J657" s="34" t="str">
        <f>IF(AND(ISBLANK(C657)=TRUE,ISBLANK(D657)=TRUE),"",IFERROR(VLOOKUP(CONCATENATE(C657,".",D657),'Clusters Lookup'!$A$2:$B$99,2,FALSE),"Not an Other Cluster"))</f>
        <v/>
      </c>
      <c r="K657" s="51"/>
      <c r="L657" s="51"/>
      <c r="M657" s="51"/>
      <c r="N657" s="51"/>
      <c r="O657" s="52"/>
      <c r="P657" s="51"/>
      <c r="Q657" s="51"/>
      <c r="R657" s="50"/>
      <c r="S657" s="34" t="str">
        <f>IFERROR(VLOOKUP(R657,'State of WI BUs'!$A$2:$B$77,2,FALSE),"")</f>
        <v/>
      </c>
      <c r="T657" s="52"/>
      <c r="U657" s="52"/>
      <c r="V657" s="56" t="str">
        <f t="shared" si="72"/>
        <v/>
      </c>
      <c r="W657" s="52"/>
      <c r="X657" s="50"/>
      <c r="Y657" s="56" t="str">
        <f t="shared" si="73"/>
        <v/>
      </c>
      <c r="Z657" s="52"/>
      <c r="AA657" s="35" t="str">
        <f t="shared" si="74"/>
        <v/>
      </c>
      <c r="AB657" s="35" t="str">
        <f t="shared" si="75"/>
        <v/>
      </c>
      <c r="AC657" s="35" t="str">
        <f t="shared" si="76"/>
        <v/>
      </c>
      <c r="AD657" s="35" t="str">
        <f t="shared" si="77"/>
        <v/>
      </c>
      <c r="AE657" s="35" t="str">
        <f t="shared" si="78"/>
        <v/>
      </c>
      <c r="AF657" s="35" t="str">
        <f t="shared" si="79"/>
        <v/>
      </c>
    </row>
    <row r="658" spans="1:32" x14ac:dyDescent="0.3">
      <c r="A658" s="50"/>
      <c r="B658" s="34" t="str">
        <f>IFERROR(VLOOKUP(A658,'State of WI BUs'!$A$2:$B$77,2,FALSE),"")</f>
        <v/>
      </c>
      <c r="C658" s="50"/>
      <c r="D658" s="50"/>
      <c r="E658" s="51"/>
      <c r="F658" s="34" t="str">
        <f>IFERROR(VLOOKUP(C658,'Fed. Agency Identifier'!$A$2:$B$62,2,FALSE),"")</f>
        <v/>
      </c>
      <c r="G658" s="34" t="str">
        <f>IF(ISBLANK(D658)=TRUE,"",(IFERROR(VLOOKUP(CONCATENATE(C658,".",D658),'Assistance Listings sam.gov'!$A$2:$D$2250,4,FALSE),"Unknown/Expired CFDA - Complete Column K")))</f>
        <v/>
      </c>
      <c r="H658" s="51"/>
      <c r="I658" s="51"/>
      <c r="J658" s="34" t="str">
        <f>IF(AND(ISBLANK(C658)=TRUE,ISBLANK(D658)=TRUE),"",IFERROR(VLOOKUP(CONCATENATE(C658,".",D658),'Clusters Lookup'!$A$2:$B$99,2,FALSE),"Not an Other Cluster"))</f>
        <v/>
      </c>
      <c r="K658" s="51"/>
      <c r="L658" s="51"/>
      <c r="M658" s="51"/>
      <c r="N658" s="51"/>
      <c r="O658" s="52"/>
      <c r="P658" s="51"/>
      <c r="Q658" s="51"/>
      <c r="R658" s="50"/>
      <c r="S658" s="34" t="str">
        <f>IFERROR(VLOOKUP(R658,'State of WI BUs'!$A$2:$B$77,2,FALSE),"")</f>
        <v/>
      </c>
      <c r="T658" s="52"/>
      <c r="U658" s="52"/>
      <c r="V658" s="56" t="str">
        <f t="shared" ref="V658:V721" si="80">IF(ISBLANK(C658),"",T658+U658)</f>
        <v/>
      </c>
      <c r="W658" s="52"/>
      <c r="X658" s="50"/>
      <c r="Y658" s="56" t="str">
        <f t="shared" ref="Y658:Y721" si="81">IF(ISBLANK(C658),"",V658+O658-W658)</f>
        <v/>
      </c>
      <c r="Z658" s="52"/>
      <c r="AA658" s="35" t="str">
        <f t="shared" ref="AA658:AA721" si="82">IF(ISBLANK(A658)=TRUE,"",IF(OR(ISBLANK(H658)=TRUE,ISBLANK(I658)=TRUE),"Complete R&amp;D and SFA Designation",""))</f>
        <v/>
      </c>
      <c r="AB658" s="35" t="str">
        <f t="shared" ref="AB658:AB721" si="83">IF(ISBLANK(A658)=TRUE,"",IF(AND(M658="I",OR(ISBLANK(P658)=TRUE,ISBLANK(Q658)=TRUE)),"Review Columns P,Q",""))</f>
        <v/>
      </c>
      <c r="AC658" s="35" t="str">
        <f t="shared" ref="AC658:AC721" si="84">IF(ISBLANK(A658)=TRUE,"",IF(AND(M658="T",ISBLANK(R658)=TRUE),"Review Column R, S",""))</f>
        <v/>
      </c>
      <c r="AD658" s="35" t="str">
        <f t="shared" ref="AD658:AD721" si="85">IF(ISBLANK(A658)=TRUE,"",IF(AND(N658="Y",ISBLANK(O658)=TRUE),"Review Column O",""))</f>
        <v/>
      </c>
      <c r="AE658" s="35" t="str">
        <f t="shared" ref="AE658:AE721" si="86">IF(ISBLANK(A658)=TRUE,"",IF(W658+Z658&gt;T658+U658,"Review Columns T,U,W,Z",""))</f>
        <v/>
      </c>
      <c r="AF658" s="35" t="str">
        <f t="shared" ref="AF658:AF721" si="87">IF((ISBLANK(A658)=TRUE),"",IF(ISBLANK(L658)=TRUE,"Select Special Funding",""))</f>
        <v/>
      </c>
    </row>
    <row r="659" spans="1:32" x14ac:dyDescent="0.3">
      <c r="A659" s="50"/>
      <c r="B659" s="34" t="str">
        <f>IFERROR(VLOOKUP(A659,'State of WI BUs'!$A$2:$B$77,2,FALSE),"")</f>
        <v/>
      </c>
      <c r="C659" s="50"/>
      <c r="D659" s="50"/>
      <c r="E659" s="51"/>
      <c r="F659" s="34" t="str">
        <f>IFERROR(VLOOKUP(C659,'Fed. Agency Identifier'!$A$2:$B$62,2,FALSE),"")</f>
        <v/>
      </c>
      <c r="G659" s="34" t="str">
        <f>IF(ISBLANK(D659)=TRUE,"",(IFERROR(VLOOKUP(CONCATENATE(C659,".",D659),'Assistance Listings sam.gov'!$A$2:$D$2250,4,FALSE),"Unknown/Expired CFDA - Complete Column K")))</f>
        <v/>
      </c>
      <c r="H659" s="51"/>
      <c r="I659" s="51"/>
      <c r="J659" s="34" t="str">
        <f>IF(AND(ISBLANK(C659)=TRUE,ISBLANK(D659)=TRUE),"",IFERROR(VLOOKUP(CONCATENATE(C659,".",D659),'Clusters Lookup'!$A$2:$B$99,2,FALSE),"Not an Other Cluster"))</f>
        <v/>
      </c>
      <c r="K659" s="51"/>
      <c r="L659" s="51"/>
      <c r="M659" s="51"/>
      <c r="N659" s="51"/>
      <c r="O659" s="52"/>
      <c r="P659" s="51"/>
      <c r="Q659" s="51"/>
      <c r="R659" s="50"/>
      <c r="S659" s="34" t="str">
        <f>IFERROR(VLOOKUP(R659,'State of WI BUs'!$A$2:$B$77,2,FALSE),"")</f>
        <v/>
      </c>
      <c r="T659" s="52"/>
      <c r="U659" s="52"/>
      <c r="V659" s="56" t="str">
        <f t="shared" si="80"/>
        <v/>
      </c>
      <c r="W659" s="52"/>
      <c r="X659" s="50"/>
      <c r="Y659" s="56" t="str">
        <f t="shared" si="81"/>
        <v/>
      </c>
      <c r="Z659" s="52"/>
      <c r="AA659" s="35" t="str">
        <f t="shared" si="82"/>
        <v/>
      </c>
      <c r="AB659" s="35" t="str">
        <f t="shared" si="83"/>
        <v/>
      </c>
      <c r="AC659" s="35" t="str">
        <f t="shared" si="84"/>
        <v/>
      </c>
      <c r="AD659" s="35" t="str">
        <f t="shared" si="85"/>
        <v/>
      </c>
      <c r="AE659" s="35" t="str">
        <f t="shared" si="86"/>
        <v/>
      </c>
      <c r="AF659" s="35" t="str">
        <f t="shared" si="87"/>
        <v/>
      </c>
    </row>
    <row r="660" spans="1:32" x14ac:dyDescent="0.3">
      <c r="A660" s="50"/>
      <c r="B660" s="34" t="str">
        <f>IFERROR(VLOOKUP(A660,'State of WI BUs'!$A$2:$B$77,2,FALSE),"")</f>
        <v/>
      </c>
      <c r="C660" s="50"/>
      <c r="D660" s="50"/>
      <c r="E660" s="51"/>
      <c r="F660" s="34" t="str">
        <f>IFERROR(VLOOKUP(C660,'Fed. Agency Identifier'!$A$2:$B$62,2,FALSE),"")</f>
        <v/>
      </c>
      <c r="G660" s="34" t="str">
        <f>IF(ISBLANK(D660)=TRUE,"",(IFERROR(VLOOKUP(CONCATENATE(C660,".",D660),'Assistance Listings sam.gov'!$A$2:$D$2250,4,FALSE),"Unknown/Expired CFDA - Complete Column K")))</f>
        <v/>
      </c>
      <c r="H660" s="51"/>
      <c r="I660" s="51"/>
      <c r="J660" s="34" t="str">
        <f>IF(AND(ISBLANK(C660)=TRUE,ISBLANK(D660)=TRUE),"",IFERROR(VLOOKUP(CONCATENATE(C660,".",D660),'Clusters Lookup'!$A$2:$B$99,2,FALSE),"Not an Other Cluster"))</f>
        <v/>
      </c>
      <c r="K660" s="51"/>
      <c r="L660" s="51"/>
      <c r="M660" s="51"/>
      <c r="N660" s="51"/>
      <c r="O660" s="52"/>
      <c r="P660" s="51"/>
      <c r="Q660" s="51"/>
      <c r="R660" s="50"/>
      <c r="S660" s="34" t="str">
        <f>IFERROR(VLOOKUP(R660,'State of WI BUs'!$A$2:$B$77,2,FALSE),"")</f>
        <v/>
      </c>
      <c r="T660" s="52"/>
      <c r="U660" s="52"/>
      <c r="V660" s="56" t="str">
        <f t="shared" si="80"/>
        <v/>
      </c>
      <c r="W660" s="52"/>
      <c r="X660" s="50"/>
      <c r="Y660" s="56" t="str">
        <f t="shared" si="81"/>
        <v/>
      </c>
      <c r="Z660" s="52"/>
      <c r="AA660" s="35" t="str">
        <f t="shared" si="82"/>
        <v/>
      </c>
      <c r="AB660" s="35" t="str">
        <f t="shared" si="83"/>
        <v/>
      </c>
      <c r="AC660" s="35" t="str">
        <f t="shared" si="84"/>
        <v/>
      </c>
      <c r="AD660" s="35" t="str">
        <f t="shared" si="85"/>
        <v/>
      </c>
      <c r="AE660" s="35" t="str">
        <f t="shared" si="86"/>
        <v/>
      </c>
      <c r="AF660" s="35" t="str">
        <f t="shared" si="87"/>
        <v/>
      </c>
    </row>
    <row r="661" spans="1:32" x14ac:dyDescent="0.3">
      <c r="A661" s="50"/>
      <c r="B661" s="34" t="str">
        <f>IFERROR(VLOOKUP(A661,'State of WI BUs'!$A$2:$B$77,2,FALSE),"")</f>
        <v/>
      </c>
      <c r="C661" s="50"/>
      <c r="D661" s="50"/>
      <c r="E661" s="51"/>
      <c r="F661" s="34" t="str">
        <f>IFERROR(VLOOKUP(C661,'Fed. Agency Identifier'!$A$2:$B$62,2,FALSE),"")</f>
        <v/>
      </c>
      <c r="G661" s="34" t="str">
        <f>IF(ISBLANK(D661)=TRUE,"",(IFERROR(VLOOKUP(CONCATENATE(C661,".",D661),'Assistance Listings sam.gov'!$A$2:$D$2250,4,FALSE),"Unknown/Expired CFDA - Complete Column K")))</f>
        <v/>
      </c>
      <c r="H661" s="51"/>
      <c r="I661" s="51"/>
      <c r="J661" s="34" t="str">
        <f>IF(AND(ISBLANK(C661)=TRUE,ISBLANK(D661)=TRUE),"",IFERROR(VLOOKUP(CONCATENATE(C661,".",D661),'Clusters Lookup'!$A$2:$B$99,2,FALSE),"Not an Other Cluster"))</f>
        <v/>
      </c>
      <c r="K661" s="51"/>
      <c r="L661" s="51"/>
      <c r="M661" s="51"/>
      <c r="N661" s="51"/>
      <c r="O661" s="52"/>
      <c r="P661" s="51"/>
      <c r="Q661" s="51"/>
      <c r="R661" s="50"/>
      <c r="S661" s="34" t="str">
        <f>IFERROR(VLOOKUP(R661,'State of WI BUs'!$A$2:$B$77,2,FALSE),"")</f>
        <v/>
      </c>
      <c r="T661" s="52"/>
      <c r="U661" s="52"/>
      <c r="V661" s="56" t="str">
        <f t="shared" si="80"/>
        <v/>
      </c>
      <c r="W661" s="52"/>
      <c r="X661" s="50"/>
      <c r="Y661" s="56" t="str">
        <f t="shared" si="81"/>
        <v/>
      </c>
      <c r="Z661" s="52"/>
      <c r="AA661" s="35" t="str">
        <f t="shared" si="82"/>
        <v/>
      </c>
      <c r="AB661" s="35" t="str">
        <f t="shared" si="83"/>
        <v/>
      </c>
      <c r="AC661" s="35" t="str">
        <f t="shared" si="84"/>
        <v/>
      </c>
      <c r="AD661" s="35" t="str">
        <f t="shared" si="85"/>
        <v/>
      </c>
      <c r="AE661" s="35" t="str">
        <f t="shared" si="86"/>
        <v/>
      </c>
      <c r="AF661" s="35" t="str">
        <f t="shared" si="87"/>
        <v/>
      </c>
    </row>
    <row r="662" spans="1:32" x14ac:dyDescent="0.3">
      <c r="A662" s="50"/>
      <c r="B662" s="34" t="str">
        <f>IFERROR(VLOOKUP(A662,'State of WI BUs'!$A$2:$B$77,2,FALSE),"")</f>
        <v/>
      </c>
      <c r="C662" s="50"/>
      <c r="D662" s="50"/>
      <c r="E662" s="51"/>
      <c r="F662" s="34" t="str">
        <f>IFERROR(VLOOKUP(C662,'Fed. Agency Identifier'!$A$2:$B$62,2,FALSE),"")</f>
        <v/>
      </c>
      <c r="G662" s="34" t="str">
        <f>IF(ISBLANK(D662)=TRUE,"",(IFERROR(VLOOKUP(CONCATENATE(C662,".",D662),'Assistance Listings sam.gov'!$A$2:$D$2250,4,FALSE),"Unknown/Expired CFDA - Complete Column K")))</f>
        <v/>
      </c>
      <c r="H662" s="51"/>
      <c r="I662" s="51"/>
      <c r="J662" s="34" t="str">
        <f>IF(AND(ISBLANK(C662)=TRUE,ISBLANK(D662)=TRUE),"",IFERROR(VLOOKUP(CONCATENATE(C662,".",D662),'Clusters Lookup'!$A$2:$B$99,2,FALSE),"Not an Other Cluster"))</f>
        <v/>
      </c>
      <c r="K662" s="51"/>
      <c r="L662" s="51"/>
      <c r="M662" s="51"/>
      <c r="N662" s="51"/>
      <c r="O662" s="52"/>
      <c r="P662" s="51"/>
      <c r="Q662" s="51"/>
      <c r="R662" s="50"/>
      <c r="S662" s="34" t="str">
        <f>IFERROR(VLOOKUP(R662,'State of WI BUs'!$A$2:$B$77,2,FALSE),"")</f>
        <v/>
      </c>
      <c r="T662" s="52"/>
      <c r="U662" s="52"/>
      <c r="V662" s="56" t="str">
        <f t="shared" si="80"/>
        <v/>
      </c>
      <c r="W662" s="52"/>
      <c r="X662" s="50"/>
      <c r="Y662" s="56" t="str">
        <f t="shared" si="81"/>
        <v/>
      </c>
      <c r="Z662" s="52"/>
      <c r="AA662" s="35" t="str">
        <f t="shared" si="82"/>
        <v/>
      </c>
      <c r="AB662" s="35" t="str">
        <f t="shared" si="83"/>
        <v/>
      </c>
      <c r="AC662" s="35" t="str">
        <f t="shared" si="84"/>
        <v/>
      </c>
      <c r="AD662" s="35" t="str">
        <f t="shared" si="85"/>
        <v/>
      </c>
      <c r="AE662" s="35" t="str">
        <f t="shared" si="86"/>
        <v/>
      </c>
      <c r="AF662" s="35" t="str">
        <f t="shared" si="87"/>
        <v/>
      </c>
    </row>
    <row r="663" spans="1:32" x14ac:dyDescent="0.3">
      <c r="A663" s="50"/>
      <c r="B663" s="34" t="str">
        <f>IFERROR(VLOOKUP(A663,'State of WI BUs'!$A$2:$B$77,2,FALSE),"")</f>
        <v/>
      </c>
      <c r="C663" s="50"/>
      <c r="D663" s="50"/>
      <c r="E663" s="51"/>
      <c r="F663" s="34" t="str">
        <f>IFERROR(VLOOKUP(C663,'Fed. Agency Identifier'!$A$2:$B$62,2,FALSE),"")</f>
        <v/>
      </c>
      <c r="G663" s="34" t="str">
        <f>IF(ISBLANK(D663)=TRUE,"",(IFERROR(VLOOKUP(CONCATENATE(C663,".",D663),'Assistance Listings sam.gov'!$A$2:$D$2250,4,FALSE),"Unknown/Expired CFDA - Complete Column K")))</f>
        <v/>
      </c>
      <c r="H663" s="51"/>
      <c r="I663" s="51"/>
      <c r="J663" s="34" t="str">
        <f>IF(AND(ISBLANK(C663)=TRUE,ISBLANK(D663)=TRUE),"",IFERROR(VLOOKUP(CONCATENATE(C663,".",D663),'Clusters Lookup'!$A$2:$B$99,2,FALSE),"Not an Other Cluster"))</f>
        <v/>
      </c>
      <c r="K663" s="51"/>
      <c r="L663" s="51"/>
      <c r="M663" s="51"/>
      <c r="N663" s="51"/>
      <c r="O663" s="52"/>
      <c r="P663" s="51"/>
      <c r="Q663" s="51"/>
      <c r="R663" s="50"/>
      <c r="S663" s="34" t="str">
        <f>IFERROR(VLOOKUP(R663,'State of WI BUs'!$A$2:$B$77,2,FALSE),"")</f>
        <v/>
      </c>
      <c r="T663" s="52"/>
      <c r="U663" s="52"/>
      <c r="V663" s="56" t="str">
        <f t="shared" si="80"/>
        <v/>
      </c>
      <c r="W663" s="52"/>
      <c r="X663" s="50"/>
      <c r="Y663" s="56" t="str">
        <f t="shared" si="81"/>
        <v/>
      </c>
      <c r="Z663" s="52"/>
      <c r="AA663" s="35" t="str">
        <f t="shared" si="82"/>
        <v/>
      </c>
      <c r="AB663" s="35" t="str">
        <f t="shared" si="83"/>
        <v/>
      </c>
      <c r="AC663" s="35" t="str">
        <f t="shared" si="84"/>
        <v/>
      </c>
      <c r="AD663" s="35" t="str">
        <f t="shared" si="85"/>
        <v/>
      </c>
      <c r="AE663" s="35" t="str">
        <f t="shared" si="86"/>
        <v/>
      </c>
      <c r="AF663" s="35" t="str">
        <f t="shared" si="87"/>
        <v/>
      </c>
    </row>
    <row r="664" spans="1:32" x14ac:dyDescent="0.3">
      <c r="A664" s="50"/>
      <c r="B664" s="34" t="str">
        <f>IFERROR(VLOOKUP(A664,'State of WI BUs'!$A$2:$B$77,2,FALSE),"")</f>
        <v/>
      </c>
      <c r="C664" s="50"/>
      <c r="D664" s="50"/>
      <c r="E664" s="51"/>
      <c r="F664" s="34" t="str">
        <f>IFERROR(VLOOKUP(C664,'Fed. Agency Identifier'!$A$2:$B$62,2,FALSE),"")</f>
        <v/>
      </c>
      <c r="G664" s="34" t="str">
        <f>IF(ISBLANK(D664)=TRUE,"",(IFERROR(VLOOKUP(CONCATENATE(C664,".",D664),'Assistance Listings sam.gov'!$A$2:$D$2250,4,FALSE),"Unknown/Expired CFDA - Complete Column K")))</f>
        <v/>
      </c>
      <c r="H664" s="51"/>
      <c r="I664" s="51"/>
      <c r="J664" s="34" t="str">
        <f>IF(AND(ISBLANK(C664)=TRUE,ISBLANK(D664)=TRUE),"",IFERROR(VLOOKUP(CONCATENATE(C664,".",D664),'Clusters Lookup'!$A$2:$B$99,2,FALSE),"Not an Other Cluster"))</f>
        <v/>
      </c>
      <c r="K664" s="51"/>
      <c r="L664" s="51"/>
      <c r="M664" s="51"/>
      <c r="N664" s="51"/>
      <c r="O664" s="52"/>
      <c r="P664" s="51"/>
      <c r="Q664" s="51"/>
      <c r="R664" s="50"/>
      <c r="S664" s="34" t="str">
        <f>IFERROR(VLOOKUP(R664,'State of WI BUs'!$A$2:$B$77,2,FALSE),"")</f>
        <v/>
      </c>
      <c r="T664" s="52"/>
      <c r="U664" s="52"/>
      <c r="V664" s="56" t="str">
        <f t="shared" si="80"/>
        <v/>
      </c>
      <c r="W664" s="52"/>
      <c r="X664" s="50"/>
      <c r="Y664" s="56" t="str">
        <f t="shared" si="81"/>
        <v/>
      </c>
      <c r="Z664" s="52"/>
      <c r="AA664" s="35" t="str">
        <f t="shared" si="82"/>
        <v/>
      </c>
      <c r="AB664" s="35" t="str">
        <f t="shared" si="83"/>
        <v/>
      </c>
      <c r="AC664" s="35" t="str">
        <f t="shared" si="84"/>
        <v/>
      </c>
      <c r="AD664" s="35" t="str">
        <f t="shared" si="85"/>
        <v/>
      </c>
      <c r="AE664" s="35" t="str">
        <f t="shared" si="86"/>
        <v/>
      </c>
      <c r="AF664" s="35" t="str">
        <f t="shared" si="87"/>
        <v/>
      </c>
    </row>
    <row r="665" spans="1:32" x14ac:dyDescent="0.3">
      <c r="A665" s="50"/>
      <c r="B665" s="34" t="str">
        <f>IFERROR(VLOOKUP(A665,'State of WI BUs'!$A$2:$B$77,2,FALSE),"")</f>
        <v/>
      </c>
      <c r="C665" s="50"/>
      <c r="D665" s="50"/>
      <c r="E665" s="51"/>
      <c r="F665" s="34" t="str">
        <f>IFERROR(VLOOKUP(C665,'Fed. Agency Identifier'!$A$2:$B$62,2,FALSE),"")</f>
        <v/>
      </c>
      <c r="G665" s="34" t="str">
        <f>IF(ISBLANK(D665)=TRUE,"",(IFERROR(VLOOKUP(CONCATENATE(C665,".",D665),'Assistance Listings sam.gov'!$A$2:$D$2250,4,FALSE),"Unknown/Expired CFDA - Complete Column K")))</f>
        <v/>
      </c>
      <c r="H665" s="51"/>
      <c r="I665" s="51"/>
      <c r="J665" s="34" t="str">
        <f>IF(AND(ISBLANK(C665)=TRUE,ISBLANK(D665)=TRUE),"",IFERROR(VLOOKUP(CONCATENATE(C665,".",D665),'Clusters Lookup'!$A$2:$B$99,2,FALSE),"Not an Other Cluster"))</f>
        <v/>
      </c>
      <c r="K665" s="51"/>
      <c r="L665" s="51"/>
      <c r="M665" s="51"/>
      <c r="N665" s="51"/>
      <c r="O665" s="52"/>
      <c r="P665" s="51"/>
      <c r="Q665" s="51"/>
      <c r="R665" s="50"/>
      <c r="S665" s="34" t="str">
        <f>IFERROR(VLOOKUP(R665,'State of WI BUs'!$A$2:$B$77,2,FALSE),"")</f>
        <v/>
      </c>
      <c r="T665" s="52"/>
      <c r="U665" s="52"/>
      <c r="V665" s="56" t="str">
        <f t="shared" si="80"/>
        <v/>
      </c>
      <c r="W665" s="52"/>
      <c r="X665" s="50"/>
      <c r="Y665" s="56" t="str">
        <f t="shared" si="81"/>
        <v/>
      </c>
      <c r="Z665" s="52"/>
      <c r="AA665" s="35" t="str">
        <f t="shared" si="82"/>
        <v/>
      </c>
      <c r="AB665" s="35" t="str">
        <f t="shared" si="83"/>
        <v/>
      </c>
      <c r="AC665" s="35" t="str">
        <f t="shared" si="84"/>
        <v/>
      </c>
      <c r="AD665" s="35" t="str">
        <f t="shared" si="85"/>
        <v/>
      </c>
      <c r="AE665" s="35" t="str">
        <f t="shared" si="86"/>
        <v/>
      </c>
      <c r="AF665" s="35" t="str">
        <f t="shared" si="87"/>
        <v/>
      </c>
    </row>
    <row r="666" spans="1:32" x14ac:dyDescent="0.3">
      <c r="A666" s="50"/>
      <c r="B666" s="34" t="str">
        <f>IFERROR(VLOOKUP(A666,'State of WI BUs'!$A$2:$B$77,2,FALSE),"")</f>
        <v/>
      </c>
      <c r="C666" s="50"/>
      <c r="D666" s="50"/>
      <c r="E666" s="51"/>
      <c r="F666" s="34" t="str">
        <f>IFERROR(VLOOKUP(C666,'Fed. Agency Identifier'!$A$2:$B$62,2,FALSE),"")</f>
        <v/>
      </c>
      <c r="G666" s="34" t="str">
        <f>IF(ISBLANK(D666)=TRUE,"",(IFERROR(VLOOKUP(CONCATENATE(C666,".",D666),'Assistance Listings sam.gov'!$A$2:$D$2250,4,FALSE),"Unknown/Expired CFDA - Complete Column K")))</f>
        <v/>
      </c>
      <c r="H666" s="51"/>
      <c r="I666" s="51"/>
      <c r="J666" s="34" t="str">
        <f>IF(AND(ISBLANK(C666)=TRUE,ISBLANK(D666)=TRUE),"",IFERROR(VLOOKUP(CONCATENATE(C666,".",D666),'Clusters Lookup'!$A$2:$B$99,2,FALSE),"Not an Other Cluster"))</f>
        <v/>
      </c>
      <c r="K666" s="51"/>
      <c r="L666" s="51"/>
      <c r="M666" s="51"/>
      <c r="N666" s="51"/>
      <c r="O666" s="52"/>
      <c r="P666" s="51"/>
      <c r="Q666" s="51"/>
      <c r="R666" s="50"/>
      <c r="S666" s="34" t="str">
        <f>IFERROR(VLOOKUP(R666,'State of WI BUs'!$A$2:$B$77,2,FALSE),"")</f>
        <v/>
      </c>
      <c r="T666" s="52"/>
      <c r="U666" s="52"/>
      <c r="V666" s="56" t="str">
        <f t="shared" si="80"/>
        <v/>
      </c>
      <c r="W666" s="52"/>
      <c r="X666" s="50"/>
      <c r="Y666" s="56" t="str">
        <f t="shared" si="81"/>
        <v/>
      </c>
      <c r="Z666" s="52"/>
      <c r="AA666" s="35" t="str">
        <f t="shared" si="82"/>
        <v/>
      </c>
      <c r="AB666" s="35" t="str">
        <f t="shared" si="83"/>
        <v/>
      </c>
      <c r="AC666" s="35" t="str">
        <f t="shared" si="84"/>
        <v/>
      </c>
      <c r="AD666" s="35" t="str">
        <f t="shared" si="85"/>
        <v/>
      </c>
      <c r="AE666" s="35" t="str">
        <f t="shared" si="86"/>
        <v/>
      </c>
      <c r="AF666" s="35" t="str">
        <f t="shared" si="87"/>
        <v/>
      </c>
    </row>
    <row r="667" spans="1:32" x14ac:dyDescent="0.3">
      <c r="A667" s="50"/>
      <c r="B667" s="34" t="str">
        <f>IFERROR(VLOOKUP(A667,'State of WI BUs'!$A$2:$B$77,2,FALSE),"")</f>
        <v/>
      </c>
      <c r="C667" s="50"/>
      <c r="D667" s="50"/>
      <c r="E667" s="51"/>
      <c r="F667" s="34" t="str">
        <f>IFERROR(VLOOKUP(C667,'Fed. Agency Identifier'!$A$2:$B$62,2,FALSE),"")</f>
        <v/>
      </c>
      <c r="G667" s="34" t="str">
        <f>IF(ISBLANK(D667)=TRUE,"",(IFERROR(VLOOKUP(CONCATENATE(C667,".",D667),'Assistance Listings sam.gov'!$A$2:$D$2250,4,FALSE),"Unknown/Expired CFDA - Complete Column K")))</f>
        <v/>
      </c>
      <c r="H667" s="51"/>
      <c r="I667" s="51"/>
      <c r="J667" s="34" t="str">
        <f>IF(AND(ISBLANK(C667)=TRUE,ISBLANK(D667)=TRUE),"",IFERROR(VLOOKUP(CONCATENATE(C667,".",D667),'Clusters Lookup'!$A$2:$B$99,2,FALSE),"Not an Other Cluster"))</f>
        <v/>
      </c>
      <c r="K667" s="51"/>
      <c r="L667" s="51"/>
      <c r="M667" s="51"/>
      <c r="N667" s="51"/>
      <c r="O667" s="52"/>
      <c r="P667" s="51"/>
      <c r="Q667" s="51"/>
      <c r="R667" s="50"/>
      <c r="S667" s="34" t="str">
        <f>IFERROR(VLOOKUP(R667,'State of WI BUs'!$A$2:$B$77,2,FALSE),"")</f>
        <v/>
      </c>
      <c r="T667" s="52"/>
      <c r="U667" s="52"/>
      <c r="V667" s="56" t="str">
        <f t="shared" si="80"/>
        <v/>
      </c>
      <c r="W667" s="52"/>
      <c r="X667" s="50"/>
      <c r="Y667" s="56" t="str">
        <f t="shared" si="81"/>
        <v/>
      </c>
      <c r="Z667" s="52"/>
      <c r="AA667" s="35" t="str">
        <f t="shared" si="82"/>
        <v/>
      </c>
      <c r="AB667" s="35" t="str">
        <f t="shared" si="83"/>
        <v/>
      </c>
      <c r="AC667" s="35" t="str">
        <f t="shared" si="84"/>
        <v/>
      </c>
      <c r="AD667" s="35" t="str">
        <f t="shared" si="85"/>
        <v/>
      </c>
      <c r="AE667" s="35" t="str">
        <f t="shared" si="86"/>
        <v/>
      </c>
      <c r="AF667" s="35" t="str">
        <f t="shared" si="87"/>
        <v/>
      </c>
    </row>
    <row r="668" spans="1:32" x14ac:dyDescent="0.3">
      <c r="A668" s="50"/>
      <c r="B668" s="34" t="str">
        <f>IFERROR(VLOOKUP(A668,'State of WI BUs'!$A$2:$B$77,2,FALSE),"")</f>
        <v/>
      </c>
      <c r="C668" s="50"/>
      <c r="D668" s="50"/>
      <c r="E668" s="51"/>
      <c r="F668" s="34" t="str">
        <f>IFERROR(VLOOKUP(C668,'Fed. Agency Identifier'!$A$2:$B$62,2,FALSE),"")</f>
        <v/>
      </c>
      <c r="G668" s="34" t="str">
        <f>IF(ISBLANK(D668)=TRUE,"",(IFERROR(VLOOKUP(CONCATENATE(C668,".",D668),'Assistance Listings sam.gov'!$A$2:$D$2250,4,FALSE),"Unknown/Expired CFDA - Complete Column K")))</f>
        <v/>
      </c>
      <c r="H668" s="51"/>
      <c r="I668" s="51"/>
      <c r="J668" s="34" t="str">
        <f>IF(AND(ISBLANK(C668)=TRUE,ISBLANK(D668)=TRUE),"",IFERROR(VLOOKUP(CONCATENATE(C668,".",D668),'Clusters Lookup'!$A$2:$B$99,2,FALSE),"Not an Other Cluster"))</f>
        <v/>
      </c>
      <c r="K668" s="51"/>
      <c r="L668" s="51"/>
      <c r="M668" s="51"/>
      <c r="N668" s="51"/>
      <c r="O668" s="52"/>
      <c r="P668" s="51"/>
      <c r="Q668" s="51"/>
      <c r="R668" s="50"/>
      <c r="S668" s="34" t="str">
        <f>IFERROR(VLOOKUP(R668,'State of WI BUs'!$A$2:$B$77,2,FALSE),"")</f>
        <v/>
      </c>
      <c r="T668" s="52"/>
      <c r="U668" s="52"/>
      <c r="V668" s="56" t="str">
        <f t="shared" si="80"/>
        <v/>
      </c>
      <c r="W668" s="52"/>
      <c r="X668" s="50"/>
      <c r="Y668" s="56" t="str">
        <f t="shared" si="81"/>
        <v/>
      </c>
      <c r="Z668" s="52"/>
      <c r="AA668" s="35" t="str">
        <f t="shared" si="82"/>
        <v/>
      </c>
      <c r="AB668" s="35" t="str">
        <f t="shared" si="83"/>
        <v/>
      </c>
      <c r="AC668" s="35" t="str">
        <f t="shared" si="84"/>
        <v/>
      </c>
      <c r="AD668" s="35" t="str">
        <f t="shared" si="85"/>
        <v/>
      </c>
      <c r="AE668" s="35" t="str">
        <f t="shared" si="86"/>
        <v/>
      </c>
      <c r="AF668" s="35" t="str">
        <f t="shared" si="87"/>
        <v/>
      </c>
    </row>
    <row r="669" spans="1:32" x14ac:dyDescent="0.3">
      <c r="A669" s="50"/>
      <c r="B669" s="34" t="str">
        <f>IFERROR(VLOOKUP(A669,'State of WI BUs'!$A$2:$B$77,2,FALSE),"")</f>
        <v/>
      </c>
      <c r="C669" s="50"/>
      <c r="D669" s="50"/>
      <c r="E669" s="51"/>
      <c r="F669" s="34" t="str">
        <f>IFERROR(VLOOKUP(C669,'Fed. Agency Identifier'!$A$2:$B$62,2,FALSE),"")</f>
        <v/>
      </c>
      <c r="G669" s="34" t="str">
        <f>IF(ISBLANK(D669)=TRUE,"",(IFERROR(VLOOKUP(CONCATENATE(C669,".",D669),'Assistance Listings sam.gov'!$A$2:$D$2250,4,FALSE),"Unknown/Expired CFDA - Complete Column K")))</f>
        <v/>
      </c>
      <c r="H669" s="51"/>
      <c r="I669" s="51"/>
      <c r="J669" s="34" t="str">
        <f>IF(AND(ISBLANK(C669)=TRUE,ISBLANK(D669)=TRUE),"",IFERROR(VLOOKUP(CONCATENATE(C669,".",D669),'Clusters Lookup'!$A$2:$B$99,2,FALSE),"Not an Other Cluster"))</f>
        <v/>
      </c>
      <c r="K669" s="51"/>
      <c r="L669" s="51"/>
      <c r="M669" s="51"/>
      <c r="N669" s="51"/>
      <c r="O669" s="52"/>
      <c r="P669" s="51"/>
      <c r="Q669" s="51"/>
      <c r="R669" s="50"/>
      <c r="S669" s="34" t="str">
        <f>IFERROR(VLOOKUP(R669,'State of WI BUs'!$A$2:$B$77,2,FALSE),"")</f>
        <v/>
      </c>
      <c r="T669" s="52"/>
      <c r="U669" s="52"/>
      <c r="V669" s="56" t="str">
        <f t="shared" si="80"/>
        <v/>
      </c>
      <c r="W669" s="52"/>
      <c r="X669" s="50"/>
      <c r="Y669" s="56" t="str">
        <f t="shared" si="81"/>
        <v/>
      </c>
      <c r="Z669" s="52"/>
      <c r="AA669" s="35" t="str">
        <f t="shared" si="82"/>
        <v/>
      </c>
      <c r="AB669" s="35" t="str">
        <f t="shared" si="83"/>
        <v/>
      </c>
      <c r="AC669" s="35" t="str">
        <f t="shared" si="84"/>
        <v/>
      </c>
      <c r="AD669" s="35" t="str">
        <f t="shared" si="85"/>
        <v/>
      </c>
      <c r="AE669" s="35" t="str">
        <f t="shared" si="86"/>
        <v/>
      </c>
      <c r="AF669" s="35" t="str">
        <f t="shared" si="87"/>
        <v/>
      </c>
    </row>
    <row r="670" spans="1:32" x14ac:dyDescent="0.3">
      <c r="A670" s="50"/>
      <c r="B670" s="34" t="str">
        <f>IFERROR(VLOOKUP(A670,'State of WI BUs'!$A$2:$B$77,2,FALSE),"")</f>
        <v/>
      </c>
      <c r="C670" s="50"/>
      <c r="D670" s="50"/>
      <c r="E670" s="51"/>
      <c r="F670" s="34" t="str">
        <f>IFERROR(VLOOKUP(C670,'Fed. Agency Identifier'!$A$2:$B$62,2,FALSE),"")</f>
        <v/>
      </c>
      <c r="G670" s="34" t="str">
        <f>IF(ISBLANK(D670)=TRUE,"",(IFERROR(VLOOKUP(CONCATENATE(C670,".",D670),'Assistance Listings sam.gov'!$A$2:$D$2250,4,FALSE),"Unknown/Expired CFDA - Complete Column K")))</f>
        <v/>
      </c>
      <c r="H670" s="51"/>
      <c r="I670" s="51"/>
      <c r="J670" s="34" t="str">
        <f>IF(AND(ISBLANK(C670)=TRUE,ISBLANK(D670)=TRUE),"",IFERROR(VLOOKUP(CONCATENATE(C670,".",D670),'Clusters Lookup'!$A$2:$B$99,2,FALSE),"Not an Other Cluster"))</f>
        <v/>
      </c>
      <c r="K670" s="51"/>
      <c r="L670" s="51"/>
      <c r="M670" s="51"/>
      <c r="N670" s="51"/>
      <c r="O670" s="52"/>
      <c r="P670" s="51"/>
      <c r="Q670" s="51"/>
      <c r="R670" s="50"/>
      <c r="S670" s="34" t="str">
        <f>IFERROR(VLOOKUP(R670,'State of WI BUs'!$A$2:$B$77,2,FALSE),"")</f>
        <v/>
      </c>
      <c r="T670" s="52"/>
      <c r="U670" s="52"/>
      <c r="V670" s="56" t="str">
        <f t="shared" si="80"/>
        <v/>
      </c>
      <c r="W670" s="52"/>
      <c r="X670" s="50"/>
      <c r="Y670" s="56" t="str">
        <f t="shared" si="81"/>
        <v/>
      </c>
      <c r="Z670" s="52"/>
      <c r="AA670" s="35" t="str">
        <f t="shared" si="82"/>
        <v/>
      </c>
      <c r="AB670" s="35" t="str">
        <f t="shared" si="83"/>
        <v/>
      </c>
      <c r="AC670" s="35" t="str">
        <f t="shared" si="84"/>
        <v/>
      </c>
      <c r="AD670" s="35" t="str">
        <f t="shared" si="85"/>
        <v/>
      </c>
      <c r="AE670" s="35" t="str">
        <f t="shared" si="86"/>
        <v/>
      </c>
      <c r="AF670" s="35" t="str">
        <f t="shared" si="87"/>
        <v/>
      </c>
    </row>
    <row r="671" spans="1:32" x14ac:dyDescent="0.3">
      <c r="A671" s="50"/>
      <c r="B671" s="34" t="str">
        <f>IFERROR(VLOOKUP(A671,'State of WI BUs'!$A$2:$B$77,2,FALSE),"")</f>
        <v/>
      </c>
      <c r="C671" s="50"/>
      <c r="D671" s="50"/>
      <c r="E671" s="51"/>
      <c r="F671" s="34" t="str">
        <f>IFERROR(VLOOKUP(C671,'Fed. Agency Identifier'!$A$2:$B$62,2,FALSE),"")</f>
        <v/>
      </c>
      <c r="G671" s="34" t="str">
        <f>IF(ISBLANK(D671)=TRUE,"",(IFERROR(VLOOKUP(CONCATENATE(C671,".",D671),'Assistance Listings sam.gov'!$A$2:$D$2250,4,FALSE),"Unknown/Expired CFDA - Complete Column K")))</f>
        <v/>
      </c>
      <c r="H671" s="51"/>
      <c r="I671" s="51"/>
      <c r="J671" s="34" t="str">
        <f>IF(AND(ISBLANK(C671)=TRUE,ISBLANK(D671)=TRUE),"",IFERROR(VLOOKUP(CONCATENATE(C671,".",D671),'Clusters Lookup'!$A$2:$B$99,2,FALSE),"Not an Other Cluster"))</f>
        <v/>
      </c>
      <c r="K671" s="51"/>
      <c r="L671" s="51"/>
      <c r="M671" s="51"/>
      <c r="N671" s="51"/>
      <c r="O671" s="52"/>
      <c r="P671" s="51"/>
      <c r="Q671" s="51"/>
      <c r="R671" s="50"/>
      <c r="S671" s="34" t="str">
        <f>IFERROR(VLOOKUP(R671,'State of WI BUs'!$A$2:$B$77,2,FALSE),"")</f>
        <v/>
      </c>
      <c r="T671" s="52"/>
      <c r="U671" s="52"/>
      <c r="V671" s="56" t="str">
        <f t="shared" si="80"/>
        <v/>
      </c>
      <c r="W671" s="52"/>
      <c r="X671" s="50"/>
      <c r="Y671" s="56" t="str">
        <f t="shared" si="81"/>
        <v/>
      </c>
      <c r="Z671" s="52"/>
      <c r="AA671" s="35" t="str">
        <f t="shared" si="82"/>
        <v/>
      </c>
      <c r="AB671" s="35" t="str">
        <f t="shared" si="83"/>
        <v/>
      </c>
      <c r="AC671" s="35" t="str">
        <f t="shared" si="84"/>
        <v/>
      </c>
      <c r="AD671" s="35" t="str">
        <f t="shared" si="85"/>
        <v/>
      </c>
      <c r="AE671" s="35" t="str">
        <f t="shared" si="86"/>
        <v/>
      </c>
      <c r="AF671" s="35" t="str">
        <f t="shared" si="87"/>
        <v/>
      </c>
    </row>
    <row r="672" spans="1:32" x14ac:dyDescent="0.3">
      <c r="A672" s="50"/>
      <c r="B672" s="34" t="str">
        <f>IFERROR(VLOOKUP(A672,'State of WI BUs'!$A$2:$B$77,2,FALSE),"")</f>
        <v/>
      </c>
      <c r="C672" s="50"/>
      <c r="D672" s="50"/>
      <c r="E672" s="51"/>
      <c r="F672" s="34" t="str">
        <f>IFERROR(VLOOKUP(C672,'Fed. Agency Identifier'!$A$2:$B$62,2,FALSE),"")</f>
        <v/>
      </c>
      <c r="G672" s="34" t="str">
        <f>IF(ISBLANK(D672)=TRUE,"",(IFERROR(VLOOKUP(CONCATENATE(C672,".",D672),'Assistance Listings sam.gov'!$A$2:$D$2250,4,FALSE),"Unknown/Expired CFDA - Complete Column K")))</f>
        <v/>
      </c>
      <c r="H672" s="51"/>
      <c r="I672" s="51"/>
      <c r="J672" s="34" t="str">
        <f>IF(AND(ISBLANK(C672)=TRUE,ISBLANK(D672)=TRUE),"",IFERROR(VLOOKUP(CONCATENATE(C672,".",D672),'Clusters Lookup'!$A$2:$B$99,2,FALSE),"Not an Other Cluster"))</f>
        <v/>
      </c>
      <c r="K672" s="51"/>
      <c r="L672" s="51"/>
      <c r="M672" s="51"/>
      <c r="N672" s="51"/>
      <c r="O672" s="52"/>
      <c r="P672" s="51"/>
      <c r="Q672" s="51"/>
      <c r="R672" s="50"/>
      <c r="S672" s="34" t="str">
        <f>IFERROR(VLOOKUP(R672,'State of WI BUs'!$A$2:$B$77,2,FALSE),"")</f>
        <v/>
      </c>
      <c r="T672" s="52"/>
      <c r="U672" s="52"/>
      <c r="V672" s="56" t="str">
        <f t="shared" si="80"/>
        <v/>
      </c>
      <c r="W672" s="52"/>
      <c r="X672" s="50"/>
      <c r="Y672" s="56" t="str">
        <f t="shared" si="81"/>
        <v/>
      </c>
      <c r="Z672" s="52"/>
      <c r="AA672" s="35" t="str">
        <f t="shared" si="82"/>
        <v/>
      </c>
      <c r="AB672" s="35" t="str">
        <f t="shared" si="83"/>
        <v/>
      </c>
      <c r="AC672" s="35" t="str">
        <f t="shared" si="84"/>
        <v/>
      </c>
      <c r="AD672" s="35" t="str">
        <f t="shared" si="85"/>
        <v/>
      </c>
      <c r="AE672" s="35" t="str">
        <f t="shared" si="86"/>
        <v/>
      </c>
      <c r="AF672" s="35" t="str">
        <f t="shared" si="87"/>
        <v/>
      </c>
    </row>
    <row r="673" spans="1:32" x14ac:dyDescent="0.3">
      <c r="A673" s="50"/>
      <c r="B673" s="34" t="str">
        <f>IFERROR(VLOOKUP(A673,'State of WI BUs'!$A$2:$B$77,2,FALSE),"")</f>
        <v/>
      </c>
      <c r="C673" s="50"/>
      <c r="D673" s="50"/>
      <c r="E673" s="51"/>
      <c r="F673" s="34" t="str">
        <f>IFERROR(VLOOKUP(C673,'Fed. Agency Identifier'!$A$2:$B$62,2,FALSE),"")</f>
        <v/>
      </c>
      <c r="G673" s="34" t="str">
        <f>IF(ISBLANK(D673)=TRUE,"",(IFERROR(VLOOKUP(CONCATENATE(C673,".",D673),'Assistance Listings sam.gov'!$A$2:$D$2250,4,FALSE),"Unknown/Expired CFDA - Complete Column K")))</f>
        <v/>
      </c>
      <c r="H673" s="51"/>
      <c r="I673" s="51"/>
      <c r="J673" s="34" t="str">
        <f>IF(AND(ISBLANK(C673)=TRUE,ISBLANK(D673)=TRUE),"",IFERROR(VLOOKUP(CONCATENATE(C673,".",D673),'Clusters Lookup'!$A$2:$B$99,2,FALSE),"Not an Other Cluster"))</f>
        <v/>
      </c>
      <c r="K673" s="51"/>
      <c r="L673" s="51"/>
      <c r="M673" s="51"/>
      <c r="N673" s="51"/>
      <c r="O673" s="52"/>
      <c r="P673" s="51"/>
      <c r="Q673" s="51"/>
      <c r="R673" s="50"/>
      <c r="S673" s="34" t="str">
        <f>IFERROR(VLOOKUP(R673,'State of WI BUs'!$A$2:$B$77,2,FALSE),"")</f>
        <v/>
      </c>
      <c r="T673" s="52"/>
      <c r="U673" s="52"/>
      <c r="V673" s="56" t="str">
        <f t="shared" si="80"/>
        <v/>
      </c>
      <c r="W673" s="52"/>
      <c r="X673" s="50"/>
      <c r="Y673" s="56" t="str">
        <f t="shared" si="81"/>
        <v/>
      </c>
      <c r="Z673" s="52"/>
      <c r="AA673" s="35" t="str">
        <f t="shared" si="82"/>
        <v/>
      </c>
      <c r="AB673" s="35" t="str">
        <f t="shared" si="83"/>
        <v/>
      </c>
      <c r="AC673" s="35" t="str">
        <f t="shared" si="84"/>
        <v/>
      </c>
      <c r="AD673" s="35" t="str">
        <f t="shared" si="85"/>
        <v/>
      </c>
      <c r="AE673" s="35" t="str">
        <f t="shared" si="86"/>
        <v/>
      </c>
      <c r="AF673" s="35" t="str">
        <f t="shared" si="87"/>
        <v/>
      </c>
    </row>
    <row r="674" spans="1:32" x14ac:dyDescent="0.3">
      <c r="A674" s="50"/>
      <c r="B674" s="34" t="str">
        <f>IFERROR(VLOOKUP(A674,'State of WI BUs'!$A$2:$B$77,2,FALSE),"")</f>
        <v/>
      </c>
      <c r="C674" s="50"/>
      <c r="D674" s="50"/>
      <c r="E674" s="51"/>
      <c r="F674" s="34" t="str">
        <f>IFERROR(VLOOKUP(C674,'Fed. Agency Identifier'!$A$2:$B$62,2,FALSE),"")</f>
        <v/>
      </c>
      <c r="G674" s="34" t="str">
        <f>IF(ISBLANK(D674)=TRUE,"",(IFERROR(VLOOKUP(CONCATENATE(C674,".",D674),'Assistance Listings sam.gov'!$A$2:$D$2250,4,FALSE),"Unknown/Expired CFDA - Complete Column K")))</f>
        <v/>
      </c>
      <c r="H674" s="51"/>
      <c r="I674" s="51"/>
      <c r="J674" s="34" t="str">
        <f>IF(AND(ISBLANK(C674)=TRUE,ISBLANK(D674)=TRUE),"",IFERROR(VLOOKUP(CONCATENATE(C674,".",D674),'Clusters Lookup'!$A$2:$B$99,2,FALSE),"Not an Other Cluster"))</f>
        <v/>
      </c>
      <c r="K674" s="51"/>
      <c r="L674" s="51"/>
      <c r="M674" s="51"/>
      <c r="N674" s="51"/>
      <c r="O674" s="52"/>
      <c r="P674" s="51"/>
      <c r="Q674" s="51"/>
      <c r="R674" s="50"/>
      <c r="S674" s="34" t="str">
        <f>IFERROR(VLOOKUP(R674,'State of WI BUs'!$A$2:$B$77,2,FALSE),"")</f>
        <v/>
      </c>
      <c r="T674" s="52"/>
      <c r="U674" s="52"/>
      <c r="V674" s="56" t="str">
        <f t="shared" si="80"/>
        <v/>
      </c>
      <c r="W674" s="52"/>
      <c r="X674" s="50"/>
      <c r="Y674" s="56" t="str">
        <f t="shared" si="81"/>
        <v/>
      </c>
      <c r="Z674" s="52"/>
      <c r="AA674" s="35" t="str">
        <f t="shared" si="82"/>
        <v/>
      </c>
      <c r="AB674" s="35" t="str">
        <f t="shared" si="83"/>
        <v/>
      </c>
      <c r="AC674" s="35" t="str">
        <f t="shared" si="84"/>
        <v/>
      </c>
      <c r="AD674" s="35" t="str">
        <f t="shared" si="85"/>
        <v/>
      </c>
      <c r="AE674" s="35" t="str">
        <f t="shared" si="86"/>
        <v/>
      </c>
      <c r="AF674" s="35" t="str">
        <f t="shared" si="87"/>
        <v/>
      </c>
    </row>
    <row r="675" spans="1:32" x14ac:dyDescent="0.3">
      <c r="A675" s="50"/>
      <c r="B675" s="34" t="str">
        <f>IFERROR(VLOOKUP(A675,'State of WI BUs'!$A$2:$B$77,2,FALSE),"")</f>
        <v/>
      </c>
      <c r="C675" s="50"/>
      <c r="D675" s="50"/>
      <c r="E675" s="51"/>
      <c r="F675" s="34" t="str">
        <f>IFERROR(VLOOKUP(C675,'Fed. Agency Identifier'!$A$2:$B$62,2,FALSE),"")</f>
        <v/>
      </c>
      <c r="G675" s="34" t="str">
        <f>IF(ISBLANK(D675)=TRUE,"",(IFERROR(VLOOKUP(CONCATENATE(C675,".",D675),'Assistance Listings sam.gov'!$A$2:$D$2250,4,FALSE),"Unknown/Expired CFDA - Complete Column K")))</f>
        <v/>
      </c>
      <c r="H675" s="51"/>
      <c r="I675" s="51"/>
      <c r="J675" s="34" t="str">
        <f>IF(AND(ISBLANK(C675)=TRUE,ISBLANK(D675)=TRUE),"",IFERROR(VLOOKUP(CONCATENATE(C675,".",D675),'Clusters Lookup'!$A$2:$B$99,2,FALSE),"Not an Other Cluster"))</f>
        <v/>
      </c>
      <c r="K675" s="51"/>
      <c r="L675" s="51"/>
      <c r="M675" s="51"/>
      <c r="N675" s="51"/>
      <c r="O675" s="52"/>
      <c r="P675" s="51"/>
      <c r="Q675" s="51"/>
      <c r="R675" s="50"/>
      <c r="S675" s="34" t="str">
        <f>IFERROR(VLOOKUP(R675,'State of WI BUs'!$A$2:$B$77,2,FALSE),"")</f>
        <v/>
      </c>
      <c r="T675" s="52"/>
      <c r="U675" s="52"/>
      <c r="V675" s="56" t="str">
        <f t="shared" si="80"/>
        <v/>
      </c>
      <c r="W675" s="52"/>
      <c r="X675" s="50"/>
      <c r="Y675" s="56" t="str">
        <f t="shared" si="81"/>
        <v/>
      </c>
      <c r="Z675" s="52"/>
      <c r="AA675" s="35" t="str">
        <f t="shared" si="82"/>
        <v/>
      </c>
      <c r="AB675" s="35" t="str">
        <f t="shared" si="83"/>
        <v/>
      </c>
      <c r="AC675" s="35" t="str">
        <f t="shared" si="84"/>
        <v/>
      </c>
      <c r="AD675" s="35" t="str">
        <f t="shared" si="85"/>
        <v/>
      </c>
      <c r="AE675" s="35" t="str">
        <f t="shared" si="86"/>
        <v/>
      </c>
      <c r="AF675" s="35" t="str">
        <f t="shared" si="87"/>
        <v/>
      </c>
    </row>
    <row r="676" spans="1:32" x14ac:dyDescent="0.3">
      <c r="A676" s="50"/>
      <c r="B676" s="34" t="str">
        <f>IFERROR(VLOOKUP(A676,'State of WI BUs'!$A$2:$B$77,2,FALSE),"")</f>
        <v/>
      </c>
      <c r="C676" s="50"/>
      <c r="D676" s="50"/>
      <c r="E676" s="51"/>
      <c r="F676" s="34" t="str">
        <f>IFERROR(VLOOKUP(C676,'Fed. Agency Identifier'!$A$2:$B$62,2,FALSE),"")</f>
        <v/>
      </c>
      <c r="G676" s="34" t="str">
        <f>IF(ISBLANK(D676)=TRUE,"",(IFERROR(VLOOKUP(CONCATENATE(C676,".",D676),'Assistance Listings sam.gov'!$A$2:$D$2250,4,FALSE),"Unknown/Expired CFDA - Complete Column K")))</f>
        <v/>
      </c>
      <c r="H676" s="51"/>
      <c r="I676" s="51"/>
      <c r="J676" s="34" t="str">
        <f>IF(AND(ISBLANK(C676)=TRUE,ISBLANK(D676)=TRUE),"",IFERROR(VLOOKUP(CONCATENATE(C676,".",D676),'Clusters Lookup'!$A$2:$B$99,2,FALSE),"Not an Other Cluster"))</f>
        <v/>
      </c>
      <c r="K676" s="51"/>
      <c r="L676" s="51"/>
      <c r="M676" s="51"/>
      <c r="N676" s="51"/>
      <c r="O676" s="52"/>
      <c r="P676" s="51"/>
      <c r="Q676" s="51"/>
      <c r="R676" s="50"/>
      <c r="S676" s="34" t="str">
        <f>IFERROR(VLOOKUP(R676,'State of WI BUs'!$A$2:$B$77,2,FALSE),"")</f>
        <v/>
      </c>
      <c r="T676" s="52"/>
      <c r="U676" s="52"/>
      <c r="V676" s="56" t="str">
        <f t="shared" si="80"/>
        <v/>
      </c>
      <c r="W676" s="52"/>
      <c r="X676" s="50"/>
      <c r="Y676" s="56" t="str">
        <f t="shared" si="81"/>
        <v/>
      </c>
      <c r="Z676" s="52"/>
      <c r="AA676" s="35" t="str">
        <f t="shared" si="82"/>
        <v/>
      </c>
      <c r="AB676" s="35" t="str">
        <f t="shared" si="83"/>
        <v/>
      </c>
      <c r="AC676" s="35" t="str">
        <f t="shared" si="84"/>
        <v/>
      </c>
      <c r="AD676" s="35" t="str">
        <f t="shared" si="85"/>
        <v/>
      </c>
      <c r="AE676" s="35" t="str">
        <f t="shared" si="86"/>
        <v/>
      </c>
      <c r="AF676" s="35" t="str">
        <f t="shared" si="87"/>
        <v/>
      </c>
    </row>
    <row r="677" spans="1:32" x14ac:dyDescent="0.3">
      <c r="A677" s="50"/>
      <c r="B677" s="34" t="str">
        <f>IFERROR(VLOOKUP(A677,'State of WI BUs'!$A$2:$B$77,2,FALSE),"")</f>
        <v/>
      </c>
      <c r="C677" s="50"/>
      <c r="D677" s="50"/>
      <c r="E677" s="51"/>
      <c r="F677" s="34" t="str">
        <f>IFERROR(VLOOKUP(C677,'Fed. Agency Identifier'!$A$2:$B$62,2,FALSE),"")</f>
        <v/>
      </c>
      <c r="G677" s="34" t="str">
        <f>IF(ISBLANK(D677)=TRUE,"",(IFERROR(VLOOKUP(CONCATENATE(C677,".",D677),'Assistance Listings sam.gov'!$A$2:$D$2250,4,FALSE),"Unknown/Expired CFDA - Complete Column K")))</f>
        <v/>
      </c>
      <c r="H677" s="51"/>
      <c r="I677" s="51"/>
      <c r="J677" s="34" t="str">
        <f>IF(AND(ISBLANK(C677)=TRUE,ISBLANK(D677)=TRUE),"",IFERROR(VLOOKUP(CONCATENATE(C677,".",D677),'Clusters Lookup'!$A$2:$B$99,2,FALSE),"Not an Other Cluster"))</f>
        <v/>
      </c>
      <c r="K677" s="51"/>
      <c r="L677" s="51"/>
      <c r="M677" s="51"/>
      <c r="N677" s="51"/>
      <c r="O677" s="52"/>
      <c r="P677" s="51"/>
      <c r="Q677" s="51"/>
      <c r="R677" s="50"/>
      <c r="S677" s="34" t="str">
        <f>IFERROR(VLOOKUP(R677,'State of WI BUs'!$A$2:$B$77,2,FALSE),"")</f>
        <v/>
      </c>
      <c r="T677" s="52"/>
      <c r="U677" s="52"/>
      <c r="V677" s="56" t="str">
        <f t="shared" si="80"/>
        <v/>
      </c>
      <c r="W677" s="52"/>
      <c r="X677" s="50"/>
      <c r="Y677" s="56" t="str">
        <f t="shared" si="81"/>
        <v/>
      </c>
      <c r="Z677" s="52"/>
      <c r="AA677" s="35" t="str">
        <f t="shared" si="82"/>
        <v/>
      </c>
      <c r="AB677" s="35" t="str">
        <f t="shared" si="83"/>
        <v/>
      </c>
      <c r="AC677" s="35" t="str">
        <f t="shared" si="84"/>
        <v/>
      </c>
      <c r="AD677" s="35" t="str">
        <f t="shared" si="85"/>
        <v/>
      </c>
      <c r="AE677" s="35" t="str">
        <f t="shared" si="86"/>
        <v/>
      </c>
      <c r="AF677" s="35" t="str">
        <f t="shared" si="87"/>
        <v/>
      </c>
    </row>
    <row r="678" spans="1:32" x14ac:dyDescent="0.3">
      <c r="A678" s="50"/>
      <c r="B678" s="34" t="str">
        <f>IFERROR(VLOOKUP(A678,'State of WI BUs'!$A$2:$B$77,2,FALSE),"")</f>
        <v/>
      </c>
      <c r="C678" s="50"/>
      <c r="D678" s="50"/>
      <c r="E678" s="51"/>
      <c r="F678" s="34" t="str">
        <f>IFERROR(VLOOKUP(C678,'Fed. Agency Identifier'!$A$2:$B$62,2,FALSE),"")</f>
        <v/>
      </c>
      <c r="G678" s="34" t="str">
        <f>IF(ISBLANK(D678)=TRUE,"",(IFERROR(VLOOKUP(CONCATENATE(C678,".",D678),'Assistance Listings sam.gov'!$A$2:$D$2250,4,FALSE),"Unknown/Expired CFDA - Complete Column K")))</f>
        <v/>
      </c>
      <c r="H678" s="51"/>
      <c r="I678" s="51"/>
      <c r="J678" s="34" t="str">
        <f>IF(AND(ISBLANK(C678)=TRUE,ISBLANK(D678)=TRUE),"",IFERROR(VLOOKUP(CONCATENATE(C678,".",D678),'Clusters Lookup'!$A$2:$B$99,2,FALSE),"Not an Other Cluster"))</f>
        <v/>
      </c>
      <c r="K678" s="51"/>
      <c r="L678" s="51"/>
      <c r="M678" s="51"/>
      <c r="N678" s="51"/>
      <c r="O678" s="52"/>
      <c r="P678" s="51"/>
      <c r="Q678" s="51"/>
      <c r="R678" s="50"/>
      <c r="S678" s="34" t="str">
        <f>IFERROR(VLOOKUP(R678,'State of WI BUs'!$A$2:$B$77,2,FALSE),"")</f>
        <v/>
      </c>
      <c r="T678" s="52"/>
      <c r="U678" s="52"/>
      <c r="V678" s="56" t="str">
        <f t="shared" si="80"/>
        <v/>
      </c>
      <c r="W678" s="52"/>
      <c r="X678" s="50"/>
      <c r="Y678" s="56" t="str">
        <f t="shared" si="81"/>
        <v/>
      </c>
      <c r="Z678" s="52"/>
      <c r="AA678" s="35" t="str">
        <f t="shared" si="82"/>
        <v/>
      </c>
      <c r="AB678" s="35" t="str">
        <f t="shared" si="83"/>
        <v/>
      </c>
      <c r="AC678" s="35" t="str">
        <f t="shared" si="84"/>
        <v/>
      </c>
      <c r="AD678" s="35" t="str">
        <f t="shared" si="85"/>
        <v/>
      </c>
      <c r="AE678" s="35" t="str">
        <f t="shared" si="86"/>
        <v/>
      </c>
      <c r="AF678" s="35" t="str">
        <f t="shared" si="87"/>
        <v/>
      </c>
    </row>
    <row r="679" spans="1:32" x14ac:dyDescent="0.3">
      <c r="A679" s="50"/>
      <c r="B679" s="34" t="str">
        <f>IFERROR(VLOOKUP(A679,'State of WI BUs'!$A$2:$B$77,2,FALSE),"")</f>
        <v/>
      </c>
      <c r="C679" s="50"/>
      <c r="D679" s="50"/>
      <c r="E679" s="51"/>
      <c r="F679" s="34" t="str">
        <f>IFERROR(VLOOKUP(C679,'Fed. Agency Identifier'!$A$2:$B$62,2,FALSE),"")</f>
        <v/>
      </c>
      <c r="G679" s="34" t="str">
        <f>IF(ISBLANK(D679)=TRUE,"",(IFERROR(VLOOKUP(CONCATENATE(C679,".",D679),'Assistance Listings sam.gov'!$A$2:$D$2250,4,FALSE),"Unknown/Expired CFDA - Complete Column K")))</f>
        <v/>
      </c>
      <c r="H679" s="51"/>
      <c r="I679" s="51"/>
      <c r="J679" s="34" t="str">
        <f>IF(AND(ISBLANK(C679)=TRUE,ISBLANK(D679)=TRUE),"",IFERROR(VLOOKUP(CONCATENATE(C679,".",D679),'Clusters Lookup'!$A$2:$B$99,2,FALSE),"Not an Other Cluster"))</f>
        <v/>
      </c>
      <c r="K679" s="51"/>
      <c r="L679" s="51"/>
      <c r="M679" s="51"/>
      <c r="N679" s="51"/>
      <c r="O679" s="52"/>
      <c r="P679" s="51"/>
      <c r="Q679" s="51"/>
      <c r="R679" s="50"/>
      <c r="S679" s="34" t="str">
        <f>IFERROR(VLOOKUP(R679,'State of WI BUs'!$A$2:$B$77,2,FALSE),"")</f>
        <v/>
      </c>
      <c r="T679" s="52"/>
      <c r="U679" s="52"/>
      <c r="V679" s="56" t="str">
        <f t="shared" si="80"/>
        <v/>
      </c>
      <c r="W679" s="52"/>
      <c r="X679" s="50"/>
      <c r="Y679" s="56" t="str">
        <f t="shared" si="81"/>
        <v/>
      </c>
      <c r="Z679" s="52"/>
      <c r="AA679" s="35" t="str">
        <f t="shared" si="82"/>
        <v/>
      </c>
      <c r="AB679" s="35" t="str">
        <f t="shared" si="83"/>
        <v/>
      </c>
      <c r="AC679" s="35" t="str">
        <f t="shared" si="84"/>
        <v/>
      </c>
      <c r="AD679" s="35" t="str">
        <f t="shared" si="85"/>
        <v/>
      </c>
      <c r="AE679" s="35" t="str">
        <f t="shared" si="86"/>
        <v/>
      </c>
      <c r="AF679" s="35" t="str">
        <f t="shared" si="87"/>
        <v/>
      </c>
    </row>
    <row r="680" spans="1:32" x14ac:dyDescent="0.3">
      <c r="A680" s="50"/>
      <c r="B680" s="34" t="str">
        <f>IFERROR(VLOOKUP(A680,'State of WI BUs'!$A$2:$B$77,2,FALSE),"")</f>
        <v/>
      </c>
      <c r="C680" s="50"/>
      <c r="D680" s="50"/>
      <c r="E680" s="51"/>
      <c r="F680" s="34" t="str">
        <f>IFERROR(VLOOKUP(C680,'Fed. Agency Identifier'!$A$2:$B$62,2,FALSE),"")</f>
        <v/>
      </c>
      <c r="G680" s="34" t="str">
        <f>IF(ISBLANK(D680)=TRUE,"",(IFERROR(VLOOKUP(CONCATENATE(C680,".",D680),'Assistance Listings sam.gov'!$A$2:$D$2250,4,FALSE),"Unknown/Expired CFDA - Complete Column K")))</f>
        <v/>
      </c>
      <c r="H680" s="51"/>
      <c r="I680" s="51"/>
      <c r="J680" s="34" t="str">
        <f>IF(AND(ISBLANK(C680)=TRUE,ISBLANK(D680)=TRUE),"",IFERROR(VLOOKUP(CONCATENATE(C680,".",D680),'Clusters Lookup'!$A$2:$B$99,2,FALSE),"Not an Other Cluster"))</f>
        <v/>
      </c>
      <c r="K680" s="51"/>
      <c r="L680" s="51"/>
      <c r="M680" s="51"/>
      <c r="N680" s="51"/>
      <c r="O680" s="52"/>
      <c r="P680" s="51"/>
      <c r="Q680" s="51"/>
      <c r="R680" s="50"/>
      <c r="S680" s="34" t="str">
        <f>IFERROR(VLOOKUP(R680,'State of WI BUs'!$A$2:$B$77,2,FALSE),"")</f>
        <v/>
      </c>
      <c r="T680" s="52"/>
      <c r="U680" s="52"/>
      <c r="V680" s="56" t="str">
        <f t="shared" si="80"/>
        <v/>
      </c>
      <c r="W680" s="52"/>
      <c r="X680" s="50"/>
      <c r="Y680" s="56" t="str">
        <f t="shared" si="81"/>
        <v/>
      </c>
      <c r="Z680" s="52"/>
      <c r="AA680" s="35" t="str">
        <f t="shared" si="82"/>
        <v/>
      </c>
      <c r="AB680" s="35" t="str">
        <f t="shared" si="83"/>
        <v/>
      </c>
      <c r="AC680" s="35" t="str">
        <f t="shared" si="84"/>
        <v/>
      </c>
      <c r="AD680" s="35" t="str">
        <f t="shared" si="85"/>
        <v/>
      </c>
      <c r="AE680" s="35" t="str">
        <f t="shared" si="86"/>
        <v/>
      </c>
      <c r="AF680" s="35" t="str">
        <f t="shared" si="87"/>
        <v/>
      </c>
    </row>
    <row r="681" spans="1:32" x14ac:dyDescent="0.3">
      <c r="A681" s="50"/>
      <c r="B681" s="34" t="str">
        <f>IFERROR(VLOOKUP(A681,'State of WI BUs'!$A$2:$B$77,2,FALSE),"")</f>
        <v/>
      </c>
      <c r="C681" s="50"/>
      <c r="D681" s="50"/>
      <c r="E681" s="51"/>
      <c r="F681" s="34" t="str">
        <f>IFERROR(VLOOKUP(C681,'Fed. Agency Identifier'!$A$2:$B$62,2,FALSE),"")</f>
        <v/>
      </c>
      <c r="G681" s="34" t="str">
        <f>IF(ISBLANK(D681)=TRUE,"",(IFERROR(VLOOKUP(CONCATENATE(C681,".",D681),'Assistance Listings sam.gov'!$A$2:$D$2250,4,FALSE),"Unknown/Expired CFDA - Complete Column K")))</f>
        <v/>
      </c>
      <c r="H681" s="51"/>
      <c r="I681" s="51"/>
      <c r="J681" s="34" t="str">
        <f>IF(AND(ISBLANK(C681)=TRUE,ISBLANK(D681)=TRUE),"",IFERROR(VLOOKUP(CONCATENATE(C681,".",D681),'Clusters Lookup'!$A$2:$B$99,2,FALSE),"Not an Other Cluster"))</f>
        <v/>
      </c>
      <c r="K681" s="51"/>
      <c r="L681" s="51"/>
      <c r="M681" s="51"/>
      <c r="N681" s="51"/>
      <c r="O681" s="52"/>
      <c r="P681" s="51"/>
      <c r="Q681" s="51"/>
      <c r="R681" s="50"/>
      <c r="S681" s="34" t="str">
        <f>IFERROR(VLOOKUP(R681,'State of WI BUs'!$A$2:$B$77,2,FALSE),"")</f>
        <v/>
      </c>
      <c r="T681" s="52"/>
      <c r="U681" s="52"/>
      <c r="V681" s="56" t="str">
        <f t="shared" si="80"/>
        <v/>
      </c>
      <c r="W681" s="52"/>
      <c r="X681" s="50"/>
      <c r="Y681" s="56" t="str">
        <f t="shared" si="81"/>
        <v/>
      </c>
      <c r="Z681" s="52"/>
      <c r="AA681" s="35" t="str">
        <f t="shared" si="82"/>
        <v/>
      </c>
      <c r="AB681" s="35" t="str">
        <f t="shared" si="83"/>
        <v/>
      </c>
      <c r="AC681" s="35" t="str">
        <f t="shared" si="84"/>
        <v/>
      </c>
      <c r="AD681" s="35" t="str">
        <f t="shared" si="85"/>
        <v/>
      </c>
      <c r="AE681" s="35" t="str">
        <f t="shared" si="86"/>
        <v/>
      </c>
      <c r="AF681" s="35" t="str">
        <f t="shared" si="87"/>
        <v/>
      </c>
    </row>
    <row r="682" spans="1:32" x14ac:dyDescent="0.3">
      <c r="A682" s="50"/>
      <c r="B682" s="34" t="str">
        <f>IFERROR(VLOOKUP(A682,'State of WI BUs'!$A$2:$B$77,2,FALSE),"")</f>
        <v/>
      </c>
      <c r="C682" s="50"/>
      <c r="D682" s="50"/>
      <c r="E682" s="51"/>
      <c r="F682" s="34" t="str">
        <f>IFERROR(VLOOKUP(C682,'Fed. Agency Identifier'!$A$2:$B$62,2,FALSE),"")</f>
        <v/>
      </c>
      <c r="G682" s="34" t="str">
        <f>IF(ISBLANK(D682)=TRUE,"",(IFERROR(VLOOKUP(CONCATENATE(C682,".",D682),'Assistance Listings sam.gov'!$A$2:$D$2250,4,FALSE),"Unknown/Expired CFDA - Complete Column K")))</f>
        <v/>
      </c>
      <c r="H682" s="51"/>
      <c r="I682" s="51"/>
      <c r="J682" s="34" t="str">
        <f>IF(AND(ISBLANK(C682)=TRUE,ISBLANK(D682)=TRUE),"",IFERROR(VLOOKUP(CONCATENATE(C682,".",D682),'Clusters Lookup'!$A$2:$B$99,2,FALSE),"Not an Other Cluster"))</f>
        <v/>
      </c>
      <c r="K682" s="51"/>
      <c r="L682" s="51"/>
      <c r="M682" s="51"/>
      <c r="N682" s="51"/>
      <c r="O682" s="52"/>
      <c r="P682" s="51"/>
      <c r="Q682" s="51"/>
      <c r="R682" s="50"/>
      <c r="S682" s="34" t="str">
        <f>IFERROR(VLOOKUP(R682,'State of WI BUs'!$A$2:$B$77,2,FALSE),"")</f>
        <v/>
      </c>
      <c r="T682" s="52"/>
      <c r="U682" s="52"/>
      <c r="V682" s="56" t="str">
        <f t="shared" si="80"/>
        <v/>
      </c>
      <c r="W682" s="52"/>
      <c r="X682" s="50"/>
      <c r="Y682" s="56" t="str">
        <f t="shared" si="81"/>
        <v/>
      </c>
      <c r="Z682" s="52"/>
      <c r="AA682" s="35" t="str">
        <f t="shared" si="82"/>
        <v/>
      </c>
      <c r="AB682" s="35" t="str">
        <f t="shared" si="83"/>
        <v/>
      </c>
      <c r="AC682" s="35" t="str">
        <f t="shared" si="84"/>
        <v/>
      </c>
      <c r="AD682" s="35" t="str">
        <f t="shared" si="85"/>
        <v/>
      </c>
      <c r="AE682" s="35" t="str">
        <f t="shared" si="86"/>
        <v/>
      </c>
      <c r="AF682" s="35" t="str">
        <f t="shared" si="87"/>
        <v/>
      </c>
    </row>
    <row r="683" spans="1:32" x14ac:dyDescent="0.3">
      <c r="A683" s="50"/>
      <c r="B683" s="34" t="str">
        <f>IFERROR(VLOOKUP(A683,'State of WI BUs'!$A$2:$B$77,2,FALSE),"")</f>
        <v/>
      </c>
      <c r="C683" s="50"/>
      <c r="D683" s="50"/>
      <c r="E683" s="51"/>
      <c r="F683" s="34" t="str">
        <f>IFERROR(VLOOKUP(C683,'Fed. Agency Identifier'!$A$2:$B$62,2,FALSE),"")</f>
        <v/>
      </c>
      <c r="G683" s="34" t="str">
        <f>IF(ISBLANK(D683)=TRUE,"",(IFERROR(VLOOKUP(CONCATENATE(C683,".",D683),'Assistance Listings sam.gov'!$A$2:$D$2250,4,FALSE),"Unknown/Expired CFDA - Complete Column K")))</f>
        <v/>
      </c>
      <c r="H683" s="51"/>
      <c r="I683" s="51"/>
      <c r="J683" s="34" t="str">
        <f>IF(AND(ISBLANK(C683)=TRUE,ISBLANK(D683)=TRUE),"",IFERROR(VLOOKUP(CONCATENATE(C683,".",D683),'Clusters Lookup'!$A$2:$B$99,2,FALSE),"Not an Other Cluster"))</f>
        <v/>
      </c>
      <c r="K683" s="51"/>
      <c r="L683" s="51"/>
      <c r="M683" s="51"/>
      <c r="N683" s="51"/>
      <c r="O683" s="52"/>
      <c r="P683" s="51"/>
      <c r="Q683" s="51"/>
      <c r="R683" s="50"/>
      <c r="S683" s="34" t="str">
        <f>IFERROR(VLOOKUP(R683,'State of WI BUs'!$A$2:$B$77,2,FALSE),"")</f>
        <v/>
      </c>
      <c r="T683" s="52"/>
      <c r="U683" s="52"/>
      <c r="V683" s="56" t="str">
        <f t="shared" si="80"/>
        <v/>
      </c>
      <c r="W683" s="52"/>
      <c r="X683" s="50"/>
      <c r="Y683" s="56" t="str">
        <f t="shared" si="81"/>
        <v/>
      </c>
      <c r="Z683" s="52"/>
      <c r="AA683" s="35" t="str">
        <f t="shared" si="82"/>
        <v/>
      </c>
      <c r="AB683" s="35" t="str">
        <f t="shared" si="83"/>
        <v/>
      </c>
      <c r="AC683" s="35" t="str">
        <f t="shared" si="84"/>
        <v/>
      </c>
      <c r="AD683" s="35" t="str">
        <f t="shared" si="85"/>
        <v/>
      </c>
      <c r="AE683" s="35" t="str">
        <f t="shared" si="86"/>
        <v/>
      </c>
      <c r="AF683" s="35" t="str">
        <f t="shared" si="87"/>
        <v/>
      </c>
    </row>
    <row r="684" spans="1:32" x14ac:dyDescent="0.3">
      <c r="A684" s="50"/>
      <c r="B684" s="34" t="str">
        <f>IFERROR(VLOOKUP(A684,'State of WI BUs'!$A$2:$B$77,2,FALSE),"")</f>
        <v/>
      </c>
      <c r="C684" s="50"/>
      <c r="D684" s="50"/>
      <c r="E684" s="51"/>
      <c r="F684" s="34" t="str">
        <f>IFERROR(VLOOKUP(C684,'Fed. Agency Identifier'!$A$2:$B$62,2,FALSE),"")</f>
        <v/>
      </c>
      <c r="G684" s="34" t="str">
        <f>IF(ISBLANK(D684)=TRUE,"",(IFERROR(VLOOKUP(CONCATENATE(C684,".",D684),'Assistance Listings sam.gov'!$A$2:$D$2250,4,FALSE),"Unknown/Expired CFDA - Complete Column K")))</f>
        <v/>
      </c>
      <c r="H684" s="51"/>
      <c r="I684" s="51"/>
      <c r="J684" s="34" t="str">
        <f>IF(AND(ISBLANK(C684)=TRUE,ISBLANK(D684)=TRUE),"",IFERROR(VLOOKUP(CONCATENATE(C684,".",D684),'Clusters Lookup'!$A$2:$B$99,2,FALSE),"Not an Other Cluster"))</f>
        <v/>
      </c>
      <c r="K684" s="51"/>
      <c r="L684" s="51"/>
      <c r="M684" s="51"/>
      <c r="N684" s="51"/>
      <c r="O684" s="52"/>
      <c r="P684" s="51"/>
      <c r="Q684" s="51"/>
      <c r="R684" s="50"/>
      <c r="S684" s="34" t="str">
        <f>IFERROR(VLOOKUP(R684,'State of WI BUs'!$A$2:$B$77,2,FALSE),"")</f>
        <v/>
      </c>
      <c r="T684" s="52"/>
      <c r="U684" s="52"/>
      <c r="V684" s="56" t="str">
        <f t="shared" si="80"/>
        <v/>
      </c>
      <c r="W684" s="52"/>
      <c r="X684" s="50"/>
      <c r="Y684" s="56" t="str">
        <f t="shared" si="81"/>
        <v/>
      </c>
      <c r="Z684" s="52"/>
      <c r="AA684" s="35" t="str">
        <f t="shared" si="82"/>
        <v/>
      </c>
      <c r="AB684" s="35" t="str">
        <f t="shared" si="83"/>
        <v/>
      </c>
      <c r="AC684" s="35" t="str">
        <f t="shared" si="84"/>
        <v/>
      </c>
      <c r="AD684" s="35" t="str">
        <f t="shared" si="85"/>
        <v/>
      </c>
      <c r="AE684" s="35" t="str">
        <f t="shared" si="86"/>
        <v/>
      </c>
      <c r="AF684" s="35" t="str">
        <f t="shared" si="87"/>
        <v/>
      </c>
    </row>
    <row r="685" spans="1:32" x14ac:dyDescent="0.3">
      <c r="A685" s="50"/>
      <c r="B685" s="34" t="str">
        <f>IFERROR(VLOOKUP(A685,'State of WI BUs'!$A$2:$B$77,2,FALSE),"")</f>
        <v/>
      </c>
      <c r="C685" s="50"/>
      <c r="D685" s="50"/>
      <c r="E685" s="51"/>
      <c r="F685" s="34" t="str">
        <f>IFERROR(VLOOKUP(C685,'Fed. Agency Identifier'!$A$2:$B$62,2,FALSE),"")</f>
        <v/>
      </c>
      <c r="G685" s="34" t="str">
        <f>IF(ISBLANK(D685)=TRUE,"",(IFERROR(VLOOKUP(CONCATENATE(C685,".",D685),'Assistance Listings sam.gov'!$A$2:$D$2250,4,FALSE),"Unknown/Expired CFDA - Complete Column K")))</f>
        <v/>
      </c>
      <c r="H685" s="51"/>
      <c r="I685" s="51"/>
      <c r="J685" s="34" t="str">
        <f>IF(AND(ISBLANK(C685)=TRUE,ISBLANK(D685)=TRUE),"",IFERROR(VLOOKUP(CONCATENATE(C685,".",D685),'Clusters Lookup'!$A$2:$B$99,2,FALSE),"Not an Other Cluster"))</f>
        <v/>
      </c>
      <c r="K685" s="51"/>
      <c r="L685" s="51"/>
      <c r="M685" s="51"/>
      <c r="N685" s="51"/>
      <c r="O685" s="52"/>
      <c r="P685" s="51"/>
      <c r="Q685" s="51"/>
      <c r="R685" s="50"/>
      <c r="S685" s="34" t="str">
        <f>IFERROR(VLOOKUP(R685,'State of WI BUs'!$A$2:$B$77,2,FALSE),"")</f>
        <v/>
      </c>
      <c r="T685" s="52"/>
      <c r="U685" s="52"/>
      <c r="V685" s="56" t="str">
        <f t="shared" si="80"/>
        <v/>
      </c>
      <c r="W685" s="52"/>
      <c r="X685" s="50"/>
      <c r="Y685" s="56" t="str">
        <f t="shared" si="81"/>
        <v/>
      </c>
      <c r="Z685" s="52"/>
      <c r="AA685" s="35" t="str">
        <f t="shared" si="82"/>
        <v/>
      </c>
      <c r="AB685" s="35" t="str">
        <f t="shared" si="83"/>
        <v/>
      </c>
      <c r="AC685" s="35" t="str">
        <f t="shared" si="84"/>
        <v/>
      </c>
      <c r="AD685" s="35" t="str">
        <f t="shared" si="85"/>
        <v/>
      </c>
      <c r="AE685" s="35" t="str">
        <f t="shared" si="86"/>
        <v/>
      </c>
      <c r="AF685" s="35" t="str">
        <f t="shared" si="87"/>
        <v/>
      </c>
    </row>
    <row r="686" spans="1:32" x14ac:dyDescent="0.3">
      <c r="A686" s="50"/>
      <c r="B686" s="34" t="str">
        <f>IFERROR(VLOOKUP(A686,'State of WI BUs'!$A$2:$B$77,2,FALSE),"")</f>
        <v/>
      </c>
      <c r="C686" s="50"/>
      <c r="D686" s="50"/>
      <c r="E686" s="51"/>
      <c r="F686" s="34" t="str">
        <f>IFERROR(VLOOKUP(C686,'Fed. Agency Identifier'!$A$2:$B$62,2,FALSE),"")</f>
        <v/>
      </c>
      <c r="G686" s="34" t="str">
        <f>IF(ISBLANK(D686)=TRUE,"",(IFERROR(VLOOKUP(CONCATENATE(C686,".",D686),'Assistance Listings sam.gov'!$A$2:$D$2250,4,FALSE),"Unknown/Expired CFDA - Complete Column K")))</f>
        <v/>
      </c>
      <c r="H686" s="51"/>
      <c r="I686" s="51"/>
      <c r="J686" s="34" t="str">
        <f>IF(AND(ISBLANK(C686)=TRUE,ISBLANK(D686)=TRUE),"",IFERROR(VLOOKUP(CONCATENATE(C686,".",D686),'Clusters Lookup'!$A$2:$B$99,2,FALSE),"Not an Other Cluster"))</f>
        <v/>
      </c>
      <c r="K686" s="51"/>
      <c r="L686" s="51"/>
      <c r="M686" s="51"/>
      <c r="N686" s="51"/>
      <c r="O686" s="52"/>
      <c r="P686" s="51"/>
      <c r="Q686" s="51"/>
      <c r="R686" s="50"/>
      <c r="S686" s="34" t="str">
        <f>IFERROR(VLOOKUP(R686,'State of WI BUs'!$A$2:$B$77,2,FALSE),"")</f>
        <v/>
      </c>
      <c r="T686" s="52"/>
      <c r="U686" s="52"/>
      <c r="V686" s="56" t="str">
        <f t="shared" si="80"/>
        <v/>
      </c>
      <c r="W686" s="52"/>
      <c r="X686" s="50"/>
      <c r="Y686" s="56" t="str">
        <f t="shared" si="81"/>
        <v/>
      </c>
      <c r="Z686" s="52"/>
      <c r="AA686" s="35" t="str">
        <f t="shared" si="82"/>
        <v/>
      </c>
      <c r="AB686" s="35" t="str">
        <f t="shared" si="83"/>
        <v/>
      </c>
      <c r="AC686" s="35" t="str">
        <f t="shared" si="84"/>
        <v/>
      </c>
      <c r="AD686" s="35" t="str">
        <f t="shared" si="85"/>
        <v/>
      </c>
      <c r="AE686" s="35" t="str">
        <f t="shared" si="86"/>
        <v/>
      </c>
      <c r="AF686" s="35" t="str">
        <f t="shared" si="87"/>
        <v/>
      </c>
    </row>
    <row r="687" spans="1:32" x14ac:dyDescent="0.3">
      <c r="A687" s="50"/>
      <c r="B687" s="34" t="str">
        <f>IFERROR(VLOOKUP(A687,'State of WI BUs'!$A$2:$B$77,2,FALSE),"")</f>
        <v/>
      </c>
      <c r="C687" s="50"/>
      <c r="D687" s="50"/>
      <c r="E687" s="51"/>
      <c r="F687" s="34" t="str">
        <f>IFERROR(VLOOKUP(C687,'Fed. Agency Identifier'!$A$2:$B$62,2,FALSE),"")</f>
        <v/>
      </c>
      <c r="G687" s="34" t="str">
        <f>IF(ISBLANK(D687)=TRUE,"",(IFERROR(VLOOKUP(CONCATENATE(C687,".",D687),'Assistance Listings sam.gov'!$A$2:$D$2250,4,FALSE),"Unknown/Expired CFDA - Complete Column K")))</f>
        <v/>
      </c>
      <c r="H687" s="51"/>
      <c r="I687" s="51"/>
      <c r="J687" s="34" t="str">
        <f>IF(AND(ISBLANK(C687)=TRUE,ISBLANK(D687)=TRUE),"",IFERROR(VLOOKUP(CONCATENATE(C687,".",D687),'Clusters Lookup'!$A$2:$B$99,2,FALSE),"Not an Other Cluster"))</f>
        <v/>
      </c>
      <c r="K687" s="51"/>
      <c r="L687" s="51"/>
      <c r="M687" s="51"/>
      <c r="N687" s="51"/>
      <c r="O687" s="52"/>
      <c r="P687" s="51"/>
      <c r="Q687" s="51"/>
      <c r="R687" s="50"/>
      <c r="S687" s="34" t="str">
        <f>IFERROR(VLOOKUP(R687,'State of WI BUs'!$A$2:$B$77,2,FALSE),"")</f>
        <v/>
      </c>
      <c r="T687" s="52"/>
      <c r="U687" s="52"/>
      <c r="V687" s="56" t="str">
        <f t="shared" si="80"/>
        <v/>
      </c>
      <c r="W687" s="52"/>
      <c r="X687" s="50"/>
      <c r="Y687" s="56" t="str">
        <f t="shared" si="81"/>
        <v/>
      </c>
      <c r="Z687" s="52"/>
      <c r="AA687" s="35" t="str">
        <f t="shared" si="82"/>
        <v/>
      </c>
      <c r="AB687" s="35" t="str">
        <f t="shared" si="83"/>
        <v/>
      </c>
      <c r="AC687" s="35" t="str">
        <f t="shared" si="84"/>
        <v/>
      </c>
      <c r="AD687" s="35" t="str">
        <f t="shared" si="85"/>
        <v/>
      </c>
      <c r="AE687" s="35" t="str">
        <f t="shared" si="86"/>
        <v/>
      </c>
      <c r="AF687" s="35" t="str">
        <f t="shared" si="87"/>
        <v/>
      </c>
    </row>
    <row r="688" spans="1:32" x14ac:dyDescent="0.3">
      <c r="A688" s="50"/>
      <c r="B688" s="34" t="str">
        <f>IFERROR(VLOOKUP(A688,'State of WI BUs'!$A$2:$B$77,2,FALSE),"")</f>
        <v/>
      </c>
      <c r="C688" s="50"/>
      <c r="D688" s="50"/>
      <c r="E688" s="51"/>
      <c r="F688" s="34" t="str">
        <f>IFERROR(VLOOKUP(C688,'Fed. Agency Identifier'!$A$2:$B$62,2,FALSE),"")</f>
        <v/>
      </c>
      <c r="G688" s="34" t="str">
        <f>IF(ISBLANK(D688)=TRUE,"",(IFERROR(VLOOKUP(CONCATENATE(C688,".",D688),'Assistance Listings sam.gov'!$A$2:$D$2250,4,FALSE),"Unknown/Expired CFDA - Complete Column K")))</f>
        <v/>
      </c>
      <c r="H688" s="51"/>
      <c r="I688" s="51"/>
      <c r="J688" s="34" t="str">
        <f>IF(AND(ISBLANK(C688)=TRUE,ISBLANK(D688)=TRUE),"",IFERROR(VLOOKUP(CONCATENATE(C688,".",D688),'Clusters Lookup'!$A$2:$B$99,2,FALSE),"Not an Other Cluster"))</f>
        <v/>
      </c>
      <c r="K688" s="51"/>
      <c r="L688" s="51"/>
      <c r="M688" s="51"/>
      <c r="N688" s="51"/>
      <c r="O688" s="52"/>
      <c r="P688" s="51"/>
      <c r="Q688" s="51"/>
      <c r="R688" s="50"/>
      <c r="S688" s="34" t="str">
        <f>IFERROR(VLOOKUP(R688,'State of WI BUs'!$A$2:$B$77,2,FALSE),"")</f>
        <v/>
      </c>
      <c r="T688" s="52"/>
      <c r="U688" s="52"/>
      <c r="V688" s="56" t="str">
        <f t="shared" si="80"/>
        <v/>
      </c>
      <c r="W688" s="52"/>
      <c r="X688" s="50"/>
      <c r="Y688" s="56" t="str">
        <f t="shared" si="81"/>
        <v/>
      </c>
      <c r="Z688" s="52"/>
      <c r="AA688" s="35" t="str">
        <f t="shared" si="82"/>
        <v/>
      </c>
      <c r="AB688" s="35" t="str">
        <f t="shared" si="83"/>
        <v/>
      </c>
      <c r="AC688" s="35" t="str">
        <f t="shared" si="84"/>
        <v/>
      </c>
      <c r="AD688" s="35" t="str">
        <f t="shared" si="85"/>
        <v/>
      </c>
      <c r="AE688" s="35" t="str">
        <f t="shared" si="86"/>
        <v/>
      </c>
      <c r="AF688" s="35" t="str">
        <f t="shared" si="87"/>
        <v/>
      </c>
    </row>
    <row r="689" spans="1:32" x14ac:dyDescent="0.3">
      <c r="A689" s="50"/>
      <c r="B689" s="34" t="str">
        <f>IFERROR(VLOOKUP(A689,'State of WI BUs'!$A$2:$B$77,2,FALSE),"")</f>
        <v/>
      </c>
      <c r="C689" s="50"/>
      <c r="D689" s="50"/>
      <c r="E689" s="51"/>
      <c r="F689" s="34" t="str">
        <f>IFERROR(VLOOKUP(C689,'Fed. Agency Identifier'!$A$2:$B$62,2,FALSE),"")</f>
        <v/>
      </c>
      <c r="G689" s="34" t="str">
        <f>IF(ISBLANK(D689)=TRUE,"",(IFERROR(VLOOKUP(CONCATENATE(C689,".",D689),'Assistance Listings sam.gov'!$A$2:$D$2250,4,FALSE),"Unknown/Expired CFDA - Complete Column K")))</f>
        <v/>
      </c>
      <c r="H689" s="51"/>
      <c r="I689" s="51"/>
      <c r="J689" s="34" t="str">
        <f>IF(AND(ISBLANK(C689)=TRUE,ISBLANK(D689)=TRUE),"",IFERROR(VLOOKUP(CONCATENATE(C689,".",D689),'Clusters Lookup'!$A$2:$B$99,2,FALSE),"Not an Other Cluster"))</f>
        <v/>
      </c>
      <c r="K689" s="51"/>
      <c r="L689" s="51"/>
      <c r="M689" s="51"/>
      <c r="N689" s="51"/>
      <c r="O689" s="52"/>
      <c r="P689" s="51"/>
      <c r="Q689" s="51"/>
      <c r="R689" s="50"/>
      <c r="S689" s="34" t="str">
        <f>IFERROR(VLOOKUP(R689,'State of WI BUs'!$A$2:$B$77,2,FALSE),"")</f>
        <v/>
      </c>
      <c r="T689" s="52"/>
      <c r="U689" s="52"/>
      <c r="V689" s="56" t="str">
        <f t="shared" si="80"/>
        <v/>
      </c>
      <c r="W689" s="52"/>
      <c r="X689" s="50"/>
      <c r="Y689" s="56" t="str">
        <f t="shared" si="81"/>
        <v/>
      </c>
      <c r="Z689" s="52"/>
      <c r="AA689" s="35" t="str">
        <f t="shared" si="82"/>
        <v/>
      </c>
      <c r="AB689" s="35" t="str">
        <f t="shared" si="83"/>
        <v/>
      </c>
      <c r="AC689" s="35" t="str">
        <f t="shared" si="84"/>
        <v/>
      </c>
      <c r="AD689" s="35" t="str">
        <f t="shared" si="85"/>
        <v/>
      </c>
      <c r="AE689" s="35" t="str">
        <f t="shared" si="86"/>
        <v/>
      </c>
      <c r="AF689" s="35" t="str">
        <f t="shared" si="87"/>
        <v/>
      </c>
    </row>
    <row r="690" spans="1:32" x14ac:dyDescent="0.3">
      <c r="A690" s="50"/>
      <c r="B690" s="34" t="str">
        <f>IFERROR(VLOOKUP(A690,'State of WI BUs'!$A$2:$B$77,2,FALSE),"")</f>
        <v/>
      </c>
      <c r="C690" s="50"/>
      <c r="D690" s="50"/>
      <c r="E690" s="51"/>
      <c r="F690" s="34" t="str">
        <f>IFERROR(VLOOKUP(C690,'Fed. Agency Identifier'!$A$2:$B$62,2,FALSE),"")</f>
        <v/>
      </c>
      <c r="G690" s="34" t="str">
        <f>IF(ISBLANK(D690)=TRUE,"",(IFERROR(VLOOKUP(CONCATENATE(C690,".",D690),'Assistance Listings sam.gov'!$A$2:$D$2250,4,FALSE),"Unknown/Expired CFDA - Complete Column K")))</f>
        <v/>
      </c>
      <c r="H690" s="51"/>
      <c r="I690" s="51"/>
      <c r="J690" s="34" t="str">
        <f>IF(AND(ISBLANK(C690)=TRUE,ISBLANK(D690)=TRUE),"",IFERROR(VLOOKUP(CONCATENATE(C690,".",D690),'Clusters Lookup'!$A$2:$B$99,2,FALSE),"Not an Other Cluster"))</f>
        <v/>
      </c>
      <c r="K690" s="51"/>
      <c r="L690" s="51"/>
      <c r="M690" s="51"/>
      <c r="N690" s="51"/>
      <c r="O690" s="52"/>
      <c r="P690" s="51"/>
      <c r="Q690" s="51"/>
      <c r="R690" s="50"/>
      <c r="S690" s="34" t="str">
        <f>IFERROR(VLOOKUP(R690,'State of WI BUs'!$A$2:$B$77,2,FALSE),"")</f>
        <v/>
      </c>
      <c r="T690" s="52"/>
      <c r="U690" s="52"/>
      <c r="V690" s="56" t="str">
        <f t="shared" si="80"/>
        <v/>
      </c>
      <c r="W690" s="52"/>
      <c r="X690" s="50"/>
      <c r="Y690" s="56" t="str">
        <f t="shared" si="81"/>
        <v/>
      </c>
      <c r="Z690" s="52"/>
      <c r="AA690" s="35" t="str">
        <f t="shared" si="82"/>
        <v/>
      </c>
      <c r="AB690" s="35" t="str">
        <f t="shared" si="83"/>
        <v/>
      </c>
      <c r="AC690" s="35" t="str">
        <f t="shared" si="84"/>
        <v/>
      </c>
      <c r="AD690" s="35" t="str">
        <f t="shared" si="85"/>
        <v/>
      </c>
      <c r="AE690" s="35" t="str">
        <f t="shared" si="86"/>
        <v/>
      </c>
      <c r="AF690" s="35" t="str">
        <f t="shared" si="87"/>
        <v/>
      </c>
    </row>
    <row r="691" spans="1:32" x14ac:dyDescent="0.3">
      <c r="A691" s="50"/>
      <c r="B691" s="34" t="str">
        <f>IFERROR(VLOOKUP(A691,'State of WI BUs'!$A$2:$B$77,2,FALSE),"")</f>
        <v/>
      </c>
      <c r="C691" s="50"/>
      <c r="D691" s="50"/>
      <c r="E691" s="51"/>
      <c r="F691" s="34" t="str">
        <f>IFERROR(VLOOKUP(C691,'Fed. Agency Identifier'!$A$2:$B$62,2,FALSE),"")</f>
        <v/>
      </c>
      <c r="G691" s="34" t="str">
        <f>IF(ISBLANK(D691)=TRUE,"",(IFERROR(VLOOKUP(CONCATENATE(C691,".",D691),'Assistance Listings sam.gov'!$A$2:$D$2250,4,FALSE),"Unknown/Expired CFDA - Complete Column K")))</f>
        <v/>
      </c>
      <c r="H691" s="51"/>
      <c r="I691" s="51"/>
      <c r="J691" s="34" t="str">
        <f>IF(AND(ISBLANK(C691)=TRUE,ISBLANK(D691)=TRUE),"",IFERROR(VLOOKUP(CONCATENATE(C691,".",D691),'Clusters Lookup'!$A$2:$B$99,2,FALSE),"Not an Other Cluster"))</f>
        <v/>
      </c>
      <c r="K691" s="51"/>
      <c r="L691" s="51"/>
      <c r="M691" s="51"/>
      <c r="N691" s="51"/>
      <c r="O691" s="52"/>
      <c r="P691" s="51"/>
      <c r="Q691" s="51"/>
      <c r="R691" s="50"/>
      <c r="S691" s="34" t="str">
        <f>IFERROR(VLOOKUP(R691,'State of WI BUs'!$A$2:$B$77,2,FALSE),"")</f>
        <v/>
      </c>
      <c r="T691" s="52"/>
      <c r="U691" s="52"/>
      <c r="V691" s="56" t="str">
        <f t="shared" si="80"/>
        <v/>
      </c>
      <c r="W691" s="52"/>
      <c r="X691" s="50"/>
      <c r="Y691" s="56" t="str">
        <f t="shared" si="81"/>
        <v/>
      </c>
      <c r="Z691" s="52"/>
      <c r="AA691" s="35" t="str">
        <f t="shared" si="82"/>
        <v/>
      </c>
      <c r="AB691" s="35" t="str">
        <f t="shared" si="83"/>
        <v/>
      </c>
      <c r="AC691" s="35" t="str">
        <f t="shared" si="84"/>
        <v/>
      </c>
      <c r="AD691" s="35" t="str">
        <f t="shared" si="85"/>
        <v/>
      </c>
      <c r="AE691" s="35" t="str">
        <f t="shared" si="86"/>
        <v/>
      </c>
      <c r="AF691" s="35" t="str">
        <f t="shared" si="87"/>
        <v/>
      </c>
    </row>
    <row r="692" spans="1:32" x14ac:dyDescent="0.3">
      <c r="A692" s="50"/>
      <c r="B692" s="34" t="str">
        <f>IFERROR(VLOOKUP(A692,'State of WI BUs'!$A$2:$B$77,2,FALSE),"")</f>
        <v/>
      </c>
      <c r="C692" s="50"/>
      <c r="D692" s="50"/>
      <c r="E692" s="51"/>
      <c r="F692" s="34" t="str">
        <f>IFERROR(VLOOKUP(C692,'Fed. Agency Identifier'!$A$2:$B$62,2,FALSE),"")</f>
        <v/>
      </c>
      <c r="G692" s="34" t="str">
        <f>IF(ISBLANK(D692)=TRUE,"",(IFERROR(VLOOKUP(CONCATENATE(C692,".",D692),'Assistance Listings sam.gov'!$A$2:$D$2250,4,FALSE),"Unknown/Expired CFDA - Complete Column K")))</f>
        <v/>
      </c>
      <c r="H692" s="51"/>
      <c r="I692" s="51"/>
      <c r="J692" s="34" t="str">
        <f>IF(AND(ISBLANK(C692)=TRUE,ISBLANK(D692)=TRUE),"",IFERROR(VLOOKUP(CONCATENATE(C692,".",D692),'Clusters Lookup'!$A$2:$B$99,2,FALSE),"Not an Other Cluster"))</f>
        <v/>
      </c>
      <c r="K692" s="51"/>
      <c r="L692" s="51"/>
      <c r="M692" s="51"/>
      <c r="N692" s="51"/>
      <c r="O692" s="52"/>
      <c r="P692" s="51"/>
      <c r="Q692" s="51"/>
      <c r="R692" s="50"/>
      <c r="S692" s="34" t="str">
        <f>IFERROR(VLOOKUP(R692,'State of WI BUs'!$A$2:$B$77,2,FALSE),"")</f>
        <v/>
      </c>
      <c r="T692" s="52"/>
      <c r="U692" s="52"/>
      <c r="V692" s="56" t="str">
        <f t="shared" si="80"/>
        <v/>
      </c>
      <c r="W692" s="52"/>
      <c r="X692" s="50"/>
      <c r="Y692" s="56" t="str">
        <f t="shared" si="81"/>
        <v/>
      </c>
      <c r="Z692" s="52"/>
      <c r="AA692" s="35" t="str">
        <f t="shared" si="82"/>
        <v/>
      </c>
      <c r="AB692" s="35" t="str">
        <f t="shared" si="83"/>
        <v/>
      </c>
      <c r="AC692" s="35" t="str">
        <f t="shared" si="84"/>
        <v/>
      </c>
      <c r="AD692" s="35" t="str">
        <f t="shared" si="85"/>
        <v/>
      </c>
      <c r="AE692" s="35" t="str">
        <f t="shared" si="86"/>
        <v/>
      </c>
      <c r="AF692" s="35" t="str">
        <f t="shared" si="87"/>
        <v/>
      </c>
    </row>
    <row r="693" spans="1:32" x14ac:dyDescent="0.3">
      <c r="A693" s="50"/>
      <c r="B693" s="34" t="str">
        <f>IFERROR(VLOOKUP(A693,'State of WI BUs'!$A$2:$B$77,2,FALSE),"")</f>
        <v/>
      </c>
      <c r="C693" s="50"/>
      <c r="D693" s="50"/>
      <c r="E693" s="51"/>
      <c r="F693" s="34" t="str">
        <f>IFERROR(VLOOKUP(C693,'Fed. Agency Identifier'!$A$2:$B$62,2,FALSE),"")</f>
        <v/>
      </c>
      <c r="G693" s="34" t="str">
        <f>IF(ISBLANK(D693)=TRUE,"",(IFERROR(VLOOKUP(CONCATENATE(C693,".",D693),'Assistance Listings sam.gov'!$A$2:$D$2250,4,FALSE),"Unknown/Expired CFDA - Complete Column K")))</f>
        <v/>
      </c>
      <c r="H693" s="51"/>
      <c r="I693" s="51"/>
      <c r="J693" s="34" t="str">
        <f>IF(AND(ISBLANK(C693)=TRUE,ISBLANK(D693)=TRUE),"",IFERROR(VLOOKUP(CONCATENATE(C693,".",D693),'Clusters Lookup'!$A$2:$B$99,2,FALSE),"Not an Other Cluster"))</f>
        <v/>
      </c>
      <c r="K693" s="51"/>
      <c r="L693" s="51"/>
      <c r="M693" s="51"/>
      <c r="N693" s="51"/>
      <c r="O693" s="52"/>
      <c r="P693" s="51"/>
      <c r="Q693" s="51"/>
      <c r="R693" s="50"/>
      <c r="S693" s="34" t="str">
        <f>IFERROR(VLOOKUP(R693,'State of WI BUs'!$A$2:$B$77,2,FALSE),"")</f>
        <v/>
      </c>
      <c r="T693" s="52"/>
      <c r="U693" s="52"/>
      <c r="V693" s="56" t="str">
        <f t="shared" si="80"/>
        <v/>
      </c>
      <c r="W693" s="52"/>
      <c r="X693" s="50"/>
      <c r="Y693" s="56" t="str">
        <f t="shared" si="81"/>
        <v/>
      </c>
      <c r="Z693" s="52"/>
      <c r="AA693" s="35" t="str">
        <f t="shared" si="82"/>
        <v/>
      </c>
      <c r="AB693" s="35" t="str">
        <f t="shared" si="83"/>
        <v/>
      </c>
      <c r="AC693" s="35" t="str">
        <f t="shared" si="84"/>
        <v/>
      </c>
      <c r="AD693" s="35" t="str">
        <f t="shared" si="85"/>
        <v/>
      </c>
      <c r="AE693" s="35" t="str">
        <f t="shared" si="86"/>
        <v/>
      </c>
      <c r="AF693" s="35" t="str">
        <f t="shared" si="87"/>
        <v/>
      </c>
    </row>
    <row r="694" spans="1:32" x14ac:dyDescent="0.3">
      <c r="A694" s="50"/>
      <c r="B694" s="34" t="str">
        <f>IFERROR(VLOOKUP(A694,'State of WI BUs'!$A$2:$B$77,2,FALSE),"")</f>
        <v/>
      </c>
      <c r="C694" s="50"/>
      <c r="D694" s="50"/>
      <c r="E694" s="51"/>
      <c r="F694" s="34" t="str">
        <f>IFERROR(VLOOKUP(C694,'Fed. Agency Identifier'!$A$2:$B$62,2,FALSE),"")</f>
        <v/>
      </c>
      <c r="G694" s="34" t="str">
        <f>IF(ISBLANK(D694)=TRUE,"",(IFERROR(VLOOKUP(CONCATENATE(C694,".",D694),'Assistance Listings sam.gov'!$A$2:$D$2250,4,FALSE),"Unknown/Expired CFDA - Complete Column K")))</f>
        <v/>
      </c>
      <c r="H694" s="51"/>
      <c r="I694" s="51"/>
      <c r="J694" s="34" t="str">
        <f>IF(AND(ISBLANK(C694)=TRUE,ISBLANK(D694)=TRUE),"",IFERROR(VLOOKUP(CONCATENATE(C694,".",D694),'Clusters Lookup'!$A$2:$B$99,2,FALSE),"Not an Other Cluster"))</f>
        <v/>
      </c>
      <c r="K694" s="51"/>
      <c r="L694" s="51"/>
      <c r="M694" s="51"/>
      <c r="N694" s="51"/>
      <c r="O694" s="52"/>
      <c r="P694" s="51"/>
      <c r="Q694" s="51"/>
      <c r="R694" s="50"/>
      <c r="S694" s="34" t="str">
        <f>IFERROR(VLOOKUP(R694,'State of WI BUs'!$A$2:$B$77,2,FALSE),"")</f>
        <v/>
      </c>
      <c r="T694" s="52"/>
      <c r="U694" s="52"/>
      <c r="V694" s="56" t="str">
        <f t="shared" si="80"/>
        <v/>
      </c>
      <c r="W694" s="52"/>
      <c r="X694" s="50"/>
      <c r="Y694" s="56" t="str">
        <f t="shared" si="81"/>
        <v/>
      </c>
      <c r="Z694" s="52"/>
      <c r="AA694" s="35" t="str">
        <f t="shared" si="82"/>
        <v/>
      </c>
      <c r="AB694" s="35" t="str">
        <f t="shared" si="83"/>
        <v/>
      </c>
      <c r="AC694" s="35" t="str">
        <f t="shared" si="84"/>
        <v/>
      </c>
      <c r="AD694" s="35" t="str">
        <f t="shared" si="85"/>
        <v/>
      </c>
      <c r="AE694" s="35" t="str">
        <f t="shared" si="86"/>
        <v/>
      </c>
      <c r="AF694" s="35" t="str">
        <f t="shared" si="87"/>
        <v/>
      </c>
    </row>
    <row r="695" spans="1:32" x14ac:dyDescent="0.3">
      <c r="A695" s="50"/>
      <c r="B695" s="34" t="str">
        <f>IFERROR(VLOOKUP(A695,'State of WI BUs'!$A$2:$B$77,2,FALSE),"")</f>
        <v/>
      </c>
      <c r="C695" s="50"/>
      <c r="D695" s="50"/>
      <c r="E695" s="51"/>
      <c r="F695" s="34" t="str">
        <f>IFERROR(VLOOKUP(C695,'Fed. Agency Identifier'!$A$2:$B$62,2,FALSE),"")</f>
        <v/>
      </c>
      <c r="G695" s="34" t="str">
        <f>IF(ISBLANK(D695)=TRUE,"",(IFERROR(VLOOKUP(CONCATENATE(C695,".",D695),'Assistance Listings sam.gov'!$A$2:$D$2250,4,FALSE),"Unknown/Expired CFDA - Complete Column K")))</f>
        <v/>
      </c>
      <c r="H695" s="51"/>
      <c r="I695" s="51"/>
      <c r="J695" s="34" t="str">
        <f>IF(AND(ISBLANK(C695)=TRUE,ISBLANK(D695)=TRUE),"",IFERROR(VLOOKUP(CONCATENATE(C695,".",D695),'Clusters Lookup'!$A$2:$B$99,2,FALSE),"Not an Other Cluster"))</f>
        <v/>
      </c>
      <c r="K695" s="51"/>
      <c r="L695" s="51"/>
      <c r="M695" s="51"/>
      <c r="N695" s="51"/>
      <c r="O695" s="52"/>
      <c r="P695" s="51"/>
      <c r="Q695" s="51"/>
      <c r="R695" s="50"/>
      <c r="S695" s="34" t="str">
        <f>IFERROR(VLOOKUP(R695,'State of WI BUs'!$A$2:$B$77,2,FALSE),"")</f>
        <v/>
      </c>
      <c r="T695" s="52"/>
      <c r="U695" s="52"/>
      <c r="V695" s="56" t="str">
        <f t="shared" si="80"/>
        <v/>
      </c>
      <c r="W695" s="52"/>
      <c r="X695" s="50"/>
      <c r="Y695" s="56" t="str">
        <f t="shared" si="81"/>
        <v/>
      </c>
      <c r="Z695" s="52"/>
      <c r="AA695" s="35" t="str">
        <f t="shared" si="82"/>
        <v/>
      </c>
      <c r="AB695" s="35" t="str">
        <f t="shared" si="83"/>
        <v/>
      </c>
      <c r="AC695" s="35" t="str">
        <f t="shared" si="84"/>
        <v/>
      </c>
      <c r="AD695" s="35" t="str">
        <f t="shared" si="85"/>
        <v/>
      </c>
      <c r="AE695" s="35" t="str">
        <f t="shared" si="86"/>
        <v/>
      </c>
      <c r="AF695" s="35" t="str">
        <f t="shared" si="87"/>
        <v/>
      </c>
    </row>
    <row r="696" spans="1:32" x14ac:dyDescent="0.3">
      <c r="A696" s="50"/>
      <c r="B696" s="34" t="str">
        <f>IFERROR(VLOOKUP(A696,'State of WI BUs'!$A$2:$B$77,2,FALSE),"")</f>
        <v/>
      </c>
      <c r="C696" s="50"/>
      <c r="D696" s="50"/>
      <c r="E696" s="51"/>
      <c r="F696" s="34" t="str">
        <f>IFERROR(VLOOKUP(C696,'Fed. Agency Identifier'!$A$2:$B$62,2,FALSE),"")</f>
        <v/>
      </c>
      <c r="G696" s="34" t="str">
        <f>IF(ISBLANK(D696)=TRUE,"",(IFERROR(VLOOKUP(CONCATENATE(C696,".",D696),'Assistance Listings sam.gov'!$A$2:$D$2250,4,FALSE),"Unknown/Expired CFDA - Complete Column K")))</f>
        <v/>
      </c>
      <c r="H696" s="51"/>
      <c r="I696" s="51"/>
      <c r="J696" s="34" t="str">
        <f>IF(AND(ISBLANK(C696)=TRUE,ISBLANK(D696)=TRUE),"",IFERROR(VLOOKUP(CONCATENATE(C696,".",D696),'Clusters Lookup'!$A$2:$B$99,2,FALSE),"Not an Other Cluster"))</f>
        <v/>
      </c>
      <c r="K696" s="51"/>
      <c r="L696" s="51"/>
      <c r="M696" s="51"/>
      <c r="N696" s="51"/>
      <c r="O696" s="52"/>
      <c r="P696" s="51"/>
      <c r="Q696" s="51"/>
      <c r="R696" s="50"/>
      <c r="S696" s="34" t="str">
        <f>IFERROR(VLOOKUP(R696,'State of WI BUs'!$A$2:$B$77,2,FALSE),"")</f>
        <v/>
      </c>
      <c r="T696" s="52"/>
      <c r="U696" s="52"/>
      <c r="V696" s="56" t="str">
        <f t="shared" si="80"/>
        <v/>
      </c>
      <c r="W696" s="52"/>
      <c r="X696" s="50"/>
      <c r="Y696" s="56" t="str">
        <f t="shared" si="81"/>
        <v/>
      </c>
      <c r="Z696" s="52"/>
      <c r="AA696" s="35" t="str">
        <f t="shared" si="82"/>
        <v/>
      </c>
      <c r="AB696" s="35" t="str">
        <f t="shared" si="83"/>
        <v/>
      </c>
      <c r="AC696" s="35" t="str">
        <f t="shared" si="84"/>
        <v/>
      </c>
      <c r="AD696" s="35" t="str">
        <f t="shared" si="85"/>
        <v/>
      </c>
      <c r="AE696" s="35" t="str">
        <f t="shared" si="86"/>
        <v/>
      </c>
      <c r="AF696" s="35" t="str">
        <f t="shared" si="87"/>
        <v/>
      </c>
    </row>
    <row r="697" spans="1:32" x14ac:dyDescent="0.3">
      <c r="A697" s="50"/>
      <c r="B697" s="34" t="str">
        <f>IFERROR(VLOOKUP(A697,'State of WI BUs'!$A$2:$B$77,2,FALSE),"")</f>
        <v/>
      </c>
      <c r="C697" s="50"/>
      <c r="D697" s="50"/>
      <c r="E697" s="51"/>
      <c r="F697" s="34" t="str">
        <f>IFERROR(VLOOKUP(C697,'Fed. Agency Identifier'!$A$2:$B$62,2,FALSE),"")</f>
        <v/>
      </c>
      <c r="G697" s="34" t="str">
        <f>IF(ISBLANK(D697)=TRUE,"",(IFERROR(VLOOKUP(CONCATENATE(C697,".",D697),'Assistance Listings sam.gov'!$A$2:$D$2250,4,FALSE),"Unknown/Expired CFDA - Complete Column K")))</f>
        <v/>
      </c>
      <c r="H697" s="51"/>
      <c r="I697" s="51"/>
      <c r="J697" s="34" t="str">
        <f>IF(AND(ISBLANK(C697)=TRUE,ISBLANK(D697)=TRUE),"",IFERROR(VLOOKUP(CONCATENATE(C697,".",D697),'Clusters Lookup'!$A$2:$B$99,2,FALSE),"Not an Other Cluster"))</f>
        <v/>
      </c>
      <c r="K697" s="51"/>
      <c r="L697" s="51"/>
      <c r="M697" s="51"/>
      <c r="N697" s="51"/>
      <c r="O697" s="52"/>
      <c r="P697" s="51"/>
      <c r="Q697" s="51"/>
      <c r="R697" s="50"/>
      <c r="S697" s="34" t="str">
        <f>IFERROR(VLOOKUP(R697,'State of WI BUs'!$A$2:$B$77,2,FALSE),"")</f>
        <v/>
      </c>
      <c r="T697" s="52"/>
      <c r="U697" s="52"/>
      <c r="V697" s="56" t="str">
        <f t="shared" si="80"/>
        <v/>
      </c>
      <c r="W697" s="52"/>
      <c r="X697" s="50"/>
      <c r="Y697" s="56" t="str">
        <f t="shared" si="81"/>
        <v/>
      </c>
      <c r="Z697" s="52"/>
      <c r="AA697" s="35" t="str">
        <f t="shared" si="82"/>
        <v/>
      </c>
      <c r="AB697" s="35" t="str">
        <f t="shared" si="83"/>
        <v/>
      </c>
      <c r="AC697" s="35" t="str">
        <f t="shared" si="84"/>
        <v/>
      </c>
      <c r="AD697" s="35" t="str">
        <f t="shared" si="85"/>
        <v/>
      </c>
      <c r="AE697" s="35" t="str">
        <f t="shared" si="86"/>
        <v/>
      </c>
      <c r="AF697" s="35" t="str">
        <f t="shared" si="87"/>
        <v/>
      </c>
    </row>
    <row r="698" spans="1:32" x14ac:dyDescent="0.3">
      <c r="A698" s="50"/>
      <c r="B698" s="34" t="str">
        <f>IFERROR(VLOOKUP(A698,'State of WI BUs'!$A$2:$B$77,2,FALSE),"")</f>
        <v/>
      </c>
      <c r="C698" s="50"/>
      <c r="D698" s="50"/>
      <c r="E698" s="51"/>
      <c r="F698" s="34" t="str">
        <f>IFERROR(VLOOKUP(C698,'Fed. Agency Identifier'!$A$2:$B$62,2,FALSE),"")</f>
        <v/>
      </c>
      <c r="G698" s="34" t="str">
        <f>IF(ISBLANK(D698)=TRUE,"",(IFERROR(VLOOKUP(CONCATENATE(C698,".",D698),'Assistance Listings sam.gov'!$A$2:$D$2250,4,FALSE),"Unknown/Expired CFDA - Complete Column K")))</f>
        <v/>
      </c>
      <c r="H698" s="51"/>
      <c r="I698" s="51"/>
      <c r="J698" s="34" t="str">
        <f>IF(AND(ISBLANK(C698)=TRUE,ISBLANK(D698)=TRUE),"",IFERROR(VLOOKUP(CONCATENATE(C698,".",D698),'Clusters Lookup'!$A$2:$B$99,2,FALSE),"Not an Other Cluster"))</f>
        <v/>
      </c>
      <c r="K698" s="51"/>
      <c r="L698" s="51"/>
      <c r="M698" s="51"/>
      <c r="N698" s="51"/>
      <c r="O698" s="52"/>
      <c r="P698" s="51"/>
      <c r="Q698" s="51"/>
      <c r="R698" s="50"/>
      <c r="S698" s="34" t="str">
        <f>IFERROR(VLOOKUP(R698,'State of WI BUs'!$A$2:$B$77,2,FALSE),"")</f>
        <v/>
      </c>
      <c r="T698" s="52"/>
      <c r="U698" s="52"/>
      <c r="V698" s="56" t="str">
        <f t="shared" si="80"/>
        <v/>
      </c>
      <c r="W698" s="52"/>
      <c r="X698" s="50"/>
      <c r="Y698" s="56" t="str">
        <f t="shared" si="81"/>
        <v/>
      </c>
      <c r="Z698" s="52"/>
      <c r="AA698" s="35" t="str">
        <f t="shared" si="82"/>
        <v/>
      </c>
      <c r="AB698" s="35" t="str">
        <f t="shared" si="83"/>
        <v/>
      </c>
      <c r="AC698" s="35" t="str">
        <f t="shared" si="84"/>
        <v/>
      </c>
      <c r="AD698" s="35" t="str">
        <f t="shared" si="85"/>
        <v/>
      </c>
      <c r="AE698" s="35" t="str">
        <f t="shared" si="86"/>
        <v/>
      </c>
      <c r="AF698" s="35" t="str">
        <f t="shared" si="87"/>
        <v/>
      </c>
    </row>
    <row r="699" spans="1:32" x14ac:dyDescent="0.3">
      <c r="A699" s="50"/>
      <c r="B699" s="34" t="str">
        <f>IFERROR(VLOOKUP(A699,'State of WI BUs'!$A$2:$B$77,2,FALSE),"")</f>
        <v/>
      </c>
      <c r="C699" s="50"/>
      <c r="D699" s="50"/>
      <c r="E699" s="51"/>
      <c r="F699" s="34" t="str">
        <f>IFERROR(VLOOKUP(C699,'Fed. Agency Identifier'!$A$2:$B$62,2,FALSE),"")</f>
        <v/>
      </c>
      <c r="G699" s="34" t="str">
        <f>IF(ISBLANK(D699)=TRUE,"",(IFERROR(VLOOKUP(CONCATENATE(C699,".",D699),'Assistance Listings sam.gov'!$A$2:$D$2250,4,FALSE),"Unknown/Expired CFDA - Complete Column K")))</f>
        <v/>
      </c>
      <c r="H699" s="51"/>
      <c r="I699" s="51"/>
      <c r="J699" s="34" t="str">
        <f>IF(AND(ISBLANK(C699)=TRUE,ISBLANK(D699)=TRUE),"",IFERROR(VLOOKUP(CONCATENATE(C699,".",D699),'Clusters Lookup'!$A$2:$B$99,2,FALSE),"Not an Other Cluster"))</f>
        <v/>
      </c>
      <c r="K699" s="51"/>
      <c r="L699" s="51"/>
      <c r="M699" s="51"/>
      <c r="N699" s="51"/>
      <c r="O699" s="52"/>
      <c r="P699" s="51"/>
      <c r="Q699" s="51"/>
      <c r="R699" s="50"/>
      <c r="S699" s="34" t="str">
        <f>IFERROR(VLOOKUP(R699,'State of WI BUs'!$A$2:$B$77,2,FALSE),"")</f>
        <v/>
      </c>
      <c r="T699" s="52"/>
      <c r="U699" s="52"/>
      <c r="V699" s="56" t="str">
        <f t="shared" si="80"/>
        <v/>
      </c>
      <c r="W699" s="52"/>
      <c r="X699" s="50"/>
      <c r="Y699" s="56" t="str">
        <f t="shared" si="81"/>
        <v/>
      </c>
      <c r="Z699" s="52"/>
      <c r="AA699" s="35" t="str">
        <f t="shared" si="82"/>
        <v/>
      </c>
      <c r="AB699" s="35" t="str">
        <f t="shared" si="83"/>
        <v/>
      </c>
      <c r="AC699" s="35" t="str">
        <f t="shared" si="84"/>
        <v/>
      </c>
      <c r="AD699" s="35" t="str">
        <f t="shared" si="85"/>
        <v/>
      </c>
      <c r="AE699" s="35" t="str">
        <f t="shared" si="86"/>
        <v/>
      </c>
      <c r="AF699" s="35" t="str">
        <f t="shared" si="87"/>
        <v/>
      </c>
    </row>
    <row r="700" spans="1:32" x14ac:dyDescent="0.3">
      <c r="A700" s="50"/>
      <c r="B700" s="34" t="str">
        <f>IFERROR(VLOOKUP(A700,'State of WI BUs'!$A$2:$B$77,2,FALSE),"")</f>
        <v/>
      </c>
      <c r="C700" s="50"/>
      <c r="D700" s="50"/>
      <c r="E700" s="51"/>
      <c r="F700" s="34" t="str">
        <f>IFERROR(VLOOKUP(C700,'Fed. Agency Identifier'!$A$2:$B$62,2,FALSE),"")</f>
        <v/>
      </c>
      <c r="G700" s="34" t="str">
        <f>IF(ISBLANK(D700)=TRUE,"",(IFERROR(VLOOKUP(CONCATENATE(C700,".",D700),'Assistance Listings sam.gov'!$A$2:$D$2250,4,FALSE),"Unknown/Expired CFDA - Complete Column K")))</f>
        <v/>
      </c>
      <c r="H700" s="51"/>
      <c r="I700" s="51"/>
      <c r="J700" s="34" t="str">
        <f>IF(AND(ISBLANK(C700)=TRUE,ISBLANK(D700)=TRUE),"",IFERROR(VLOOKUP(CONCATENATE(C700,".",D700),'Clusters Lookup'!$A$2:$B$99,2,FALSE),"Not an Other Cluster"))</f>
        <v/>
      </c>
      <c r="K700" s="51"/>
      <c r="L700" s="51"/>
      <c r="M700" s="51"/>
      <c r="N700" s="51"/>
      <c r="O700" s="52"/>
      <c r="P700" s="51"/>
      <c r="Q700" s="51"/>
      <c r="R700" s="50"/>
      <c r="S700" s="34" t="str">
        <f>IFERROR(VLOOKUP(R700,'State of WI BUs'!$A$2:$B$77,2,FALSE),"")</f>
        <v/>
      </c>
      <c r="T700" s="52"/>
      <c r="U700" s="52"/>
      <c r="V700" s="56" t="str">
        <f t="shared" si="80"/>
        <v/>
      </c>
      <c r="W700" s="52"/>
      <c r="X700" s="50"/>
      <c r="Y700" s="56" t="str">
        <f t="shared" si="81"/>
        <v/>
      </c>
      <c r="Z700" s="52"/>
      <c r="AA700" s="35" t="str">
        <f t="shared" si="82"/>
        <v/>
      </c>
      <c r="AB700" s="35" t="str">
        <f t="shared" si="83"/>
        <v/>
      </c>
      <c r="AC700" s="35" t="str">
        <f t="shared" si="84"/>
        <v/>
      </c>
      <c r="AD700" s="35" t="str">
        <f t="shared" si="85"/>
        <v/>
      </c>
      <c r="AE700" s="35" t="str">
        <f t="shared" si="86"/>
        <v/>
      </c>
      <c r="AF700" s="35" t="str">
        <f t="shared" si="87"/>
        <v/>
      </c>
    </row>
    <row r="701" spans="1:32" x14ac:dyDescent="0.3">
      <c r="A701" s="50"/>
      <c r="B701" s="34" t="str">
        <f>IFERROR(VLOOKUP(A701,'State of WI BUs'!$A$2:$B$77,2,FALSE),"")</f>
        <v/>
      </c>
      <c r="C701" s="50"/>
      <c r="D701" s="50"/>
      <c r="E701" s="51"/>
      <c r="F701" s="34" t="str">
        <f>IFERROR(VLOOKUP(C701,'Fed. Agency Identifier'!$A$2:$B$62,2,FALSE),"")</f>
        <v/>
      </c>
      <c r="G701" s="34" t="str">
        <f>IF(ISBLANK(D701)=TRUE,"",(IFERROR(VLOOKUP(CONCATENATE(C701,".",D701),'Assistance Listings sam.gov'!$A$2:$D$2250,4,FALSE),"Unknown/Expired CFDA - Complete Column K")))</f>
        <v/>
      </c>
      <c r="H701" s="51"/>
      <c r="I701" s="51"/>
      <c r="J701" s="34" t="str">
        <f>IF(AND(ISBLANK(C701)=TRUE,ISBLANK(D701)=TRUE),"",IFERROR(VLOOKUP(CONCATENATE(C701,".",D701),'Clusters Lookup'!$A$2:$B$99,2,FALSE),"Not an Other Cluster"))</f>
        <v/>
      </c>
      <c r="K701" s="51"/>
      <c r="L701" s="51"/>
      <c r="M701" s="51"/>
      <c r="N701" s="51"/>
      <c r="O701" s="52"/>
      <c r="P701" s="51"/>
      <c r="Q701" s="51"/>
      <c r="R701" s="50"/>
      <c r="S701" s="34" t="str">
        <f>IFERROR(VLOOKUP(R701,'State of WI BUs'!$A$2:$B$77,2,FALSE),"")</f>
        <v/>
      </c>
      <c r="T701" s="52"/>
      <c r="U701" s="52"/>
      <c r="V701" s="56" t="str">
        <f t="shared" si="80"/>
        <v/>
      </c>
      <c r="W701" s="52"/>
      <c r="X701" s="50"/>
      <c r="Y701" s="56" t="str">
        <f t="shared" si="81"/>
        <v/>
      </c>
      <c r="Z701" s="52"/>
      <c r="AA701" s="35" t="str">
        <f t="shared" si="82"/>
        <v/>
      </c>
      <c r="AB701" s="35" t="str">
        <f t="shared" si="83"/>
        <v/>
      </c>
      <c r="AC701" s="35" t="str">
        <f t="shared" si="84"/>
        <v/>
      </c>
      <c r="AD701" s="35" t="str">
        <f t="shared" si="85"/>
        <v/>
      </c>
      <c r="AE701" s="35" t="str">
        <f t="shared" si="86"/>
        <v/>
      </c>
      <c r="AF701" s="35" t="str">
        <f t="shared" si="87"/>
        <v/>
      </c>
    </row>
    <row r="702" spans="1:32" x14ac:dyDescent="0.3">
      <c r="A702" s="50"/>
      <c r="B702" s="34" t="str">
        <f>IFERROR(VLOOKUP(A702,'State of WI BUs'!$A$2:$B$77,2,FALSE),"")</f>
        <v/>
      </c>
      <c r="C702" s="50"/>
      <c r="D702" s="50"/>
      <c r="E702" s="51"/>
      <c r="F702" s="34" t="str">
        <f>IFERROR(VLOOKUP(C702,'Fed. Agency Identifier'!$A$2:$B$62,2,FALSE),"")</f>
        <v/>
      </c>
      <c r="G702" s="34" t="str">
        <f>IF(ISBLANK(D702)=TRUE,"",(IFERROR(VLOOKUP(CONCATENATE(C702,".",D702),'Assistance Listings sam.gov'!$A$2:$D$2250,4,FALSE),"Unknown/Expired CFDA - Complete Column K")))</f>
        <v/>
      </c>
      <c r="H702" s="51"/>
      <c r="I702" s="51"/>
      <c r="J702" s="34" t="str">
        <f>IF(AND(ISBLANK(C702)=TRUE,ISBLANK(D702)=TRUE),"",IFERROR(VLOOKUP(CONCATENATE(C702,".",D702),'Clusters Lookup'!$A$2:$B$99,2,FALSE),"Not an Other Cluster"))</f>
        <v/>
      </c>
      <c r="K702" s="51"/>
      <c r="L702" s="51"/>
      <c r="M702" s="51"/>
      <c r="N702" s="51"/>
      <c r="O702" s="52"/>
      <c r="P702" s="51"/>
      <c r="Q702" s="51"/>
      <c r="R702" s="50"/>
      <c r="S702" s="34" t="str">
        <f>IFERROR(VLOOKUP(R702,'State of WI BUs'!$A$2:$B$77,2,FALSE),"")</f>
        <v/>
      </c>
      <c r="T702" s="52"/>
      <c r="U702" s="52"/>
      <c r="V702" s="56" t="str">
        <f t="shared" si="80"/>
        <v/>
      </c>
      <c r="W702" s="52"/>
      <c r="X702" s="50"/>
      <c r="Y702" s="56" t="str">
        <f t="shared" si="81"/>
        <v/>
      </c>
      <c r="Z702" s="52"/>
      <c r="AA702" s="35" t="str">
        <f t="shared" si="82"/>
        <v/>
      </c>
      <c r="AB702" s="35" t="str">
        <f t="shared" si="83"/>
        <v/>
      </c>
      <c r="AC702" s="35" t="str">
        <f t="shared" si="84"/>
        <v/>
      </c>
      <c r="AD702" s="35" t="str">
        <f t="shared" si="85"/>
        <v/>
      </c>
      <c r="AE702" s="35" t="str">
        <f t="shared" si="86"/>
        <v/>
      </c>
      <c r="AF702" s="35" t="str">
        <f t="shared" si="87"/>
        <v/>
      </c>
    </row>
    <row r="703" spans="1:32" x14ac:dyDescent="0.3">
      <c r="A703" s="50"/>
      <c r="B703" s="34" t="str">
        <f>IFERROR(VLOOKUP(A703,'State of WI BUs'!$A$2:$B$77,2,FALSE),"")</f>
        <v/>
      </c>
      <c r="C703" s="50"/>
      <c r="D703" s="50"/>
      <c r="E703" s="51"/>
      <c r="F703" s="34" t="str">
        <f>IFERROR(VLOOKUP(C703,'Fed. Agency Identifier'!$A$2:$B$62,2,FALSE),"")</f>
        <v/>
      </c>
      <c r="G703" s="34" t="str">
        <f>IF(ISBLANK(D703)=TRUE,"",(IFERROR(VLOOKUP(CONCATENATE(C703,".",D703),'Assistance Listings sam.gov'!$A$2:$D$2250,4,FALSE),"Unknown/Expired CFDA - Complete Column K")))</f>
        <v/>
      </c>
      <c r="H703" s="51"/>
      <c r="I703" s="51"/>
      <c r="J703" s="34" t="str">
        <f>IF(AND(ISBLANK(C703)=TRUE,ISBLANK(D703)=TRUE),"",IFERROR(VLOOKUP(CONCATENATE(C703,".",D703),'Clusters Lookup'!$A$2:$B$99,2,FALSE),"Not an Other Cluster"))</f>
        <v/>
      </c>
      <c r="K703" s="51"/>
      <c r="L703" s="51"/>
      <c r="M703" s="51"/>
      <c r="N703" s="51"/>
      <c r="O703" s="52"/>
      <c r="P703" s="51"/>
      <c r="Q703" s="51"/>
      <c r="R703" s="50"/>
      <c r="S703" s="34" t="str">
        <f>IFERROR(VLOOKUP(R703,'State of WI BUs'!$A$2:$B$77,2,FALSE),"")</f>
        <v/>
      </c>
      <c r="T703" s="52"/>
      <c r="U703" s="52"/>
      <c r="V703" s="56" t="str">
        <f t="shared" si="80"/>
        <v/>
      </c>
      <c r="W703" s="52"/>
      <c r="X703" s="50"/>
      <c r="Y703" s="56" t="str">
        <f t="shared" si="81"/>
        <v/>
      </c>
      <c r="Z703" s="52"/>
      <c r="AA703" s="35" t="str">
        <f t="shared" si="82"/>
        <v/>
      </c>
      <c r="AB703" s="35" t="str">
        <f t="shared" si="83"/>
        <v/>
      </c>
      <c r="AC703" s="35" t="str">
        <f t="shared" si="84"/>
        <v/>
      </c>
      <c r="AD703" s="35" t="str">
        <f t="shared" si="85"/>
        <v/>
      </c>
      <c r="AE703" s="35" t="str">
        <f t="shared" si="86"/>
        <v/>
      </c>
      <c r="AF703" s="35" t="str">
        <f t="shared" si="87"/>
        <v/>
      </c>
    </row>
    <row r="704" spans="1:32" x14ac:dyDescent="0.3">
      <c r="A704" s="50"/>
      <c r="B704" s="34" t="str">
        <f>IFERROR(VLOOKUP(A704,'State of WI BUs'!$A$2:$B$77,2,FALSE),"")</f>
        <v/>
      </c>
      <c r="C704" s="50"/>
      <c r="D704" s="50"/>
      <c r="E704" s="51"/>
      <c r="F704" s="34" t="str">
        <f>IFERROR(VLOOKUP(C704,'Fed. Agency Identifier'!$A$2:$B$62,2,FALSE),"")</f>
        <v/>
      </c>
      <c r="G704" s="34" t="str">
        <f>IF(ISBLANK(D704)=TRUE,"",(IFERROR(VLOOKUP(CONCATENATE(C704,".",D704),'Assistance Listings sam.gov'!$A$2:$D$2250,4,FALSE),"Unknown/Expired CFDA - Complete Column K")))</f>
        <v/>
      </c>
      <c r="H704" s="51"/>
      <c r="I704" s="51"/>
      <c r="J704" s="34" t="str">
        <f>IF(AND(ISBLANK(C704)=TRUE,ISBLANK(D704)=TRUE),"",IFERROR(VLOOKUP(CONCATENATE(C704,".",D704),'Clusters Lookup'!$A$2:$B$99,2,FALSE),"Not an Other Cluster"))</f>
        <v/>
      </c>
      <c r="K704" s="51"/>
      <c r="L704" s="51"/>
      <c r="M704" s="51"/>
      <c r="N704" s="51"/>
      <c r="O704" s="52"/>
      <c r="P704" s="51"/>
      <c r="Q704" s="51"/>
      <c r="R704" s="50"/>
      <c r="S704" s="34" t="str">
        <f>IFERROR(VLOOKUP(R704,'State of WI BUs'!$A$2:$B$77,2,FALSE),"")</f>
        <v/>
      </c>
      <c r="T704" s="52"/>
      <c r="U704" s="52"/>
      <c r="V704" s="56" t="str">
        <f t="shared" si="80"/>
        <v/>
      </c>
      <c r="W704" s="52"/>
      <c r="X704" s="50"/>
      <c r="Y704" s="56" t="str">
        <f t="shared" si="81"/>
        <v/>
      </c>
      <c r="Z704" s="52"/>
      <c r="AA704" s="35" t="str">
        <f t="shared" si="82"/>
        <v/>
      </c>
      <c r="AB704" s="35" t="str">
        <f t="shared" si="83"/>
        <v/>
      </c>
      <c r="AC704" s="35" t="str">
        <f t="shared" si="84"/>
        <v/>
      </c>
      <c r="AD704" s="35" t="str">
        <f t="shared" si="85"/>
        <v/>
      </c>
      <c r="AE704" s="35" t="str">
        <f t="shared" si="86"/>
        <v/>
      </c>
      <c r="AF704" s="35" t="str">
        <f t="shared" si="87"/>
        <v/>
      </c>
    </row>
    <row r="705" spans="1:32" x14ac:dyDescent="0.3">
      <c r="A705" s="50"/>
      <c r="B705" s="34" t="str">
        <f>IFERROR(VLOOKUP(A705,'State of WI BUs'!$A$2:$B$77,2,FALSE),"")</f>
        <v/>
      </c>
      <c r="C705" s="50"/>
      <c r="D705" s="50"/>
      <c r="E705" s="51"/>
      <c r="F705" s="34" t="str">
        <f>IFERROR(VLOOKUP(C705,'Fed. Agency Identifier'!$A$2:$B$62,2,FALSE),"")</f>
        <v/>
      </c>
      <c r="G705" s="34" t="str">
        <f>IF(ISBLANK(D705)=TRUE,"",(IFERROR(VLOOKUP(CONCATENATE(C705,".",D705),'Assistance Listings sam.gov'!$A$2:$D$2250,4,FALSE),"Unknown/Expired CFDA - Complete Column K")))</f>
        <v/>
      </c>
      <c r="H705" s="51"/>
      <c r="I705" s="51"/>
      <c r="J705" s="34" t="str">
        <f>IF(AND(ISBLANK(C705)=TRUE,ISBLANK(D705)=TRUE),"",IFERROR(VLOOKUP(CONCATENATE(C705,".",D705),'Clusters Lookup'!$A$2:$B$99,2,FALSE),"Not an Other Cluster"))</f>
        <v/>
      </c>
      <c r="K705" s="51"/>
      <c r="L705" s="51"/>
      <c r="M705" s="51"/>
      <c r="N705" s="51"/>
      <c r="O705" s="52"/>
      <c r="P705" s="51"/>
      <c r="Q705" s="51"/>
      <c r="R705" s="50"/>
      <c r="S705" s="34" t="str">
        <f>IFERROR(VLOOKUP(R705,'State of WI BUs'!$A$2:$B$77,2,FALSE),"")</f>
        <v/>
      </c>
      <c r="T705" s="52"/>
      <c r="U705" s="52"/>
      <c r="V705" s="56" t="str">
        <f t="shared" si="80"/>
        <v/>
      </c>
      <c r="W705" s="52"/>
      <c r="X705" s="50"/>
      <c r="Y705" s="56" t="str">
        <f t="shared" si="81"/>
        <v/>
      </c>
      <c r="Z705" s="52"/>
      <c r="AA705" s="35" t="str">
        <f t="shared" si="82"/>
        <v/>
      </c>
      <c r="AB705" s="35" t="str">
        <f t="shared" si="83"/>
        <v/>
      </c>
      <c r="AC705" s="35" t="str">
        <f t="shared" si="84"/>
        <v/>
      </c>
      <c r="AD705" s="35" t="str">
        <f t="shared" si="85"/>
        <v/>
      </c>
      <c r="AE705" s="35" t="str">
        <f t="shared" si="86"/>
        <v/>
      </c>
      <c r="AF705" s="35" t="str">
        <f t="shared" si="87"/>
        <v/>
      </c>
    </row>
    <row r="706" spans="1:32" x14ac:dyDescent="0.3">
      <c r="A706" s="50"/>
      <c r="B706" s="34" t="str">
        <f>IFERROR(VLOOKUP(A706,'State of WI BUs'!$A$2:$B$77,2,FALSE),"")</f>
        <v/>
      </c>
      <c r="C706" s="50"/>
      <c r="D706" s="50"/>
      <c r="E706" s="51"/>
      <c r="F706" s="34" t="str">
        <f>IFERROR(VLOOKUP(C706,'Fed. Agency Identifier'!$A$2:$B$62,2,FALSE),"")</f>
        <v/>
      </c>
      <c r="G706" s="34" t="str">
        <f>IF(ISBLANK(D706)=TRUE,"",(IFERROR(VLOOKUP(CONCATENATE(C706,".",D706),'Assistance Listings sam.gov'!$A$2:$D$2250,4,FALSE),"Unknown/Expired CFDA - Complete Column K")))</f>
        <v/>
      </c>
      <c r="H706" s="51"/>
      <c r="I706" s="51"/>
      <c r="J706" s="34" t="str">
        <f>IF(AND(ISBLANK(C706)=TRUE,ISBLANK(D706)=TRUE),"",IFERROR(VLOOKUP(CONCATENATE(C706,".",D706),'Clusters Lookup'!$A$2:$B$99,2,FALSE),"Not an Other Cluster"))</f>
        <v/>
      </c>
      <c r="K706" s="51"/>
      <c r="L706" s="51"/>
      <c r="M706" s="51"/>
      <c r="N706" s="51"/>
      <c r="O706" s="52"/>
      <c r="P706" s="51"/>
      <c r="Q706" s="51"/>
      <c r="R706" s="50"/>
      <c r="S706" s="34" t="str">
        <f>IFERROR(VLOOKUP(R706,'State of WI BUs'!$A$2:$B$77,2,FALSE),"")</f>
        <v/>
      </c>
      <c r="T706" s="52"/>
      <c r="U706" s="52"/>
      <c r="V706" s="56" t="str">
        <f t="shared" si="80"/>
        <v/>
      </c>
      <c r="W706" s="52"/>
      <c r="X706" s="50"/>
      <c r="Y706" s="56" t="str">
        <f t="shared" si="81"/>
        <v/>
      </c>
      <c r="Z706" s="52"/>
      <c r="AA706" s="35" t="str">
        <f t="shared" si="82"/>
        <v/>
      </c>
      <c r="AB706" s="35" t="str">
        <f t="shared" si="83"/>
        <v/>
      </c>
      <c r="AC706" s="35" t="str">
        <f t="shared" si="84"/>
        <v/>
      </c>
      <c r="AD706" s="35" t="str">
        <f t="shared" si="85"/>
        <v/>
      </c>
      <c r="AE706" s="35" t="str">
        <f t="shared" si="86"/>
        <v/>
      </c>
      <c r="AF706" s="35" t="str">
        <f t="shared" si="87"/>
        <v/>
      </c>
    </row>
    <row r="707" spans="1:32" x14ac:dyDescent="0.3">
      <c r="A707" s="50"/>
      <c r="B707" s="34" t="str">
        <f>IFERROR(VLOOKUP(A707,'State of WI BUs'!$A$2:$B$77,2,FALSE),"")</f>
        <v/>
      </c>
      <c r="C707" s="50"/>
      <c r="D707" s="50"/>
      <c r="E707" s="51"/>
      <c r="F707" s="34" t="str">
        <f>IFERROR(VLOOKUP(C707,'Fed. Agency Identifier'!$A$2:$B$62,2,FALSE),"")</f>
        <v/>
      </c>
      <c r="G707" s="34" t="str">
        <f>IF(ISBLANK(D707)=TRUE,"",(IFERROR(VLOOKUP(CONCATENATE(C707,".",D707),'Assistance Listings sam.gov'!$A$2:$D$2250,4,FALSE),"Unknown/Expired CFDA - Complete Column K")))</f>
        <v/>
      </c>
      <c r="H707" s="51"/>
      <c r="I707" s="51"/>
      <c r="J707" s="34" t="str">
        <f>IF(AND(ISBLANK(C707)=TRUE,ISBLANK(D707)=TRUE),"",IFERROR(VLOOKUP(CONCATENATE(C707,".",D707),'Clusters Lookup'!$A$2:$B$99,2,FALSE),"Not an Other Cluster"))</f>
        <v/>
      </c>
      <c r="K707" s="51"/>
      <c r="L707" s="51"/>
      <c r="M707" s="51"/>
      <c r="N707" s="51"/>
      <c r="O707" s="52"/>
      <c r="P707" s="51"/>
      <c r="Q707" s="51"/>
      <c r="R707" s="50"/>
      <c r="S707" s="34" t="str">
        <f>IFERROR(VLOOKUP(R707,'State of WI BUs'!$A$2:$B$77,2,FALSE),"")</f>
        <v/>
      </c>
      <c r="T707" s="52"/>
      <c r="U707" s="52"/>
      <c r="V707" s="56" t="str">
        <f t="shared" si="80"/>
        <v/>
      </c>
      <c r="W707" s="52"/>
      <c r="X707" s="50"/>
      <c r="Y707" s="56" t="str">
        <f t="shared" si="81"/>
        <v/>
      </c>
      <c r="Z707" s="52"/>
      <c r="AA707" s="35" t="str">
        <f t="shared" si="82"/>
        <v/>
      </c>
      <c r="AB707" s="35" t="str">
        <f t="shared" si="83"/>
        <v/>
      </c>
      <c r="AC707" s="35" t="str">
        <f t="shared" si="84"/>
        <v/>
      </c>
      <c r="AD707" s="35" t="str">
        <f t="shared" si="85"/>
        <v/>
      </c>
      <c r="AE707" s="35" t="str">
        <f t="shared" si="86"/>
        <v/>
      </c>
      <c r="AF707" s="35" t="str">
        <f t="shared" si="87"/>
        <v/>
      </c>
    </row>
    <row r="708" spans="1:32" x14ac:dyDescent="0.3">
      <c r="A708" s="50"/>
      <c r="B708" s="34" t="str">
        <f>IFERROR(VLOOKUP(A708,'State of WI BUs'!$A$2:$B$77,2,FALSE),"")</f>
        <v/>
      </c>
      <c r="C708" s="50"/>
      <c r="D708" s="50"/>
      <c r="E708" s="51"/>
      <c r="F708" s="34" t="str">
        <f>IFERROR(VLOOKUP(C708,'Fed. Agency Identifier'!$A$2:$B$62,2,FALSE),"")</f>
        <v/>
      </c>
      <c r="G708" s="34" t="str">
        <f>IF(ISBLANK(D708)=TRUE,"",(IFERROR(VLOOKUP(CONCATENATE(C708,".",D708),'Assistance Listings sam.gov'!$A$2:$D$2250,4,FALSE),"Unknown/Expired CFDA - Complete Column K")))</f>
        <v/>
      </c>
      <c r="H708" s="51"/>
      <c r="I708" s="51"/>
      <c r="J708" s="34" t="str">
        <f>IF(AND(ISBLANK(C708)=TRUE,ISBLANK(D708)=TRUE),"",IFERROR(VLOOKUP(CONCATENATE(C708,".",D708),'Clusters Lookup'!$A$2:$B$99,2,FALSE),"Not an Other Cluster"))</f>
        <v/>
      </c>
      <c r="K708" s="51"/>
      <c r="L708" s="51"/>
      <c r="M708" s="51"/>
      <c r="N708" s="51"/>
      <c r="O708" s="52"/>
      <c r="P708" s="51"/>
      <c r="Q708" s="51"/>
      <c r="R708" s="50"/>
      <c r="S708" s="34" t="str">
        <f>IFERROR(VLOOKUP(R708,'State of WI BUs'!$A$2:$B$77,2,FALSE),"")</f>
        <v/>
      </c>
      <c r="T708" s="52"/>
      <c r="U708" s="52"/>
      <c r="V708" s="56" t="str">
        <f t="shared" si="80"/>
        <v/>
      </c>
      <c r="W708" s="52"/>
      <c r="X708" s="50"/>
      <c r="Y708" s="56" t="str">
        <f t="shared" si="81"/>
        <v/>
      </c>
      <c r="Z708" s="52"/>
      <c r="AA708" s="35" t="str">
        <f t="shared" si="82"/>
        <v/>
      </c>
      <c r="AB708" s="35" t="str">
        <f t="shared" si="83"/>
        <v/>
      </c>
      <c r="AC708" s="35" t="str">
        <f t="shared" si="84"/>
        <v/>
      </c>
      <c r="AD708" s="35" t="str">
        <f t="shared" si="85"/>
        <v/>
      </c>
      <c r="AE708" s="35" t="str">
        <f t="shared" si="86"/>
        <v/>
      </c>
      <c r="AF708" s="35" t="str">
        <f t="shared" si="87"/>
        <v/>
      </c>
    </row>
    <row r="709" spans="1:32" x14ac:dyDescent="0.3">
      <c r="A709" s="50"/>
      <c r="B709" s="34" t="str">
        <f>IFERROR(VLOOKUP(A709,'State of WI BUs'!$A$2:$B$77,2,FALSE),"")</f>
        <v/>
      </c>
      <c r="C709" s="50"/>
      <c r="D709" s="50"/>
      <c r="E709" s="51"/>
      <c r="F709" s="34" t="str">
        <f>IFERROR(VLOOKUP(C709,'Fed. Agency Identifier'!$A$2:$B$62,2,FALSE),"")</f>
        <v/>
      </c>
      <c r="G709" s="34" t="str">
        <f>IF(ISBLANK(D709)=TRUE,"",(IFERROR(VLOOKUP(CONCATENATE(C709,".",D709),'Assistance Listings sam.gov'!$A$2:$D$2250,4,FALSE),"Unknown/Expired CFDA - Complete Column K")))</f>
        <v/>
      </c>
      <c r="H709" s="51"/>
      <c r="I709" s="51"/>
      <c r="J709" s="34" t="str">
        <f>IF(AND(ISBLANK(C709)=TRUE,ISBLANK(D709)=TRUE),"",IFERROR(VLOOKUP(CONCATENATE(C709,".",D709),'Clusters Lookup'!$A$2:$B$99,2,FALSE),"Not an Other Cluster"))</f>
        <v/>
      </c>
      <c r="K709" s="51"/>
      <c r="L709" s="51"/>
      <c r="M709" s="51"/>
      <c r="N709" s="51"/>
      <c r="O709" s="52"/>
      <c r="P709" s="51"/>
      <c r="Q709" s="51"/>
      <c r="R709" s="50"/>
      <c r="S709" s="34" t="str">
        <f>IFERROR(VLOOKUP(R709,'State of WI BUs'!$A$2:$B$77,2,FALSE),"")</f>
        <v/>
      </c>
      <c r="T709" s="52"/>
      <c r="U709" s="52"/>
      <c r="V709" s="56" t="str">
        <f t="shared" si="80"/>
        <v/>
      </c>
      <c r="W709" s="52"/>
      <c r="X709" s="50"/>
      <c r="Y709" s="56" t="str">
        <f t="shared" si="81"/>
        <v/>
      </c>
      <c r="Z709" s="52"/>
      <c r="AA709" s="35" t="str">
        <f t="shared" si="82"/>
        <v/>
      </c>
      <c r="AB709" s="35" t="str">
        <f t="shared" si="83"/>
        <v/>
      </c>
      <c r="AC709" s="35" t="str">
        <f t="shared" si="84"/>
        <v/>
      </c>
      <c r="AD709" s="35" t="str">
        <f t="shared" si="85"/>
        <v/>
      </c>
      <c r="AE709" s="35" t="str">
        <f t="shared" si="86"/>
        <v/>
      </c>
      <c r="AF709" s="35" t="str">
        <f t="shared" si="87"/>
        <v/>
      </c>
    </row>
    <row r="710" spans="1:32" x14ac:dyDescent="0.3">
      <c r="A710" s="50"/>
      <c r="B710" s="34" t="str">
        <f>IFERROR(VLOOKUP(A710,'State of WI BUs'!$A$2:$B$77,2,FALSE),"")</f>
        <v/>
      </c>
      <c r="C710" s="50"/>
      <c r="D710" s="50"/>
      <c r="E710" s="51"/>
      <c r="F710" s="34" t="str">
        <f>IFERROR(VLOOKUP(C710,'Fed. Agency Identifier'!$A$2:$B$62,2,FALSE),"")</f>
        <v/>
      </c>
      <c r="G710" s="34" t="str">
        <f>IF(ISBLANK(D710)=TRUE,"",(IFERROR(VLOOKUP(CONCATENATE(C710,".",D710),'Assistance Listings sam.gov'!$A$2:$D$2250,4,FALSE),"Unknown/Expired CFDA - Complete Column K")))</f>
        <v/>
      </c>
      <c r="H710" s="51"/>
      <c r="I710" s="51"/>
      <c r="J710" s="34" t="str">
        <f>IF(AND(ISBLANK(C710)=TRUE,ISBLANK(D710)=TRUE),"",IFERROR(VLOOKUP(CONCATENATE(C710,".",D710),'Clusters Lookup'!$A$2:$B$99,2,FALSE),"Not an Other Cluster"))</f>
        <v/>
      </c>
      <c r="K710" s="51"/>
      <c r="L710" s="51"/>
      <c r="M710" s="51"/>
      <c r="N710" s="51"/>
      <c r="O710" s="52"/>
      <c r="P710" s="51"/>
      <c r="Q710" s="51"/>
      <c r="R710" s="50"/>
      <c r="S710" s="34" t="str">
        <f>IFERROR(VLOOKUP(R710,'State of WI BUs'!$A$2:$B$77,2,FALSE),"")</f>
        <v/>
      </c>
      <c r="T710" s="52"/>
      <c r="U710" s="52"/>
      <c r="V710" s="56" t="str">
        <f t="shared" si="80"/>
        <v/>
      </c>
      <c r="W710" s="52"/>
      <c r="X710" s="50"/>
      <c r="Y710" s="56" t="str">
        <f t="shared" si="81"/>
        <v/>
      </c>
      <c r="Z710" s="52"/>
      <c r="AA710" s="35" t="str">
        <f t="shared" si="82"/>
        <v/>
      </c>
      <c r="AB710" s="35" t="str">
        <f t="shared" si="83"/>
        <v/>
      </c>
      <c r="AC710" s="35" t="str">
        <f t="shared" si="84"/>
        <v/>
      </c>
      <c r="AD710" s="35" t="str">
        <f t="shared" si="85"/>
        <v/>
      </c>
      <c r="AE710" s="35" t="str">
        <f t="shared" si="86"/>
        <v/>
      </c>
      <c r="AF710" s="35" t="str">
        <f t="shared" si="87"/>
        <v/>
      </c>
    </row>
    <row r="711" spans="1:32" x14ac:dyDescent="0.3">
      <c r="A711" s="50"/>
      <c r="B711" s="34" t="str">
        <f>IFERROR(VLOOKUP(A711,'State of WI BUs'!$A$2:$B$77,2,FALSE),"")</f>
        <v/>
      </c>
      <c r="C711" s="50"/>
      <c r="D711" s="50"/>
      <c r="E711" s="51"/>
      <c r="F711" s="34" t="str">
        <f>IFERROR(VLOOKUP(C711,'Fed. Agency Identifier'!$A$2:$B$62,2,FALSE),"")</f>
        <v/>
      </c>
      <c r="G711" s="34" t="str">
        <f>IF(ISBLANK(D711)=TRUE,"",(IFERROR(VLOOKUP(CONCATENATE(C711,".",D711),'Assistance Listings sam.gov'!$A$2:$D$2250,4,FALSE),"Unknown/Expired CFDA - Complete Column K")))</f>
        <v/>
      </c>
      <c r="H711" s="51"/>
      <c r="I711" s="51"/>
      <c r="J711" s="34" t="str">
        <f>IF(AND(ISBLANK(C711)=TRUE,ISBLANK(D711)=TRUE),"",IFERROR(VLOOKUP(CONCATENATE(C711,".",D711),'Clusters Lookup'!$A$2:$B$99,2,FALSE),"Not an Other Cluster"))</f>
        <v/>
      </c>
      <c r="K711" s="51"/>
      <c r="L711" s="51"/>
      <c r="M711" s="51"/>
      <c r="N711" s="51"/>
      <c r="O711" s="52"/>
      <c r="P711" s="51"/>
      <c r="Q711" s="51"/>
      <c r="R711" s="50"/>
      <c r="S711" s="34" t="str">
        <f>IFERROR(VLOOKUP(R711,'State of WI BUs'!$A$2:$B$77,2,FALSE),"")</f>
        <v/>
      </c>
      <c r="T711" s="52"/>
      <c r="U711" s="52"/>
      <c r="V711" s="56" t="str">
        <f t="shared" si="80"/>
        <v/>
      </c>
      <c r="W711" s="52"/>
      <c r="X711" s="50"/>
      <c r="Y711" s="56" t="str">
        <f t="shared" si="81"/>
        <v/>
      </c>
      <c r="Z711" s="52"/>
      <c r="AA711" s="35" t="str">
        <f t="shared" si="82"/>
        <v/>
      </c>
      <c r="AB711" s="35" t="str">
        <f t="shared" si="83"/>
        <v/>
      </c>
      <c r="AC711" s="35" t="str">
        <f t="shared" si="84"/>
        <v/>
      </c>
      <c r="AD711" s="35" t="str">
        <f t="shared" si="85"/>
        <v/>
      </c>
      <c r="AE711" s="35" t="str">
        <f t="shared" si="86"/>
        <v/>
      </c>
      <c r="AF711" s="35" t="str">
        <f t="shared" si="87"/>
        <v/>
      </c>
    </row>
    <row r="712" spans="1:32" x14ac:dyDescent="0.3">
      <c r="A712" s="50"/>
      <c r="B712" s="34" t="str">
        <f>IFERROR(VLOOKUP(A712,'State of WI BUs'!$A$2:$B$77,2,FALSE),"")</f>
        <v/>
      </c>
      <c r="C712" s="50"/>
      <c r="D712" s="50"/>
      <c r="E712" s="51"/>
      <c r="F712" s="34" t="str">
        <f>IFERROR(VLOOKUP(C712,'Fed. Agency Identifier'!$A$2:$B$62,2,FALSE),"")</f>
        <v/>
      </c>
      <c r="G712" s="34" t="str">
        <f>IF(ISBLANK(D712)=TRUE,"",(IFERROR(VLOOKUP(CONCATENATE(C712,".",D712),'Assistance Listings sam.gov'!$A$2:$D$2250,4,FALSE),"Unknown/Expired CFDA - Complete Column K")))</f>
        <v/>
      </c>
      <c r="H712" s="51"/>
      <c r="I712" s="51"/>
      <c r="J712" s="34" t="str">
        <f>IF(AND(ISBLANK(C712)=TRUE,ISBLANK(D712)=TRUE),"",IFERROR(VLOOKUP(CONCATENATE(C712,".",D712),'Clusters Lookup'!$A$2:$B$99,2,FALSE),"Not an Other Cluster"))</f>
        <v/>
      </c>
      <c r="K712" s="51"/>
      <c r="L712" s="51"/>
      <c r="M712" s="51"/>
      <c r="N712" s="51"/>
      <c r="O712" s="52"/>
      <c r="P712" s="51"/>
      <c r="Q712" s="51"/>
      <c r="R712" s="50"/>
      <c r="S712" s="34" t="str">
        <f>IFERROR(VLOOKUP(R712,'State of WI BUs'!$A$2:$B$77,2,FALSE),"")</f>
        <v/>
      </c>
      <c r="T712" s="52"/>
      <c r="U712" s="52"/>
      <c r="V712" s="56" t="str">
        <f t="shared" si="80"/>
        <v/>
      </c>
      <c r="W712" s="52"/>
      <c r="X712" s="50"/>
      <c r="Y712" s="56" t="str">
        <f t="shared" si="81"/>
        <v/>
      </c>
      <c r="Z712" s="52"/>
      <c r="AA712" s="35" t="str">
        <f t="shared" si="82"/>
        <v/>
      </c>
      <c r="AB712" s="35" t="str">
        <f t="shared" si="83"/>
        <v/>
      </c>
      <c r="AC712" s="35" t="str">
        <f t="shared" si="84"/>
        <v/>
      </c>
      <c r="AD712" s="35" t="str">
        <f t="shared" si="85"/>
        <v/>
      </c>
      <c r="AE712" s="35" t="str">
        <f t="shared" si="86"/>
        <v/>
      </c>
      <c r="AF712" s="35" t="str">
        <f t="shared" si="87"/>
        <v/>
      </c>
    </row>
    <row r="713" spans="1:32" x14ac:dyDescent="0.3">
      <c r="A713" s="50"/>
      <c r="B713" s="34" t="str">
        <f>IFERROR(VLOOKUP(A713,'State of WI BUs'!$A$2:$B$77,2,FALSE),"")</f>
        <v/>
      </c>
      <c r="C713" s="50"/>
      <c r="D713" s="50"/>
      <c r="E713" s="51"/>
      <c r="F713" s="34" t="str">
        <f>IFERROR(VLOOKUP(C713,'Fed. Agency Identifier'!$A$2:$B$62,2,FALSE),"")</f>
        <v/>
      </c>
      <c r="G713" s="34" t="str">
        <f>IF(ISBLANK(D713)=TRUE,"",(IFERROR(VLOOKUP(CONCATENATE(C713,".",D713),'Assistance Listings sam.gov'!$A$2:$D$2250,4,FALSE),"Unknown/Expired CFDA - Complete Column K")))</f>
        <v/>
      </c>
      <c r="H713" s="51"/>
      <c r="I713" s="51"/>
      <c r="J713" s="34" t="str">
        <f>IF(AND(ISBLANK(C713)=TRUE,ISBLANK(D713)=TRUE),"",IFERROR(VLOOKUP(CONCATENATE(C713,".",D713),'Clusters Lookup'!$A$2:$B$99,2,FALSE),"Not an Other Cluster"))</f>
        <v/>
      </c>
      <c r="K713" s="51"/>
      <c r="L713" s="51"/>
      <c r="M713" s="51"/>
      <c r="N713" s="51"/>
      <c r="O713" s="52"/>
      <c r="P713" s="51"/>
      <c r="Q713" s="51"/>
      <c r="R713" s="50"/>
      <c r="S713" s="34" t="str">
        <f>IFERROR(VLOOKUP(R713,'State of WI BUs'!$A$2:$B$77,2,FALSE),"")</f>
        <v/>
      </c>
      <c r="T713" s="52"/>
      <c r="U713" s="52"/>
      <c r="V713" s="56" t="str">
        <f t="shared" si="80"/>
        <v/>
      </c>
      <c r="W713" s="52"/>
      <c r="X713" s="50"/>
      <c r="Y713" s="56" t="str">
        <f t="shared" si="81"/>
        <v/>
      </c>
      <c r="Z713" s="52"/>
      <c r="AA713" s="35" t="str">
        <f t="shared" si="82"/>
        <v/>
      </c>
      <c r="AB713" s="35" t="str">
        <f t="shared" si="83"/>
        <v/>
      </c>
      <c r="AC713" s="35" t="str">
        <f t="shared" si="84"/>
        <v/>
      </c>
      <c r="AD713" s="35" t="str">
        <f t="shared" si="85"/>
        <v/>
      </c>
      <c r="AE713" s="35" t="str">
        <f t="shared" si="86"/>
        <v/>
      </c>
      <c r="AF713" s="35" t="str">
        <f t="shared" si="87"/>
        <v/>
      </c>
    </row>
    <row r="714" spans="1:32" x14ac:dyDescent="0.3">
      <c r="A714" s="50"/>
      <c r="B714" s="34" t="str">
        <f>IFERROR(VLOOKUP(A714,'State of WI BUs'!$A$2:$B$77,2,FALSE),"")</f>
        <v/>
      </c>
      <c r="C714" s="50"/>
      <c r="D714" s="50"/>
      <c r="E714" s="51"/>
      <c r="F714" s="34" t="str">
        <f>IFERROR(VLOOKUP(C714,'Fed. Agency Identifier'!$A$2:$B$62,2,FALSE),"")</f>
        <v/>
      </c>
      <c r="G714" s="34" t="str">
        <f>IF(ISBLANK(D714)=TRUE,"",(IFERROR(VLOOKUP(CONCATENATE(C714,".",D714),'Assistance Listings sam.gov'!$A$2:$D$2250,4,FALSE),"Unknown/Expired CFDA - Complete Column K")))</f>
        <v/>
      </c>
      <c r="H714" s="51"/>
      <c r="I714" s="51"/>
      <c r="J714" s="34" t="str">
        <f>IF(AND(ISBLANK(C714)=TRUE,ISBLANK(D714)=TRUE),"",IFERROR(VLOOKUP(CONCATENATE(C714,".",D714),'Clusters Lookup'!$A$2:$B$99,2,FALSE),"Not an Other Cluster"))</f>
        <v/>
      </c>
      <c r="K714" s="51"/>
      <c r="L714" s="51"/>
      <c r="M714" s="51"/>
      <c r="N714" s="51"/>
      <c r="O714" s="52"/>
      <c r="P714" s="51"/>
      <c r="Q714" s="51"/>
      <c r="R714" s="50"/>
      <c r="S714" s="34" t="str">
        <f>IFERROR(VLOOKUP(R714,'State of WI BUs'!$A$2:$B$77,2,FALSE),"")</f>
        <v/>
      </c>
      <c r="T714" s="52"/>
      <c r="U714" s="52"/>
      <c r="V714" s="56" t="str">
        <f t="shared" si="80"/>
        <v/>
      </c>
      <c r="W714" s="52"/>
      <c r="X714" s="50"/>
      <c r="Y714" s="56" t="str">
        <f t="shared" si="81"/>
        <v/>
      </c>
      <c r="Z714" s="52"/>
      <c r="AA714" s="35" t="str">
        <f t="shared" si="82"/>
        <v/>
      </c>
      <c r="AB714" s="35" t="str">
        <f t="shared" si="83"/>
        <v/>
      </c>
      <c r="AC714" s="35" t="str">
        <f t="shared" si="84"/>
        <v/>
      </c>
      <c r="AD714" s="35" t="str">
        <f t="shared" si="85"/>
        <v/>
      </c>
      <c r="AE714" s="35" t="str">
        <f t="shared" si="86"/>
        <v/>
      </c>
      <c r="AF714" s="35" t="str">
        <f t="shared" si="87"/>
        <v/>
      </c>
    </row>
    <row r="715" spans="1:32" x14ac:dyDescent="0.3">
      <c r="A715" s="50"/>
      <c r="B715" s="34" t="str">
        <f>IFERROR(VLOOKUP(A715,'State of WI BUs'!$A$2:$B$77,2,FALSE),"")</f>
        <v/>
      </c>
      <c r="C715" s="50"/>
      <c r="D715" s="50"/>
      <c r="E715" s="51"/>
      <c r="F715" s="34" t="str">
        <f>IFERROR(VLOOKUP(C715,'Fed. Agency Identifier'!$A$2:$B$62,2,FALSE),"")</f>
        <v/>
      </c>
      <c r="G715" s="34" t="str">
        <f>IF(ISBLANK(D715)=TRUE,"",(IFERROR(VLOOKUP(CONCATENATE(C715,".",D715),'Assistance Listings sam.gov'!$A$2:$D$2250,4,FALSE),"Unknown/Expired CFDA - Complete Column K")))</f>
        <v/>
      </c>
      <c r="H715" s="51"/>
      <c r="I715" s="51"/>
      <c r="J715" s="34" t="str">
        <f>IF(AND(ISBLANK(C715)=TRUE,ISBLANK(D715)=TRUE),"",IFERROR(VLOOKUP(CONCATENATE(C715,".",D715),'Clusters Lookup'!$A$2:$B$99,2,FALSE),"Not an Other Cluster"))</f>
        <v/>
      </c>
      <c r="K715" s="51"/>
      <c r="L715" s="51"/>
      <c r="M715" s="51"/>
      <c r="N715" s="51"/>
      <c r="O715" s="52"/>
      <c r="P715" s="51"/>
      <c r="Q715" s="51"/>
      <c r="R715" s="50"/>
      <c r="S715" s="34" t="str">
        <f>IFERROR(VLOOKUP(R715,'State of WI BUs'!$A$2:$B$77,2,FALSE),"")</f>
        <v/>
      </c>
      <c r="T715" s="52"/>
      <c r="U715" s="52"/>
      <c r="V715" s="56" t="str">
        <f t="shared" si="80"/>
        <v/>
      </c>
      <c r="W715" s="52"/>
      <c r="X715" s="50"/>
      <c r="Y715" s="56" t="str">
        <f t="shared" si="81"/>
        <v/>
      </c>
      <c r="Z715" s="52"/>
      <c r="AA715" s="35" t="str">
        <f t="shared" si="82"/>
        <v/>
      </c>
      <c r="AB715" s="35" t="str">
        <f t="shared" si="83"/>
        <v/>
      </c>
      <c r="AC715" s="35" t="str">
        <f t="shared" si="84"/>
        <v/>
      </c>
      <c r="AD715" s="35" t="str">
        <f t="shared" si="85"/>
        <v/>
      </c>
      <c r="AE715" s="35" t="str">
        <f t="shared" si="86"/>
        <v/>
      </c>
      <c r="AF715" s="35" t="str">
        <f t="shared" si="87"/>
        <v/>
      </c>
    </row>
    <row r="716" spans="1:32" x14ac:dyDescent="0.3">
      <c r="A716" s="50"/>
      <c r="B716" s="34" t="str">
        <f>IFERROR(VLOOKUP(A716,'State of WI BUs'!$A$2:$B$77,2,FALSE),"")</f>
        <v/>
      </c>
      <c r="C716" s="50"/>
      <c r="D716" s="50"/>
      <c r="E716" s="51"/>
      <c r="F716" s="34" t="str">
        <f>IFERROR(VLOOKUP(C716,'Fed. Agency Identifier'!$A$2:$B$62,2,FALSE),"")</f>
        <v/>
      </c>
      <c r="G716" s="34" t="str">
        <f>IF(ISBLANK(D716)=TRUE,"",(IFERROR(VLOOKUP(CONCATENATE(C716,".",D716),'Assistance Listings sam.gov'!$A$2:$D$2250,4,FALSE),"Unknown/Expired CFDA - Complete Column K")))</f>
        <v/>
      </c>
      <c r="H716" s="51"/>
      <c r="I716" s="51"/>
      <c r="J716" s="34" t="str">
        <f>IF(AND(ISBLANK(C716)=TRUE,ISBLANK(D716)=TRUE),"",IFERROR(VLOOKUP(CONCATENATE(C716,".",D716),'Clusters Lookup'!$A$2:$B$99,2,FALSE),"Not an Other Cluster"))</f>
        <v/>
      </c>
      <c r="K716" s="51"/>
      <c r="L716" s="51"/>
      <c r="M716" s="51"/>
      <c r="N716" s="51"/>
      <c r="O716" s="52"/>
      <c r="P716" s="51"/>
      <c r="Q716" s="51"/>
      <c r="R716" s="50"/>
      <c r="S716" s="34" t="str">
        <f>IFERROR(VLOOKUP(R716,'State of WI BUs'!$A$2:$B$77,2,FALSE),"")</f>
        <v/>
      </c>
      <c r="T716" s="52"/>
      <c r="U716" s="52"/>
      <c r="V716" s="56" t="str">
        <f t="shared" si="80"/>
        <v/>
      </c>
      <c r="W716" s="52"/>
      <c r="X716" s="50"/>
      <c r="Y716" s="56" t="str">
        <f t="shared" si="81"/>
        <v/>
      </c>
      <c r="Z716" s="52"/>
      <c r="AA716" s="35" t="str">
        <f t="shared" si="82"/>
        <v/>
      </c>
      <c r="AB716" s="35" t="str">
        <f t="shared" si="83"/>
        <v/>
      </c>
      <c r="AC716" s="35" t="str">
        <f t="shared" si="84"/>
        <v/>
      </c>
      <c r="AD716" s="35" t="str">
        <f t="shared" si="85"/>
        <v/>
      </c>
      <c r="AE716" s="35" t="str">
        <f t="shared" si="86"/>
        <v/>
      </c>
      <c r="AF716" s="35" t="str">
        <f t="shared" si="87"/>
        <v/>
      </c>
    </row>
    <row r="717" spans="1:32" x14ac:dyDescent="0.3">
      <c r="A717" s="50"/>
      <c r="B717" s="34" t="str">
        <f>IFERROR(VLOOKUP(A717,'State of WI BUs'!$A$2:$B$77,2,FALSE),"")</f>
        <v/>
      </c>
      <c r="C717" s="50"/>
      <c r="D717" s="50"/>
      <c r="E717" s="51"/>
      <c r="F717" s="34" t="str">
        <f>IFERROR(VLOOKUP(C717,'Fed. Agency Identifier'!$A$2:$B$62,2,FALSE),"")</f>
        <v/>
      </c>
      <c r="G717" s="34" t="str">
        <f>IF(ISBLANK(D717)=TRUE,"",(IFERROR(VLOOKUP(CONCATENATE(C717,".",D717),'Assistance Listings sam.gov'!$A$2:$D$2250,4,FALSE),"Unknown/Expired CFDA - Complete Column K")))</f>
        <v/>
      </c>
      <c r="H717" s="51"/>
      <c r="I717" s="51"/>
      <c r="J717" s="34" t="str">
        <f>IF(AND(ISBLANK(C717)=TRUE,ISBLANK(D717)=TRUE),"",IFERROR(VLOOKUP(CONCATENATE(C717,".",D717),'Clusters Lookup'!$A$2:$B$99,2,FALSE),"Not an Other Cluster"))</f>
        <v/>
      </c>
      <c r="K717" s="51"/>
      <c r="L717" s="51"/>
      <c r="M717" s="51"/>
      <c r="N717" s="51"/>
      <c r="O717" s="52"/>
      <c r="P717" s="51"/>
      <c r="Q717" s="51"/>
      <c r="R717" s="50"/>
      <c r="S717" s="34" t="str">
        <f>IFERROR(VLOOKUP(R717,'State of WI BUs'!$A$2:$B$77,2,FALSE),"")</f>
        <v/>
      </c>
      <c r="T717" s="52"/>
      <c r="U717" s="52"/>
      <c r="V717" s="56" t="str">
        <f t="shared" si="80"/>
        <v/>
      </c>
      <c r="W717" s="52"/>
      <c r="X717" s="50"/>
      <c r="Y717" s="56" t="str">
        <f t="shared" si="81"/>
        <v/>
      </c>
      <c r="Z717" s="52"/>
      <c r="AA717" s="35" t="str">
        <f t="shared" si="82"/>
        <v/>
      </c>
      <c r="AB717" s="35" t="str">
        <f t="shared" si="83"/>
        <v/>
      </c>
      <c r="AC717" s="35" t="str">
        <f t="shared" si="84"/>
        <v/>
      </c>
      <c r="AD717" s="35" t="str">
        <f t="shared" si="85"/>
        <v/>
      </c>
      <c r="AE717" s="35" t="str">
        <f t="shared" si="86"/>
        <v/>
      </c>
      <c r="AF717" s="35" t="str">
        <f t="shared" si="87"/>
        <v/>
      </c>
    </row>
    <row r="718" spans="1:32" x14ac:dyDescent="0.3">
      <c r="A718" s="50"/>
      <c r="B718" s="34" t="str">
        <f>IFERROR(VLOOKUP(A718,'State of WI BUs'!$A$2:$B$77,2,FALSE),"")</f>
        <v/>
      </c>
      <c r="C718" s="50"/>
      <c r="D718" s="50"/>
      <c r="E718" s="51"/>
      <c r="F718" s="34" t="str">
        <f>IFERROR(VLOOKUP(C718,'Fed. Agency Identifier'!$A$2:$B$62,2,FALSE),"")</f>
        <v/>
      </c>
      <c r="G718" s="34" t="str">
        <f>IF(ISBLANK(D718)=TRUE,"",(IFERROR(VLOOKUP(CONCATENATE(C718,".",D718),'Assistance Listings sam.gov'!$A$2:$D$2250,4,FALSE),"Unknown/Expired CFDA - Complete Column K")))</f>
        <v/>
      </c>
      <c r="H718" s="51"/>
      <c r="I718" s="51"/>
      <c r="J718" s="34" t="str">
        <f>IF(AND(ISBLANK(C718)=TRUE,ISBLANK(D718)=TRUE),"",IFERROR(VLOOKUP(CONCATENATE(C718,".",D718),'Clusters Lookup'!$A$2:$B$99,2,FALSE),"Not an Other Cluster"))</f>
        <v/>
      </c>
      <c r="K718" s="51"/>
      <c r="L718" s="51"/>
      <c r="M718" s="51"/>
      <c r="N718" s="51"/>
      <c r="O718" s="52"/>
      <c r="P718" s="51"/>
      <c r="Q718" s="51"/>
      <c r="R718" s="50"/>
      <c r="S718" s="34" t="str">
        <f>IFERROR(VLOOKUP(R718,'State of WI BUs'!$A$2:$B$77,2,FALSE),"")</f>
        <v/>
      </c>
      <c r="T718" s="52"/>
      <c r="U718" s="52"/>
      <c r="V718" s="56" t="str">
        <f t="shared" si="80"/>
        <v/>
      </c>
      <c r="W718" s="52"/>
      <c r="X718" s="50"/>
      <c r="Y718" s="56" t="str">
        <f t="shared" si="81"/>
        <v/>
      </c>
      <c r="Z718" s="52"/>
      <c r="AA718" s="35" t="str">
        <f t="shared" si="82"/>
        <v/>
      </c>
      <c r="AB718" s="35" t="str">
        <f t="shared" si="83"/>
        <v/>
      </c>
      <c r="AC718" s="35" t="str">
        <f t="shared" si="84"/>
        <v/>
      </c>
      <c r="AD718" s="35" t="str">
        <f t="shared" si="85"/>
        <v/>
      </c>
      <c r="AE718" s="35" t="str">
        <f t="shared" si="86"/>
        <v/>
      </c>
      <c r="AF718" s="35" t="str">
        <f t="shared" si="87"/>
        <v/>
      </c>
    </row>
    <row r="719" spans="1:32" x14ac:dyDescent="0.3">
      <c r="A719" s="50"/>
      <c r="B719" s="34" t="str">
        <f>IFERROR(VLOOKUP(A719,'State of WI BUs'!$A$2:$B$77,2,FALSE),"")</f>
        <v/>
      </c>
      <c r="C719" s="50"/>
      <c r="D719" s="50"/>
      <c r="E719" s="51"/>
      <c r="F719" s="34" t="str">
        <f>IFERROR(VLOOKUP(C719,'Fed. Agency Identifier'!$A$2:$B$62,2,FALSE),"")</f>
        <v/>
      </c>
      <c r="G719" s="34" t="str">
        <f>IF(ISBLANK(D719)=TRUE,"",(IFERROR(VLOOKUP(CONCATENATE(C719,".",D719),'Assistance Listings sam.gov'!$A$2:$D$2250,4,FALSE),"Unknown/Expired CFDA - Complete Column K")))</f>
        <v/>
      </c>
      <c r="H719" s="51"/>
      <c r="I719" s="51"/>
      <c r="J719" s="34" t="str">
        <f>IF(AND(ISBLANK(C719)=TRUE,ISBLANK(D719)=TRUE),"",IFERROR(VLOOKUP(CONCATENATE(C719,".",D719),'Clusters Lookup'!$A$2:$B$99,2,FALSE),"Not an Other Cluster"))</f>
        <v/>
      </c>
      <c r="K719" s="51"/>
      <c r="L719" s="51"/>
      <c r="M719" s="51"/>
      <c r="N719" s="51"/>
      <c r="O719" s="52"/>
      <c r="P719" s="51"/>
      <c r="Q719" s="51"/>
      <c r="R719" s="50"/>
      <c r="S719" s="34" t="str">
        <f>IFERROR(VLOOKUP(R719,'State of WI BUs'!$A$2:$B$77,2,FALSE),"")</f>
        <v/>
      </c>
      <c r="T719" s="52"/>
      <c r="U719" s="52"/>
      <c r="V719" s="56" t="str">
        <f t="shared" si="80"/>
        <v/>
      </c>
      <c r="W719" s="52"/>
      <c r="X719" s="50"/>
      <c r="Y719" s="56" t="str">
        <f t="shared" si="81"/>
        <v/>
      </c>
      <c r="Z719" s="52"/>
      <c r="AA719" s="35" t="str">
        <f t="shared" si="82"/>
        <v/>
      </c>
      <c r="AB719" s="35" t="str">
        <f t="shared" si="83"/>
        <v/>
      </c>
      <c r="AC719" s="35" t="str">
        <f t="shared" si="84"/>
        <v/>
      </c>
      <c r="AD719" s="35" t="str">
        <f t="shared" si="85"/>
        <v/>
      </c>
      <c r="AE719" s="35" t="str">
        <f t="shared" si="86"/>
        <v/>
      </c>
      <c r="AF719" s="35" t="str">
        <f t="shared" si="87"/>
        <v/>
      </c>
    </row>
    <row r="720" spans="1:32" x14ac:dyDescent="0.3">
      <c r="A720" s="50"/>
      <c r="B720" s="34" t="str">
        <f>IFERROR(VLOOKUP(A720,'State of WI BUs'!$A$2:$B$77,2,FALSE),"")</f>
        <v/>
      </c>
      <c r="C720" s="50"/>
      <c r="D720" s="50"/>
      <c r="E720" s="51"/>
      <c r="F720" s="34" t="str">
        <f>IFERROR(VLOOKUP(C720,'Fed. Agency Identifier'!$A$2:$B$62,2,FALSE),"")</f>
        <v/>
      </c>
      <c r="G720" s="34" t="str">
        <f>IF(ISBLANK(D720)=TRUE,"",(IFERROR(VLOOKUP(CONCATENATE(C720,".",D720),'Assistance Listings sam.gov'!$A$2:$D$2250,4,FALSE),"Unknown/Expired CFDA - Complete Column K")))</f>
        <v/>
      </c>
      <c r="H720" s="51"/>
      <c r="I720" s="51"/>
      <c r="J720" s="34" t="str">
        <f>IF(AND(ISBLANK(C720)=TRUE,ISBLANK(D720)=TRUE),"",IFERROR(VLOOKUP(CONCATENATE(C720,".",D720),'Clusters Lookup'!$A$2:$B$99,2,FALSE),"Not an Other Cluster"))</f>
        <v/>
      </c>
      <c r="K720" s="51"/>
      <c r="L720" s="51"/>
      <c r="M720" s="51"/>
      <c r="N720" s="51"/>
      <c r="O720" s="52"/>
      <c r="P720" s="51"/>
      <c r="Q720" s="51"/>
      <c r="R720" s="50"/>
      <c r="S720" s="34" t="str">
        <f>IFERROR(VLOOKUP(R720,'State of WI BUs'!$A$2:$B$77,2,FALSE),"")</f>
        <v/>
      </c>
      <c r="T720" s="52"/>
      <c r="U720" s="52"/>
      <c r="V720" s="56" t="str">
        <f t="shared" si="80"/>
        <v/>
      </c>
      <c r="W720" s="52"/>
      <c r="X720" s="50"/>
      <c r="Y720" s="56" t="str">
        <f t="shared" si="81"/>
        <v/>
      </c>
      <c r="Z720" s="52"/>
      <c r="AA720" s="35" t="str">
        <f t="shared" si="82"/>
        <v/>
      </c>
      <c r="AB720" s="35" t="str">
        <f t="shared" si="83"/>
        <v/>
      </c>
      <c r="AC720" s="35" t="str">
        <f t="shared" si="84"/>
        <v/>
      </c>
      <c r="AD720" s="35" t="str">
        <f t="shared" si="85"/>
        <v/>
      </c>
      <c r="AE720" s="35" t="str">
        <f t="shared" si="86"/>
        <v/>
      </c>
      <c r="AF720" s="35" t="str">
        <f t="shared" si="87"/>
        <v/>
      </c>
    </row>
    <row r="721" spans="1:32" x14ac:dyDescent="0.3">
      <c r="A721" s="50"/>
      <c r="B721" s="34" t="str">
        <f>IFERROR(VLOOKUP(A721,'State of WI BUs'!$A$2:$B$77,2,FALSE),"")</f>
        <v/>
      </c>
      <c r="C721" s="50"/>
      <c r="D721" s="50"/>
      <c r="E721" s="51"/>
      <c r="F721" s="34" t="str">
        <f>IFERROR(VLOOKUP(C721,'Fed. Agency Identifier'!$A$2:$B$62,2,FALSE),"")</f>
        <v/>
      </c>
      <c r="G721" s="34" t="str">
        <f>IF(ISBLANK(D721)=TRUE,"",(IFERROR(VLOOKUP(CONCATENATE(C721,".",D721),'Assistance Listings sam.gov'!$A$2:$D$2250,4,FALSE),"Unknown/Expired CFDA - Complete Column K")))</f>
        <v/>
      </c>
      <c r="H721" s="51"/>
      <c r="I721" s="51"/>
      <c r="J721" s="34" t="str">
        <f>IF(AND(ISBLANK(C721)=TRUE,ISBLANK(D721)=TRUE),"",IFERROR(VLOOKUP(CONCATENATE(C721,".",D721),'Clusters Lookup'!$A$2:$B$99,2,FALSE),"Not an Other Cluster"))</f>
        <v/>
      </c>
      <c r="K721" s="51"/>
      <c r="L721" s="51"/>
      <c r="M721" s="51"/>
      <c r="N721" s="51"/>
      <c r="O721" s="52"/>
      <c r="P721" s="51"/>
      <c r="Q721" s="51"/>
      <c r="R721" s="50"/>
      <c r="S721" s="34" t="str">
        <f>IFERROR(VLOOKUP(R721,'State of WI BUs'!$A$2:$B$77,2,FALSE),"")</f>
        <v/>
      </c>
      <c r="T721" s="52"/>
      <c r="U721" s="52"/>
      <c r="V721" s="56" t="str">
        <f t="shared" si="80"/>
        <v/>
      </c>
      <c r="W721" s="52"/>
      <c r="X721" s="50"/>
      <c r="Y721" s="56" t="str">
        <f t="shared" si="81"/>
        <v/>
      </c>
      <c r="Z721" s="52"/>
      <c r="AA721" s="35" t="str">
        <f t="shared" si="82"/>
        <v/>
      </c>
      <c r="AB721" s="35" t="str">
        <f t="shared" si="83"/>
        <v/>
      </c>
      <c r="AC721" s="35" t="str">
        <f t="shared" si="84"/>
        <v/>
      </c>
      <c r="AD721" s="35" t="str">
        <f t="shared" si="85"/>
        <v/>
      </c>
      <c r="AE721" s="35" t="str">
        <f t="shared" si="86"/>
        <v/>
      </c>
      <c r="AF721" s="35" t="str">
        <f t="shared" si="87"/>
        <v/>
      </c>
    </row>
    <row r="722" spans="1:32" x14ac:dyDescent="0.3">
      <c r="A722" s="50"/>
      <c r="B722" s="34" t="str">
        <f>IFERROR(VLOOKUP(A722,'State of WI BUs'!$A$2:$B$77,2,FALSE),"")</f>
        <v/>
      </c>
      <c r="C722" s="50"/>
      <c r="D722" s="50"/>
      <c r="E722" s="51"/>
      <c r="F722" s="34" t="str">
        <f>IFERROR(VLOOKUP(C722,'Fed. Agency Identifier'!$A$2:$B$62,2,FALSE),"")</f>
        <v/>
      </c>
      <c r="G722" s="34" t="str">
        <f>IF(ISBLANK(D722)=TRUE,"",(IFERROR(VLOOKUP(CONCATENATE(C722,".",D722),'Assistance Listings sam.gov'!$A$2:$D$2250,4,FALSE),"Unknown/Expired CFDA - Complete Column K")))</f>
        <v/>
      </c>
      <c r="H722" s="51"/>
      <c r="I722" s="51"/>
      <c r="J722" s="34" t="str">
        <f>IF(AND(ISBLANK(C722)=TRUE,ISBLANK(D722)=TRUE),"",IFERROR(VLOOKUP(CONCATENATE(C722,".",D722),'Clusters Lookup'!$A$2:$B$99,2,FALSE),"Not an Other Cluster"))</f>
        <v/>
      </c>
      <c r="K722" s="51"/>
      <c r="L722" s="51"/>
      <c r="M722" s="51"/>
      <c r="N722" s="51"/>
      <c r="O722" s="52"/>
      <c r="P722" s="51"/>
      <c r="Q722" s="51"/>
      <c r="R722" s="50"/>
      <c r="S722" s="34" t="str">
        <f>IFERROR(VLOOKUP(R722,'State of WI BUs'!$A$2:$B$77,2,FALSE),"")</f>
        <v/>
      </c>
      <c r="T722" s="52"/>
      <c r="U722" s="52"/>
      <c r="V722" s="56" t="str">
        <f t="shared" ref="V722:V785" si="88">IF(ISBLANK(C722),"",T722+U722)</f>
        <v/>
      </c>
      <c r="W722" s="52"/>
      <c r="X722" s="50"/>
      <c r="Y722" s="56" t="str">
        <f t="shared" ref="Y722:Y785" si="89">IF(ISBLANK(C722),"",V722+O722-W722)</f>
        <v/>
      </c>
      <c r="Z722" s="52"/>
      <c r="AA722" s="35" t="str">
        <f t="shared" ref="AA722:AA785" si="90">IF(ISBLANK(A722)=TRUE,"",IF(OR(ISBLANK(H722)=TRUE,ISBLANK(I722)=TRUE),"Complete R&amp;D and SFA Designation",""))</f>
        <v/>
      </c>
      <c r="AB722" s="35" t="str">
        <f t="shared" ref="AB722:AB785" si="91">IF(ISBLANK(A722)=TRUE,"",IF(AND(M722="I",OR(ISBLANK(P722)=TRUE,ISBLANK(Q722)=TRUE)),"Review Columns P,Q",""))</f>
        <v/>
      </c>
      <c r="AC722" s="35" t="str">
        <f t="shared" ref="AC722:AC785" si="92">IF(ISBLANK(A722)=TRUE,"",IF(AND(M722="T",ISBLANK(R722)=TRUE),"Review Column R, S",""))</f>
        <v/>
      </c>
      <c r="AD722" s="35" t="str">
        <f t="shared" ref="AD722:AD785" si="93">IF(ISBLANK(A722)=TRUE,"",IF(AND(N722="Y",ISBLANK(O722)=TRUE),"Review Column O",""))</f>
        <v/>
      </c>
      <c r="AE722" s="35" t="str">
        <f t="shared" ref="AE722:AE785" si="94">IF(ISBLANK(A722)=TRUE,"",IF(W722+Z722&gt;T722+U722,"Review Columns T,U,W,Z",""))</f>
        <v/>
      </c>
      <c r="AF722" s="35" t="str">
        <f t="shared" ref="AF722:AF785" si="95">IF((ISBLANK(A722)=TRUE),"",IF(ISBLANK(L722)=TRUE,"Select Special Funding",""))</f>
        <v/>
      </c>
    </row>
    <row r="723" spans="1:32" x14ac:dyDescent="0.3">
      <c r="A723" s="50"/>
      <c r="B723" s="34" t="str">
        <f>IFERROR(VLOOKUP(A723,'State of WI BUs'!$A$2:$B$77,2,FALSE),"")</f>
        <v/>
      </c>
      <c r="C723" s="50"/>
      <c r="D723" s="50"/>
      <c r="E723" s="51"/>
      <c r="F723" s="34" t="str">
        <f>IFERROR(VLOOKUP(C723,'Fed. Agency Identifier'!$A$2:$B$62,2,FALSE),"")</f>
        <v/>
      </c>
      <c r="G723" s="34" t="str">
        <f>IF(ISBLANK(D723)=TRUE,"",(IFERROR(VLOOKUP(CONCATENATE(C723,".",D723),'Assistance Listings sam.gov'!$A$2:$D$2250,4,FALSE),"Unknown/Expired CFDA - Complete Column K")))</f>
        <v/>
      </c>
      <c r="H723" s="51"/>
      <c r="I723" s="51"/>
      <c r="J723" s="34" t="str">
        <f>IF(AND(ISBLANK(C723)=TRUE,ISBLANK(D723)=TRUE),"",IFERROR(VLOOKUP(CONCATENATE(C723,".",D723),'Clusters Lookup'!$A$2:$B$99,2,FALSE),"Not an Other Cluster"))</f>
        <v/>
      </c>
      <c r="K723" s="51"/>
      <c r="L723" s="51"/>
      <c r="M723" s="51"/>
      <c r="N723" s="51"/>
      <c r="O723" s="52"/>
      <c r="P723" s="51"/>
      <c r="Q723" s="51"/>
      <c r="R723" s="50"/>
      <c r="S723" s="34" t="str">
        <f>IFERROR(VLOOKUP(R723,'State of WI BUs'!$A$2:$B$77,2,FALSE),"")</f>
        <v/>
      </c>
      <c r="T723" s="52"/>
      <c r="U723" s="52"/>
      <c r="V723" s="56" t="str">
        <f t="shared" si="88"/>
        <v/>
      </c>
      <c r="W723" s="52"/>
      <c r="X723" s="50"/>
      <c r="Y723" s="56" t="str">
        <f t="shared" si="89"/>
        <v/>
      </c>
      <c r="Z723" s="52"/>
      <c r="AA723" s="35" t="str">
        <f t="shared" si="90"/>
        <v/>
      </c>
      <c r="AB723" s="35" t="str">
        <f t="shared" si="91"/>
        <v/>
      </c>
      <c r="AC723" s="35" t="str">
        <f t="shared" si="92"/>
        <v/>
      </c>
      <c r="AD723" s="35" t="str">
        <f t="shared" si="93"/>
        <v/>
      </c>
      <c r="AE723" s="35" t="str">
        <f t="shared" si="94"/>
        <v/>
      </c>
      <c r="AF723" s="35" t="str">
        <f t="shared" si="95"/>
        <v/>
      </c>
    </row>
    <row r="724" spans="1:32" x14ac:dyDescent="0.3">
      <c r="A724" s="50"/>
      <c r="B724" s="34" t="str">
        <f>IFERROR(VLOOKUP(A724,'State of WI BUs'!$A$2:$B$77,2,FALSE),"")</f>
        <v/>
      </c>
      <c r="C724" s="50"/>
      <c r="D724" s="50"/>
      <c r="E724" s="51"/>
      <c r="F724" s="34" t="str">
        <f>IFERROR(VLOOKUP(C724,'Fed. Agency Identifier'!$A$2:$B$62,2,FALSE),"")</f>
        <v/>
      </c>
      <c r="G724" s="34" t="str">
        <f>IF(ISBLANK(D724)=TRUE,"",(IFERROR(VLOOKUP(CONCATENATE(C724,".",D724),'Assistance Listings sam.gov'!$A$2:$D$2250,4,FALSE),"Unknown/Expired CFDA - Complete Column K")))</f>
        <v/>
      </c>
      <c r="H724" s="51"/>
      <c r="I724" s="51"/>
      <c r="J724" s="34" t="str">
        <f>IF(AND(ISBLANK(C724)=TRUE,ISBLANK(D724)=TRUE),"",IFERROR(VLOOKUP(CONCATENATE(C724,".",D724),'Clusters Lookup'!$A$2:$B$99,2,FALSE),"Not an Other Cluster"))</f>
        <v/>
      </c>
      <c r="K724" s="51"/>
      <c r="L724" s="51"/>
      <c r="M724" s="51"/>
      <c r="N724" s="51"/>
      <c r="O724" s="52"/>
      <c r="P724" s="51"/>
      <c r="Q724" s="51"/>
      <c r="R724" s="50"/>
      <c r="S724" s="34" t="str">
        <f>IFERROR(VLOOKUP(R724,'State of WI BUs'!$A$2:$B$77,2,FALSE),"")</f>
        <v/>
      </c>
      <c r="T724" s="52"/>
      <c r="U724" s="52"/>
      <c r="V724" s="56" t="str">
        <f t="shared" si="88"/>
        <v/>
      </c>
      <c r="W724" s="52"/>
      <c r="X724" s="50"/>
      <c r="Y724" s="56" t="str">
        <f t="shared" si="89"/>
        <v/>
      </c>
      <c r="Z724" s="52"/>
      <c r="AA724" s="35" t="str">
        <f t="shared" si="90"/>
        <v/>
      </c>
      <c r="AB724" s="35" t="str">
        <f t="shared" si="91"/>
        <v/>
      </c>
      <c r="AC724" s="35" t="str">
        <f t="shared" si="92"/>
        <v/>
      </c>
      <c r="AD724" s="35" t="str">
        <f t="shared" si="93"/>
        <v/>
      </c>
      <c r="AE724" s="35" t="str">
        <f t="shared" si="94"/>
        <v/>
      </c>
      <c r="AF724" s="35" t="str">
        <f t="shared" si="95"/>
        <v/>
      </c>
    </row>
    <row r="725" spans="1:32" x14ac:dyDescent="0.3">
      <c r="A725" s="50"/>
      <c r="B725" s="34" t="str">
        <f>IFERROR(VLOOKUP(A725,'State of WI BUs'!$A$2:$B$77,2,FALSE),"")</f>
        <v/>
      </c>
      <c r="C725" s="50"/>
      <c r="D725" s="50"/>
      <c r="E725" s="51"/>
      <c r="F725" s="34" t="str">
        <f>IFERROR(VLOOKUP(C725,'Fed. Agency Identifier'!$A$2:$B$62,2,FALSE),"")</f>
        <v/>
      </c>
      <c r="G725" s="34" t="str">
        <f>IF(ISBLANK(D725)=TRUE,"",(IFERROR(VLOOKUP(CONCATENATE(C725,".",D725),'Assistance Listings sam.gov'!$A$2:$D$2250,4,FALSE),"Unknown/Expired CFDA - Complete Column K")))</f>
        <v/>
      </c>
      <c r="H725" s="51"/>
      <c r="I725" s="51"/>
      <c r="J725" s="34" t="str">
        <f>IF(AND(ISBLANK(C725)=TRUE,ISBLANK(D725)=TRUE),"",IFERROR(VLOOKUP(CONCATENATE(C725,".",D725),'Clusters Lookup'!$A$2:$B$99,2,FALSE),"Not an Other Cluster"))</f>
        <v/>
      </c>
      <c r="K725" s="51"/>
      <c r="L725" s="51"/>
      <c r="M725" s="51"/>
      <c r="N725" s="51"/>
      <c r="O725" s="52"/>
      <c r="P725" s="51"/>
      <c r="Q725" s="51"/>
      <c r="R725" s="50"/>
      <c r="S725" s="34" t="str">
        <f>IFERROR(VLOOKUP(R725,'State of WI BUs'!$A$2:$B$77,2,FALSE),"")</f>
        <v/>
      </c>
      <c r="T725" s="52"/>
      <c r="U725" s="52"/>
      <c r="V725" s="56" t="str">
        <f t="shared" si="88"/>
        <v/>
      </c>
      <c r="W725" s="52"/>
      <c r="X725" s="50"/>
      <c r="Y725" s="56" t="str">
        <f t="shared" si="89"/>
        <v/>
      </c>
      <c r="Z725" s="52"/>
      <c r="AA725" s="35" t="str">
        <f t="shared" si="90"/>
        <v/>
      </c>
      <c r="AB725" s="35" t="str">
        <f t="shared" si="91"/>
        <v/>
      </c>
      <c r="AC725" s="35" t="str">
        <f t="shared" si="92"/>
        <v/>
      </c>
      <c r="AD725" s="35" t="str">
        <f t="shared" si="93"/>
        <v/>
      </c>
      <c r="AE725" s="35" t="str">
        <f t="shared" si="94"/>
        <v/>
      </c>
      <c r="AF725" s="35" t="str">
        <f t="shared" si="95"/>
        <v/>
      </c>
    </row>
    <row r="726" spans="1:32" x14ac:dyDescent="0.3">
      <c r="A726" s="50"/>
      <c r="B726" s="34" t="str">
        <f>IFERROR(VLOOKUP(A726,'State of WI BUs'!$A$2:$B$77,2,FALSE),"")</f>
        <v/>
      </c>
      <c r="C726" s="50"/>
      <c r="D726" s="50"/>
      <c r="E726" s="51"/>
      <c r="F726" s="34" t="str">
        <f>IFERROR(VLOOKUP(C726,'Fed. Agency Identifier'!$A$2:$B$62,2,FALSE),"")</f>
        <v/>
      </c>
      <c r="G726" s="34" t="str">
        <f>IF(ISBLANK(D726)=TRUE,"",(IFERROR(VLOOKUP(CONCATENATE(C726,".",D726),'Assistance Listings sam.gov'!$A$2:$D$2250,4,FALSE),"Unknown/Expired CFDA - Complete Column K")))</f>
        <v/>
      </c>
      <c r="H726" s="51"/>
      <c r="I726" s="51"/>
      <c r="J726" s="34" t="str">
        <f>IF(AND(ISBLANK(C726)=TRUE,ISBLANK(D726)=TRUE),"",IFERROR(VLOOKUP(CONCATENATE(C726,".",D726),'Clusters Lookup'!$A$2:$B$99,2,FALSE),"Not an Other Cluster"))</f>
        <v/>
      </c>
      <c r="K726" s="51"/>
      <c r="L726" s="51"/>
      <c r="M726" s="51"/>
      <c r="N726" s="51"/>
      <c r="O726" s="52"/>
      <c r="P726" s="51"/>
      <c r="Q726" s="51"/>
      <c r="R726" s="50"/>
      <c r="S726" s="34" t="str">
        <f>IFERROR(VLOOKUP(R726,'State of WI BUs'!$A$2:$B$77,2,FALSE),"")</f>
        <v/>
      </c>
      <c r="T726" s="52"/>
      <c r="U726" s="52"/>
      <c r="V726" s="56" t="str">
        <f t="shared" si="88"/>
        <v/>
      </c>
      <c r="W726" s="52"/>
      <c r="X726" s="50"/>
      <c r="Y726" s="56" t="str">
        <f t="shared" si="89"/>
        <v/>
      </c>
      <c r="Z726" s="52"/>
      <c r="AA726" s="35" t="str">
        <f t="shared" si="90"/>
        <v/>
      </c>
      <c r="AB726" s="35" t="str">
        <f t="shared" si="91"/>
        <v/>
      </c>
      <c r="AC726" s="35" t="str">
        <f t="shared" si="92"/>
        <v/>
      </c>
      <c r="AD726" s="35" t="str">
        <f t="shared" si="93"/>
        <v/>
      </c>
      <c r="AE726" s="35" t="str">
        <f t="shared" si="94"/>
        <v/>
      </c>
      <c r="AF726" s="35" t="str">
        <f t="shared" si="95"/>
        <v/>
      </c>
    </row>
    <row r="727" spans="1:32" x14ac:dyDescent="0.3">
      <c r="A727" s="50"/>
      <c r="B727" s="34" t="str">
        <f>IFERROR(VLOOKUP(A727,'State of WI BUs'!$A$2:$B$77,2,FALSE),"")</f>
        <v/>
      </c>
      <c r="C727" s="50"/>
      <c r="D727" s="50"/>
      <c r="E727" s="51"/>
      <c r="F727" s="34" t="str">
        <f>IFERROR(VLOOKUP(C727,'Fed. Agency Identifier'!$A$2:$B$62,2,FALSE),"")</f>
        <v/>
      </c>
      <c r="G727" s="34" t="str">
        <f>IF(ISBLANK(D727)=TRUE,"",(IFERROR(VLOOKUP(CONCATENATE(C727,".",D727),'Assistance Listings sam.gov'!$A$2:$D$2250,4,FALSE),"Unknown/Expired CFDA - Complete Column K")))</f>
        <v/>
      </c>
      <c r="H727" s="51"/>
      <c r="I727" s="51"/>
      <c r="J727" s="34" t="str">
        <f>IF(AND(ISBLANK(C727)=TRUE,ISBLANK(D727)=TRUE),"",IFERROR(VLOOKUP(CONCATENATE(C727,".",D727),'Clusters Lookup'!$A$2:$B$99,2,FALSE),"Not an Other Cluster"))</f>
        <v/>
      </c>
      <c r="K727" s="51"/>
      <c r="L727" s="51"/>
      <c r="M727" s="51"/>
      <c r="N727" s="51"/>
      <c r="O727" s="52"/>
      <c r="P727" s="51"/>
      <c r="Q727" s="51"/>
      <c r="R727" s="50"/>
      <c r="S727" s="34" t="str">
        <f>IFERROR(VLOOKUP(R727,'State of WI BUs'!$A$2:$B$77,2,FALSE),"")</f>
        <v/>
      </c>
      <c r="T727" s="52"/>
      <c r="U727" s="52"/>
      <c r="V727" s="56" t="str">
        <f t="shared" si="88"/>
        <v/>
      </c>
      <c r="W727" s="52"/>
      <c r="X727" s="50"/>
      <c r="Y727" s="56" t="str">
        <f t="shared" si="89"/>
        <v/>
      </c>
      <c r="Z727" s="52"/>
      <c r="AA727" s="35" t="str">
        <f t="shared" si="90"/>
        <v/>
      </c>
      <c r="AB727" s="35" t="str">
        <f t="shared" si="91"/>
        <v/>
      </c>
      <c r="AC727" s="35" t="str">
        <f t="shared" si="92"/>
        <v/>
      </c>
      <c r="AD727" s="35" t="str">
        <f t="shared" si="93"/>
        <v/>
      </c>
      <c r="AE727" s="35" t="str">
        <f t="shared" si="94"/>
        <v/>
      </c>
      <c r="AF727" s="35" t="str">
        <f t="shared" si="95"/>
        <v/>
      </c>
    </row>
    <row r="728" spans="1:32" x14ac:dyDescent="0.3">
      <c r="A728" s="50"/>
      <c r="B728" s="34" t="str">
        <f>IFERROR(VLOOKUP(A728,'State of WI BUs'!$A$2:$B$77,2,FALSE),"")</f>
        <v/>
      </c>
      <c r="C728" s="50"/>
      <c r="D728" s="50"/>
      <c r="E728" s="51"/>
      <c r="F728" s="34" t="str">
        <f>IFERROR(VLOOKUP(C728,'Fed. Agency Identifier'!$A$2:$B$62,2,FALSE),"")</f>
        <v/>
      </c>
      <c r="G728" s="34" t="str">
        <f>IF(ISBLANK(D728)=TRUE,"",(IFERROR(VLOOKUP(CONCATENATE(C728,".",D728),'Assistance Listings sam.gov'!$A$2:$D$2250,4,FALSE),"Unknown/Expired CFDA - Complete Column K")))</f>
        <v/>
      </c>
      <c r="H728" s="51"/>
      <c r="I728" s="51"/>
      <c r="J728" s="34" t="str">
        <f>IF(AND(ISBLANK(C728)=TRUE,ISBLANK(D728)=TRUE),"",IFERROR(VLOOKUP(CONCATENATE(C728,".",D728),'Clusters Lookup'!$A$2:$B$99,2,FALSE),"Not an Other Cluster"))</f>
        <v/>
      </c>
      <c r="K728" s="51"/>
      <c r="L728" s="51"/>
      <c r="M728" s="51"/>
      <c r="N728" s="51"/>
      <c r="O728" s="52"/>
      <c r="P728" s="51"/>
      <c r="Q728" s="51"/>
      <c r="R728" s="50"/>
      <c r="S728" s="34" t="str">
        <f>IFERROR(VLOOKUP(R728,'State of WI BUs'!$A$2:$B$77,2,FALSE),"")</f>
        <v/>
      </c>
      <c r="T728" s="52"/>
      <c r="U728" s="52"/>
      <c r="V728" s="56" t="str">
        <f t="shared" si="88"/>
        <v/>
      </c>
      <c r="W728" s="52"/>
      <c r="X728" s="50"/>
      <c r="Y728" s="56" t="str">
        <f t="shared" si="89"/>
        <v/>
      </c>
      <c r="Z728" s="52"/>
      <c r="AA728" s="35" t="str">
        <f t="shared" si="90"/>
        <v/>
      </c>
      <c r="AB728" s="35" t="str">
        <f t="shared" si="91"/>
        <v/>
      </c>
      <c r="AC728" s="35" t="str">
        <f t="shared" si="92"/>
        <v/>
      </c>
      <c r="AD728" s="35" t="str">
        <f t="shared" si="93"/>
        <v/>
      </c>
      <c r="AE728" s="35" t="str">
        <f t="shared" si="94"/>
        <v/>
      </c>
      <c r="AF728" s="35" t="str">
        <f t="shared" si="95"/>
        <v/>
      </c>
    </row>
    <row r="729" spans="1:32" x14ac:dyDescent="0.3">
      <c r="A729" s="50"/>
      <c r="B729" s="34" t="str">
        <f>IFERROR(VLOOKUP(A729,'State of WI BUs'!$A$2:$B$77,2,FALSE),"")</f>
        <v/>
      </c>
      <c r="C729" s="50"/>
      <c r="D729" s="50"/>
      <c r="E729" s="51"/>
      <c r="F729" s="34" t="str">
        <f>IFERROR(VLOOKUP(C729,'Fed. Agency Identifier'!$A$2:$B$62,2,FALSE),"")</f>
        <v/>
      </c>
      <c r="G729" s="34" t="str">
        <f>IF(ISBLANK(D729)=TRUE,"",(IFERROR(VLOOKUP(CONCATENATE(C729,".",D729),'Assistance Listings sam.gov'!$A$2:$D$2250,4,FALSE),"Unknown/Expired CFDA - Complete Column K")))</f>
        <v/>
      </c>
      <c r="H729" s="51"/>
      <c r="I729" s="51"/>
      <c r="J729" s="34" t="str">
        <f>IF(AND(ISBLANK(C729)=TRUE,ISBLANK(D729)=TRUE),"",IFERROR(VLOOKUP(CONCATENATE(C729,".",D729),'Clusters Lookup'!$A$2:$B$99,2,FALSE),"Not an Other Cluster"))</f>
        <v/>
      </c>
      <c r="K729" s="51"/>
      <c r="L729" s="51"/>
      <c r="M729" s="51"/>
      <c r="N729" s="51"/>
      <c r="O729" s="52"/>
      <c r="P729" s="51"/>
      <c r="Q729" s="51"/>
      <c r="R729" s="50"/>
      <c r="S729" s="34" t="str">
        <f>IFERROR(VLOOKUP(R729,'State of WI BUs'!$A$2:$B$77,2,FALSE),"")</f>
        <v/>
      </c>
      <c r="T729" s="52"/>
      <c r="U729" s="52"/>
      <c r="V729" s="56" t="str">
        <f t="shared" si="88"/>
        <v/>
      </c>
      <c r="W729" s="52"/>
      <c r="X729" s="50"/>
      <c r="Y729" s="56" t="str">
        <f t="shared" si="89"/>
        <v/>
      </c>
      <c r="Z729" s="52"/>
      <c r="AA729" s="35" t="str">
        <f t="shared" si="90"/>
        <v/>
      </c>
      <c r="AB729" s="35" t="str">
        <f t="shared" si="91"/>
        <v/>
      </c>
      <c r="AC729" s="35" t="str">
        <f t="shared" si="92"/>
        <v/>
      </c>
      <c r="AD729" s="35" t="str">
        <f t="shared" si="93"/>
        <v/>
      </c>
      <c r="AE729" s="35" t="str">
        <f t="shared" si="94"/>
        <v/>
      </c>
      <c r="AF729" s="35" t="str">
        <f t="shared" si="95"/>
        <v/>
      </c>
    </row>
    <row r="730" spans="1:32" x14ac:dyDescent="0.3">
      <c r="A730" s="50"/>
      <c r="B730" s="34" t="str">
        <f>IFERROR(VLOOKUP(A730,'State of WI BUs'!$A$2:$B$77,2,FALSE),"")</f>
        <v/>
      </c>
      <c r="C730" s="50"/>
      <c r="D730" s="50"/>
      <c r="E730" s="51"/>
      <c r="F730" s="34" t="str">
        <f>IFERROR(VLOOKUP(C730,'Fed. Agency Identifier'!$A$2:$B$62,2,FALSE),"")</f>
        <v/>
      </c>
      <c r="G730" s="34" t="str">
        <f>IF(ISBLANK(D730)=TRUE,"",(IFERROR(VLOOKUP(CONCATENATE(C730,".",D730),'Assistance Listings sam.gov'!$A$2:$D$2250,4,FALSE),"Unknown/Expired CFDA - Complete Column K")))</f>
        <v/>
      </c>
      <c r="H730" s="51"/>
      <c r="I730" s="51"/>
      <c r="J730" s="34" t="str">
        <f>IF(AND(ISBLANK(C730)=TRUE,ISBLANK(D730)=TRUE),"",IFERROR(VLOOKUP(CONCATENATE(C730,".",D730),'Clusters Lookup'!$A$2:$B$99,2,FALSE),"Not an Other Cluster"))</f>
        <v/>
      </c>
      <c r="K730" s="51"/>
      <c r="L730" s="51"/>
      <c r="M730" s="51"/>
      <c r="N730" s="51"/>
      <c r="O730" s="52"/>
      <c r="P730" s="51"/>
      <c r="Q730" s="51"/>
      <c r="R730" s="50"/>
      <c r="S730" s="34" t="str">
        <f>IFERROR(VLOOKUP(R730,'State of WI BUs'!$A$2:$B$77,2,FALSE),"")</f>
        <v/>
      </c>
      <c r="T730" s="52"/>
      <c r="U730" s="52"/>
      <c r="V730" s="56" t="str">
        <f t="shared" si="88"/>
        <v/>
      </c>
      <c r="W730" s="52"/>
      <c r="X730" s="50"/>
      <c r="Y730" s="56" t="str">
        <f t="shared" si="89"/>
        <v/>
      </c>
      <c r="Z730" s="52"/>
      <c r="AA730" s="35" t="str">
        <f t="shared" si="90"/>
        <v/>
      </c>
      <c r="AB730" s="35" t="str">
        <f t="shared" si="91"/>
        <v/>
      </c>
      <c r="AC730" s="35" t="str">
        <f t="shared" si="92"/>
        <v/>
      </c>
      <c r="AD730" s="35" t="str">
        <f t="shared" si="93"/>
        <v/>
      </c>
      <c r="AE730" s="35" t="str">
        <f t="shared" si="94"/>
        <v/>
      </c>
      <c r="AF730" s="35" t="str">
        <f t="shared" si="95"/>
        <v/>
      </c>
    </row>
    <row r="731" spans="1:32" x14ac:dyDescent="0.3">
      <c r="A731" s="50"/>
      <c r="B731" s="34" t="str">
        <f>IFERROR(VLOOKUP(A731,'State of WI BUs'!$A$2:$B$77,2,FALSE),"")</f>
        <v/>
      </c>
      <c r="C731" s="50"/>
      <c r="D731" s="50"/>
      <c r="E731" s="51"/>
      <c r="F731" s="34" t="str">
        <f>IFERROR(VLOOKUP(C731,'Fed. Agency Identifier'!$A$2:$B$62,2,FALSE),"")</f>
        <v/>
      </c>
      <c r="G731" s="34" t="str">
        <f>IF(ISBLANK(D731)=TRUE,"",(IFERROR(VLOOKUP(CONCATENATE(C731,".",D731),'Assistance Listings sam.gov'!$A$2:$D$2250,4,FALSE),"Unknown/Expired CFDA - Complete Column K")))</f>
        <v/>
      </c>
      <c r="H731" s="51"/>
      <c r="I731" s="51"/>
      <c r="J731" s="34" t="str">
        <f>IF(AND(ISBLANK(C731)=TRUE,ISBLANK(D731)=TRUE),"",IFERROR(VLOOKUP(CONCATENATE(C731,".",D731),'Clusters Lookup'!$A$2:$B$99,2,FALSE),"Not an Other Cluster"))</f>
        <v/>
      </c>
      <c r="K731" s="51"/>
      <c r="L731" s="51"/>
      <c r="M731" s="51"/>
      <c r="N731" s="51"/>
      <c r="O731" s="52"/>
      <c r="P731" s="51"/>
      <c r="Q731" s="51"/>
      <c r="R731" s="50"/>
      <c r="S731" s="34" t="str">
        <f>IFERROR(VLOOKUP(R731,'State of WI BUs'!$A$2:$B$77,2,FALSE),"")</f>
        <v/>
      </c>
      <c r="T731" s="52"/>
      <c r="U731" s="52"/>
      <c r="V731" s="56" t="str">
        <f t="shared" si="88"/>
        <v/>
      </c>
      <c r="W731" s="52"/>
      <c r="X731" s="50"/>
      <c r="Y731" s="56" t="str">
        <f t="shared" si="89"/>
        <v/>
      </c>
      <c r="Z731" s="52"/>
      <c r="AA731" s="35" t="str">
        <f t="shared" si="90"/>
        <v/>
      </c>
      <c r="AB731" s="35" t="str">
        <f t="shared" si="91"/>
        <v/>
      </c>
      <c r="AC731" s="35" t="str">
        <f t="shared" si="92"/>
        <v/>
      </c>
      <c r="AD731" s="35" t="str">
        <f t="shared" si="93"/>
        <v/>
      </c>
      <c r="AE731" s="35" t="str">
        <f t="shared" si="94"/>
        <v/>
      </c>
      <c r="AF731" s="35" t="str">
        <f t="shared" si="95"/>
        <v/>
      </c>
    </row>
    <row r="732" spans="1:32" x14ac:dyDescent="0.3">
      <c r="A732" s="50"/>
      <c r="B732" s="34" t="str">
        <f>IFERROR(VLOOKUP(A732,'State of WI BUs'!$A$2:$B$77,2,FALSE),"")</f>
        <v/>
      </c>
      <c r="C732" s="50"/>
      <c r="D732" s="50"/>
      <c r="E732" s="51"/>
      <c r="F732" s="34" t="str">
        <f>IFERROR(VLOOKUP(C732,'Fed. Agency Identifier'!$A$2:$B$62,2,FALSE),"")</f>
        <v/>
      </c>
      <c r="G732" s="34" t="str">
        <f>IF(ISBLANK(D732)=TRUE,"",(IFERROR(VLOOKUP(CONCATENATE(C732,".",D732),'Assistance Listings sam.gov'!$A$2:$D$2250,4,FALSE),"Unknown/Expired CFDA - Complete Column K")))</f>
        <v/>
      </c>
      <c r="H732" s="51"/>
      <c r="I732" s="51"/>
      <c r="J732" s="34" t="str">
        <f>IF(AND(ISBLANK(C732)=TRUE,ISBLANK(D732)=TRUE),"",IFERROR(VLOOKUP(CONCATENATE(C732,".",D732),'Clusters Lookup'!$A$2:$B$99,2,FALSE),"Not an Other Cluster"))</f>
        <v/>
      </c>
      <c r="K732" s="51"/>
      <c r="L732" s="51"/>
      <c r="M732" s="51"/>
      <c r="N732" s="51"/>
      <c r="O732" s="52"/>
      <c r="P732" s="51"/>
      <c r="Q732" s="51"/>
      <c r="R732" s="50"/>
      <c r="S732" s="34" t="str">
        <f>IFERROR(VLOOKUP(R732,'State of WI BUs'!$A$2:$B$77,2,FALSE),"")</f>
        <v/>
      </c>
      <c r="T732" s="52"/>
      <c r="U732" s="52"/>
      <c r="V732" s="56" t="str">
        <f t="shared" si="88"/>
        <v/>
      </c>
      <c r="W732" s="52"/>
      <c r="X732" s="50"/>
      <c r="Y732" s="56" t="str">
        <f t="shared" si="89"/>
        <v/>
      </c>
      <c r="Z732" s="52"/>
      <c r="AA732" s="35" t="str">
        <f t="shared" si="90"/>
        <v/>
      </c>
      <c r="AB732" s="35" t="str">
        <f t="shared" si="91"/>
        <v/>
      </c>
      <c r="AC732" s="35" t="str">
        <f t="shared" si="92"/>
        <v/>
      </c>
      <c r="AD732" s="35" t="str">
        <f t="shared" si="93"/>
        <v/>
      </c>
      <c r="AE732" s="35" t="str">
        <f t="shared" si="94"/>
        <v/>
      </c>
      <c r="AF732" s="35" t="str">
        <f t="shared" si="95"/>
        <v/>
      </c>
    </row>
    <row r="733" spans="1:32" x14ac:dyDescent="0.3">
      <c r="A733" s="50"/>
      <c r="B733" s="34" t="str">
        <f>IFERROR(VLOOKUP(A733,'State of WI BUs'!$A$2:$B$77,2,FALSE),"")</f>
        <v/>
      </c>
      <c r="C733" s="50"/>
      <c r="D733" s="50"/>
      <c r="E733" s="51"/>
      <c r="F733" s="34" t="str">
        <f>IFERROR(VLOOKUP(C733,'Fed. Agency Identifier'!$A$2:$B$62,2,FALSE),"")</f>
        <v/>
      </c>
      <c r="G733" s="34" t="str">
        <f>IF(ISBLANK(D733)=TRUE,"",(IFERROR(VLOOKUP(CONCATENATE(C733,".",D733),'Assistance Listings sam.gov'!$A$2:$D$2250,4,FALSE),"Unknown/Expired CFDA - Complete Column K")))</f>
        <v/>
      </c>
      <c r="H733" s="51"/>
      <c r="I733" s="51"/>
      <c r="J733" s="34" t="str">
        <f>IF(AND(ISBLANK(C733)=TRUE,ISBLANK(D733)=TRUE),"",IFERROR(VLOOKUP(CONCATENATE(C733,".",D733),'Clusters Lookup'!$A$2:$B$99,2,FALSE),"Not an Other Cluster"))</f>
        <v/>
      </c>
      <c r="K733" s="51"/>
      <c r="L733" s="51"/>
      <c r="M733" s="51"/>
      <c r="N733" s="51"/>
      <c r="O733" s="52"/>
      <c r="P733" s="51"/>
      <c r="Q733" s="51"/>
      <c r="R733" s="50"/>
      <c r="S733" s="34" t="str">
        <f>IFERROR(VLOOKUP(R733,'State of WI BUs'!$A$2:$B$77,2,FALSE),"")</f>
        <v/>
      </c>
      <c r="T733" s="52"/>
      <c r="U733" s="52"/>
      <c r="V733" s="56" t="str">
        <f t="shared" si="88"/>
        <v/>
      </c>
      <c r="W733" s="52"/>
      <c r="X733" s="50"/>
      <c r="Y733" s="56" t="str">
        <f t="shared" si="89"/>
        <v/>
      </c>
      <c r="Z733" s="52"/>
      <c r="AA733" s="35" t="str">
        <f t="shared" si="90"/>
        <v/>
      </c>
      <c r="AB733" s="35" t="str">
        <f t="shared" si="91"/>
        <v/>
      </c>
      <c r="AC733" s="35" t="str">
        <f t="shared" si="92"/>
        <v/>
      </c>
      <c r="AD733" s="35" t="str">
        <f t="shared" si="93"/>
        <v/>
      </c>
      <c r="AE733" s="35" t="str">
        <f t="shared" si="94"/>
        <v/>
      </c>
      <c r="AF733" s="35" t="str">
        <f t="shared" si="95"/>
        <v/>
      </c>
    </row>
    <row r="734" spans="1:32" x14ac:dyDescent="0.3">
      <c r="A734" s="50"/>
      <c r="B734" s="34" t="str">
        <f>IFERROR(VLOOKUP(A734,'State of WI BUs'!$A$2:$B$77,2,FALSE),"")</f>
        <v/>
      </c>
      <c r="C734" s="50"/>
      <c r="D734" s="50"/>
      <c r="E734" s="51"/>
      <c r="F734" s="34" t="str">
        <f>IFERROR(VLOOKUP(C734,'Fed. Agency Identifier'!$A$2:$B$62,2,FALSE),"")</f>
        <v/>
      </c>
      <c r="G734" s="34" t="str">
        <f>IF(ISBLANK(D734)=TRUE,"",(IFERROR(VLOOKUP(CONCATENATE(C734,".",D734),'Assistance Listings sam.gov'!$A$2:$D$2250,4,FALSE),"Unknown/Expired CFDA - Complete Column K")))</f>
        <v/>
      </c>
      <c r="H734" s="51"/>
      <c r="I734" s="51"/>
      <c r="J734" s="34" t="str">
        <f>IF(AND(ISBLANK(C734)=TRUE,ISBLANK(D734)=TRUE),"",IFERROR(VLOOKUP(CONCATENATE(C734,".",D734),'Clusters Lookup'!$A$2:$B$99,2,FALSE),"Not an Other Cluster"))</f>
        <v/>
      </c>
      <c r="K734" s="51"/>
      <c r="L734" s="51"/>
      <c r="M734" s="51"/>
      <c r="N734" s="51"/>
      <c r="O734" s="52"/>
      <c r="P734" s="51"/>
      <c r="Q734" s="51"/>
      <c r="R734" s="50"/>
      <c r="S734" s="34" t="str">
        <f>IFERROR(VLOOKUP(R734,'State of WI BUs'!$A$2:$B$77,2,FALSE),"")</f>
        <v/>
      </c>
      <c r="T734" s="52"/>
      <c r="U734" s="52"/>
      <c r="V734" s="56" t="str">
        <f t="shared" si="88"/>
        <v/>
      </c>
      <c r="W734" s="52"/>
      <c r="X734" s="50"/>
      <c r="Y734" s="56" t="str">
        <f t="shared" si="89"/>
        <v/>
      </c>
      <c r="Z734" s="52"/>
      <c r="AA734" s="35" t="str">
        <f t="shared" si="90"/>
        <v/>
      </c>
      <c r="AB734" s="35" t="str">
        <f t="shared" si="91"/>
        <v/>
      </c>
      <c r="AC734" s="35" t="str">
        <f t="shared" si="92"/>
        <v/>
      </c>
      <c r="AD734" s="35" t="str">
        <f t="shared" si="93"/>
        <v/>
      </c>
      <c r="AE734" s="35" t="str">
        <f t="shared" si="94"/>
        <v/>
      </c>
      <c r="AF734" s="35" t="str">
        <f t="shared" si="95"/>
        <v/>
      </c>
    </row>
    <row r="735" spans="1:32" x14ac:dyDescent="0.3">
      <c r="A735" s="50"/>
      <c r="B735" s="34" t="str">
        <f>IFERROR(VLOOKUP(A735,'State of WI BUs'!$A$2:$B$77,2,FALSE),"")</f>
        <v/>
      </c>
      <c r="C735" s="50"/>
      <c r="D735" s="50"/>
      <c r="E735" s="51"/>
      <c r="F735" s="34" t="str">
        <f>IFERROR(VLOOKUP(C735,'Fed. Agency Identifier'!$A$2:$B$62,2,FALSE),"")</f>
        <v/>
      </c>
      <c r="G735" s="34" t="str">
        <f>IF(ISBLANK(D735)=TRUE,"",(IFERROR(VLOOKUP(CONCATENATE(C735,".",D735),'Assistance Listings sam.gov'!$A$2:$D$2250,4,FALSE),"Unknown/Expired CFDA - Complete Column K")))</f>
        <v/>
      </c>
      <c r="H735" s="51"/>
      <c r="I735" s="51"/>
      <c r="J735" s="34" t="str">
        <f>IF(AND(ISBLANK(C735)=TRUE,ISBLANK(D735)=TRUE),"",IFERROR(VLOOKUP(CONCATENATE(C735,".",D735),'Clusters Lookup'!$A$2:$B$99,2,FALSE),"Not an Other Cluster"))</f>
        <v/>
      </c>
      <c r="K735" s="51"/>
      <c r="L735" s="51"/>
      <c r="M735" s="51"/>
      <c r="N735" s="51"/>
      <c r="O735" s="52"/>
      <c r="P735" s="51"/>
      <c r="Q735" s="51"/>
      <c r="R735" s="50"/>
      <c r="S735" s="34" t="str">
        <f>IFERROR(VLOOKUP(R735,'State of WI BUs'!$A$2:$B$77,2,FALSE),"")</f>
        <v/>
      </c>
      <c r="T735" s="52"/>
      <c r="U735" s="52"/>
      <c r="V735" s="56" t="str">
        <f t="shared" si="88"/>
        <v/>
      </c>
      <c r="W735" s="52"/>
      <c r="X735" s="50"/>
      <c r="Y735" s="56" t="str">
        <f t="shared" si="89"/>
        <v/>
      </c>
      <c r="Z735" s="52"/>
      <c r="AA735" s="35" t="str">
        <f t="shared" si="90"/>
        <v/>
      </c>
      <c r="AB735" s="35" t="str">
        <f t="shared" si="91"/>
        <v/>
      </c>
      <c r="AC735" s="35" t="str">
        <f t="shared" si="92"/>
        <v/>
      </c>
      <c r="AD735" s="35" t="str">
        <f t="shared" si="93"/>
        <v/>
      </c>
      <c r="AE735" s="35" t="str">
        <f t="shared" si="94"/>
        <v/>
      </c>
      <c r="AF735" s="35" t="str">
        <f t="shared" si="95"/>
        <v/>
      </c>
    </row>
    <row r="736" spans="1:32" x14ac:dyDescent="0.3">
      <c r="A736" s="50"/>
      <c r="B736" s="34" t="str">
        <f>IFERROR(VLOOKUP(A736,'State of WI BUs'!$A$2:$B$77,2,FALSE),"")</f>
        <v/>
      </c>
      <c r="C736" s="50"/>
      <c r="D736" s="50"/>
      <c r="E736" s="51"/>
      <c r="F736" s="34" t="str">
        <f>IFERROR(VLOOKUP(C736,'Fed. Agency Identifier'!$A$2:$B$62,2,FALSE),"")</f>
        <v/>
      </c>
      <c r="G736" s="34" t="str">
        <f>IF(ISBLANK(D736)=TRUE,"",(IFERROR(VLOOKUP(CONCATENATE(C736,".",D736),'Assistance Listings sam.gov'!$A$2:$D$2250,4,FALSE),"Unknown/Expired CFDA - Complete Column K")))</f>
        <v/>
      </c>
      <c r="H736" s="51"/>
      <c r="I736" s="51"/>
      <c r="J736" s="34" t="str">
        <f>IF(AND(ISBLANK(C736)=TRUE,ISBLANK(D736)=TRUE),"",IFERROR(VLOOKUP(CONCATENATE(C736,".",D736),'Clusters Lookup'!$A$2:$B$99,2,FALSE),"Not an Other Cluster"))</f>
        <v/>
      </c>
      <c r="K736" s="51"/>
      <c r="L736" s="51"/>
      <c r="M736" s="51"/>
      <c r="N736" s="51"/>
      <c r="O736" s="52"/>
      <c r="P736" s="51"/>
      <c r="Q736" s="51"/>
      <c r="R736" s="50"/>
      <c r="S736" s="34" t="str">
        <f>IFERROR(VLOOKUP(R736,'State of WI BUs'!$A$2:$B$77,2,FALSE),"")</f>
        <v/>
      </c>
      <c r="T736" s="52"/>
      <c r="U736" s="52"/>
      <c r="V736" s="56" t="str">
        <f t="shared" si="88"/>
        <v/>
      </c>
      <c r="W736" s="52"/>
      <c r="X736" s="50"/>
      <c r="Y736" s="56" t="str">
        <f t="shared" si="89"/>
        <v/>
      </c>
      <c r="Z736" s="52"/>
      <c r="AA736" s="35" t="str">
        <f t="shared" si="90"/>
        <v/>
      </c>
      <c r="AB736" s="35" t="str">
        <f t="shared" si="91"/>
        <v/>
      </c>
      <c r="AC736" s="35" t="str">
        <f t="shared" si="92"/>
        <v/>
      </c>
      <c r="AD736" s="35" t="str">
        <f t="shared" si="93"/>
        <v/>
      </c>
      <c r="AE736" s="35" t="str">
        <f t="shared" si="94"/>
        <v/>
      </c>
      <c r="AF736" s="35" t="str">
        <f t="shared" si="95"/>
        <v/>
      </c>
    </row>
    <row r="737" spans="1:32" x14ac:dyDescent="0.3">
      <c r="A737" s="50"/>
      <c r="B737" s="34" t="str">
        <f>IFERROR(VLOOKUP(A737,'State of WI BUs'!$A$2:$B$77,2,FALSE),"")</f>
        <v/>
      </c>
      <c r="C737" s="50"/>
      <c r="D737" s="50"/>
      <c r="E737" s="51"/>
      <c r="F737" s="34" t="str">
        <f>IFERROR(VLOOKUP(C737,'Fed. Agency Identifier'!$A$2:$B$62,2,FALSE),"")</f>
        <v/>
      </c>
      <c r="G737" s="34" t="str">
        <f>IF(ISBLANK(D737)=TRUE,"",(IFERROR(VLOOKUP(CONCATENATE(C737,".",D737),'Assistance Listings sam.gov'!$A$2:$D$2250,4,FALSE),"Unknown/Expired CFDA - Complete Column K")))</f>
        <v/>
      </c>
      <c r="H737" s="51"/>
      <c r="I737" s="51"/>
      <c r="J737" s="34" t="str">
        <f>IF(AND(ISBLANK(C737)=TRUE,ISBLANK(D737)=TRUE),"",IFERROR(VLOOKUP(CONCATENATE(C737,".",D737),'Clusters Lookup'!$A$2:$B$99,2,FALSE),"Not an Other Cluster"))</f>
        <v/>
      </c>
      <c r="K737" s="51"/>
      <c r="L737" s="51"/>
      <c r="M737" s="51"/>
      <c r="N737" s="51"/>
      <c r="O737" s="52"/>
      <c r="P737" s="51"/>
      <c r="Q737" s="51"/>
      <c r="R737" s="50"/>
      <c r="S737" s="34" t="str">
        <f>IFERROR(VLOOKUP(R737,'State of WI BUs'!$A$2:$B$77,2,FALSE),"")</f>
        <v/>
      </c>
      <c r="T737" s="52"/>
      <c r="U737" s="52"/>
      <c r="V737" s="56" t="str">
        <f t="shared" si="88"/>
        <v/>
      </c>
      <c r="W737" s="52"/>
      <c r="X737" s="50"/>
      <c r="Y737" s="56" t="str">
        <f t="shared" si="89"/>
        <v/>
      </c>
      <c r="Z737" s="52"/>
      <c r="AA737" s="35" t="str">
        <f t="shared" si="90"/>
        <v/>
      </c>
      <c r="AB737" s="35" t="str">
        <f t="shared" si="91"/>
        <v/>
      </c>
      <c r="AC737" s="35" t="str">
        <f t="shared" si="92"/>
        <v/>
      </c>
      <c r="AD737" s="35" t="str">
        <f t="shared" si="93"/>
        <v/>
      </c>
      <c r="AE737" s="35" t="str">
        <f t="shared" si="94"/>
        <v/>
      </c>
      <c r="AF737" s="35" t="str">
        <f t="shared" si="95"/>
        <v/>
      </c>
    </row>
    <row r="738" spans="1:32" x14ac:dyDescent="0.3">
      <c r="A738" s="50"/>
      <c r="B738" s="34" t="str">
        <f>IFERROR(VLOOKUP(A738,'State of WI BUs'!$A$2:$B$77,2,FALSE),"")</f>
        <v/>
      </c>
      <c r="C738" s="50"/>
      <c r="D738" s="50"/>
      <c r="E738" s="51"/>
      <c r="F738" s="34" t="str">
        <f>IFERROR(VLOOKUP(C738,'Fed. Agency Identifier'!$A$2:$B$62,2,FALSE),"")</f>
        <v/>
      </c>
      <c r="G738" s="34" t="str">
        <f>IF(ISBLANK(D738)=TRUE,"",(IFERROR(VLOOKUP(CONCATENATE(C738,".",D738),'Assistance Listings sam.gov'!$A$2:$D$2250,4,FALSE),"Unknown/Expired CFDA - Complete Column K")))</f>
        <v/>
      </c>
      <c r="H738" s="51"/>
      <c r="I738" s="51"/>
      <c r="J738" s="34" t="str">
        <f>IF(AND(ISBLANK(C738)=TRUE,ISBLANK(D738)=TRUE),"",IFERROR(VLOOKUP(CONCATENATE(C738,".",D738),'Clusters Lookup'!$A$2:$B$99,2,FALSE),"Not an Other Cluster"))</f>
        <v/>
      </c>
      <c r="K738" s="51"/>
      <c r="L738" s="51"/>
      <c r="M738" s="51"/>
      <c r="N738" s="51"/>
      <c r="O738" s="52"/>
      <c r="P738" s="51"/>
      <c r="Q738" s="51"/>
      <c r="R738" s="50"/>
      <c r="S738" s="34" t="str">
        <f>IFERROR(VLOOKUP(R738,'State of WI BUs'!$A$2:$B$77,2,FALSE),"")</f>
        <v/>
      </c>
      <c r="T738" s="52"/>
      <c r="U738" s="52"/>
      <c r="V738" s="56" t="str">
        <f t="shared" si="88"/>
        <v/>
      </c>
      <c r="W738" s="52"/>
      <c r="X738" s="50"/>
      <c r="Y738" s="56" t="str">
        <f t="shared" si="89"/>
        <v/>
      </c>
      <c r="Z738" s="52"/>
      <c r="AA738" s="35" t="str">
        <f t="shared" si="90"/>
        <v/>
      </c>
      <c r="AB738" s="35" t="str">
        <f t="shared" si="91"/>
        <v/>
      </c>
      <c r="AC738" s="35" t="str">
        <f t="shared" si="92"/>
        <v/>
      </c>
      <c r="AD738" s="35" t="str">
        <f t="shared" si="93"/>
        <v/>
      </c>
      <c r="AE738" s="35" t="str">
        <f t="shared" si="94"/>
        <v/>
      </c>
      <c r="AF738" s="35" t="str">
        <f t="shared" si="95"/>
        <v/>
      </c>
    </row>
    <row r="739" spans="1:32" x14ac:dyDescent="0.3">
      <c r="A739" s="50"/>
      <c r="B739" s="34" t="str">
        <f>IFERROR(VLOOKUP(A739,'State of WI BUs'!$A$2:$B$77,2,FALSE),"")</f>
        <v/>
      </c>
      <c r="C739" s="50"/>
      <c r="D739" s="50"/>
      <c r="E739" s="51"/>
      <c r="F739" s="34" t="str">
        <f>IFERROR(VLOOKUP(C739,'Fed. Agency Identifier'!$A$2:$B$62,2,FALSE),"")</f>
        <v/>
      </c>
      <c r="G739" s="34" t="str">
        <f>IF(ISBLANK(D739)=TRUE,"",(IFERROR(VLOOKUP(CONCATENATE(C739,".",D739),'Assistance Listings sam.gov'!$A$2:$D$2250,4,FALSE),"Unknown/Expired CFDA - Complete Column K")))</f>
        <v/>
      </c>
      <c r="H739" s="51"/>
      <c r="I739" s="51"/>
      <c r="J739" s="34" t="str">
        <f>IF(AND(ISBLANK(C739)=TRUE,ISBLANK(D739)=TRUE),"",IFERROR(VLOOKUP(CONCATENATE(C739,".",D739),'Clusters Lookup'!$A$2:$B$99,2,FALSE),"Not an Other Cluster"))</f>
        <v/>
      </c>
      <c r="K739" s="51"/>
      <c r="L739" s="51"/>
      <c r="M739" s="51"/>
      <c r="N739" s="51"/>
      <c r="O739" s="52"/>
      <c r="P739" s="51"/>
      <c r="Q739" s="51"/>
      <c r="R739" s="50"/>
      <c r="S739" s="34" t="str">
        <f>IFERROR(VLOOKUP(R739,'State of WI BUs'!$A$2:$B$77,2,FALSE),"")</f>
        <v/>
      </c>
      <c r="T739" s="52"/>
      <c r="U739" s="52"/>
      <c r="V739" s="56" t="str">
        <f t="shared" si="88"/>
        <v/>
      </c>
      <c r="W739" s="52"/>
      <c r="X739" s="50"/>
      <c r="Y739" s="56" t="str">
        <f t="shared" si="89"/>
        <v/>
      </c>
      <c r="Z739" s="52"/>
      <c r="AA739" s="35" t="str">
        <f t="shared" si="90"/>
        <v/>
      </c>
      <c r="AB739" s="35" t="str">
        <f t="shared" si="91"/>
        <v/>
      </c>
      <c r="AC739" s="35" t="str">
        <f t="shared" si="92"/>
        <v/>
      </c>
      <c r="AD739" s="35" t="str">
        <f t="shared" si="93"/>
        <v/>
      </c>
      <c r="AE739" s="35" t="str">
        <f t="shared" si="94"/>
        <v/>
      </c>
      <c r="AF739" s="35" t="str">
        <f t="shared" si="95"/>
        <v/>
      </c>
    </row>
    <row r="740" spans="1:32" x14ac:dyDescent="0.3">
      <c r="A740" s="50"/>
      <c r="B740" s="34" t="str">
        <f>IFERROR(VLOOKUP(A740,'State of WI BUs'!$A$2:$B$77,2,FALSE),"")</f>
        <v/>
      </c>
      <c r="C740" s="50"/>
      <c r="D740" s="50"/>
      <c r="E740" s="51"/>
      <c r="F740" s="34" t="str">
        <f>IFERROR(VLOOKUP(C740,'Fed. Agency Identifier'!$A$2:$B$62,2,FALSE),"")</f>
        <v/>
      </c>
      <c r="G740" s="34" t="str">
        <f>IF(ISBLANK(D740)=TRUE,"",(IFERROR(VLOOKUP(CONCATENATE(C740,".",D740),'Assistance Listings sam.gov'!$A$2:$D$2250,4,FALSE),"Unknown/Expired CFDA - Complete Column K")))</f>
        <v/>
      </c>
      <c r="H740" s="51"/>
      <c r="I740" s="51"/>
      <c r="J740" s="34" t="str">
        <f>IF(AND(ISBLANK(C740)=TRUE,ISBLANK(D740)=TRUE),"",IFERROR(VLOOKUP(CONCATENATE(C740,".",D740),'Clusters Lookup'!$A$2:$B$99,2,FALSE),"Not an Other Cluster"))</f>
        <v/>
      </c>
      <c r="K740" s="51"/>
      <c r="L740" s="51"/>
      <c r="M740" s="51"/>
      <c r="N740" s="51"/>
      <c r="O740" s="52"/>
      <c r="P740" s="51"/>
      <c r="Q740" s="51"/>
      <c r="R740" s="50"/>
      <c r="S740" s="34" t="str">
        <f>IFERROR(VLOOKUP(R740,'State of WI BUs'!$A$2:$B$77,2,FALSE),"")</f>
        <v/>
      </c>
      <c r="T740" s="52"/>
      <c r="U740" s="52"/>
      <c r="V740" s="56" t="str">
        <f t="shared" si="88"/>
        <v/>
      </c>
      <c r="W740" s="52"/>
      <c r="X740" s="50"/>
      <c r="Y740" s="56" t="str">
        <f t="shared" si="89"/>
        <v/>
      </c>
      <c r="Z740" s="52"/>
      <c r="AA740" s="35" t="str">
        <f t="shared" si="90"/>
        <v/>
      </c>
      <c r="AB740" s="35" t="str">
        <f t="shared" si="91"/>
        <v/>
      </c>
      <c r="AC740" s="35" t="str">
        <f t="shared" si="92"/>
        <v/>
      </c>
      <c r="AD740" s="35" t="str">
        <f t="shared" si="93"/>
        <v/>
      </c>
      <c r="AE740" s="35" t="str">
        <f t="shared" si="94"/>
        <v/>
      </c>
      <c r="AF740" s="35" t="str">
        <f t="shared" si="95"/>
        <v/>
      </c>
    </row>
    <row r="741" spans="1:32" x14ac:dyDescent="0.3">
      <c r="A741" s="50"/>
      <c r="B741" s="34" t="str">
        <f>IFERROR(VLOOKUP(A741,'State of WI BUs'!$A$2:$B$77,2,FALSE),"")</f>
        <v/>
      </c>
      <c r="C741" s="50"/>
      <c r="D741" s="50"/>
      <c r="E741" s="51"/>
      <c r="F741" s="34" t="str">
        <f>IFERROR(VLOOKUP(C741,'Fed. Agency Identifier'!$A$2:$B$62,2,FALSE),"")</f>
        <v/>
      </c>
      <c r="G741" s="34" t="str">
        <f>IF(ISBLANK(D741)=TRUE,"",(IFERROR(VLOOKUP(CONCATENATE(C741,".",D741),'Assistance Listings sam.gov'!$A$2:$D$2250,4,FALSE),"Unknown/Expired CFDA - Complete Column K")))</f>
        <v/>
      </c>
      <c r="H741" s="51"/>
      <c r="I741" s="51"/>
      <c r="J741" s="34" t="str">
        <f>IF(AND(ISBLANK(C741)=TRUE,ISBLANK(D741)=TRUE),"",IFERROR(VLOOKUP(CONCATENATE(C741,".",D741),'Clusters Lookup'!$A$2:$B$99,2,FALSE),"Not an Other Cluster"))</f>
        <v/>
      </c>
      <c r="K741" s="51"/>
      <c r="L741" s="51"/>
      <c r="M741" s="51"/>
      <c r="N741" s="51"/>
      <c r="O741" s="52"/>
      <c r="P741" s="51"/>
      <c r="Q741" s="51"/>
      <c r="R741" s="50"/>
      <c r="S741" s="34" t="str">
        <f>IFERROR(VLOOKUP(R741,'State of WI BUs'!$A$2:$B$77,2,FALSE),"")</f>
        <v/>
      </c>
      <c r="T741" s="52"/>
      <c r="U741" s="52"/>
      <c r="V741" s="56" t="str">
        <f t="shared" si="88"/>
        <v/>
      </c>
      <c r="W741" s="52"/>
      <c r="X741" s="50"/>
      <c r="Y741" s="56" t="str">
        <f t="shared" si="89"/>
        <v/>
      </c>
      <c r="Z741" s="52"/>
      <c r="AA741" s="35" t="str">
        <f t="shared" si="90"/>
        <v/>
      </c>
      <c r="AB741" s="35" t="str">
        <f t="shared" si="91"/>
        <v/>
      </c>
      <c r="AC741" s="35" t="str">
        <f t="shared" si="92"/>
        <v/>
      </c>
      <c r="AD741" s="35" t="str">
        <f t="shared" si="93"/>
        <v/>
      </c>
      <c r="AE741" s="35" t="str">
        <f t="shared" si="94"/>
        <v/>
      </c>
      <c r="AF741" s="35" t="str">
        <f t="shared" si="95"/>
        <v/>
      </c>
    </row>
    <row r="742" spans="1:32" x14ac:dyDescent="0.3">
      <c r="A742" s="50"/>
      <c r="B742" s="34" t="str">
        <f>IFERROR(VLOOKUP(A742,'State of WI BUs'!$A$2:$B$77,2,FALSE),"")</f>
        <v/>
      </c>
      <c r="C742" s="50"/>
      <c r="D742" s="50"/>
      <c r="E742" s="51"/>
      <c r="F742" s="34" t="str">
        <f>IFERROR(VLOOKUP(C742,'Fed. Agency Identifier'!$A$2:$B$62,2,FALSE),"")</f>
        <v/>
      </c>
      <c r="G742" s="34" t="str">
        <f>IF(ISBLANK(D742)=TRUE,"",(IFERROR(VLOOKUP(CONCATENATE(C742,".",D742),'Assistance Listings sam.gov'!$A$2:$D$2250,4,FALSE),"Unknown/Expired CFDA - Complete Column K")))</f>
        <v/>
      </c>
      <c r="H742" s="51"/>
      <c r="I742" s="51"/>
      <c r="J742" s="34" t="str">
        <f>IF(AND(ISBLANK(C742)=TRUE,ISBLANK(D742)=TRUE),"",IFERROR(VLOOKUP(CONCATENATE(C742,".",D742),'Clusters Lookup'!$A$2:$B$99,2,FALSE),"Not an Other Cluster"))</f>
        <v/>
      </c>
      <c r="K742" s="51"/>
      <c r="L742" s="51"/>
      <c r="M742" s="51"/>
      <c r="N742" s="51"/>
      <c r="O742" s="52"/>
      <c r="P742" s="51"/>
      <c r="Q742" s="51"/>
      <c r="R742" s="50"/>
      <c r="S742" s="34" t="str">
        <f>IFERROR(VLOOKUP(R742,'State of WI BUs'!$A$2:$B$77,2,FALSE),"")</f>
        <v/>
      </c>
      <c r="T742" s="52"/>
      <c r="U742" s="52"/>
      <c r="V742" s="56" t="str">
        <f t="shared" si="88"/>
        <v/>
      </c>
      <c r="W742" s="52"/>
      <c r="X742" s="50"/>
      <c r="Y742" s="56" t="str">
        <f t="shared" si="89"/>
        <v/>
      </c>
      <c r="Z742" s="52"/>
      <c r="AA742" s="35" t="str">
        <f t="shared" si="90"/>
        <v/>
      </c>
      <c r="AB742" s="35" t="str">
        <f t="shared" si="91"/>
        <v/>
      </c>
      <c r="AC742" s="35" t="str">
        <f t="shared" si="92"/>
        <v/>
      </c>
      <c r="AD742" s="35" t="str">
        <f t="shared" si="93"/>
        <v/>
      </c>
      <c r="AE742" s="35" t="str">
        <f t="shared" si="94"/>
        <v/>
      </c>
      <c r="AF742" s="35" t="str">
        <f t="shared" si="95"/>
        <v/>
      </c>
    </row>
    <row r="743" spans="1:32" x14ac:dyDescent="0.3">
      <c r="A743" s="50"/>
      <c r="B743" s="34" t="str">
        <f>IFERROR(VLOOKUP(A743,'State of WI BUs'!$A$2:$B$77,2,FALSE),"")</f>
        <v/>
      </c>
      <c r="C743" s="50"/>
      <c r="D743" s="50"/>
      <c r="E743" s="51"/>
      <c r="F743" s="34" t="str">
        <f>IFERROR(VLOOKUP(C743,'Fed. Agency Identifier'!$A$2:$B$62,2,FALSE),"")</f>
        <v/>
      </c>
      <c r="G743" s="34" t="str">
        <f>IF(ISBLANK(D743)=TRUE,"",(IFERROR(VLOOKUP(CONCATENATE(C743,".",D743),'Assistance Listings sam.gov'!$A$2:$D$2250,4,FALSE),"Unknown/Expired CFDA - Complete Column K")))</f>
        <v/>
      </c>
      <c r="H743" s="51"/>
      <c r="I743" s="51"/>
      <c r="J743" s="34" t="str">
        <f>IF(AND(ISBLANK(C743)=TRUE,ISBLANK(D743)=TRUE),"",IFERROR(VLOOKUP(CONCATENATE(C743,".",D743),'Clusters Lookup'!$A$2:$B$99,2,FALSE),"Not an Other Cluster"))</f>
        <v/>
      </c>
      <c r="K743" s="51"/>
      <c r="L743" s="51"/>
      <c r="M743" s="51"/>
      <c r="N743" s="51"/>
      <c r="O743" s="52"/>
      <c r="P743" s="51"/>
      <c r="Q743" s="51"/>
      <c r="R743" s="50"/>
      <c r="S743" s="34" t="str">
        <f>IFERROR(VLOOKUP(R743,'State of WI BUs'!$A$2:$B$77,2,FALSE),"")</f>
        <v/>
      </c>
      <c r="T743" s="52"/>
      <c r="U743" s="52"/>
      <c r="V743" s="56" t="str">
        <f t="shared" si="88"/>
        <v/>
      </c>
      <c r="W743" s="52"/>
      <c r="X743" s="50"/>
      <c r="Y743" s="56" t="str">
        <f t="shared" si="89"/>
        <v/>
      </c>
      <c r="Z743" s="52"/>
      <c r="AA743" s="35" t="str">
        <f t="shared" si="90"/>
        <v/>
      </c>
      <c r="AB743" s="35" t="str">
        <f t="shared" si="91"/>
        <v/>
      </c>
      <c r="AC743" s="35" t="str">
        <f t="shared" si="92"/>
        <v/>
      </c>
      <c r="AD743" s="35" t="str">
        <f t="shared" si="93"/>
        <v/>
      </c>
      <c r="AE743" s="35" t="str">
        <f t="shared" si="94"/>
        <v/>
      </c>
      <c r="AF743" s="35" t="str">
        <f t="shared" si="95"/>
        <v/>
      </c>
    </row>
    <row r="744" spans="1:32" x14ac:dyDescent="0.3">
      <c r="A744" s="50"/>
      <c r="B744" s="34" t="str">
        <f>IFERROR(VLOOKUP(A744,'State of WI BUs'!$A$2:$B$77,2,FALSE),"")</f>
        <v/>
      </c>
      <c r="C744" s="50"/>
      <c r="D744" s="50"/>
      <c r="E744" s="51"/>
      <c r="F744" s="34" t="str">
        <f>IFERROR(VLOOKUP(C744,'Fed. Agency Identifier'!$A$2:$B$62,2,FALSE),"")</f>
        <v/>
      </c>
      <c r="G744" s="34" t="str">
        <f>IF(ISBLANK(D744)=TRUE,"",(IFERROR(VLOOKUP(CONCATENATE(C744,".",D744),'Assistance Listings sam.gov'!$A$2:$D$2250,4,FALSE),"Unknown/Expired CFDA - Complete Column K")))</f>
        <v/>
      </c>
      <c r="H744" s="51"/>
      <c r="I744" s="51"/>
      <c r="J744" s="34" t="str">
        <f>IF(AND(ISBLANK(C744)=TRUE,ISBLANK(D744)=TRUE),"",IFERROR(VLOOKUP(CONCATENATE(C744,".",D744),'Clusters Lookup'!$A$2:$B$99,2,FALSE),"Not an Other Cluster"))</f>
        <v/>
      </c>
      <c r="K744" s="51"/>
      <c r="L744" s="51"/>
      <c r="M744" s="51"/>
      <c r="N744" s="51"/>
      <c r="O744" s="52"/>
      <c r="P744" s="51"/>
      <c r="Q744" s="51"/>
      <c r="R744" s="50"/>
      <c r="S744" s="34" t="str">
        <f>IFERROR(VLOOKUP(R744,'State of WI BUs'!$A$2:$B$77,2,FALSE),"")</f>
        <v/>
      </c>
      <c r="T744" s="52"/>
      <c r="U744" s="52"/>
      <c r="V744" s="56" t="str">
        <f t="shared" si="88"/>
        <v/>
      </c>
      <c r="W744" s="52"/>
      <c r="X744" s="50"/>
      <c r="Y744" s="56" t="str">
        <f t="shared" si="89"/>
        <v/>
      </c>
      <c r="Z744" s="52"/>
      <c r="AA744" s="35" t="str">
        <f t="shared" si="90"/>
        <v/>
      </c>
      <c r="AB744" s="35" t="str">
        <f t="shared" si="91"/>
        <v/>
      </c>
      <c r="AC744" s="35" t="str">
        <f t="shared" si="92"/>
        <v/>
      </c>
      <c r="AD744" s="35" t="str">
        <f t="shared" si="93"/>
        <v/>
      </c>
      <c r="AE744" s="35" t="str">
        <f t="shared" si="94"/>
        <v/>
      </c>
      <c r="AF744" s="35" t="str">
        <f t="shared" si="95"/>
        <v/>
      </c>
    </row>
    <row r="745" spans="1:32" x14ac:dyDescent="0.3">
      <c r="A745" s="50"/>
      <c r="B745" s="34" t="str">
        <f>IFERROR(VLOOKUP(A745,'State of WI BUs'!$A$2:$B$77,2,FALSE),"")</f>
        <v/>
      </c>
      <c r="C745" s="50"/>
      <c r="D745" s="50"/>
      <c r="E745" s="51"/>
      <c r="F745" s="34" t="str">
        <f>IFERROR(VLOOKUP(C745,'Fed. Agency Identifier'!$A$2:$B$62,2,FALSE),"")</f>
        <v/>
      </c>
      <c r="G745" s="34" t="str">
        <f>IF(ISBLANK(D745)=TRUE,"",(IFERROR(VLOOKUP(CONCATENATE(C745,".",D745),'Assistance Listings sam.gov'!$A$2:$D$2250,4,FALSE),"Unknown/Expired CFDA - Complete Column K")))</f>
        <v/>
      </c>
      <c r="H745" s="51"/>
      <c r="I745" s="51"/>
      <c r="J745" s="34" t="str">
        <f>IF(AND(ISBLANK(C745)=TRUE,ISBLANK(D745)=TRUE),"",IFERROR(VLOOKUP(CONCATENATE(C745,".",D745),'Clusters Lookup'!$A$2:$B$99,2,FALSE),"Not an Other Cluster"))</f>
        <v/>
      </c>
      <c r="K745" s="51"/>
      <c r="L745" s="51"/>
      <c r="M745" s="51"/>
      <c r="N745" s="51"/>
      <c r="O745" s="52"/>
      <c r="P745" s="51"/>
      <c r="Q745" s="51"/>
      <c r="R745" s="50"/>
      <c r="S745" s="34" t="str">
        <f>IFERROR(VLOOKUP(R745,'State of WI BUs'!$A$2:$B$77,2,FALSE),"")</f>
        <v/>
      </c>
      <c r="T745" s="52"/>
      <c r="U745" s="52"/>
      <c r="V745" s="56" t="str">
        <f t="shared" si="88"/>
        <v/>
      </c>
      <c r="W745" s="52"/>
      <c r="X745" s="50"/>
      <c r="Y745" s="56" t="str">
        <f t="shared" si="89"/>
        <v/>
      </c>
      <c r="Z745" s="52"/>
      <c r="AA745" s="35" t="str">
        <f t="shared" si="90"/>
        <v/>
      </c>
      <c r="AB745" s="35" t="str">
        <f t="shared" si="91"/>
        <v/>
      </c>
      <c r="AC745" s="35" t="str">
        <f t="shared" si="92"/>
        <v/>
      </c>
      <c r="AD745" s="35" t="str">
        <f t="shared" si="93"/>
        <v/>
      </c>
      <c r="AE745" s="35" t="str">
        <f t="shared" si="94"/>
        <v/>
      </c>
      <c r="AF745" s="35" t="str">
        <f t="shared" si="95"/>
        <v/>
      </c>
    </row>
    <row r="746" spans="1:32" x14ac:dyDescent="0.3">
      <c r="A746" s="50"/>
      <c r="B746" s="34" t="str">
        <f>IFERROR(VLOOKUP(A746,'State of WI BUs'!$A$2:$B$77,2,FALSE),"")</f>
        <v/>
      </c>
      <c r="C746" s="50"/>
      <c r="D746" s="50"/>
      <c r="E746" s="51"/>
      <c r="F746" s="34" t="str">
        <f>IFERROR(VLOOKUP(C746,'Fed. Agency Identifier'!$A$2:$B$62,2,FALSE),"")</f>
        <v/>
      </c>
      <c r="G746" s="34" t="str">
        <f>IF(ISBLANK(D746)=TRUE,"",(IFERROR(VLOOKUP(CONCATENATE(C746,".",D746),'Assistance Listings sam.gov'!$A$2:$D$2250,4,FALSE),"Unknown/Expired CFDA - Complete Column K")))</f>
        <v/>
      </c>
      <c r="H746" s="51"/>
      <c r="I746" s="51"/>
      <c r="J746" s="34" t="str">
        <f>IF(AND(ISBLANK(C746)=TRUE,ISBLANK(D746)=TRUE),"",IFERROR(VLOOKUP(CONCATENATE(C746,".",D746),'Clusters Lookup'!$A$2:$B$99,2,FALSE),"Not an Other Cluster"))</f>
        <v/>
      </c>
      <c r="K746" s="51"/>
      <c r="L746" s="51"/>
      <c r="M746" s="51"/>
      <c r="N746" s="51"/>
      <c r="O746" s="52"/>
      <c r="P746" s="51"/>
      <c r="Q746" s="51"/>
      <c r="R746" s="50"/>
      <c r="S746" s="34" t="str">
        <f>IFERROR(VLOOKUP(R746,'State of WI BUs'!$A$2:$B$77,2,FALSE),"")</f>
        <v/>
      </c>
      <c r="T746" s="52"/>
      <c r="U746" s="52"/>
      <c r="V746" s="56" t="str">
        <f t="shared" si="88"/>
        <v/>
      </c>
      <c r="W746" s="52"/>
      <c r="X746" s="50"/>
      <c r="Y746" s="56" t="str">
        <f t="shared" si="89"/>
        <v/>
      </c>
      <c r="Z746" s="52"/>
      <c r="AA746" s="35" t="str">
        <f t="shared" si="90"/>
        <v/>
      </c>
      <c r="AB746" s="35" t="str">
        <f t="shared" si="91"/>
        <v/>
      </c>
      <c r="AC746" s="35" t="str">
        <f t="shared" si="92"/>
        <v/>
      </c>
      <c r="AD746" s="35" t="str">
        <f t="shared" si="93"/>
        <v/>
      </c>
      <c r="AE746" s="35" t="str">
        <f t="shared" si="94"/>
        <v/>
      </c>
      <c r="AF746" s="35" t="str">
        <f t="shared" si="95"/>
        <v/>
      </c>
    </row>
    <row r="747" spans="1:32" x14ac:dyDescent="0.3">
      <c r="A747" s="50"/>
      <c r="B747" s="34" t="str">
        <f>IFERROR(VLOOKUP(A747,'State of WI BUs'!$A$2:$B$77,2,FALSE),"")</f>
        <v/>
      </c>
      <c r="C747" s="50"/>
      <c r="D747" s="50"/>
      <c r="E747" s="51"/>
      <c r="F747" s="34" t="str">
        <f>IFERROR(VLOOKUP(C747,'Fed. Agency Identifier'!$A$2:$B$62,2,FALSE),"")</f>
        <v/>
      </c>
      <c r="G747" s="34" t="str">
        <f>IF(ISBLANK(D747)=TRUE,"",(IFERROR(VLOOKUP(CONCATENATE(C747,".",D747),'Assistance Listings sam.gov'!$A$2:$D$2250,4,FALSE),"Unknown/Expired CFDA - Complete Column K")))</f>
        <v/>
      </c>
      <c r="H747" s="51"/>
      <c r="I747" s="51"/>
      <c r="J747" s="34" t="str">
        <f>IF(AND(ISBLANK(C747)=TRUE,ISBLANK(D747)=TRUE),"",IFERROR(VLOOKUP(CONCATENATE(C747,".",D747),'Clusters Lookup'!$A$2:$B$99,2,FALSE),"Not an Other Cluster"))</f>
        <v/>
      </c>
      <c r="K747" s="51"/>
      <c r="L747" s="51"/>
      <c r="M747" s="51"/>
      <c r="N747" s="51"/>
      <c r="O747" s="52"/>
      <c r="P747" s="51"/>
      <c r="Q747" s="51"/>
      <c r="R747" s="50"/>
      <c r="S747" s="34" t="str">
        <f>IFERROR(VLOOKUP(R747,'State of WI BUs'!$A$2:$B$77,2,FALSE),"")</f>
        <v/>
      </c>
      <c r="T747" s="52"/>
      <c r="U747" s="52"/>
      <c r="V747" s="56" t="str">
        <f t="shared" si="88"/>
        <v/>
      </c>
      <c r="W747" s="52"/>
      <c r="X747" s="50"/>
      <c r="Y747" s="56" t="str">
        <f t="shared" si="89"/>
        <v/>
      </c>
      <c r="Z747" s="52"/>
      <c r="AA747" s="35" t="str">
        <f t="shared" si="90"/>
        <v/>
      </c>
      <c r="AB747" s="35" t="str">
        <f t="shared" si="91"/>
        <v/>
      </c>
      <c r="AC747" s="35" t="str">
        <f t="shared" si="92"/>
        <v/>
      </c>
      <c r="AD747" s="35" t="str">
        <f t="shared" si="93"/>
        <v/>
      </c>
      <c r="AE747" s="35" t="str">
        <f t="shared" si="94"/>
        <v/>
      </c>
      <c r="AF747" s="35" t="str">
        <f t="shared" si="95"/>
        <v/>
      </c>
    </row>
    <row r="748" spans="1:32" x14ac:dyDescent="0.3">
      <c r="A748" s="50"/>
      <c r="B748" s="34" t="str">
        <f>IFERROR(VLOOKUP(A748,'State of WI BUs'!$A$2:$B$77,2,FALSE),"")</f>
        <v/>
      </c>
      <c r="C748" s="50"/>
      <c r="D748" s="50"/>
      <c r="E748" s="51"/>
      <c r="F748" s="34" t="str">
        <f>IFERROR(VLOOKUP(C748,'Fed. Agency Identifier'!$A$2:$B$62,2,FALSE),"")</f>
        <v/>
      </c>
      <c r="G748" s="34" t="str">
        <f>IF(ISBLANK(D748)=TRUE,"",(IFERROR(VLOOKUP(CONCATENATE(C748,".",D748),'Assistance Listings sam.gov'!$A$2:$D$2250,4,FALSE),"Unknown/Expired CFDA - Complete Column K")))</f>
        <v/>
      </c>
      <c r="H748" s="51"/>
      <c r="I748" s="51"/>
      <c r="J748" s="34" t="str">
        <f>IF(AND(ISBLANK(C748)=TRUE,ISBLANK(D748)=TRUE),"",IFERROR(VLOOKUP(CONCATENATE(C748,".",D748),'Clusters Lookup'!$A$2:$B$99,2,FALSE),"Not an Other Cluster"))</f>
        <v/>
      </c>
      <c r="K748" s="51"/>
      <c r="L748" s="51"/>
      <c r="M748" s="51"/>
      <c r="N748" s="51"/>
      <c r="O748" s="52"/>
      <c r="P748" s="51"/>
      <c r="Q748" s="51"/>
      <c r="R748" s="50"/>
      <c r="S748" s="34" t="str">
        <f>IFERROR(VLOOKUP(R748,'State of WI BUs'!$A$2:$B$77,2,FALSE),"")</f>
        <v/>
      </c>
      <c r="T748" s="52"/>
      <c r="U748" s="52"/>
      <c r="V748" s="56" t="str">
        <f t="shared" si="88"/>
        <v/>
      </c>
      <c r="W748" s="52"/>
      <c r="X748" s="50"/>
      <c r="Y748" s="56" t="str">
        <f t="shared" si="89"/>
        <v/>
      </c>
      <c r="Z748" s="52"/>
      <c r="AA748" s="35" t="str">
        <f t="shared" si="90"/>
        <v/>
      </c>
      <c r="AB748" s="35" t="str">
        <f t="shared" si="91"/>
        <v/>
      </c>
      <c r="AC748" s="35" t="str">
        <f t="shared" si="92"/>
        <v/>
      </c>
      <c r="AD748" s="35" t="str">
        <f t="shared" si="93"/>
        <v/>
      </c>
      <c r="AE748" s="35" t="str">
        <f t="shared" si="94"/>
        <v/>
      </c>
      <c r="AF748" s="35" t="str">
        <f t="shared" si="95"/>
        <v/>
      </c>
    </row>
    <row r="749" spans="1:32" x14ac:dyDescent="0.3">
      <c r="A749" s="50"/>
      <c r="B749" s="34" t="str">
        <f>IFERROR(VLOOKUP(A749,'State of WI BUs'!$A$2:$B$77,2,FALSE),"")</f>
        <v/>
      </c>
      <c r="C749" s="50"/>
      <c r="D749" s="50"/>
      <c r="E749" s="51"/>
      <c r="F749" s="34" t="str">
        <f>IFERROR(VLOOKUP(C749,'Fed. Agency Identifier'!$A$2:$B$62,2,FALSE),"")</f>
        <v/>
      </c>
      <c r="G749" s="34" t="str">
        <f>IF(ISBLANK(D749)=TRUE,"",(IFERROR(VLOOKUP(CONCATENATE(C749,".",D749),'Assistance Listings sam.gov'!$A$2:$D$2250,4,FALSE),"Unknown/Expired CFDA - Complete Column K")))</f>
        <v/>
      </c>
      <c r="H749" s="51"/>
      <c r="I749" s="51"/>
      <c r="J749" s="34" t="str">
        <f>IF(AND(ISBLANK(C749)=TRUE,ISBLANK(D749)=TRUE),"",IFERROR(VLOOKUP(CONCATENATE(C749,".",D749),'Clusters Lookup'!$A$2:$B$99,2,FALSE),"Not an Other Cluster"))</f>
        <v/>
      </c>
      <c r="K749" s="51"/>
      <c r="L749" s="51"/>
      <c r="M749" s="51"/>
      <c r="N749" s="51"/>
      <c r="O749" s="52"/>
      <c r="P749" s="51"/>
      <c r="Q749" s="51"/>
      <c r="R749" s="50"/>
      <c r="S749" s="34" t="str">
        <f>IFERROR(VLOOKUP(R749,'State of WI BUs'!$A$2:$B$77,2,FALSE),"")</f>
        <v/>
      </c>
      <c r="T749" s="52"/>
      <c r="U749" s="52"/>
      <c r="V749" s="56" t="str">
        <f t="shared" si="88"/>
        <v/>
      </c>
      <c r="W749" s="52"/>
      <c r="X749" s="50"/>
      <c r="Y749" s="56" t="str">
        <f t="shared" si="89"/>
        <v/>
      </c>
      <c r="Z749" s="52"/>
      <c r="AA749" s="35" t="str">
        <f t="shared" si="90"/>
        <v/>
      </c>
      <c r="AB749" s="35" t="str">
        <f t="shared" si="91"/>
        <v/>
      </c>
      <c r="AC749" s="35" t="str">
        <f t="shared" si="92"/>
        <v/>
      </c>
      <c r="AD749" s="35" t="str">
        <f t="shared" si="93"/>
        <v/>
      </c>
      <c r="AE749" s="35" t="str">
        <f t="shared" si="94"/>
        <v/>
      </c>
      <c r="AF749" s="35" t="str">
        <f t="shared" si="95"/>
        <v/>
      </c>
    </row>
    <row r="750" spans="1:32" x14ac:dyDescent="0.3">
      <c r="A750" s="50"/>
      <c r="B750" s="34" t="str">
        <f>IFERROR(VLOOKUP(A750,'State of WI BUs'!$A$2:$B$77,2,FALSE),"")</f>
        <v/>
      </c>
      <c r="C750" s="50"/>
      <c r="D750" s="50"/>
      <c r="E750" s="51"/>
      <c r="F750" s="34" t="str">
        <f>IFERROR(VLOOKUP(C750,'Fed. Agency Identifier'!$A$2:$B$62,2,FALSE),"")</f>
        <v/>
      </c>
      <c r="G750" s="34" t="str">
        <f>IF(ISBLANK(D750)=TRUE,"",(IFERROR(VLOOKUP(CONCATENATE(C750,".",D750),'Assistance Listings sam.gov'!$A$2:$D$2250,4,FALSE),"Unknown/Expired CFDA - Complete Column K")))</f>
        <v/>
      </c>
      <c r="H750" s="51"/>
      <c r="I750" s="51"/>
      <c r="J750" s="34" t="str">
        <f>IF(AND(ISBLANK(C750)=TRUE,ISBLANK(D750)=TRUE),"",IFERROR(VLOOKUP(CONCATENATE(C750,".",D750),'Clusters Lookup'!$A$2:$B$99,2,FALSE),"Not an Other Cluster"))</f>
        <v/>
      </c>
      <c r="K750" s="51"/>
      <c r="L750" s="51"/>
      <c r="M750" s="51"/>
      <c r="N750" s="51"/>
      <c r="O750" s="52"/>
      <c r="P750" s="51"/>
      <c r="Q750" s="51"/>
      <c r="R750" s="50"/>
      <c r="S750" s="34" t="str">
        <f>IFERROR(VLOOKUP(R750,'State of WI BUs'!$A$2:$B$77,2,FALSE),"")</f>
        <v/>
      </c>
      <c r="T750" s="52"/>
      <c r="U750" s="52"/>
      <c r="V750" s="56" t="str">
        <f t="shared" si="88"/>
        <v/>
      </c>
      <c r="W750" s="52"/>
      <c r="X750" s="50"/>
      <c r="Y750" s="56" t="str">
        <f t="shared" si="89"/>
        <v/>
      </c>
      <c r="Z750" s="52"/>
      <c r="AA750" s="35" t="str">
        <f t="shared" si="90"/>
        <v/>
      </c>
      <c r="AB750" s="35" t="str">
        <f t="shared" si="91"/>
        <v/>
      </c>
      <c r="AC750" s="35" t="str">
        <f t="shared" si="92"/>
        <v/>
      </c>
      <c r="AD750" s="35" t="str">
        <f t="shared" si="93"/>
        <v/>
      </c>
      <c r="AE750" s="35" t="str">
        <f t="shared" si="94"/>
        <v/>
      </c>
      <c r="AF750" s="35" t="str">
        <f t="shared" si="95"/>
        <v/>
      </c>
    </row>
    <row r="751" spans="1:32" x14ac:dyDescent="0.3">
      <c r="A751" s="50"/>
      <c r="B751" s="34" t="str">
        <f>IFERROR(VLOOKUP(A751,'State of WI BUs'!$A$2:$B$77,2,FALSE),"")</f>
        <v/>
      </c>
      <c r="C751" s="50"/>
      <c r="D751" s="50"/>
      <c r="E751" s="51"/>
      <c r="F751" s="34" t="str">
        <f>IFERROR(VLOOKUP(C751,'Fed. Agency Identifier'!$A$2:$B$62,2,FALSE),"")</f>
        <v/>
      </c>
      <c r="G751" s="34" t="str">
        <f>IF(ISBLANK(D751)=TRUE,"",(IFERROR(VLOOKUP(CONCATENATE(C751,".",D751),'Assistance Listings sam.gov'!$A$2:$D$2250,4,FALSE),"Unknown/Expired CFDA - Complete Column K")))</f>
        <v/>
      </c>
      <c r="H751" s="51"/>
      <c r="I751" s="51"/>
      <c r="J751" s="34" t="str">
        <f>IF(AND(ISBLANK(C751)=TRUE,ISBLANK(D751)=TRUE),"",IFERROR(VLOOKUP(CONCATENATE(C751,".",D751),'Clusters Lookup'!$A$2:$B$99,2,FALSE),"Not an Other Cluster"))</f>
        <v/>
      </c>
      <c r="K751" s="51"/>
      <c r="L751" s="51"/>
      <c r="M751" s="51"/>
      <c r="N751" s="51"/>
      <c r="O751" s="52"/>
      <c r="P751" s="51"/>
      <c r="Q751" s="51"/>
      <c r="R751" s="50"/>
      <c r="S751" s="34" t="str">
        <f>IFERROR(VLOOKUP(R751,'State of WI BUs'!$A$2:$B$77,2,FALSE),"")</f>
        <v/>
      </c>
      <c r="T751" s="52"/>
      <c r="U751" s="52"/>
      <c r="V751" s="56" t="str">
        <f t="shared" si="88"/>
        <v/>
      </c>
      <c r="W751" s="52"/>
      <c r="X751" s="50"/>
      <c r="Y751" s="56" t="str">
        <f t="shared" si="89"/>
        <v/>
      </c>
      <c r="Z751" s="52"/>
      <c r="AA751" s="35" t="str">
        <f t="shared" si="90"/>
        <v/>
      </c>
      <c r="AB751" s="35" t="str">
        <f t="shared" si="91"/>
        <v/>
      </c>
      <c r="AC751" s="35" t="str">
        <f t="shared" si="92"/>
        <v/>
      </c>
      <c r="AD751" s="35" t="str">
        <f t="shared" si="93"/>
        <v/>
      </c>
      <c r="AE751" s="35" t="str">
        <f t="shared" si="94"/>
        <v/>
      </c>
      <c r="AF751" s="35" t="str">
        <f t="shared" si="95"/>
        <v/>
      </c>
    </row>
    <row r="752" spans="1:32" x14ac:dyDescent="0.3">
      <c r="A752" s="50"/>
      <c r="B752" s="34" t="str">
        <f>IFERROR(VLOOKUP(A752,'State of WI BUs'!$A$2:$B$77,2,FALSE),"")</f>
        <v/>
      </c>
      <c r="C752" s="50"/>
      <c r="D752" s="50"/>
      <c r="E752" s="51"/>
      <c r="F752" s="34" t="str">
        <f>IFERROR(VLOOKUP(C752,'Fed. Agency Identifier'!$A$2:$B$62,2,FALSE),"")</f>
        <v/>
      </c>
      <c r="G752" s="34" t="str">
        <f>IF(ISBLANK(D752)=TRUE,"",(IFERROR(VLOOKUP(CONCATENATE(C752,".",D752),'Assistance Listings sam.gov'!$A$2:$D$2250,4,FALSE),"Unknown/Expired CFDA - Complete Column K")))</f>
        <v/>
      </c>
      <c r="H752" s="51"/>
      <c r="I752" s="51"/>
      <c r="J752" s="34" t="str">
        <f>IF(AND(ISBLANK(C752)=TRUE,ISBLANK(D752)=TRUE),"",IFERROR(VLOOKUP(CONCATENATE(C752,".",D752),'Clusters Lookup'!$A$2:$B$99,2,FALSE),"Not an Other Cluster"))</f>
        <v/>
      </c>
      <c r="K752" s="51"/>
      <c r="L752" s="51"/>
      <c r="M752" s="51"/>
      <c r="N752" s="51"/>
      <c r="O752" s="52"/>
      <c r="P752" s="51"/>
      <c r="Q752" s="51"/>
      <c r="R752" s="50"/>
      <c r="S752" s="34" t="str">
        <f>IFERROR(VLOOKUP(R752,'State of WI BUs'!$A$2:$B$77,2,FALSE),"")</f>
        <v/>
      </c>
      <c r="T752" s="52"/>
      <c r="U752" s="52"/>
      <c r="V752" s="56" t="str">
        <f t="shared" si="88"/>
        <v/>
      </c>
      <c r="W752" s="52"/>
      <c r="X752" s="50"/>
      <c r="Y752" s="56" t="str">
        <f t="shared" si="89"/>
        <v/>
      </c>
      <c r="Z752" s="52"/>
      <c r="AA752" s="35" t="str">
        <f t="shared" si="90"/>
        <v/>
      </c>
      <c r="AB752" s="35" t="str">
        <f t="shared" si="91"/>
        <v/>
      </c>
      <c r="AC752" s="35" t="str">
        <f t="shared" si="92"/>
        <v/>
      </c>
      <c r="AD752" s="35" t="str">
        <f t="shared" si="93"/>
        <v/>
      </c>
      <c r="AE752" s="35" t="str">
        <f t="shared" si="94"/>
        <v/>
      </c>
      <c r="AF752" s="35" t="str">
        <f t="shared" si="95"/>
        <v/>
      </c>
    </row>
    <row r="753" spans="1:32" x14ac:dyDescent="0.3">
      <c r="A753" s="50"/>
      <c r="B753" s="34" t="str">
        <f>IFERROR(VLOOKUP(A753,'State of WI BUs'!$A$2:$B$77,2,FALSE),"")</f>
        <v/>
      </c>
      <c r="C753" s="50"/>
      <c r="D753" s="50"/>
      <c r="E753" s="51"/>
      <c r="F753" s="34" t="str">
        <f>IFERROR(VLOOKUP(C753,'Fed. Agency Identifier'!$A$2:$B$62,2,FALSE),"")</f>
        <v/>
      </c>
      <c r="G753" s="34" t="str">
        <f>IF(ISBLANK(D753)=TRUE,"",(IFERROR(VLOOKUP(CONCATENATE(C753,".",D753),'Assistance Listings sam.gov'!$A$2:$D$2250,4,FALSE),"Unknown/Expired CFDA - Complete Column K")))</f>
        <v/>
      </c>
      <c r="H753" s="51"/>
      <c r="I753" s="51"/>
      <c r="J753" s="34" t="str">
        <f>IF(AND(ISBLANK(C753)=TRUE,ISBLANK(D753)=TRUE),"",IFERROR(VLOOKUP(CONCATENATE(C753,".",D753),'Clusters Lookup'!$A$2:$B$99,2,FALSE),"Not an Other Cluster"))</f>
        <v/>
      </c>
      <c r="K753" s="51"/>
      <c r="L753" s="51"/>
      <c r="M753" s="51"/>
      <c r="N753" s="51"/>
      <c r="O753" s="52"/>
      <c r="P753" s="51"/>
      <c r="Q753" s="51"/>
      <c r="R753" s="50"/>
      <c r="S753" s="34" t="str">
        <f>IFERROR(VLOOKUP(R753,'State of WI BUs'!$A$2:$B$77,2,FALSE),"")</f>
        <v/>
      </c>
      <c r="T753" s="52"/>
      <c r="U753" s="52"/>
      <c r="V753" s="56" t="str">
        <f t="shared" si="88"/>
        <v/>
      </c>
      <c r="W753" s="52"/>
      <c r="X753" s="50"/>
      <c r="Y753" s="56" t="str">
        <f t="shared" si="89"/>
        <v/>
      </c>
      <c r="Z753" s="52"/>
      <c r="AA753" s="35" t="str">
        <f t="shared" si="90"/>
        <v/>
      </c>
      <c r="AB753" s="35" t="str">
        <f t="shared" si="91"/>
        <v/>
      </c>
      <c r="AC753" s="35" t="str">
        <f t="shared" si="92"/>
        <v/>
      </c>
      <c r="AD753" s="35" t="str">
        <f t="shared" si="93"/>
        <v/>
      </c>
      <c r="AE753" s="35" t="str">
        <f t="shared" si="94"/>
        <v/>
      </c>
      <c r="AF753" s="35" t="str">
        <f t="shared" si="95"/>
        <v/>
      </c>
    </row>
    <row r="754" spans="1:32" x14ac:dyDescent="0.3">
      <c r="A754" s="50"/>
      <c r="B754" s="34" t="str">
        <f>IFERROR(VLOOKUP(A754,'State of WI BUs'!$A$2:$B$77,2,FALSE),"")</f>
        <v/>
      </c>
      <c r="C754" s="50"/>
      <c r="D754" s="50"/>
      <c r="E754" s="51"/>
      <c r="F754" s="34" t="str">
        <f>IFERROR(VLOOKUP(C754,'Fed. Agency Identifier'!$A$2:$B$62,2,FALSE),"")</f>
        <v/>
      </c>
      <c r="G754" s="34" t="str">
        <f>IF(ISBLANK(D754)=TRUE,"",(IFERROR(VLOOKUP(CONCATENATE(C754,".",D754),'Assistance Listings sam.gov'!$A$2:$D$2250,4,FALSE),"Unknown/Expired CFDA - Complete Column K")))</f>
        <v/>
      </c>
      <c r="H754" s="51"/>
      <c r="I754" s="51"/>
      <c r="J754" s="34" t="str">
        <f>IF(AND(ISBLANK(C754)=TRUE,ISBLANK(D754)=TRUE),"",IFERROR(VLOOKUP(CONCATENATE(C754,".",D754),'Clusters Lookup'!$A$2:$B$99,2,FALSE),"Not an Other Cluster"))</f>
        <v/>
      </c>
      <c r="K754" s="51"/>
      <c r="L754" s="51"/>
      <c r="M754" s="51"/>
      <c r="N754" s="51"/>
      <c r="O754" s="52"/>
      <c r="P754" s="51"/>
      <c r="Q754" s="51"/>
      <c r="R754" s="50"/>
      <c r="S754" s="34" t="str">
        <f>IFERROR(VLOOKUP(R754,'State of WI BUs'!$A$2:$B$77,2,FALSE),"")</f>
        <v/>
      </c>
      <c r="T754" s="52"/>
      <c r="U754" s="52"/>
      <c r="V754" s="56" t="str">
        <f t="shared" si="88"/>
        <v/>
      </c>
      <c r="W754" s="52"/>
      <c r="X754" s="50"/>
      <c r="Y754" s="56" t="str">
        <f t="shared" si="89"/>
        <v/>
      </c>
      <c r="Z754" s="52"/>
      <c r="AA754" s="35" t="str">
        <f t="shared" si="90"/>
        <v/>
      </c>
      <c r="AB754" s="35" t="str">
        <f t="shared" si="91"/>
        <v/>
      </c>
      <c r="AC754" s="35" t="str">
        <f t="shared" si="92"/>
        <v/>
      </c>
      <c r="AD754" s="35" t="str">
        <f t="shared" si="93"/>
        <v/>
      </c>
      <c r="AE754" s="35" t="str">
        <f t="shared" si="94"/>
        <v/>
      </c>
      <c r="AF754" s="35" t="str">
        <f t="shared" si="95"/>
        <v/>
      </c>
    </row>
    <row r="755" spans="1:32" x14ac:dyDescent="0.3">
      <c r="A755" s="50"/>
      <c r="B755" s="34" t="str">
        <f>IFERROR(VLOOKUP(A755,'State of WI BUs'!$A$2:$B$77,2,FALSE),"")</f>
        <v/>
      </c>
      <c r="C755" s="50"/>
      <c r="D755" s="50"/>
      <c r="E755" s="51"/>
      <c r="F755" s="34" t="str">
        <f>IFERROR(VLOOKUP(C755,'Fed. Agency Identifier'!$A$2:$B$62,2,FALSE),"")</f>
        <v/>
      </c>
      <c r="G755" s="34" t="str">
        <f>IF(ISBLANK(D755)=TRUE,"",(IFERROR(VLOOKUP(CONCATENATE(C755,".",D755),'Assistance Listings sam.gov'!$A$2:$D$2250,4,FALSE),"Unknown/Expired CFDA - Complete Column K")))</f>
        <v/>
      </c>
      <c r="H755" s="51"/>
      <c r="I755" s="51"/>
      <c r="J755" s="34" t="str">
        <f>IF(AND(ISBLANK(C755)=TRUE,ISBLANK(D755)=TRUE),"",IFERROR(VLOOKUP(CONCATENATE(C755,".",D755),'Clusters Lookup'!$A$2:$B$99,2,FALSE),"Not an Other Cluster"))</f>
        <v/>
      </c>
      <c r="K755" s="51"/>
      <c r="L755" s="51"/>
      <c r="M755" s="51"/>
      <c r="N755" s="51"/>
      <c r="O755" s="52"/>
      <c r="P755" s="51"/>
      <c r="Q755" s="51"/>
      <c r="R755" s="50"/>
      <c r="S755" s="34" t="str">
        <f>IFERROR(VLOOKUP(R755,'State of WI BUs'!$A$2:$B$77,2,FALSE),"")</f>
        <v/>
      </c>
      <c r="T755" s="52"/>
      <c r="U755" s="52"/>
      <c r="V755" s="56" t="str">
        <f t="shared" si="88"/>
        <v/>
      </c>
      <c r="W755" s="52"/>
      <c r="X755" s="50"/>
      <c r="Y755" s="56" t="str">
        <f t="shared" si="89"/>
        <v/>
      </c>
      <c r="Z755" s="52"/>
      <c r="AA755" s="35" t="str">
        <f t="shared" si="90"/>
        <v/>
      </c>
      <c r="AB755" s="35" t="str">
        <f t="shared" si="91"/>
        <v/>
      </c>
      <c r="AC755" s="35" t="str">
        <f t="shared" si="92"/>
        <v/>
      </c>
      <c r="AD755" s="35" t="str">
        <f t="shared" si="93"/>
        <v/>
      </c>
      <c r="AE755" s="35" t="str">
        <f t="shared" si="94"/>
        <v/>
      </c>
      <c r="AF755" s="35" t="str">
        <f t="shared" si="95"/>
        <v/>
      </c>
    </row>
    <row r="756" spans="1:32" x14ac:dyDescent="0.3">
      <c r="A756" s="50"/>
      <c r="B756" s="34" t="str">
        <f>IFERROR(VLOOKUP(A756,'State of WI BUs'!$A$2:$B$77,2,FALSE),"")</f>
        <v/>
      </c>
      <c r="C756" s="50"/>
      <c r="D756" s="50"/>
      <c r="E756" s="51"/>
      <c r="F756" s="34" t="str">
        <f>IFERROR(VLOOKUP(C756,'Fed. Agency Identifier'!$A$2:$B$62,2,FALSE),"")</f>
        <v/>
      </c>
      <c r="G756" s="34" t="str">
        <f>IF(ISBLANK(D756)=TRUE,"",(IFERROR(VLOOKUP(CONCATENATE(C756,".",D756),'Assistance Listings sam.gov'!$A$2:$D$2250,4,FALSE),"Unknown/Expired CFDA - Complete Column K")))</f>
        <v/>
      </c>
      <c r="H756" s="51"/>
      <c r="I756" s="51"/>
      <c r="J756" s="34" t="str">
        <f>IF(AND(ISBLANK(C756)=TRUE,ISBLANK(D756)=TRUE),"",IFERROR(VLOOKUP(CONCATENATE(C756,".",D756),'Clusters Lookup'!$A$2:$B$99,2,FALSE),"Not an Other Cluster"))</f>
        <v/>
      </c>
      <c r="K756" s="51"/>
      <c r="L756" s="51"/>
      <c r="M756" s="51"/>
      <c r="N756" s="51"/>
      <c r="O756" s="52"/>
      <c r="P756" s="51"/>
      <c r="Q756" s="51"/>
      <c r="R756" s="50"/>
      <c r="S756" s="34" t="str">
        <f>IFERROR(VLOOKUP(R756,'State of WI BUs'!$A$2:$B$77,2,FALSE),"")</f>
        <v/>
      </c>
      <c r="T756" s="52"/>
      <c r="U756" s="52"/>
      <c r="V756" s="56" t="str">
        <f t="shared" si="88"/>
        <v/>
      </c>
      <c r="W756" s="52"/>
      <c r="X756" s="50"/>
      <c r="Y756" s="56" t="str">
        <f t="shared" si="89"/>
        <v/>
      </c>
      <c r="Z756" s="52"/>
      <c r="AA756" s="35" t="str">
        <f t="shared" si="90"/>
        <v/>
      </c>
      <c r="AB756" s="35" t="str">
        <f t="shared" si="91"/>
        <v/>
      </c>
      <c r="AC756" s="35" t="str">
        <f t="shared" si="92"/>
        <v/>
      </c>
      <c r="AD756" s="35" t="str">
        <f t="shared" si="93"/>
        <v/>
      </c>
      <c r="AE756" s="35" t="str">
        <f t="shared" si="94"/>
        <v/>
      </c>
      <c r="AF756" s="35" t="str">
        <f t="shared" si="95"/>
        <v/>
      </c>
    </row>
    <row r="757" spans="1:32" x14ac:dyDescent="0.3">
      <c r="A757" s="50"/>
      <c r="B757" s="34" t="str">
        <f>IFERROR(VLOOKUP(A757,'State of WI BUs'!$A$2:$B$77,2,FALSE),"")</f>
        <v/>
      </c>
      <c r="C757" s="50"/>
      <c r="D757" s="50"/>
      <c r="E757" s="51"/>
      <c r="F757" s="34" t="str">
        <f>IFERROR(VLOOKUP(C757,'Fed. Agency Identifier'!$A$2:$B$62,2,FALSE),"")</f>
        <v/>
      </c>
      <c r="G757" s="34" t="str">
        <f>IF(ISBLANK(D757)=TRUE,"",(IFERROR(VLOOKUP(CONCATENATE(C757,".",D757),'Assistance Listings sam.gov'!$A$2:$D$2250,4,FALSE),"Unknown/Expired CFDA - Complete Column K")))</f>
        <v/>
      </c>
      <c r="H757" s="51"/>
      <c r="I757" s="51"/>
      <c r="J757" s="34" t="str">
        <f>IF(AND(ISBLANK(C757)=TRUE,ISBLANK(D757)=TRUE),"",IFERROR(VLOOKUP(CONCATENATE(C757,".",D757),'Clusters Lookup'!$A$2:$B$99,2,FALSE),"Not an Other Cluster"))</f>
        <v/>
      </c>
      <c r="K757" s="51"/>
      <c r="L757" s="51"/>
      <c r="M757" s="51"/>
      <c r="N757" s="51"/>
      <c r="O757" s="52"/>
      <c r="P757" s="51"/>
      <c r="Q757" s="51"/>
      <c r="R757" s="50"/>
      <c r="S757" s="34" t="str">
        <f>IFERROR(VLOOKUP(R757,'State of WI BUs'!$A$2:$B$77,2,FALSE),"")</f>
        <v/>
      </c>
      <c r="T757" s="52"/>
      <c r="U757" s="52"/>
      <c r="V757" s="56" t="str">
        <f t="shared" si="88"/>
        <v/>
      </c>
      <c r="W757" s="52"/>
      <c r="X757" s="50"/>
      <c r="Y757" s="56" t="str">
        <f t="shared" si="89"/>
        <v/>
      </c>
      <c r="Z757" s="52"/>
      <c r="AA757" s="35" t="str">
        <f t="shared" si="90"/>
        <v/>
      </c>
      <c r="AB757" s="35" t="str">
        <f t="shared" si="91"/>
        <v/>
      </c>
      <c r="AC757" s="35" t="str">
        <f t="shared" si="92"/>
        <v/>
      </c>
      <c r="AD757" s="35" t="str">
        <f t="shared" si="93"/>
        <v/>
      </c>
      <c r="AE757" s="35" t="str">
        <f t="shared" si="94"/>
        <v/>
      </c>
      <c r="AF757" s="35" t="str">
        <f t="shared" si="95"/>
        <v/>
      </c>
    </row>
    <row r="758" spans="1:32" x14ac:dyDescent="0.3">
      <c r="A758" s="50"/>
      <c r="B758" s="34" t="str">
        <f>IFERROR(VLOOKUP(A758,'State of WI BUs'!$A$2:$B$77,2,FALSE),"")</f>
        <v/>
      </c>
      <c r="C758" s="50"/>
      <c r="D758" s="50"/>
      <c r="E758" s="51"/>
      <c r="F758" s="34" t="str">
        <f>IFERROR(VLOOKUP(C758,'Fed. Agency Identifier'!$A$2:$B$62,2,FALSE),"")</f>
        <v/>
      </c>
      <c r="G758" s="34" t="str">
        <f>IF(ISBLANK(D758)=TRUE,"",(IFERROR(VLOOKUP(CONCATENATE(C758,".",D758),'Assistance Listings sam.gov'!$A$2:$D$2250,4,FALSE),"Unknown/Expired CFDA - Complete Column K")))</f>
        <v/>
      </c>
      <c r="H758" s="51"/>
      <c r="I758" s="51"/>
      <c r="J758" s="34" t="str">
        <f>IF(AND(ISBLANK(C758)=TRUE,ISBLANK(D758)=TRUE),"",IFERROR(VLOOKUP(CONCATENATE(C758,".",D758),'Clusters Lookup'!$A$2:$B$99,2,FALSE),"Not an Other Cluster"))</f>
        <v/>
      </c>
      <c r="K758" s="51"/>
      <c r="L758" s="51"/>
      <c r="M758" s="51"/>
      <c r="N758" s="51"/>
      <c r="O758" s="52"/>
      <c r="P758" s="51"/>
      <c r="Q758" s="51"/>
      <c r="R758" s="50"/>
      <c r="S758" s="34" t="str">
        <f>IFERROR(VLOOKUP(R758,'State of WI BUs'!$A$2:$B$77,2,FALSE),"")</f>
        <v/>
      </c>
      <c r="T758" s="52"/>
      <c r="U758" s="52"/>
      <c r="V758" s="56" t="str">
        <f t="shared" si="88"/>
        <v/>
      </c>
      <c r="W758" s="52"/>
      <c r="X758" s="50"/>
      <c r="Y758" s="56" t="str">
        <f t="shared" si="89"/>
        <v/>
      </c>
      <c r="Z758" s="52"/>
      <c r="AA758" s="35" t="str">
        <f t="shared" si="90"/>
        <v/>
      </c>
      <c r="AB758" s="35" t="str">
        <f t="shared" si="91"/>
        <v/>
      </c>
      <c r="AC758" s="35" t="str">
        <f t="shared" si="92"/>
        <v/>
      </c>
      <c r="AD758" s="35" t="str">
        <f t="shared" si="93"/>
        <v/>
      </c>
      <c r="AE758" s="35" t="str">
        <f t="shared" si="94"/>
        <v/>
      </c>
      <c r="AF758" s="35" t="str">
        <f t="shared" si="95"/>
        <v/>
      </c>
    </row>
    <row r="759" spans="1:32" x14ac:dyDescent="0.3">
      <c r="A759" s="50"/>
      <c r="B759" s="34" t="str">
        <f>IFERROR(VLOOKUP(A759,'State of WI BUs'!$A$2:$B$77,2,FALSE),"")</f>
        <v/>
      </c>
      <c r="C759" s="50"/>
      <c r="D759" s="50"/>
      <c r="E759" s="51"/>
      <c r="F759" s="34" t="str">
        <f>IFERROR(VLOOKUP(C759,'Fed. Agency Identifier'!$A$2:$B$62,2,FALSE),"")</f>
        <v/>
      </c>
      <c r="G759" s="34" t="str">
        <f>IF(ISBLANK(D759)=TRUE,"",(IFERROR(VLOOKUP(CONCATENATE(C759,".",D759),'Assistance Listings sam.gov'!$A$2:$D$2250,4,FALSE),"Unknown/Expired CFDA - Complete Column K")))</f>
        <v/>
      </c>
      <c r="H759" s="51"/>
      <c r="I759" s="51"/>
      <c r="J759" s="34" t="str">
        <f>IF(AND(ISBLANK(C759)=TRUE,ISBLANK(D759)=TRUE),"",IFERROR(VLOOKUP(CONCATENATE(C759,".",D759),'Clusters Lookup'!$A$2:$B$99,2,FALSE),"Not an Other Cluster"))</f>
        <v/>
      </c>
      <c r="K759" s="51"/>
      <c r="L759" s="51"/>
      <c r="M759" s="51"/>
      <c r="N759" s="51"/>
      <c r="O759" s="52"/>
      <c r="P759" s="51"/>
      <c r="Q759" s="51"/>
      <c r="R759" s="50"/>
      <c r="S759" s="34" t="str">
        <f>IFERROR(VLOOKUP(R759,'State of WI BUs'!$A$2:$B$77,2,FALSE),"")</f>
        <v/>
      </c>
      <c r="T759" s="52"/>
      <c r="U759" s="52"/>
      <c r="V759" s="56" t="str">
        <f t="shared" si="88"/>
        <v/>
      </c>
      <c r="W759" s="52"/>
      <c r="X759" s="50"/>
      <c r="Y759" s="56" t="str">
        <f t="shared" si="89"/>
        <v/>
      </c>
      <c r="Z759" s="52"/>
      <c r="AA759" s="35" t="str">
        <f t="shared" si="90"/>
        <v/>
      </c>
      <c r="AB759" s="35" t="str">
        <f t="shared" si="91"/>
        <v/>
      </c>
      <c r="AC759" s="35" t="str">
        <f t="shared" si="92"/>
        <v/>
      </c>
      <c r="AD759" s="35" t="str">
        <f t="shared" si="93"/>
        <v/>
      </c>
      <c r="AE759" s="35" t="str">
        <f t="shared" si="94"/>
        <v/>
      </c>
      <c r="AF759" s="35" t="str">
        <f t="shared" si="95"/>
        <v/>
      </c>
    </row>
    <row r="760" spans="1:32" x14ac:dyDescent="0.3">
      <c r="A760" s="50"/>
      <c r="B760" s="34" t="str">
        <f>IFERROR(VLOOKUP(A760,'State of WI BUs'!$A$2:$B$77,2,FALSE),"")</f>
        <v/>
      </c>
      <c r="C760" s="50"/>
      <c r="D760" s="50"/>
      <c r="E760" s="51"/>
      <c r="F760" s="34" t="str">
        <f>IFERROR(VLOOKUP(C760,'Fed. Agency Identifier'!$A$2:$B$62,2,FALSE),"")</f>
        <v/>
      </c>
      <c r="G760" s="34" t="str">
        <f>IF(ISBLANK(D760)=TRUE,"",(IFERROR(VLOOKUP(CONCATENATE(C760,".",D760),'Assistance Listings sam.gov'!$A$2:$D$2250,4,FALSE),"Unknown/Expired CFDA - Complete Column K")))</f>
        <v/>
      </c>
      <c r="H760" s="51"/>
      <c r="I760" s="51"/>
      <c r="J760" s="34" t="str">
        <f>IF(AND(ISBLANK(C760)=TRUE,ISBLANK(D760)=TRUE),"",IFERROR(VLOOKUP(CONCATENATE(C760,".",D760),'Clusters Lookup'!$A$2:$B$99,2,FALSE),"Not an Other Cluster"))</f>
        <v/>
      </c>
      <c r="K760" s="51"/>
      <c r="L760" s="51"/>
      <c r="M760" s="51"/>
      <c r="N760" s="51"/>
      <c r="O760" s="52"/>
      <c r="P760" s="51"/>
      <c r="Q760" s="51"/>
      <c r="R760" s="50"/>
      <c r="S760" s="34" t="str">
        <f>IFERROR(VLOOKUP(R760,'State of WI BUs'!$A$2:$B$77,2,FALSE),"")</f>
        <v/>
      </c>
      <c r="T760" s="52"/>
      <c r="U760" s="52"/>
      <c r="V760" s="56" t="str">
        <f t="shared" si="88"/>
        <v/>
      </c>
      <c r="W760" s="52"/>
      <c r="X760" s="50"/>
      <c r="Y760" s="56" t="str">
        <f t="shared" si="89"/>
        <v/>
      </c>
      <c r="Z760" s="52"/>
      <c r="AA760" s="35" t="str">
        <f t="shared" si="90"/>
        <v/>
      </c>
      <c r="AB760" s="35" t="str">
        <f t="shared" si="91"/>
        <v/>
      </c>
      <c r="AC760" s="35" t="str">
        <f t="shared" si="92"/>
        <v/>
      </c>
      <c r="AD760" s="35" t="str">
        <f t="shared" si="93"/>
        <v/>
      </c>
      <c r="AE760" s="35" t="str">
        <f t="shared" si="94"/>
        <v/>
      </c>
      <c r="AF760" s="35" t="str">
        <f t="shared" si="95"/>
        <v/>
      </c>
    </row>
    <row r="761" spans="1:32" x14ac:dyDescent="0.3">
      <c r="A761" s="50"/>
      <c r="B761" s="34" t="str">
        <f>IFERROR(VLOOKUP(A761,'State of WI BUs'!$A$2:$B$77,2,FALSE),"")</f>
        <v/>
      </c>
      <c r="C761" s="50"/>
      <c r="D761" s="50"/>
      <c r="E761" s="51"/>
      <c r="F761" s="34" t="str">
        <f>IFERROR(VLOOKUP(C761,'Fed. Agency Identifier'!$A$2:$B$62,2,FALSE),"")</f>
        <v/>
      </c>
      <c r="G761" s="34" t="str">
        <f>IF(ISBLANK(D761)=TRUE,"",(IFERROR(VLOOKUP(CONCATENATE(C761,".",D761),'Assistance Listings sam.gov'!$A$2:$D$2250,4,FALSE),"Unknown/Expired CFDA - Complete Column K")))</f>
        <v/>
      </c>
      <c r="H761" s="51"/>
      <c r="I761" s="51"/>
      <c r="J761" s="34" t="str">
        <f>IF(AND(ISBLANK(C761)=TRUE,ISBLANK(D761)=TRUE),"",IFERROR(VLOOKUP(CONCATENATE(C761,".",D761),'Clusters Lookup'!$A$2:$B$99,2,FALSE),"Not an Other Cluster"))</f>
        <v/>
      </c>
      <c r="K761" s="51"/>
      <c r="L761" s="51"/>
      <c r="M761" s="51"/>
      <c r="N761" s="51"/>
      <c r="O761" s="52"/>
      <c r="P761" s="51"/>
      <c r="Q761" s="51"/>
      <c r="R761" s="50"/>
      <c r="S761" s="34" t="str">
        <f>IFERROR(VLOOKUP(R761,'State of WI BUs'!$A$2:$B$77,2,FALSE),"")</f>
        <v/>
      </c>
      <c r="T761" s="52"/>
      <c r="U761" s="52"/>
      <c r="V761" s="56" t="str">
        <f t="shared" si="88"/>
        <v/>
      </c>
      <c r="W761" s="52"/>
      <c r="X761" s="50"/>
      <c r="Y761" s="56" t="str">
        <f t="shared" si="89"/>
        <v/>
      </c>
      <c r="Z761" s="52"/>
      <c r="AA761" s="35" t="str">
        <f t="shared" si="90"/>
        <v/>
      </c>
      <c r="AB761" s="35" t="str">
        <f t="shared" si="91"/>
        <v/>
      </c>
      <c r="AC761" s="35" t="str">
        <f t="shared" si="92"/>
        <v/>
      </c>
      <c r="AD761" s="35" t="str">
        <f t="shared" si="93"/>
        <v/>
      </c>
      <c r="AE761" s="35" t="str">
        <f t="shared" si="94"/>
        <v/>
      </c>
      <c r="AF761" s="35" t="str">
        <f t="shared" si="95"/>
        <v/>
      </c>
    </row>
    <row r="762" spans="1:32" x14ac:dyDescent="0.3">
      <c r="A762" s="50"/>
      <c r="B762" s="34" t="str">
        <f>IFERROR(VLOOKUP(A762,'State of WI BUs'!$A$2:$B$77,2,FALSE),"")</f>
        <v/>
      </c>
      <c r="C762" s="50"/>
      <c r="D762" s="50"/>
      <c r="E762" s="51"/>
      <c r="F762" s="34" t="str">
        <f>IFERROR(VLOOKUP(C762,'Fed. Agency Identifier'!$A$2:$B$62,2,FALSE),"")</f>
        <v/>
      </c>
      <c r="G762" s="34" t="str">
        <f>IF(ISBLANK(D762)=TRUE,"",(IFERROR(VLOOKUP(CONCATENATE(C762,".",D762),'Assistance Listings sam.gov'!$A$2:$D$2250,4,FALSE),"Unknown/Expired CFDA - Complete Column K")))</f>
        <v/>
      </c>
      <c r="H762" s="51"/>
      <c r="I762" s="51"/>
      <c r="J762" s="34" t="str">
        <f>IF(AND(ISBLANK(C762)=TRUE,ISBLANK(D762)=TRUE),"",IFERROR(VLOOKUP(CONCATENATE(C762,".",D762),'Clusters Lookup'!$A$2:$B$99,2,FALSE),"Not an Other Cluster"))</f>
        <v/>
      </c>
      <c r="K762" s="51"/>
      <c r="L762" s="51"/>
      <c r="M762" s="51"/>
      <c r="N762" s="51"/>
      <c r="O762" s="52"/>
      <c r="P762" s="51"/>
      <c r="Q762" s="51"/>
      <c r="R762" s="50"/>
      <c r="S762" s="34" t="str">
        <f>IFERROR(VLOOKUP(R762,'State of WI BUs'!$A$2:$B$77,2,FALSE),"")</f>
        <v/>
      </c>
      <c r="T762" s="52"/>
      <c r="U762" s="52"/>
      <c r="V762" s="56" t="str">
        <f t="shared" si="88"/>
        <v/>
      </c>
      <c r="W762" s="52"/>
      <c r="X762" s="50"/>
      <c r="Y762" s="56" t="str">
        <f t="shared" si="89"/>
        <v/>
      </c>
      <c r="Z762" s="52"/>
      <c r="AA762" s="35" t="str">
        <f t="shared" si="90"/>
        <v/>
      </c>
      <c r="AB762" s="35" t="str">
        <f t="shared" si="91"/>
        <v/>
      </c>
      <c r="AC762" s="35" t="str">
        <f t="shared" si="92"/>
        <v/>
      </c>
      <c r="AD762" s="35" t="str">
        <f t="shared" si="93"/>
        <v/>
      </c>
      <c r="AE762" s="35" t="str">
        <f t="shared" si="94"/>
        <v/>
      </c>
      <c r="AF762" s="35" t="str">
        <f t="shared" si="95"/>
        <v/>
      </c>
    </row>
    <row r="763" spans="1:32" x14ac:dyDescent="0.3">
      <c r="A763" s="50"/>
      <c r="B763" s="34" t="str">
        <f>IFERROR(VLOOKUP(A763,'State of WI BUs'!$A$2:$B$77,2,FALSE),"")</f>
        <v/>
      </c>
      <c r="C763" s="50"/>
      <c r="D763" s="50"/>
      <c r="E763" s="51"/>
      <c r="F763" s="34" t="str">
        <f>IFERROR(VLOOKUP(C763,'Fed. Agency Identifier'!$A$2:$B$62,2,FALSE),"")</f>
        <v/>
      </c>
      <c r="G763" s="34" t="str">
        <f>IF(ISBLANK(D763)=TRUE,"",(IFERROR(VLOOKUP(CONCATENATE(C763,".",D763),'Assistance Listings sam.gov'!$A$2:$D$2250,4,FALSE),"Unknown/Expired CFDA - Complete Column K")))</f>
        <v/>
      </c>
      <c r="H763" s="51"/>
      <c r="I763" s="51"/>
      <c r="J763" s="34" t="str">
        <f>IF(AND(ISBLANK(C763)=TRUE,ISBLANK(D763)=TRUE),"",IFERROR(VLOOKUP(CONCATENATE(C763,".",D763),'Clusters Lookup'!$A$2:$B$99,2,FALSE),"Not an Other Cluster"))</f>
        <v/>
      </c>
      <c r="K763" s="51"/>
      <c r="L763" s="51"/>
      <c r="M763" s="51"/>
      <c r="N763" s="51"/>
      <c r="O763" s="52"/>
      <c r="P763" s="51"/>
      <c r="Q763" s="51"/>
      <c r="R763" s="50"/>
      <c r="S763" s="34" t="str">
        <f>IFERROR(VLOOKUP(R763,'State of WI BUs'!$A$2:$B$77,2,FALSE),"")</f>
        <v/>
      </c>
      <c r="T763" s="52"/>
      <c r="U763" s="52"/>
      <c r="V763" s="56" t="str">
        <f t="shared" si="88"/>
        <v/>
      </c>
      <c r="W763" s="52"/>
      <c r="X763" s="50"/>
      <c r="Y763" s="56" t="str">
        <f t="shared" si="89"/>
        <v/>
      </c>
      <c r="Z763" s="52"/>
      <c r="AA763" s="35" t="str">
        <f t="shared" si="90"/>
        <v/>
      </c>
      <c r="AB763" s="35" t="str">
        <f t="shared" si="91"/>
        <v/>
      </c>
      <c r="AC763" s="35" t="str">
        <f t="shared" si="92"/>
        <v/>
      </c>
      <c r="AD763" s="35" t="str">
        <f t="shared" si="93"/>
        <v/>
      </c>
      <c r="AE763" s="35" t="str">
        <f t="shared" si="94"/>
        <v/>
      </c>
      <c r="AF763" s="35" t="str">
        <f t="shared" si="95"/>
        <v/>
      </c>
    </row>
    <row r="764" spans="1:32" x14ac:dyDescent="0.3">
      <c r="A764" s="50"/>
      <c r="B764" s="34" t="str">
        <f>IFERROR(VLOOKUP(A764,'State of WI BUs'!$A$2:$B$77,2,FALSE),"")</f>
        <v/>
      </c>
      <c r="C764" s="50"/>
      <c r="D764" s="50"/>
      <c r="E764" s="51"/>
      <c r="F764" s="34" t="str">
        <f>IFERROR(VLOOKUP(C764,'Fed. Agency Identifier'!$A$2:$B$62,2,FALSE),"")</f>
        <v/>
      </c>
      <c r="G764" s="34" t="str">
        <f>IF(ISBLANK(D764)=TRUE,"",(IFERROR(VLOOKUP(CONCATENATE(C764,".",D764),'Assistance Listings sam.gov'!$A$2:$D$2250,4,FALSE),"Unknown/Expired CFDA - Complete Column K")))</f>
        <v/>
      </c>
      <c r="H764" s="51"/>
      <c r="I764" s="51"/>
      <c r="J764" s="34" t="str">
        <f>IF(AND(ISBLANK(C764)=TRUE,ISBLANK(D764)=TRUE),"",IFERROR(VLOOKUP(CONCATENATE(C764,".",D764),'Clusters Lookup'!$A$2:$B$99,2,FALSE),"Not an Other Cluster"))</f>
        <v/>
      </c>
      <c r="K764" s="51"/>
      <c r="L764" s="51"/>
      <c r="M764" s="51"/>
      <c r="N764" s="51"/>
      <c r="O764" s="52"/>
      <c r="P764" s="51"/>
      <c r="Q764" s="51"/>
      <c r="R764" s="50"/>
      <c r="S764" s="34" t="str">
        <f>IFERROR(VLOOKUP(R764,'State of WI BUs'!$A$2:$B$77,2,FALSE),"")</f>
        <v/>
      </c>
      <c r="T764" s="52"/>
      <c r="U764" s="52"/>
      <c r="V764" s="56" t="str">
        <f t="shared" si="88"/>
        <v/>
      </c>
      <c r="W764" s="52"/>
      <c r="X764" s="50"/>
      <c r="Y764" s="56" t="str">
        <f t="shared" si="89"/>
        <v/>
      </c>
      <c r="Z764" s="52"/>
      <c r="AA764" s="35" t="str">
        <f t="shared" si="90"/>
        <v/>
      </c>
      <c r="AB764" s="35" t="str">
        <f t="shared" si="91"/>
        <v/>
      </c>
      <c r="AC764" s="35" t="str">
        <f t="shared" si="92"/>
        <v/>
      </c>
      <c r="AD764" s="35" t="str">
        <f t="shared" si="93"/>
        <v/>
      </c>
      <c r="AE764" s="35" t="str">
        <f t="shared" si="94"/>
        <v/>
      </c>
      <c r="AF764" s="35" t="str">
        <f t="shared" si="95"/>
        <v/>
      </c>
    </row>
    <row r="765" spans="1:32" x14ac:dyDescent="0.3">
      <c r="A765" s="50"/>
      <c r="B765" s="34" t="str">
        <f>IFERROR(VLOOKUP(A765,'State of WI BUs'!$A$2:$B$77,2,FALSE),"")</f>
        <v/>
      </c>
      <c r="C765" s="50"/>
      <c r="D765" s="50"/>
      <c r="E765" s="51"/>
      <c r="F765" s="34" t="str">
        <f>IFERROR(VLOOKUP(C765,'Fed. Agency Identifier'!$A$2:$B$62,2,FALSE),"")</f>
        <v/>
      </c>
      <c r="G765" s="34" t="str">
        <f>IF(ISBLANK(D765)=TRUE,"",(IFERROR(VLOOKUP(CONCATENATE(C765,".",D765),'Assistance Listings sam.gov'!$A$2:$D$2250,4,FALSE),"Unknown/Expired CFDA - Complete Column K")))</f>
        <v/>
      </c>
      <c r="H765" s="51"/>
      <c r="I765" s="51"/>
      <c r="J765" s="34" t="str">
        <f>IF(AND(ISBLANK(C765)=TRUE,ISBLANK(D765)=TRUE),"",IFERROR(VLOOKUP(CONCATENATE(C765,".",D765),'Clusters Lookup'!$A$2:$B$99,2,FALSE),"Not an Other Cluster"))</f>
        <v/>
      </c>
      <c r="K765" s="51"/>
      <c r="L765" s="51"/>
      <c r="M765" s="51"/>
      <c r="N765" s="51"/>
      <c r="O765" s="52"/>
      <c r="P765" s="51"/>
      <c r="Q765" s="51"/>
      <c r="R765" s="50"/>
      <c r="S765" s="34" t="str">
        <f>IFERROR(VLOOKUP(R765,'State of WI BUs'!$A$2:$B$77,2,FALSE),"")</f>
        <v/>
      </c>
      <c r="T765" s="52"/>
      <c r="U765" s="52"/>
      <c r="V765" s="56" t="str">
        <f t="shared" si="88"/>
        <v/>
      </c>
      <c r="W765" s="52"/>
      <c r="X765" s="50"/>
      <c r="Y765" s="56" t="str">
        <f t="shared" si="89"/>
        <v/>
      </c>
      <c r="Z765" s="52"/>
      <c r="AA765" s="35" t="str">
        <f t="shared" si="90"/>
        <v/>
      </c>
      <c r="AB765" s="35" t="str">
        <f t="shared" si="91"/>
        <v/>
      </c>
      <c r="AC765" s="35" t="str">
        <f t="shared" si="92"/>
        <v/>
      </c>
      <c r="AD765" s="35" t="str">
        <f t="shared" si="93"/>
        <v/>
      </c>
      <c r="AE765" s="35" t="str">
        <f t="shared" si="94"/>
        <v/>
      </c>
      <c r="AF765" s="35" t="str">
        <f t="shared" si="95"/>
        <v/>
      </c>
    </row>
    <row r="766" spans="1:32" x14ac:dyDescent="0.3">
      <c r="A766" s="50"/>
      <c r="B766" s="34" t="str">
        <f>IFERROR(VLOOKUP(A766,'State of WI BUs'!$A$2:$B$77,2,FALSE),"")</f>
        <v/>
      </c>
      <c r="C766" s="50"/>
      <c r="D766" s="50"/>
      <c r="E766" s="51"/>
      <c r="F766" s="34" t="str">
        <f>IFERROR(VLOOKUP(C766,'Fed. Agency Identifier'!$A$2:$B$62,2,FALSE),"")</f>
        <v/>
      </c>
      <c r="G766" s="34" t="str">
        <f>IF(ISBLANK(D766)=TRUE,"",(IFERROR(VLOOKUP(CONCATENATE(C766,".",D766),'Assistance Listings sam.gov'!$A$2:$D$2250,4,FALSE),"Unknown/Expired CFDA - Complete Column K")))</f>
        <v/>
      </c>
      <c r="H766" s="51"/>
      <c r="I766" s="51"/>
      <c r="J766" s="34" t="str">
        <f>IF(AND(ISBLANK(C766)=TRUE,ISBLANK(D766)=TRUE),"",IFERROR(VLOOKUP(CONCATENATE(C766,".",D766),'Clusters Lookup'!$A$2:$B$99,2,FALSE),"Not an Other Cluster"))</f>
        <v/>
      </c>
      <c r="K766" s="51"/>
      <c r="L766" s="51"/>
      <c r="M766" s="51"/>
      <c r="N766" s="51"/>
      <c r="O766" s="52"/>
      <c r="P766" s="51"/>
      <c r="Q766" s="51"/>
      <c r="R766" s="50"/>
      <c r="S766" s="34" t="str">
        <f>IFERROR(VLOOKUP(R766,'State of WI BUs'!$A$2:$B$77,2,FALSE),"")</f>
        <v/>
      </c>
      <c r="T766" s="52"/>
      <c r="U766" s="52"/>
      <c r="V766" s="56" t="str">
        <f t="shared" si="88"/>
        <v/>
      </c>
      <c r="W766" s="52"/>
      <c r="X766" s="50"/>
      <c r="Y766" s="56" t="str">
        <f t="shared" si="89"/>
        <v/>
      </c>
      <c r="Z766" s="52"/>
      <c r="AA766" s="35" t="str">
        <f t="shared" si="90"/>
        <v/>
      </c>
      <c r="AB766" s="35" t="str">
        <f t="shared" si="91"/>
        <v/>
      </c>
      <c r="AC766" s="35" t="str">
        <f t="shared" si="92"/>
        <v/>
      </c>
      <c r="AD766" s="35" t="str">
        <f t="shared" si="93"/>
        <v/>
      </c>
      <c r="AE766" s="35" t="str">
        <f t="shared" si="94"/>
        <v/>
      </c>
      <c r="AF766" s="35" t="str">
        <f t="shared" si="95"/>
        <v/>
      </c>
    </row>
    <row r="767" spans="1:32" x14ac:dyDescent="0.3">
      <c r="A767" s="50"/>
      <c r="B767" s="34" t="str">
        <f>IFERROR(VLOOKUP(A767,'State of WI BUs'!$A$2:$B$77,2,FALSE),"")</f>
        <v/>
      </c>
      <c r="C767" s="50"/>
      <c r="D767" s="50"/>
      <c r="E767" s="51"/>
      <c r="F767" s="34" t="str">
        <f>IFERROR(VLOOKUP(C767,'Fed. Agency Identifier'!$A$2:$B$62,2,FALSE),"")</f>
        <v/>
      </c>
      <c r="G767" s="34" t="str">
        <f>IF(ISBLANK(D767)=TRUE,"",(IFERROR(VLOOKUP(CONCATENATE(C767,".",D767),'Assistance Listings sam.gov'!$A$2:$D$2250,4,FALSE),"Unknown/Expired CFDA - Complete Column K")))</f>
        <v/>
      </c>
      <c r="H767" s="51"/>
      <c r="I767" s="51"/>
      <c r="J767" s="34" t="str">
        <f>IF(AND(ISBLANK(C767)=TRUE,ISBLANK(D767)=TRUE),"",IFERROR(VLOOKUP(CONCATENATE(C767,".",D767),'Clusters Lookup'!$A$2:$B$99,2,FALSE),"Not an Other Cluster"))</f>
        <v/>
      </c>
      <c r="K767" s="51"/>
      <c r="L767" s="51"/>
      <c r="M767" s="51"/>
      <c r="N767" s="51"/>
      <c r="O767" s="52"/>
      <c r="P767" s="51"/>
      <c r="Q767" s="51"/>
      <c r="R767" s="50"/>
      <c r="S767" s="34" t="str">
        <f>IFERROR(VLOOKUP(R767,'State of WI BUs'!$A$2:$B$77,2,FALSE),"")</f>
        <v/>
      </c>
      <c r="T767" s="52"/>
      <c r="U767" s="52"/>
      <c r="V767" s="56" t="str">
        <f t="shared" si="88"/>
        <v/>
      </c>
      <c r="W767" s="52"/>
      <c r="X767" s="50"/>
      <c r="Y767" s="56" t="str">
        <f t="shared" si="89"/>
        <v/>
      </c>
      <c r="Z767" s="52"/>
      <c r="AA767" s="35" t="str">
        <f t="shared" si="90"/>
        <v/>
      </c>
      <c r="AB767" s="35" t="str">
        <f t="shared" si="91"/>
        <v/>
      </c>
      <c r="AC767" s="35" t="str">
        <f t="shared" si="92"/>
        <v/>
      </c>
      <c r="AD767" s="35" t="str">
        <f t="shared" si="93"/>
        <v/>
      </c>
      <c r="AE767" s="35" t="str">
        <f t="shared" si="94"/>
        <v/>
      </c>
      <c r="AF767" s="35" t="str">
        <f t="shared" si="95"/>
        <v/>
      </c>
    </row>
    <row r="768" spans="1:32" x14ac:dyDescent="0.3">
      <c r="A768" s="50"/>
      <c r="B768" s="34" t="str">
        <f>IFERROR(VLOOKUP(A768,'State of WI BUs'!$A$2:$B$77,2,FALSE),"")</f>
        <v/>
      </c>
      <c r="C768" s="50"/>
      <c r="D768" s="50"/>
      <c r="E768" s="51"/>
      <c r="F768" s="34" t="str">
        <f>IFERROR(VLOOKUP(C768,'Fed. Agency Identifier'!$A$2:$B$62,2,FALSE),"")</f>
        <v/>
      </c>
      <c r="G768" s="34" t="str">
        <f>IF(ISBLANK(D768)=TRUE,"",(IFERROR(VLOOKUP(CONCATENATE(C768,".",D768),'Assistance Listings sam.gov'!$A$2:$D$2250,4,FALSE),"Unknown/Expired CFDA - Complete Column K")))</f>
        <v/>
      </c>
      <c r="H768" s="51"/>
      <c r="I768" s="51"/>
      <c r="J768" s="34" t="str">
        <f>IF(AND(ISBLANK(C768)=TRUE,ISBLANK(D768)=TRUE),"",IFERROR(VLOOKUP(CONCATENATE(C768,".",D768),'Clusters Lookup'!$A$2:$B$99,2,FALSE),"Not an Other Cluster"))</f>
        <v/>
      </c>
      <c r="K768" s="51"/>
      <c r="L768" s="51"/>
      <c r="M768" s="51"/>
      <c r="N768" s="51"/>
      <c r="O768" s="52"/>
      <c r="P768" s="51"/>
      <c r="Q768" s="51"/>
      <c r="R768" s="50"/>
      <c r="S768" s="34" t="str">
        <f>IFERROR(VLOOKUP(R768,'State of WI BUs'!$A$2:$B$77,2,FALSE),"")</f>
        <v/>
      </c>
      <c r="T768" s="52"/>
      <c r="U768" s="52"/>
      <c r="V768" s="56" t="str">
        <f t="shared" si="88"/>
        <v/>
      </c>
      <c r="W768" s="52"/>
      <c r="X768" s="50"/>
      <c r="Y768" s="56" t="str">
        <f t="shared" si="89"/>
        <v/>
      </c>
      <c r="Z768" s="52"/>
      <c r="AA768" s="35" t="str">
        <f t="shared" si="90"/>
        <v/>
      </c>
      <c r="AB768" s="35" t="str">
        <f t="shared" si="91"/>
        <v/>
      </c>
      <c r="AC768" s="35" t="str">
        <f t="shared" si="92"/>
        <v/>
      </c>
      <c r="AD768" s="35" t="str">
        <f t="shared" si="93"/>
        <v/>
      </c>
      <c r="AE768" s="35" t="str">
        <f t="shared" si="94"/>
        <v/>
      </c>
      <c r="AF768" s="35" t="str">
        <f t="shared" si="95"/>
        <v/>
      </c>
    </row>
    <row r="769" spans="1:32" x14ac:dyDescent="0.3">
      <c r="A769" s="50"/>
      <c r="B769" s="34" t="str">
        <f>IFERROR(VLOOKUP(A769,'State of WI BUs'!$A$2:$B$77,2,FALSE),"")</f>
        <v/>
      </c>
      <c r="C769" s="50"/>
      <c r="D769" s="50"/>
      <c r="E769" s="51"/>
      <c r="F769" s="34" t="str">
        <f>IFERROR(VLOOKUP(C769,'Fed. Agency Identifier'!$A$2:$B$62,2,FALSE),"")</f>
        <v/>
      </c>
      <c r="G769" s="34" t="str">
        <f>IF(ISBLANK(D769)=TRUE,"",(IFERROR(VLOOKUP(CONCATENATE(C769,".",D769),'Assistance Listings sam.gov'!$A$2:$D$2250,4,FALSE),"Unknown/Expired CFDA - Complete Column K")))</f>
        <v/>
      </c>
      <c r="H769" s="51"/>
      <c r="I769" s="51"/>
      <c r="J769" s="34" t="str">
        <f>IF(AND(ISBLANK(C769)=TRUE,ISBLANK(D769)=TRUE),"",IFERROR(VLOOKUP(CONCATENATE(C769,".",D769),'Clusters Lookup'!$A$2:$B$99,2,FALSE),"Not an Other Cluster"))</f>
        <v/>
      </c>
      <c r="K769" s="51"/>
      <c r="L769" s="51"/>
      <c r="M769" s="51"/>
      <c r="N769" s="51"/>
      <c r="O769" s="52"/>
      <c r="P769" s="51"/>
      <c r="Q769" s="51"/>
      <c r="R769" s="50"/>
      <c r="S769" s="34" t="str">
        <f>IFERROR(VLOOKUP(R769,'State of WI BUs'!$A$2:$B$77,2,FALSE),"")</f>
        <v/>
      </c>
      <c r="T769" s="52"/>
      <c r="U769" s="52"/>
      <c r="V769" s="56" t="str">
        <f t="shared" si="88"/>
        <v/>
      </c>
      <c r="W769" s="52"/>
      <c r="X769" s="50"/>
      <c r="Y769" s="56" t="str">
        <f t="shared" si="89"/>
        <v/>
      </c>
      <c r="Z769" s="52"/>
      <c r="AA769" s="35" t="str">
        <f t="shared" si="90"/>
        <v/>
      </c>
      <c r="AB769" s="35" t="str">
        <f t="shared" si="91"/>
        <v/>
      </c>
      <c r="AC769" s="35" t="str">
        <f t="shared" si="92"/>
        <v/>
      </c>
      <c r="AD769" s="35" t="str">
        <f t="shared" si="93"/>
        <v/>
      </c>
      <c r="AE769" s="35" t="str">
        <f t="shared" si="94"/>
        <v/>
      </c>
      <c r="AF769" s="35" t="str">
        <f t="shared" si="95"/>
        <v/>
      </c>
    </row>
    <row r="770" spans="1:32" x14ac:dyDescent="0.3">
      <c r="A770" s="50"/>
      <c r="B770" s="34" t="str">
        <f>IFERROR(VLOOKUP(A770,'State of WI BUs'!$A$2:$B$77,2,FALSE),"")</f>
        <v/>
      </c>
      <c r="C770" s="50"/>
      <c r="D770" s="50"/>
      <c r="E770" s="51"/>
      <c r="F770" s="34" t="str">
        <f>IFERROR(VLOOKUP(C770,'Fed. Agency Identifier'!$A$2:$B$62,2,FALSE),"")</f>
        <v/>
      </c>
      <c r="G770" s="34" t="str">
        <f>IF(ISBLANK(D770)=TRUE,"",(IFERROR(VLOOKUP(CONCATENATE(C770,".",D770),'Assistance Listings sam.gov'!$A$2:$D$2250,4,FALSE),"Unknown/Expired CFDA - Complete Column K")))</f>
        <v/>
      </c>
      <c r="H770" s="51"/>
      <c r="I770" s="51"/>
      <c r="J770" s="34" t="str">
        <f>IF(AND(ISBLANK(C770)=TRUE,ISBLANK(D770)=TRUE),"",IFERROR(VLOOKUP(CONCATENATE(C770,".",D770),'Clusters Lookup'!$A$2:$B$99,2,FALSE),"Not an Other Cluster"))</f>
        <v/>
      </c>
      <c r="K770" s="51"/>
      <c r="L770" s="51"/>
      <c r="M770" s="51"/>
      <c r="N770" s="51"/>
      <c r="O770" s="52"/>
      <c r="P770" s="51"/>
      <c r="Q770" s="51"/>
      <c r="R770" s="50"/>
      <c r="S770" s="34" t="str">
        <f>IFERROR(VLOOKUP(R770,'State of WI BUs'!$A$2:$B$77,2,FALSE),"")</f>
        <v/>
      </c>
      <c r="T770" s="52"/>
      <c r="U770" s="52"/>
      <c r="V770" s="56" t="str">
        <f t="shared" si="88"/>
        <v/>
      </c>
      <c r="W770" s="52"/>
      <c r="X770" s="50"/>
      <c r="Y770" s="56" t="str">
        <f t="shared" si="89"/>
        <v/>
      </c>
      <c r="Z770" s="52"/>
      <c r="AA770" s="35" t="str">
        <f t="shared" si="90"/>
        <v/>
      </c>
      <c r="AB770" s="35" t="str">
        <f t="shared" si="91"/>
        <v/>
      </c>
      <c r="AC770" s="35" t="str">
        <f t="shared" si="92"/>
        <v/>
      </c>
      <c r="AD770" s="35" t="str">
        <f t="shared" si="93"/>
        <v/>
      </c>
      <c r="AE770" s="35" t="str">
        <f t="shared" si="94"/>
        <v/>
      </c>
      <c r="AF770" s="35" t="str">
        <f t="shared" si="95"/>
        <v/>
      </c>
    </row>
    <row r="771" spans="1:32" x14ac:dyDescent="0.3">
      <c r="A771" s="50"/>
      <c r="B771" s="34" t="str">
        <f>IFERROR(VLOOKUP(A771,'State of WI BUs'!$A$2:$B$77,2,FALSE),"")</f>
        <v/>
      </c>
      <c r="C771" s="50"/>
      <c r="D771" s="50"/>
      <c r="E771" s="51"/>
      <c r="F771" s="34" t="str">
        <f>IFERROR(VLOOKUP(C771,'Fed. Agency Identifier'!$A$2:$B$62,2,FALSE),"")</f>
        <v/>
      </c>
      <c r="G771" s="34" t="str">
        <f>IF(ISBLANK(D771)=TRUE,"",(IFERROR(VLOOKUP(CONCATENATE(C771,".",D771),'Assistance Listings sam.gov'!$A$2:$D$2250,4,FALSE),"Unknown/Expired CFDA - Complete Column K")))</f>
        <v/>
      </c>
      <c r="H771" s="51"/>
      <c r="I771" s="51"/>
      <c r="J771" s="34" t="str">
        <f>IF(AND(ISBLANK(C771)=TRUE,ISBLANK(D771)=TRUE),"",IFERROR(VLOOKUP(CONCATENATE(C771,".",D771),'Clusters Lookup'!$A$2:$B$99,2,FALSE),"Not an Other Cluster"))</f>
        <v/>
      </c>
      <c r="K771" s="51"/>
      <c r="L771" s="51"/>
      <c r="M771" s="51"/>
      <c r="N771" s="51"/>
      <c r="O771" s="52"/>
      <c r="P771" s="51"/>
      <c r="Q771" s="51"/>
      <c r="R771" s="50"/>
      <c r="S771" s="34" t="str">
        <f>IFERROR(VLOOKUP(R771,'State of WI BUs'!$A$2:$B$77,2,FALSE),"")</f>
        <v/>
      </c>
      <c r="T771" s="52"/>
      <c r="U771" s="52"/>
      <c r="V771" s="56" t="str">
        <f t="shared" si="88"/>
        <v/>
      </c>
      <c r="W771" s="52"/>
      <c r="X771" s="50"/>
      <c r="Y771" s="56" t="str">
        <f t="shared" si="89"/>
        <v/>
      </c>
      <c r="Z771" s="52"/>
      <c r="AA771" s="35" t="str">
        <f t="shared" si="90"/>
        <v/>
      </c>
      <c r="AB771" s="35" t="str">
        <f t="shared" si="91"/>
        <v/>
      </c>
      <c r="AC771" s="35" t="str">
        <f t="shared" si="92"/>
        <v/>
      </c>
      <c r="AD771" s="35" t="str">
        <f t="shared" si="93"/>
        <v/>
      </c>
      <c r="AE771" s="35" t="str">
        <f t="shared" si="94"/>
        <v/>
      </c>
      <c r="AF771" s="35" t="str">
        <f t="shared" si="95"/>
        <v/>
      </c>
    </row>
    <row r="772" spans="1:32" x14ac:dyDescent="0.3">
      <c r="A772" s="50"/>
      <c r="B772" s="34" t="str">
        <f>IFERROR(VLOOKUP(A772,'State of WI BUs'!$A$2:$B$77,2,FALSE),"")</f>
        <v/>
      </c>
      <c r="C772" s="50"/>
      <c r="D772" s="50"/>
      <c r="E772" s="51"/>
      <c r="F772" s="34" t="str">
        <f>IFERROR(VLOOKUP(C772,'Fed. Agency Identifier'!$A$2:$B$62,2,FALSE),"")</f>
        <v/>
      </c>
      <c r="G772" s="34" t="str">
        <f>IF(ISBLANK(D772)=TRUE,"",(IFERROR(VLOOKUP(CONCATENATE(C772,".",D772),'Assistance Listings sam.gov'!$A$2:$D$2250,4,FALSE),"Unknown/Expired CFDA - Complete Column K")))</f>
        <v/>
      </c>
      <c r="H772" s="51"/>
      <c r="I772" s="51"/>
      <c r="J772" s="34" t="str">
        <f>IF(AND(ISBLANK(C772)=TRUE,ISBLANK(D772)=TRUE),"",IFERROR(VLOOKUP(CONCATENATE(C772,".",D772),'Clusters Lookup'!$A$2:$B$99,2,FALSE),"Not an Other Cluster"))</f>
        <v/>
      </c>
      <c r="K772" s="51"/>
      <c r="L772" s="51"/>
      <c r="M772" s="51"/>
      <c r="N772" s="51"/>
      <c r="O772" s="52"/>
      <c r="P772" s="51"/>
      <c r="Q772" s="51"/>
      <c r="R772" s="50"/>
      <c r="S772" s="34" t="str">
        <f>IFERROR(VLOOKUP(R772,'State of WI BUs'!$A$2:$B$77,2,FALSE),"")</f>
        <v/>
      </c>
      <c r="T772" s="52"/>
      <c r="U772" s="52"/>
      <c r="V772" s="56" t="str">
        <f t="shared" si="88"/>
        <v/>
      </c>
      <c r="W772" s="52"/>
      <c r="X772" s="50"/>
      <c r="Y772" s="56" t="str">
        <f t="shared" si="89"/>
        <v/>
      </c>
      <c r="Z772" s="52"/>
      <c r="AA772" s="35" t="str">
        <f t="shared" si="90"/>
        <v/>
      </c>
      <c r="AB772" s="35" t="str">
        <f t="shared" si="91"/>
        <v/>
      </c>
      <c r="AC772" s="35" t="str">
        <f t="shared" si="92"/>
        <v/>
      </c>
      <c r="AD772" s="35" t="str">
        <f t="shared" si="93"/>
        <v/>
      </c>
      <c r="AE772" s="35" t="str">
        <f t="shared" si="94"/>
        <v/>
      </c>
      <c r="AF772" s="35" t="str">
        <f t="shared" si="95"/>
        <v/>
      </c>
    </row>
    <row r="773" spans="1:32" x14ac:dyDescent="0.3">
      <c r="A773" s="50"/>
      <c r="B773" s="34" t="str">
        <f>IFERROR(VLOOKUP(A773,'State of WI BUs'!$A$2:$B$77,2,FALSE),"")</f>
        <v/>
      </c>
      <c r="C773" s="50"/>
      <c r="D773" s="50"/>
      <c r="E773" s="51"/>
      <c r="F773" s="34" t="str">
        <f>IFERROR(VLOOKUP(C773,'Fed. Agency Identifier'!$A$2:$B$62,2,FALSE),"")</f>
        <v/>
      </c>
      <c r="G773" s="34" t="str">
        <f>IF(ISBLANK(D773)=TRUE,"",(IFERROR(VLOOKUP(CONCATENATE(C773,".",D773),'Assistance Listings sam.gov'!$A$2:$D$2250,4,FALSE),"Unknown/Expired CFDA - Complete Column K")))</f>
        <v/>
      </c>
      <c r="H773" s="51"/>
      <c r="I773" s="51"/>
      <c r="J773" s="34" t="str">
        <f>IF(AND(ISBLANK(C773)=TRUE,ISBLANK(D773)=TRUE),"",IFERROR(VLOOKUP(CONCATENATE(C773,".",D773),'Clusters Lookup'!$A$2:$B$99,2,FALSE),"Not an Other Cluster"))</f>
        <v/>
      </c>
      <c r="K773" s="51"/>
      <c r="L773" s="51"/>
      <c r="M773" s="51"/>
      <c r="N773" s="51"/>
      <c r="O773" s="52"/>
      <c r="P773" s="51"/>
      <c r="Q773" s="51"/>
      <c r="R773" s="50"/>
      <c r="S773" s="34" t="str">
        <f>IFERROR(VLOOKUP(R773,'State of WI BUs'!$A$2:$B$77,2,FALSE),"")</f>
        <v/>
      </c>
      <c r="T773" s="52"/>
      <c r="U773" s="52"/>
      <c r="V773" s="56" t="str">
        <f t="shared" si="88"/>
        <v/>
      </c>
      <c r="W773" s="52"/>
      <c r="X773" s="50"/>
      <c r="Y773" s="56" t="str">
        <f t="shared" si="89"/>
        <v/>
      </c>
      <c r="Z773" s="52"/>
      <c r="AA773" s="35" t="str">
        <f t="shared" si="90"/>
        <v/>
      </c>
      <c r="AB773" s="35" t="str">
        <f t="shared" si="91"/>
        <v/>
      </c>
      <c r="AC773" s="35" t="str">
        <f t="shared" si="92"/>
        <v/>
      </c>
      <c r="AD773" s="35" t="str">
        <f t="shared" si="93"/>
        <v/>
      </c>
      <c r="AE773" s="35" t="str">
        <f t="shared" si="94"/>
        <v/>
      </c>
      <c r="AF773" s="35" t="str">
        <f t="shared" si="95"/>
        <v/>
      </c>
    </row>
    <row r="774" spans="1:32" x14ac:dyDescent="0.3">
      <c r="A774" s="50"/>
      <c r="B774" s="34" t="str">
        <f>IFERROR(VLOOKUP(A774,'State of WI BUs'!$A$2:$B$77,2,FALSE),"")</f>
        <v/>
      </c>
      <c r="C774" s="50"/>
      <c r="D774" s="50"/>
      <c r="E774" s="51"/>
      <c r="F774" s="34" t="str">
        <f>IFERROR(VLOOKUP(C774,'Fed. Agency Identifier'!$A$2:$B$62,2,FALSE),"")</f>
        <v/>
      </c>
      <c r="G774" s="34" t="str">
        <f>IF(ISBLANK(D774)=TRUE,"",(IFERROR(VLOOKUP(CONCATENATE(C774,".",D774),'Assistance Listings sam.gov'!$A$2:$D$2250,4,FALSE),"Unknown/Expired CFDA - Complete Column K")))</f>
        <v/>
      </c>
      <c r="H774" s="51"/>
      <c r="I774" s="51"/>
      <c r="J774" s="34" t="str">
        <f>IF(AND(ISBLANK(C774)=TRUE,ISBLANK(D774)=TRUE),"",IFERROR(VLOOKUP(CONCATENATE(C774,".",D774),'Clusters Lookup'!$A$2:$B$99,2,FALSE),"Not an Other Cluster"))</f>
        <v/>
      </c>
      <c r="K774" s="51"/>
      <c r="L774" s="51"/>
      <c r="M774" s="51"/>
      <c r="N774" s="51"/>
      <c r="O774" s="52"/>
      <c r="P774" s="51"/>
      <c r="Q774" s="51"/>
      <c r="R774" s="50"/>
      <c r="S774" s="34" t="str">
        <f>IFERROR(VLOOKUP(R774,'State of WI BUs'!$A$2:$B$77,2,FALSE),"")</f>
        <v/>
      </c>
      <c r="T774" s="52"/>
      <c r="U774" s="52"/>
      <c r="V774" s="56" t="str">
        <f t="shared" si="88"/>
        <v/>
      </c>
      <c r="W774" s="52"/>
      <c r="X774" s="50"/>
      <c r="Y774" s="56" t="str">
        <f t="shared" si="89"/>
        <v/>
      </c>
      <c r="Z774" s="52"/>
      <c r="AA774" s="35" t="str">
        <f t="shared" si="90"/>
        <v/>
      </c>
      <c r="AB774" s="35" t="str">
        <f t="shared" si="91"/>
        <v/>
      </c>
      <c r="AC774" s="35" t="str">
        <f t="shared" si="92"/>
        <v/>
      </c>
      <c r="AD774" s="35" t="str">
        <f t="shared" si="93"/>
        <v/>
      </c>
      <c r="AE774" s="35" t="str">
        <f t="shared" si="94"/>
        <v/>
      </c>
      <c r="AF774" s="35" t="str">
        <f t="shared" si="95"/>
        <v/>
      </c>
    </row>
    <row r="775" spans="1:32" x14ac:dyDescent="0.3">
      <c r="A775" s="50"/>
      <c r="B775" s="34" t="str">
        <f>IFERROR(VLOOKUP(A775,'State of WI BUs'!$A$2:$B$77,2,FALSE),"")</f>
        <v/>
      </c>
      <c r="C775" s="50"/>
      <c r="D775" s="50"/>
      <c r="E775" s="51"/>
      <c r="F775" s="34" t="str">
        <f>IFERROR(VLOOKUP(C775,'Fed. Agency Identifier'!$A$2:$B$62,2,FALSE),"")</f>
        <v/>
      </c>
      <c r="G775" s="34" t="str">
        <f>IF(ISBLANK(D775)=TRUE,"",(IFERROR(VLOOKUP(CONCATENATE(C775,".",D775),'Assistance Listings sam.gov'!$A$2:$D$2250,4,FALSE),"Unknown/Expired CFDA - Complete Column K")))</f>
        <v/>
      </c>
      <c r="H775" s="51"/>
      <c r="I775" s="51"/>
      <c r="J775" s="34" t="str">
        <f>IF(AND(ISBLANK(C775)=TRUE,ISBLANK(D775)=TRUE),"",IFERROR(VLOOKUP(CONCATENATE(C775,".",D775),'Clusters Lookup'!$A$2:$B$99,2,FALSE),"Not an Other Cluster"))</f>
        <v/>
      </c>
      <c r="K775" s="51"/>
      <c r="L775" s="51"/>
      <c r="M775" s="51"/>
      <c r="N775" s="51"/>
      <c r="O775" s="52"/>
      <c r="P775" s="51"/>
      <c r="Q775" s="51"/>
      <c r="R775" s="50"/>
      <c r="S775" s="34" t="str">
        <f>IFERROR(VLOOKUP(R775,'State of WI BUs'!$A$2:$B$77,2,FALSE),"")</f>
        <v/>
      </c>
      <c r="T775" s="52"/>
      <c r="U775" s="52"/>
      <c r="V775" s="56" t="str">
        <f t="shared" si="88"/>
        <v/>
      </c>
      <c r="W775" s="52"/>
      <c r="X775" s="50"/>
      <c r="Y775" s="56" t="str">
        <f t="shared" si="89"/>
        <v/>
      </c>
      <c r="Z775" s="52"/>
      <c r="AA775" s="35" t="str">
        <f t="shared" si="90"/>
        <v/>
      </c>
      <c r="AB775" s="35" t="str">
        <f t="shared" si="91"/>
        <v/>
      </c>
      <c r="AC775" s="35" t="str">
        <f t="shared" si="92"/>
        <v/>
      </c>
      <c r="AD775" s="35" t="str">
        <f t="shared" si="93"/>
        <v/>
      </c>
      <c r="AE775" s="35" t="str">
        <f t="shared" si="94"/>
        <v/>
      </c>
      <c r="AF775" s="35" t="str">
        <f t="shared" si="95"/>
        <v/>
      </c>
    </row>
    <row r="776" spans="1:32" x14ac:dyDescent="0.3">
      <c r="A776" s="50"/>
      <c r="B776" s="34" t="str">
        <f>IFERROR(VLOOKUP(A776,'State of WI BUs'!$A$2:$B$77,2,FALSE),"")</f>
        <v/>
      </c>
      <c r="C776" s="50"/>
      <c r="D776" s="50"/>
      <c r="E776" s="51"/>
      <c r="F776" s="34" t="str">
        <f>IFERROR(VLOOKUP(C776,'Fed. Agency Identifier'!$A$2:$B$62,2,FALSE),"")</f>
        <v/>
      </c>
      <c r="G776" s="34" t="str">
        <f>IF(ISBLANK(D776)=TRUE,"",(IFERROR(VLOOKUP(CONCATENATE(C776,".",D776),'Assistance Listings sam.gov'!$A$2:$D$2250,4,FALSE),"Unknown/Expired CFDA - Complete Column K")))</f>
        <v/>
      </c>
      <c r="H776" s="51"/>
      <c r="I776" s="51"/>
      <c r="J776" s="34" t="str">
        <f>IF(AND(ISBLANK(C776)=TRUE,ISBLANK(D776)=TRUE),"",IFERROR(VLOOKUP(CONCATENATE(C776,".",D776),'Clusters Lookup'!$A$2:$B$99,2,FALSE),"Not an Other Cluster"))</f>
        <v/>
      </c>
      <c r="K776" s="51"/>
      <c r="L776" s="51"/>
      <c r="M776" s="51"/>
      <c r="N776" s="51"/>
      <c r="O776" s="52"/>
      <c r="P776" s="51"/>
      <c r="Q776" s="51"/>
      <c r="R776" s="50"/>
      <c r="S776" s="34" t="str">
        <f>IFERROR(VLOOKUP(R776,'State of WI BUs'!$A$2:$B$77,2,FALSE),"")</f>
        <v/>
      </c>
      <c r="T776" s="52"/>
      <c r="U776" s="52"/>
      <c r="V776" s="56" t="str">
        <f t="shared" si="88"/>
        <v/>
      </c>
      <c r="W776" s="52"/>
      <c r="X776" s="50"/>
      <c r="Y776" s="56" t="str">
        <f t="shared" si="89"/>
        <v/>
      </c>
      <c r="Z776" s="52"/>
      <c r="AA776" s="35" t="str">
        <f t="shared" si="90"/>
        <v/>
      </c>
      <c r="AB776" s="35" t="str">
        <f t="shared" si="91"/>
        <v/>
      </c>
      <c r="AC776" s="35" t="str">
        <f t="shared" si="92"/>
        <v/>
      </c>
      <c r="AD776" s="35" t="str">
        <f t="shared" si="93"/>
        <v/>
      </c>
      <c r="AE776" s="35" t="str">
        <f t="shared" si="94"/>
        <v/>
      </c>
      <c r="AF776" s="35" t="str">
        <f t="shared" si="95"/>
        <v/>
      </c>
    </row>
    <row r="777" spans="1:32" x14ac:dyDescent="0.3">
      <c r="A777" s="50"/>
      <c r="B777" s="34" t="str">
        <f>IFERROR(VLOOKUP(A777,'State of WI BUs'!$A$2:$B$77,2,FALSE),"")</f>
        <v/>
      </c>
      <c r="C777" s="50"/>
      <c r="D777" s="50"/>
      <c r="E777" s="51"/>
      <c r="F777" s="34" t="str">
        <f>IFERROR(VLOOKUP(C777,'Fed. Agency Identifier'!$A$2:$B$62,2,FALSE),"")</f>
        <v/>
      </c>
      <c r="G777" s="34" t="str">
        <f>IF(ISBLANK(D777)=TRUE,"",(IFERROR(VLOOKUP(CONCATENATE(C777,".",D777),'Assistance Listings sam.gov'!$A$2:$D$2250,4,FALSE),"Unknown/Expired CFDA - Complete Column K")))</f>
        <v/>
      </c>
      <c r="H777" s="51"/>
      <c r="I777" s="51"/>
      <c r="J777" s="34" t="str">
        <f>IF(AND(ISBLANK(C777)=TRUE,ISBLANK(D777)=TRUE),"",IFERROR(VLOOKUP(CONCATENATE(C777,".",D777),'Clusters Lookup'!$A$2:$B$99,2,FALSE),"Not an Other Cluster"))</f>
        <v/>
      </c>
      <c r="K777" s="51"/>
      <c r="L777" s="51"/>
      <c r="M777" s="51"/>
      <c r="N777" s="51"/>
      <c r="O777" s="52"/>
      <c r="P777" s="51"/>
      <c r="Q777" s="51"/>
      <c r="R777" s="50"/>
      <c r="S777" s="34" t="str">
        <f>IFERROR(VLOOKUP(R777,'State of WI BUs'!$A$2:$B$77,2,FALSE),"")</f>
        <v/>
      </c>
      <c r="T777" s="52"/>
      <c r="U777" s="52"/>
      <c r="V777" s="56" t="str">
        <f t="shared" si="88"/>
        <v/>
      </c>
      <c r="W777" s="52"/>
      <c r="X777" s="50"/>
      <c r="Y777" s="56" t="str">
        <f t="shared" si="89"/>
        <v/>
      </c>
      <c r="Z777" s="52"/>
      <c r="AA777" s="35" t="str">
        <f t="shared" si="90"/>
        <v/>
      </c>
      <c r="AB777" s="35" t="str">
        <f t="shared" si="91"/>
        <v/>
      </c>
      <c r="AC777" s="35" t="str">
        <f t="shared" si="92"/>
        <v/>
      </c>
      <c r="AD777" s="35" t="str">
        <f t="shared" si="93"/>
        <v/>
      </c>
      <c r="AE777" s="35" t="str">
        <f t="shared" si="94"/>
        <v/>
      </c>
      <c r="AF777" s="35" t="str">
        <f t="shared" si="95"/>
        <v/>
      </c>
    </row>
    <row r="778" spans="1:32" x14ac:dyDescent="0.3">
      <c r="A778" s="50"/>
      <c r="B778" s="34" t="str">
        <f>IFERROR(VLOOKUP(A778,'State of WI BUs'!$A$2:$B$77,2,FALSE),"")</f>
        <v/>
      </c>
      <c r="C778" s="50"/>
      <c r="D778" s="50"/>
      <c r="E778" s="51"/>
      <c r="F778" s="34" t="str">
        <f>IFERROR(VLOOKUP(C778,'Fed. Agency Identifier'!$A$2:$B$62,2,FALSE),"")</f>
        <v/>
      </c>
      <c r="G778" s="34" t="str">
        <f>IF(ISBLANK(D778)=TRUE,"",(IFERROR(VLOOKUP(CONCATENATE(C778,".",D778),'Assistance Listings sam.gov'!$A$2:$D$2250,4,FALSE),"Unknown/Expired CFDA - Complete Column K")))</f>
        <v/>
      </c>
      <c r="H778" s="51"/>
      <c r="I778" s="51"/>
      <c r="J778" s="34" t="str">
        <f>IF(AND(ISBLANK(C778)=TRUE,ISBLANK(D778)=TRUE),"",IFERROR(VLOOKUP(CONCATENATE(C778,".",D778),'Clusters Lookup'!$A$2:$B$99,2,FALSE),"Not an Other Cluster"))</f>
        <v/>
      </c>
      <c r="K778" s="51"/>
      <c r="L778" s="51"/>
      <c r="M778" s="51"/>
      <c r="N778" s="51"/>
      <c r="O778" s="52"/>
      <c r="P778" s="51"/>
      <c r="Q778" s="51"/>
      <c r="R778" s="50"/>
      <c r="S778" s="34" t="str">
        <f>IFERROR(VLOOKUP(R778,'State of WI BUs'!$A$2:$B$77,2,FALSE),"")</f>
        <v/>
      </c>
      <c r="T778" s="52"/>
      <c r="U778" s="52"/>
      <c r="V778" s="56" t="str">
        <f t="shared" si="88"/>
        <v/>
      </c>
      <c r="W778" s="52"/>
      <c r="X778" s="50"/>
      <c r="Y778" s="56" t="str">
        <f t="shared" si="89"/>
        <v/>
      </c>
      <c r="Z778" s="52"/>
      <c r="AA778" s="35" t="str">
        <f t="shared" si="90"/>
        <v/>
      </c>
      <c r="AB778" s="35" t="str">
        <f t="shared" si="91"/>
        <v/>
      </c>
      <c r="AC778" s="35" t="str">
        <f t="shared" si="92"/>
        <v/>
      </c>
      <c r="AD778" s="35" t="str">
        <f t="shared" si="93"/>
        <v/>
      </c>
      <c r="AE778" s="35" t="str">
        <f t="shared" si="94"/>
        <v/>
      </c>
      <c r="AF778" s="35" t="str">
        <f t="shared" si="95"/>
        <v/>
      </c>
    </row>
    <row r="779" spans="1:32" x14ac:dyDescent="0.3">
      <c r="A779" s="50"/>
      <c r="B779" s="34" t="str">
        <f>IFERROR(VLOOKUP(A779,'State of WI BUs'!$A$2:$B$77,2,FALSE),"")</f>
        <v/>
      </c>
      <c r="C779" s="50"/>
      <c r="D779" s="50"/>
      <c r="E779" s="51"/>
      <c r="F779" s="34" t="str">
        <f>IFERROR(VLOOKUP(C779,'Fed. Agency Identifier'!$A$2:$B$62,2,FALSE),"")</f>
        <v/>
      </c>
      <c r="G779" s="34" t="str">
        <f>IF(ISBLANK(D779)=TRUE,"",(IFERROR(VLOOKUP(CONCATENATE(C779,".",D779),'Assistance Listings sam.gov'!$A$2:$D$2250,4,FALSE),"Unknown/Expired CFDA - Complete Column K")))</f>
        <v/>
      </c>
      <c r="H779" s="51"/>
      <c r="I779" s="51"/>
      <c r="J779" s="34" t="str">
        <f>IF(AND(ISBLANK(C779)=TRUE,ISBLANK(D779)=TRUE),"",IFERROR(VLOOKUP(CONCATENATE(C779,".",D779),'Clusters Lookup'!$A$2:$B$99,2,FALSE),"Not an Other Cluster"))</f>
        <v/>
      </c>
      <c r="K779" s="51"/>
      <c r="L779" s="51"/>
      <c r="M779" s="51"/>
      <c r="N779" s="51"/>
      <c r="O779" s="52"/>
      <c r="P779" s="51"/>
      <c r="Q779" s="51"/>
      <c r="R779" s="50"/>
      <c r="S779" s="34" t="str">
        <f>IFERROR(VLOOKUP(R779,'State of WI BUs'!$A$2:$B$77,2,FALSE),"")</f>
        <v/>
      </c>
      <c r="T779" s="52"/>
      <c r="U779" s="52"/>
      <c r="V779" s="56" t="str">
        <f t="shared" si="88"/>
        <v/>
      </c>
      <c r="W779" s="52"/>
      <c r="X779" s="50"/>
      <c r="Y779" s="56" t="str">
        <f t="shared" si="89"/>
        <v/>
      </c>
      <c r="Z779" s="52"/>
      <c r="AA779" s="35" t="str">
        <f t="shared" si="90"/>
        <v/>
      </c>
      <c r="AB779" s="35" t="str">
        <f t="shared" si="91"/>
        <v/>
      </c>
      <c r="AC779" s="35" t="str">
        <f t="shared" si="92"/>
        <v/>
      </c>
      <c r="AD779" s="35" t="str">
        <f t="shared" si="93"/>
        <v/>
      </c>
      <c r="AE779" s="35" t="str">
        <f t="shared" si="94"/>
        <v/>
      </c>
      <c r="AF779" s="35" t="str">
        <f t="shared" si="95"/>
        <v/>
      </c>
    </row>
    <row r="780" spans="1:32" x14ac:dyDescent="0.3">
      <c r="A780" s="50"/>
      <c r="B780" s="34" t="str">
        <f>IFERROR(VLOOKUP(A780,'State of WI BUs'!$A$2:$B$77,2,FALSE),"")</f>
        <v/>
      </c>
      <c r="C780" s="50"/>
      <c r="D780" s="50"/>
      <c r="E780" s="51"/>
      <c r="F780" s="34" t="str">
        <f>IFERROR(VLOOKUP(C780,'Fed. Agency Identifier'!$A$2:$B$62,2,FALSE),"")</f>
        <v/>
      </c>
      <c r="G780" s="34" t="str">
        <f>IF(ISBLANK(D780)=TRUE,"",(IFERROR(VLOOKUP(CONCATENATE(C780,".",D780),'Assistance Listings sam.gov'!$A$2:$D$2250,4,FALSE),"Unknown/Expired CFDA - Complete Column K")))</f>
        <v/>
      </c>
      <c r="H780" s="51"/>
      <c r="I780" s="51"/>
      <c r="J780" s="34" t="str">
        <f>IF(AND(ISBLANK(C780)=TRUE,ISBLANK(D780)=TRUE),"",IFERROR(VLOOKUP(CONCATENATE(C780,".",D780),'Clusters Lookup'!$A$2:$B$99,2,FALSE),"Not an Other Cluster"))</f>
        <v/>
      </c>
      <c r="K780" s="51"/>
      <c r="L780" s="51"/>
      <c r="M780" s="51"/>
      <c r="N780" s="51"/>
      <c r="O780" s="52"/>
      <c r="P780" s="51"/>
      <c r="Q780" s="51"/>
      <c r="R780" s="50"/>
      <c r="S780" s="34" t="str">
        <f>IFERROR(VLOOKUP(R780,'State of WI BUs'!$A$2:$B$77,2,FALSE),"")</f>
        <v/>
      </c>
      <c r="T780" s="52"/>
      <c r="U780" s="52"/>
      <c r="V780" s="56" t="str">
        <f t="shared" si="88"/>
        <v/>
      </c>
      <c r="W780" s="52"/>
      <c r="X780" s="50"/>
      <c r="Y780" s="56" t="str">
        <f t="shared" si="89"/>
        <v/>
      </c>
      <c r="Z780" s="52"/>
      <c r="AA780" s="35" t="str">
        <f t="shared" si="90"/>
        <v/>
      </c>
      <c r="AB780" s="35" t="str">
        <f t="shared" si="91"/>
        <v/>
      </c>
      <c r="AC780" s="35" t="str">
        <f t="shared" si="92"/>
        <v/>
      </c>
      <c r="AD780" s="35" t="str">
        <f t="shared" si="93"/>
        <v/>
      </c>
      <c r="AE780" s="35" t="str">
        <f t="shared" si="94"/>
        <v/>
      </c>
      <c r="AF780" s="35" t="str">
        <f t="shared" si="95"/>
        <v/>
      </c>
    </row>
    <row r="781" spans="1:32" x14ac:dyDescent="0.3">
      <c r="A781" s="50"/>
      <c r="B781" s="34" t="str">
        <f>IFERROR(VLOOKUP(A781,'State of WI BUs'!$A$2:$B$77,2,FALSE),"")</f>
        <v/>
      </c>
      <c r="C781" s="50"/>
      <c r="D781" s="50"/>
      <c r="E781" s="51"/>
      <c r="F781" s="34" t="str">
        <f>IFERROR(VLOOKUP(C781,'Fed. Agency Identifier'!$A$2:$B$62,2,FALSE),"")</f>
        <v/>
      </c>
      <c r="G781" s="34" t="str">
        <f>IF(ISBLANK(D781)=TRUE,"",(IFERROR(VLOOKUP(CONCATENATE(C781,".",D781),'Assistance Listings sam.gov'!$A$2:$D$2250,4,FALSE),"Unknown/Expired CFDA - Complete Column K")))</f>
        <v/>
      </c>
      <c r="H781" s="51"/>
      <c r="I781" s="51"/>
      <c r="J781" s="34" t="str">
        <f>IF(AND(ISBLANK(C781)=TRUE,ISBLANK(D781)=TRUE),"",IFERROR(VLOOKUP(CONCATENATE(C781,".",D781),'Clusters Lookup'!$A$2:$B$99,2,FALSE),"Not an Other Cluster"))</f>
        <v/>
      </c>
      <c r="K781" s="51"/>
      <c r="L781" s="51"/>
      <c r="M781" s="51"/>
      <c r="N781" s="51"/>
      <c r="O781" s="52"/>
      <c r="P781" s="51"/>
      <c r="Q781" s="51"/>
      <c r="R781" s="50"/>
      <c r="S781" s="34" t="str">
        <f>IFERROR(VLOOKUP(R781,'State of WI BUs'!$A$2:$B$77,2,FALSE),"")</f>
        <v/>
      </c>
      <c r="T781" s="52"/>
      <c r="U781" s="52"/>
      <c r="V781" s="56" t="str">
        <f t="shared" si="88"/>
        <v/>
      </c>
      <c r="W781" s="52"/>
      <c r="X781" s="50"/>
      <c r="Y781" s="56" t="str">
        <f t="shared" si="89"/>
        <v/>
      </c>
      <c r="Z781" s="52"/>
      <c r="AA781" s="35" t="str">
        <f t="shared" si="90"/>
        <v/>
      </c>
      <c r="AB781" s="35" t="str">
        <f t="shared" si="91"/>
        <v/>
      </c>
      <c r="AC781" s="35" t="str">
        <f t="shared" si="92"/>
        <v/>
      </c>
      <c r="AD781" s="35" t="str">
        <f t="shared" si="93"/>
        <v/>
      </c>
      <c r="AE781" s="35" t="str">
        <f t="shared" si="94"/>
        <v/>
      </c>
      <c r="AF781" s="35" t="str">
        <f t="shared" si="95"/>
        <v/>
      </c>
    </row>
    <row r="782" spans="1:32" x14ac:dyDescent="0.3">
      <c r="A782" s="50"/>
      <c r="B782" s="34" t="str">
        <f>IFERROR(VLOOKUP(A782,'State of WI BUs'!$A$2:$B$77,2,FALSE),"")</f>
        <v/>
      </c>
      <c r="C782" s="50"/>
      <c r="D782" s="50"/>
      <c r="E782" s="51"/>
      <c r="F782" s="34" t="str">
        <f>IFERROR(VLOOKUP(C782,'Fed. Agency Identifier'!$A$2:$B$62,2,FALSE),"")</f>
        <v/>
      </c>
      <c r="G782" s="34" t="str">
        <f>IF(ISBLANK(D782)=TRUE,"",(IFERROR(VLOOKUP(CONCATENATE(C782,".",D782),'Assistance Listings sam.gov'!$A$2:$D$2250,4,FALSE),"Unknown/Expired CFDA - Complete Column K")))</f>
        <v/>
      </c>
      <c r="H782" s="51"/>
      <c r="I782" s="51"/>
      <c r="J782" s="34" t="str">
        <f>IF(AND(ISBLANK(C782)=TRUE,ISBLANK(D782)=TRUE),"",IFERROR(VLOOKUP(CONCATENATE(C782,".",D782),'Clusters Lookup'!$A$2:$B$99,2,FALSE),"Not an Other Cluster"))</f>
        <v/>
      </c>
      <c r="K782" s="51"/>
      <c r="L782" s="51"/>
      <c r="M782" s="51"/>
      <c r="N782" s="51"/>
      <c r="O782" s="52"/>
      <c r="P782" s="51"/>
      <c r="Q782" s="51"/>
      <c r="R782" s="50"/>
      <c r="S782" s="34" t="str">
        <f>IFERROR(VLOOKUP(R782,'State of WI BUs'!$A$2:$B$77,2,FALSE),"")</f>
        <v/>
      </c>
      <c r="T782" s="52"/>
      <c r="U782" s="52"/>
      <c r="V782" s="56" t="str">
        <f t="shared" si="88"/>
        <v/>
      </c>
      <c r="W782" s="52"/>
      <c r="X782" s="50"/>
      <c r="Y782" s="56" t="str">
        <f t="shared" si="89"/>
        <v/>
      </c>
      <c r="Z782" s="52"/>
      <c r="AA782" s="35" t="str">
        <f t="shared" si="90"/>
        <v/>
      </c>
      <c r="AB782" s="35" t="str">
        <f t="shared" si="91"/>
        <v/>
      </c>
      <c r="AC782" s="35" t="str">
        <f t="shared" si="92"/>
        <v/>
      </c>
      <c r="AD782" s="35" t="str">
        <f t="shared" si="93"/>
        <v/>
      </c>
      <c r="AE782" s="35" t="str">
        <f t="shared" si="94"/>
        <v/>
      </c>
      <c r="AF782" s="35" t="str">
        <f t="shared" si="95"/>
        <v/>
      </c>
    </row>
    <row r="783" spans="1:32" x14ac:dyDescent="0.3">
      <c r="A783" s="50"/>
      <c r="B783" s="34" t="str">
        <f>IFERROR(VLOOKUP(A783,'State of WI BUs'!$A$2:$B$77,2,FALSE),"")</f>
        <v/>
      </c>
      <c r="C783" s="50"/>
      <c r="D783" s="50"/>
      <c r="E783" s="51"/>
      <c r="F783" s="34" t="str">
        <f>IFERROR(VLOOKUP(C783,'Fed. Agency Identifier'!$A$2:$B$62,2,FALSE),"")</f>
        <v/>
      </c>
      <c r="G783" s="34" t="str">
        <f>IF(ISBLANK(D783)=TRUE,"",(IFERROR(VLOOKUP(CONCATENATE(C783,".",D783),'Assistance Listings sam.gov'!$A$2:$D$2250,4,FALSE),"Unknown/Expired CFDA - Complete Column K")))</f>
        <v/>
      </c>
      <c r="H783" s="51"/>
      <c r="I783" s="51"/>
      <c r="J783" s="34" t="str">
        <f>IF(AND(ISBLANK(C783)=TRUE,ISBLANK(D783)=TRUE),"",IFERROR(VLOOKUP(CONCATENATE(C783,".",D783),'Clusters Lookup'!$A$2:$B$99,2,FALSE),"Not an Other Cluster"))</f>
        <v/>
      </c>
      <c r="K783" s="51"/>
      <c r="L783" s="51"/>
      <c r="M783" s="51"/>
      <c r="N783" s="51"/>
      <c r="O783" s="52"/>
      <c r="P783" s="51"/>
      <c r="Q783" s="51"/>
      <c r="R783" s="50"/>
      <c r="S783" s="34" t="str">
        <f>IFERROR(VLOOKUP(R783,'State of WI BUs'!$A$2:$B$77,2,FALSE),"")</f>
        <v/>
      </c>
      <c r="T783" s="52"/>
      <c r="U783" s="52"/>
      <c r="V783" s="56" t="str">
        <f t="shared" si="88"/>
        <v/>
      </c>
      <c r="W783" s="52"/>
      <c r="X783" s="50"/>
      <c r="Y783" s="56" t="str">
        <f t="shared" si="89"/>
        <v/>
      </c>
      <c r="Z783" s="52"/>
      <c r="AA783" s="35" t="str">
        <f t="shared" si="90"/>
        <v/>
      </c>
      <c r="AB783" s="35" t="str">
        <f t="shared" si="91"/>
        <v/>
      </c>
      <c r="AC783" s="35" t="str">
        <f t="shared" si="92"/>
        <v/>
      </c>
      <c r="AD783" s="35" t="str">
        <f t="shared" si="93"/>
        <v/>
      </c>
      <c r="AE783" s="35" t="str">
        <f t="shared" si="94"/>
        <v/>
      </c>
      <c r="AF783" s="35" t="str">
        <f t="shared" si="95"/>
        <v/>
      </c>
    </row>
    <row r="784" spans="1:32" x14ac:dyDescent="0.3">
      <c r="A784" s="50"/>
      <c r="B784" s="34" t="str">
        <f>IFERROR(VLOOKUP(A784,'State of WI BUs'!$A$2:$B$77,2,FALSE),"")</f>
        <v/>
      </c>
      <c r="C784" s="50"/>
      <c r="D784" s="50"/>
      <c r="E784" s="51"/>
      <c r="F784" s="34" t="str">
        <f>IFERROR(VLOOKUP(C784,'Fed. Agency Identifier'!$A$2:$B$62,2,FALSE),"")</f>
        <v/>
      </c>
      <c r="G784" s="34" t="str">
        <f>IF(ISBLANK(D784)=TRUE,"",(IFERROR(VLOOKUP(CONCATENATE(C784,".",D784),'Assistance Listings sam.gov'!$A$2:$D$2250,4,FALSE),"Unknown/Expired CFDA - Complete Column K")))</f>
        <v/>
      </c>
      <c r="H784" s="51"/>
      <c r="I784" s="51"/>
      <c r="J784" s="34" t="str">
        <f>IF(AND(ISBLANK(C784)=TRUE,ISBLANK(D784)=TRUE),"",IFERROR(VLOOKUP(CONCATENATE(C784,".",D784),'Clusters Lookup'!$A$2:$B$99,2,FALSE),"Not an Other Cluster"))</f>
        <v/>
      </c>
      <c r="K784" s="51"/>
      <c r="L784" s="51"/>
      <c r="M784" s="51"/>
      <c r="N784" s="51"/>
      <c r="O784" s="52"/>
      <c r="P784" s="51"/>
      <c r="Q784" s="51"/>
      <c r="R784" s="50"/>
      <c r="S784" s="34" t="str">
        <f>IFERROR(VLOOKUP(R784,'State of WI BUs'!$A$2:$B$77,2,FALSE),"")</f>
        <v/>
      </c>
      <c r="T784" s="52"/>
      <c r="U784" s="52"/>
      <c r="V784" s="56" t="str">
        <f t="shared" si="88"/>
        <v/>
      </c>
      <c r="W784" s="52"/>
      <c r="X784" s="50"/>
      <c r="Y784" s="56" t="str">
        <f t="shared" si="89"/>
        <v/>
      </c>
      <c r="Z784" s="52"/>
      <c r="AA784" s="35" t="str">
        <f t="shared" si="90"/>
        <v/>
      </c>
      <c r="AB784" s="35" t="str">
        <f t="shared" si="91"/>
        <v/>
      </c>
      <c r="AC784" s="35" t="str">
        <f t="shared" si="92"/>
        <v/>
      </c>
      <c r="AD784" s="35" t="str">
        <f t="shared" si="93"/>
        <v/>
      </c>
      <c r="AE784" s="35" t="str">
        <f t="shared" si="94"/>
        <v/>
      </c>
      <c r="AF784" s="35" t="str">
        <f t="shared" si="95"/>
        <v/>
      </c>
    </row>
    <row r="785" spans="1:32" x14ac:dyDescent="0.3">
      <c r="A785" s="50"/>
      <c r="B785" s="34" t="str">
        <f>IFERROR(VLOOKUP(A785,'State of WI BUs'!$A$2:$B$77,2,FALSE),"")</f>
        <v/>
      </c>
      <c r="C785" s="50"/>
      <c r="D785" s="50"/>
      <c r="E785" s="51"/>
      <c r="F785" s="34" t="str">
        <f>IFERROR(VLOOKUP(C785,'Fed. Agency Identifier'!$A$2:$B$62,2,FALSE),"")</f>
        <v/>
      </c>
      <c r="G785" s="34" t="str">
        <f>IF(ISBLANK(D785)=TRUE,"",(IFERROR(VLOOKUP(CONCATENATE(C785,".",D785),'Assistance Listings sam.gov'!$A$2:$D$2250,4,FALSE),"Unknown/Expired CFDA - Complete Column K")))</f>
        <v/>
      </c>
      <c r="H785" s="51"/>
      <c r="I785" s="51"/>
      <c r="J785" s="34" t="str">
        <f>IF(AND(ISBLANK(C785)=TRUE,ISBLANK(D785)=TRUE),"",IFERROR(VLOOKUP(CONCATENATE(C785,".",D785),'Clusters Lookup'!$A$2:$B$99,2,FALSE),"Not an Other Cluster"))</f>
        <v/>
      </c>
      <c r="K785" s="51"/>
      <c r="L785" s="51"/>
      <c r="M785" s="51"/>
      <c r="N785" s="51"/>
      <c r="O785" s="52"/>
      <c r="P785" s="51"/>
      <c r="Q785" s="51"/>
      <c r="R785" s="50"/>
      <c r="S785" s="34" t="str">
        <f>IFERROR(VLOOKUP(R785,'State of WI BUs'!$A$2:$B$77,2,FALSE),"")</f>
        <v/>
      </c>
      <c r="T785" s="52"/>
      <c r="U785" s="52"/>
      <c r="V785" s="56" t="str">
        <f t="shared" si="88"/>
        <v/>
      </c>
      <c r="W785" s="52"/>
      <c r="X785" s="50"/>
      <c r="Y785" s="56" t="str">
        <f t="shared" si="89"/>
        <v/>
      </c>
      <c r="Z785" s="52"/>
      <c r="AA785" s="35" t="str">
        <f t="shared" si="90"/>
        <v/>
      </c>
      <c r="AB785" s="35" t="str">
        <f t="shared" si="91"/>
        <v/>
      </c>
      <c r="AC785" s="35" t="str">
        <f t="shared" si="92"/>
        <v/>
      </c>
      <c r="AD785" s="35" t="str">
        <f t="shared" si="93"/>
        <v/>
      </c>
      <c r="AE785" s="35" t="str">
        <f t="shared" si="94"/>
        <v/>
      </c>
      <c r="AF785" s="35" t="str">
        <f t="shared" si="95"/>
        <v/>
      </c>
    </row>
    <row r="786" spans="1:32" x14ac:dyDescent="0.3">
      <c r="A786" s="50"/>
      <c r="B786" s="34" t="str">
        <f>IFERROR(VLOOKUP(A786,'State of WI BUs'!$A$2:$B$77,2,FALSE),"")</f>
        <v/>
      </c>
      <c r="C786" s="50"/>
      <c r="D786" s="50"/>
      <c r="E786" s="51"/>
      <c r="F786" s="34" t="str">
        <f>IFERROR(VLOOKUP(C786,'Fed. Agency Identifier'!$A$2:$B$62,2,FALSE),"")</f>
        <v/>
      </c>
      <c r="G786" s="34" t="str">
        <f>IF(ISBLANK(D786)=TRUE,"",(IFERROR(VLOOKUP(CONCATENATE(C786,".",D786),'Assistance Listings sam.gov'!$A$2:$D$2250,4,FALSE),"Unknown/Expired CFDA - Complete Column K")))</f>
        <v/>
      </c>
      <c r="H786" s="51"/>
      <c r="I786" s="51"/>
      <c r="J786" s="34" t="str">
        <f>IF(AND(ISBLANK(C786)=TRUE,ISBLANK(D786)=TRUE),"",IFERROR(VLOOKUP(CONCATENATE(C786,".",D786),'Clusters Lookup'!$A$2:$B$99,2,FALSE),"Not an Other Cluster"))</f>
        <v/>
      </c>
      <c r="K786" s="51"/>
      <c r="L786" s="51"/>
      <c r="M786" s="51"/>
      <c r="N786" s="51"/>
      <c r="O786" s="52"/>
      <c r="P786" s="51"/>
      <c r="Q786" s="51"/>
      <c r="R786" s="50"/>
      <c r="S786" s="34" t="str">
        <f>IFERROR(VLOOKUP(R786,'State of WI BUs'!$A$2:$B$77,2,FALSE),"")</f>
        <v/>
      </c>
      <c r="T786" s="52"/>
      <c r="U786" s="52"/>
      <c r="V786" s="56" t="str">
        <f t="shared" ref="V786:V849" si="96">IF(ISBLANK(C786),"",T786+U786)</f>
        <v/>
      </c>
      <c r="W786" s="52"/>
      <c r="X786" s="50"/>
      <c r="Y786" s="56" t="str">
        <f t="shared" ref="Y786:Y849" si="97">IF(ISBLANK(C786),"",V786+O786-W786)</f>
        <v/>
      </c>
      <c r="Z786" s="52"/>
      <c r="AA786" s="35" t="str">
        <f t="shared" ref="AA786:AA849" si="98">IF(ISBLANK(A786)=TRUE,"",IF(OR(ISBLANK(H786)=TRUE,ISBLANK(I786)=TRUE),"Complete R&amp;D and SFA Designation",""))</f>
        <v/>
      </c>
      <c r="AB786" s="35" t="str">
        <f t="shared" ref="AB786:AB849" si="99">IF(ISBLANK(A786)=TRUE,"",IF(AND(M786="I",OR(ISBLANK(P786)=TRUE,ISBLANK(Q786)=TRUE)),"Review Columns P,Q",""))</f>
        <v/>
      </c>
      <c r="AC786" s="35" t="str">
        <f t="shared" ref="AC786:AC849" si="100">IF(ISBLANK(A786)=TRUE,"",IF(AND(M786="T",ISBLANK(R786)=TRUE),"Review Column R, S",""))</f>
        <v/>
      </c>
      <c r="AD786" s="35" t="str">
        <f t="shared" ref="AD786:AD849" si="101">IF(ISBLANK(A786)=TRUE,"",IF(AND(N786="Y",ISBLANK(O786)=TRUE),"Review Column O",""))</f>
        <v/>
      </c>
      <c r="AE786" s="35" t="str">
        <f t="shared" ref="AE786:AE849" si="102">IF(ISBLANK(A786)=TRUE,"",IF(W786+Z786&gt;T786+U786,"Review Columns T,U,W,Z",""))</f>
        <v/>
      </c>
      <c r="AF786" s="35" t="str">
        <f t="shared" ref="AF786:AF849" si="103">IF((ISBLANK(A786)=TRUE),"",IF(ISBLANK(L786)=TRUE,"Select Special Funding",""))</f>
        <v/>
      </c>
    </row>
    <row r="787" spans="1:32" x14ac:dyDescent="0.3">
      <c r="A787" s="50"/>
      <c r="B787" s="34" t="str">
        <f>IFERROR(VLOOKUP(A787,'State of WI BUs'!$A$2:$B$77,2,FALSE),"")</f>
        <v/>
      </c>
      <c r="C787" s="50"/>
      <c r="D787" s="50"/>
      <c r="E787" s="51"/>
      <c r="F787" s="34" t="str">
        <f>IFERROR(VLOOKUP(C787,'Fed. Agency Identifier'!$A$2:$B$62,2,FALSE),"")</f>
        <v/>
      </c>
      <c r="G787" s="34" t="str">
        <f>IF(ISBLANK(D787)=TRUE,"",(IFERROR(VLOOKUP(CONCATENATE(C787,".",D787),'Assistance Listings sam.gov'!$A$2:$D$2250,4,FALSE),"Unknown/Expired CFDA - Complete Column K")))</f>
        <v/>
      </c>
      <c r="H787" s="51"/>
      <c r="I787" s="51"/>
      <c r="J787" s="34" t="str">
        <f>IF(AND(ISBLANK(C787)=TRUE,ISBLANK(D787)=TRUE),"",IFERROR(VLOOKUP(CONCATENATE(C787,".",D787),'Clusters Lookup'!$A$2:$B$99,2,FALSE),"Not an Other Cluster"))</f>
        <v/>
      </c>
      <c r="K787" s="51"/>
      <c r="L787" s="51"/>
      <c r="M787" s="51"/>
      <c r="N787" s="51"/>
      <c r="O787" s="52"/>
      <c r="P787" s="51"/>
      <c r="Q787" s="51"/>
      <c r="R787" s="50"/>
      <c r="S787" s="34" t="str">
        <f>IFERROR(VLOOKUP(R787,'State of WI BUs'!$A$2:$B$77,2,FALSE),"")</f>
        <v/>
      </c>
      <c r="T787" s="52"/>
      <c r="U787" s="52"/>
      <c r="V787" s="56" t="str">
        <f t="shared" si="96"/>
        <v/>
      </c>
      <c r="W787" s="52"/>
      <c r="X787" s="50"/>
      <c r="Y787" s="56" t="str">
        <f t="shared" si="97"/>
        <v/>
      </c>
      <c r="Z787" s="52"/>
      <c r="AA787" s="35" t="str">
        <f t="shared" si="98"/>
        <v/>
      </c>
      <c r="AB787" s="35" t="str">
        <f t="shared" si="99"/>
        <v/>
      </c>
      <c r="AC787" s="35" t="str">
        <f t="shared" si="100"/>
        <v/>
      </c>
      <c r="AD787" s="35" t="str">
        <f t="shared" si="101"/>
        <v/>
      </c>
      <c r="AE787" s="35" t="str">
        <f t="shared" si="102"/>
        <v/>
      </c>
      <c r="AF787" s="35" t="str">
        <f t="shared" si="103"/>
        <v/>
      </c>
    </row>
    <row r="788" spans="1:32" x14ac:dyDescent="0.3">
      <c r="A788" s="50"/>
      <c r="B788" s="34" t="str">
        <f>IFERROR(VLOOKUP(A788,'State of WI BUs'!$A$2:$B$77,2,FALSE),"")</f>
        <v/>
      </c>
      <c r="C788" s="50"/>
      <c r="D788" s="50"/>
      <c r="E788" s="51"/>
      <c r="F788" s="34" t="str">
        <f>IFERROR(VLOOKUP(C788,'Fed. Agency Identifier'!$A$2:$B$62,2,FALSE),"")</f>
        <v/>
      </c>
      <c r="G788" s="34" t="str">
        <f>IF(ISBLANK(D788)=TRUE,"",(IFERROR(VLOOKUP(CONCATENATE(C788,".",D788),'Assistance Listings sam.gov'!$A$2:$D$2250,4,FALSE),"Unknown/Expired CFDA - Complete Column K")))</f>
        <v/>
      </c>
      <c r="H788" s="51"/>
      <c r="I788" s="51"/>
      <c r="J788" s="34" t="str">
        <f>IF(AND(ISBLANK(C788)=TRUE,ISBLANK(D788)=TRUE),"",IFERROR(VLOOKUP(CONCATENATE(C788,".",D788),'Clusters Lookup'!$A$2:$B$99,2,FALSE),"Not an Other Cluster"))</f>
        <v/>
      </c>
      <c r="K788" s="51"/>
      <c r="L788" s="51"/>
      <c r="M788" s="51"/>
      <c r="N788" s="51"/>
      <c r="O788" s="52"/>
      <c r="P788" s="51"/>
      <c r="Q788" s="51"/>
      <c r="R788" s="50"/>
      <c r="S788" s="34" t="str">
        <f>IFERROR(VLOOKUP(R788,'State of WI BUs'!$A$2:$B$77,2,FALSE),"")</f>
        <v/>
      </c>
      <c r="T788" s="52"/>
      <c r="U788" s="52"/>
      <c r="V788" s="56" t="str">
        <f t="shared" si="96"/>
        <v/>
      </c>
      <c r="W788" s="52"/>
      <c r="X788" s="50"/>
      <c r="Y788" s="56" t="str">
        <f t="shared" si="97"/>
        <v/>
      </c>
      <c r="Z788" s="52"/>
      <c r="AA788" s="35" t="str">
        <f t="shared" si="98"/>
        <v/>
      </c>
      <c r="AB788" s="35" t="str">
        <f t="shared" si="99"/>
        <v/>
      </c>
      <c r="AC788" s="35" t="str">
        <f t="shared" si="100"/>
        <v/>
      </c>
      <c r="AD788" s="35" t="str">
        <f t="shared" si="101"/>
        <v/>
      </c>
      <c r="AE788" s="35" t="str">
        <f t="shared" si="102"/>
        <v/>
      </c>
      <c r="AF788" s="35" t="str">
        <f t="shared" si="103"/>
        <v/>
      </c>
    </row>
    <row r="789" spans="1:32" x14ac:dyDescent="0.3">
      <c r="A789" s="50"/>
      <c r="B789" s="34" t="str">
        <f>IFERROR(VLOOKUP(A789,'State of WI BUs'!$A$2:$B$77,2,FALSE),"")</f>
        <v/>
      </c>
      <c r="C789" s="50"/>
      <c r="D789" s="50"/>
      <c r="E789" s="51"/>
      <c r="F789" s="34" t="str">
        <f>IFERROR(VLOOKUP(C789,'Fed. Agency Identifier'!$A$2:$B$62,2,FALSE),"")</f>
        <v/>
      </c>
      <c r="G789" s="34" t="str">
        <f>IF(ISBLANK(D789)=TRUE,"",(IFERROR(VLOOKUP(CONCATENATE(C789,".",D789),'Assistance Listings sam.gov'!$A$2:$D$2250,4,FALSE),"Unknown/Expired CFDA - Complete Column K")))</f>
        <v/>
      </c>
      <c r="H789" s="51"/>
      <c r="I789" s="51"/>
      <c r="J789" s="34" t="str">
        <f>IF(AND(ISBLANK(C789)=TRUE,ISBLANK(D789)=TRUE),"",IFERROR(VLOOKUP(CONCATENATE(C789,".",D789),'Clusters Lookup'!$A$2:$B$99,2,FALSE),"Not an Other Cluster"))</f>
        <v/>
      </c>
      <c r="K789" s="51"/>
      <c r="L789" s="51"/>
      <c r="M789" s="51"/>
      <c r="N789" s="51"/>
      <c r="O789" s="52"/>
      <c r="P789" s="51"/>
      <c r="Q789" s="51"/>
      <c r="R789" s="50"/>
      <c r="S789" s="34" t="str">
        <f>IFERROR(VLOOKUP(R789,'State of WI BUs'!$A$2:$B$77,2,FALSE),"")</f>
        <v/>
      </c>
      <c r="T789" s="52"/>
      <c r="U789" s="52"/>
      <c r="V789" s="56" t="str">
        <f t="shared" si="96"/>
        <v/>
      </c>
      <c r="W789" s="52"/>
      <c r="X789" s="50"/>
      <c r="Y789" s="56" t="str">
        <f t="shared" si="97"/>
        <v/>
      </c>
      <c r="Z789" s="52"/>
      <c r="AA789" s="35" t="str">
        <f t="shared" si="98"/>
        <v/>
      </c>
      <c r="AB789" s="35" t="str">
        <f t="shared" si="99"/>
        <v/>
      </c>
      <c r="AC789" s="35" t="str">
        <f t="shared" si="100"/>
        <v/>
      </c>
      <c r="AD789" s="35" t="str">
        <f t="shared" si="101"/>
        <v/>
      </c>
      <c r="AE789" s="35" t="str">
        <f t="shared" si="102"/>
        <v/>
      </c>
      <c r="AF789" s="35" t="str">
        <f t="shared" si="103"/>
        <v/>
      </c>
    </row>
    <row r="790" spans="1:32" x14ac:dyDescent="0.3">
      <c r="A790" s="50"/>
      <c r="B790" s="34" t="str">
        <f>IFERROR(VLOOKUP(A790,'State of WI BUs'!$A$2:$B$77,2,FALSE),"")</f>
        <v/>
      </c>
      <c r="C790" s="50"/>
      <c r="D790" s="50"/>
      <c r="E790" s="51"/>
      <c r="F790" s="34" t="str">
        <f>IFERROR(VLOOKUP(C790,'Fed. Agency Identifier'!$A$2:$B$62,2,FALSE),"")</f>
        <v/>
      </c>
      <c r="G790" s="34" t="str">
        <f>IF(ISBLANK(D790)=TRUE,"",(IFERROR(VLOOKUP(CONCATENATE(C790,".",D790),'Assistance Listings sam.gov'!$A$2:$D$2250,4,FALSE),"Unknown/Expired CFDA - Complete Column K")))</f>
        <v/>
      </c>
      <c r="H790" s="51"/>
      <c r="I790" s="51"/>
      <c r="J790" s="34" t="str">
        <f>IF(AND(ISBLANK(C790)=TRUE,ISBLANK(D790)=TRUE),"",IFERROR(VLOOKUP(CONCATENATE(C790,".",D790),'Clusters Lookup'!$A$2:$B$99,2,FALSE),"Not an Other Cluster"))</f>
        <v/>
      </c>
      <c r="K790" s="51"/>
      <c r="L790" s="51"/>
      <c r="M790" s="51"/>
      <c r="N790" s="51"/>
      <c r="O790" s="52"/>
      <c r="P790" s="51"/>
      <c r="Q790" s="51"/>
      <c r="R790" s="50"/>
      <c r="S790" s="34" t="str">
        <f>IFERROR(VLOOKUP(R790,'State of WI BUs'!$A$2:$B$77,2,FALSE),"")</f>
        <v/>
      </c>
      <c r="T790" s="52"/>
      <c r="U790" s="52"/>
      <c r="V790" s="56" t="str">
        <f t="shared" si="96"/>
        <v/>
      </c>
      <c r="W790" s="52"/>
      <c r="X790" s="50"/>
      <c r="Y790" s="56" t="str">
        <f t="shared" si="97"/>
        <v/>
      </c>
      <c r="Z790" s="52"/>
      <c r="AA790" s="35" t="str">
        <f t="shared" si="98"/>
        <v/>
      </c>
      <c r="AB790" s="35" t="str">
        <f t="shared" si="99"/>
        <v/>
      </c>
      <c r="AC790" s="35" t="str">
        <f t="shared" si="100"/>
        <v/>
      </c>
      <c r="AD790" s="35" t="str">
        <f t="shared" si="101"/>
        <v/>
      </c>
      <c r="AE790" s="35" t="str">
        <f t="shared" si="102"/>
        <v/>
      </c>
      <c r="AF790" s="35" t="str">
        <f t="shared" si="103"/>
        <v/>
      </c>
    </row>
    <row r="791" spans="1:32" x14ac:dyDescent="0.3">
      <c r="A791" s="50"/>
      <c r="B791" s="34" t="str">
        <f>IFERROR(VLOOKUP(A791,'State of WI BUs'!$A$2:$B$77,2,FALSE),"")</f>
        <v/>
      </c>
      <c r="C791" s="50"/>
      <c r="D791" s="50"/>
      <c r="E791" s="51"/>
      <c r="F791" s="34" t="str">
        <f>IFERROR(VLOOKUP(C791,'Fed. Agency Identifier'!$A$2:$B$62,2,FALSE),"")</f>
        <v/>
      </c>
      <c r="G791" s="34" t="str">
        <f>IF(ISBLANK(D791)=TRUE,"",(IFERROR(VLOOKUP(CONCATENATE(C791,".",D791),'Assistance Listings sam.gov'!$A$2:$D$2250,4,FALSE),"Unknown/Expired CFDA - Complete Column K")))</f>
        <v/>
      </c>
      <c r="H791" s="51"/>
      <c r="I791" s="51"/>
      <c r="J791" s="34" t="str">
        <f>IF(AND(ISBLANK(C791)=TRUE,ISBLANK(D791)=TRUE),"",IFERROR(VLOOKUP(CONCATENATE(C791,".",D791),'Clusters Lookup'!$A$2:$B$99,2,FALSE),"Not an Other Cluster"))</f>
        <v/>
      </c>
      <c r="K791" s="51"/>
      <c r="L791" s="51"/>
      <c r="M791" s="51"/>
      <c r="N791" s="51"/>
      <c r="O791" s="52"/>
      <c r="P791" s="51"/>
      <c r="Q791" s="51"/>
      <c r="R791" s="50"/>
      <c r="S791" s="34" t="str">
        <f>IFERROR(VLOOKUP(R791,'State of WI BUs'!$A$2:$B$77,2,FALSE),"")</f>
        <v/>
      </c>
      <c r="T791" s="52"/>
      <c r="U791" s="52"/>
      <c r="V791" s="56" t="str">
        <f t="shared" si="96"/>
        <v/>
      </c>
      <c r="W791" s="52"/>
      <c r="X791" s="50"/>
      <c r="Y791" s="56" t="str">
        <f t="shared" si="97"/>
        <v/>
      </c>
      <c r="Z791" s="52"/>
      <c r="AA791" s="35" t="str">
        <f t="shared" si="98"/>
        <v/>
      </c>
      <c r="AB791" s="35" t="str">
        <f t="shared" si="99"/>
        <v/>
      </c>
      <c r="AC791" s="35" t="str">
        <f t="shared" si="100"/>
        <v/>
      </c>
      <c r="AD791" s="35" t="str">
        <f t="shared" si="101"/>
        <v/>
      </c>
      <c r="AE791" s="35" t="str">
        <f t="shared" si="102"/>
        <v/>
      </c>
      <c r="AF791" s="35" t="str">
        <f t="shared" si="103"/>
        <v/>
      </c>
    </row>
    <row r="792" spans="1:32" x14ac:dyDescent="0.3">
      <c r="A792" s="50"/>
      <c r="B792" s="34" t="str">
        <f>IFERROR(VLOOKUP(A792,'State of WI BUs'!$A$2:$B$77,2,FALSE),"")</f>
        <v/>
      </c>
      <c r="C792" s="50"/>
      <c r="D792" s="50"/>
      <c r="E792" s="51"/>
      <c r="F792" s="34" t="str">
        <f>IFERROR(VLOOKUP(C792,'Fed. Agency Identifier'!$A$2:$B$62,2,FALSE),"")</f>
        <v/>
      </c>
      <c r="G792" s="34" t="str">
        <f>IF(ISBLANK(D792)=TRUE,"",(IFERROR(VLOOKUP(CONCATENATE(C792,".",D792),'Assistance Listings sam.gov'!$A$2:$D$2250,4,FALSE),"Unknown/Expired CFDA - Complete Column K")))</f>
        <v/>
      </c>
      <c r="H792" s="51"/>
      <c r="I792" s="51"/>
      <c r="J792" s="34" t="str">
        <f>IF(AND(ISBLANK(C792)=TRUE,ISBLANK(D792)=TRUE),"",IFERROR(VLOOKUP(CONCATENATE(C792,".",D792),'Clusters Lookup'!$A$2:$B$99,2,FALSE),"Not an Other Cluster"))</f>
        <v/>
      </c>
      <c r="K792" s="51"/>
      <c r="L792" s="51"/>
      <c r="M792" s="51"/>
      <c r="N792" s="51"/>
      <c r="O792" s="52"/>
      <c r="P792" s="51"/>
      <c r="Q792" s="51"/>
      <c r="R792" s="50"/>
      <c r="S792" s="34" t="str">
        <f>IFERROR(VLOOKUP(R792,'State of WI BUs'!$A$2:$B$77,2,FALSE),"")</f>
        <v/>
      </c>
      <c r="T792" s="52"/>
      <c r="U792" s="52"/>
      <c r="V792" s="56" t="str">
        <f t="shared" si="96"/>
        <v/>
      </c>
      <c r="W792" s="52"/>
      <c r="X792" s="50"/>
      <c r="Y792" s="56" t="str">
        <f t="shared" si="97"/>
        <v/>
      </c>
      <c r="Z792" s="52"/>
      <c r="AA792" s="35" t="str">
        <f t="shared" si="98"/>
        <v/>
      </c>
      <c r="AB792" s="35" t="str">
        <f t="shared" si="99"/>
        <v/>
      </c>
      <c r="AC792" s="35" t="str">
        <f t="shared" si="100"/>
        <v/>
      </c>
      <c r="AD792" s="35" t="str">
        <f t="shared" si="101"/>
        <v/>
      </c>
      <c r="AE792" s="35" t="str">
        <f t="shared" si="102"/>
        <v/>
      </c>
      <c r="AF792" s="35" t="str">
        <f t="shared" si="103"/>
        <v/>
      </c>
    </row>
    <row r="793" spans="1:32" x14ac:dyDescent="0.3">
      <c r="A793" s="50"/>
      <c r="B793" s="34" t="str">
        <f>IFERROR(VLOOKUP(A793,'State of WI BUs'!$A$2:$B$77,2,FALSE),"")</f>
        <v/>
      </c>
      <c r="C793" s="50"/>
      <c r="D793" s="50"/>
      <c r="E793" s="51"/>
      <c r="F793" s="34" t="str">
        <f>IFERROR(VLOOKUP(C793,'Fed. Agency Identifier'!$A$2:$B$62,2,FALSE),"")</f>
        <v/>
      </c>
      <c r="G793" s="34" t="str">
        <f>IF(ISBLANK(D793)=TRUE,"",(IFERROR(VLOOKUP(CONCATENATE(C793,".",D793),'Assistance Listings sam.gov'!$A$2:$D$2250,4,FALSE),"Unknown/Expired CFDA - Complete Column K")))</f>
        <v/>
      </c>
      <c r="H793" s="51"/>
      <c r="I793" s="51"/>
      <c r="J793" s="34" t="str">
        <f>IF(AND(ISBLANK(C793)=TRUE,ISBLANK(D793)=TRUE),"",IFERROR(VLOOKUP(CONCATENATE(C793,".",D793),'Clusters Lookup'!$A$2:$B$99,2,FALSE),"Not an Other Cluster"))</f>
        <v/>
      </c>
      <c r="K793" s="51"/>
      <c r="L793" s="51"/>
      <c r="M793" s="51"/>
      <c r="N793" s="51"/>
      <c r="O793" s="52"/>
      <c r="P793" s="51"/>
      <c r="Q793" s="51"/>
      <c r="R793" s="50"/>
      <c r="S793" s="34" t="str">
        <f>IFERROR(VLOOKUP(R793,'State of WI BUs'!$A$2:$B$77,2,FALSE),"")</f>
        <v/>
      </c>
      <c r="T793" s="52"/>
      <c r="U793" s="52"/>
      <c r="V793" s="56" t="str">
        <f t="shared" si="96"/>
        <v/>
      </c>
      <c r="W793" s="52"/>
      <c r="X793" s="50"/>
      <c r="Y793" s="56" t="str">
        <f t="shared" si="97"/>
        <v/>
      </c>
      <c r="Z793" s="52"/>
      <c r="AA793" s="35" t="str">
        <f t="shared" si="98"/>
        <v/>
      </c>
      <c r="AB793" s="35" t="str">
        <f t="shared" si="99"/>
        <v/>
      </c>
      <c r="AC793" s="35" t="str">
        <f t="shared" si="100"/>
        <v/>
      </c>
      <c r="AD793" s="35" t="str">
        <f t="shared" si="101"/>
        <v/>
      </c>
      <c r="AE793" s="35" t="str">
        <f t="shared" si="102"/>
        <v/>
      </c>
      <c r="AF793" s="35" t="str">
        <f t="shared" si="103"/>
        <v/>
      </c>
    </row>
    <row r="794" spans="1:32" x14ac:dyDescent="0.3">
      <c r="A794" s="50"/>
      <c r="B794" s="34" t="str">
        <f>IFERROR(VLOOKUP(A794,'State of WI BUs'!$A$2:$B$77,2,FALSE),"")</f>
        <v/>
      </c>
      <c r="C794" s="50"/>
      <c r="D794" s="50"/>
      <c r="E794" s="51"/>
      <c r="F794" s="34" t="str">
        <f>IFERROR(VLOOKUP(C794,'Fed. Agency Identifier'!$A$2:$B$62,2,FALSE),"")</f>
        <v/>
      </c>
      <c r="G794" s="34" t="str">
        <f>IF(ISBLANK(D794)=TRUE,"",(IFERROR(VLOOKUP(CONCATENATE(C794,".",D794),'Assistance Listings sam.gov'!$A$2:$D$2250,4,FALSE),"Unknown/Expired CFDA - Complete Column K")))</f>
        <v/>
      </c>
      <c r="H794" s="51"/>
      <c r="I794" s="51"/>
      <c r="J794" s="34" t="str">
        <f>IF(AND(ISBLANK(C794)=TRUE,ISBLANK(D794)=TRUE),"",IFERROR(VLOOKUP(CONCATENATE(C794,".",D794),'Clusters Lookup'!$A$2:$B$99,2,FALSE),"Not an Other Cluster"))</f>
        <v/>
      </c>
      <c r="K794" s="51"/>
      <c r="L794" s="51"/>
      <c r="M794" s="51"/>
      <c r="N794" s="51"/>
      <c r="O794" s="52"/>
      <c r="P794" s="51"/>
      <c r="Q794" s="51"/>
      <c r="R794" s="50"/>
      <c r="S794" s="34" t="str">
        <f>IFERROR(VLOOKUP(R794,'State of WI BUs'!$A$2:$B$77,2,FALSE),"")</f>
        <v/>
      </c>
      <c r="T794" s="52"/>
      <c r="U794" s="52"/>
      <c r="V794" s="56" t="str">
        <f t="shared" si="96"/>
        <v/>
      </c>
      <c r="W794" s="52"/>
      <c r="X794" s="50"/>
      <c r="Y794" s="56" t="str">
        <f t="shared" si="97"/>
        <v/>
      </c>
      <c r="Z794" s="52"/>
      <c r="AA794" s="35" t="str">
        <f t="shared" si="98"/>
        <v/>
      </c>
      <c r="AB794" s="35" t="str">
        <f t="shared" si="99"/>
        <v/>
      </c>
      <c r="AC794" s="35" t="str">
        <f t="shared" si="100"/>
        <v/>
      </c>
      <c r="AD794" s="35" t="str">
        <f t="shared" si="101"/>
        <v/>
      </c>
      <c r="AE794" s="35" t="str">
        <f t="shared" si="102"/>
        <v/>
      </c>
      <c r="AF794" s="35" t="str">
        <f t="shared" si="103"/>
        <v/>
      </c>
    </row>
    <row r="795" spans="1:32" x14ac:dyDescent="0.3">
      <c r="A795" s="50"/>
      <c r="B795" s="34" t="str">
        <f>IFERROR(VLOOKUP(A795,'State of WI BUs'!$A$2:$B$77,2,FALSE),"")</f>
        <v/>
      </c>
      <c r="C795" s="50"/>
      <c r="D795" s="50"/>
      <c r="E795" s="51"/>
      <c r="F795" s="34" t="str">
        <f>IFERROR(VLOOKUP(C795,'Fed. Agency Identifier'!$A$2:$B$62,2,FALSE),"")</f>
        <v/>
      </c>
      <c r="G795" s="34" t="str">
        <f>IF(ISBLANK(D795)=TRUE,"",(IFERROR(VLOOKUP(CONCATENATE(C795,".",D795),'Assistance Listings sam.gov'!$A$2:$D$2250,4,FALSE),"Unknown/Expired CFDA - Complete Column K")))</f>
        <v/>
      </c>
      <c r="H795" s="51"/>
      <c r="I795" s="51"/>
      <c r="J795" s="34" t="str">
        <f>IF(AND(ISBLANK(C795)=TRUE,ISBLANK(D795)=TRUE),"",IFERROR(VLOOKUP(CONCATENATE(C795,".",D795),'Clusters Lookup'!$A$2:$B$99,2,FALSE),"Not an Other Cluster"))</f>
        <v/>
      </c>
      <c r="K795" s="51"/>
      <c r="L795" s="51"/>
      <c r="M795" s="51"/>
      <c r="N795" s="51"/>
      <c r="O795" s="52"/>
      <c r="P795" s="51"/>
      <c r="Q795" s="51"/>
      <c r="R795" s="50"/>
      <c r="S795" s="34" t="str">
        <f>IFERROR(VLOOKUP(R795,'State of WI BUs'!$A$2:$B$77,2,FALSE),"")</f>
        <v/>
      </c>
      <c r="T795" s="52"/>
      <c r="U795" s="52"/>
      <c r="V795" s="56" t="str">
        <f t="shared" si="96"/>
        <v/>
      </c>
      <c r="W795" s="52"/>
      <c r="X795" s="50"/>
      <c r="Y795" s="56" t="str">
        <f t="shared" si="97"/>
        <v/>
      </c>
      <c r="Z795" s="52"/>
      <c r="AA795" s="35" t="str">
        <f t="shared" si="98"/>
        <v/>
      </c>
      <c r="AB795" s="35" t="str">
        <f t="shared" si="99"/>
        <v/>
      </c>
      <c r="AC795" s="35" t="str">
        <f t="shared" si="100"/>
        <v/>
      </c>
      <c r="AD795" s="35" t="str">
        <f t="shared" si="101"/>
        <v/>
      </c>
      <c r="AE795" s="35" t="str">
        <f t="shared" si="102"/>
        <v/>
      </c>
      <c r="AF795" s="35" t="str">
        <f t="shared" si="103"/>
        <v/>
      </c>
    </row>
    <row r="796" spans="1:32" x14ac:dyDescent="0.3">
      <c r="A796" s="50"/>
      <c r="B796" s="34" t="str">
        <f>IFERROR(VLOOKUP(A796,'State of WI BUs'!$A$2:$B$77,2,FALSE),"")</f>
        <v/>
      </c>
      <c r="C796" s="50"/>
      <c r="D796" s="50"/>
      <c r="E796" s="51"/>
      <c r="F796" s="34" t="str">
        <f>IFERROR(VLOOKUP(C796,'Fed. Agency Identifier'!$A$2:$B$62,2,FALSE),"")</f>
        <v/>
      </c>
      <c r="G796" s="34" t="str">
        <f>IF(ISBLANK(D796)=TRUE,"",(IFERROR(VLOOKUP(CONCATENATE(C796,".",D796),'Assistance Listings sam.gov'!$A$2:$D$2250,4,FALSE),"Unknown/Expired CFDA - Complete Column K")))</f>
        <v/>
      </c>
      <c r="H796" s="51"/>
      <c r="I796" s="51"/>
      <c r="J796" s="34" t="str">
        <f>IF(AND(ISBLANK(C796)=TRUE,ISBLANK(D796)=TRUE),"",IFERROR(VLOOKUP(CONCATENATE(C796,".",D796),'Clusters Lookup'!$A$2:$B$99,2,FALSE),"Not an Other Cluster"))</f>
        <v/>
      </c>
      <c r="K796" s="51"/>
      <c r="L796" s="51"/>
      <c r="M796" s="51"/>
      <c r="N796" s="51"/>
      <c r="O796" s="52"/>
      <c r="P796" s="51"/>
      <c r="Q796" s="51"/>
      <c r="R796" s="50"/>
      <c r="S796" s="34" t="str">
        <f>IFERROR(VLOOKUP(R796,'State of WI BUs'!$A$2:$B$77,2,FALSE),"")</f>
        <v/>
      </c>
      <c r="T796" s="52"/>
      <c r="U796" s="52"/>
      <c r="V796" s="56" t="str">
        <f t="shared" si="96"/>
        <v/>
      </c>
      <c r="W796" s="52"/>
      <c r="X796" s="50"/>
      <c r="Y796" s="56" t="str">
        <f t="shared" si="97"/>
        <v/>
      </c>
      <c r="Z796" s="52"/>
      <c r="AA796" s="35" t="str">
        <f t="shared" si="98"/>
        <v/>
      </c>
      <c r="AB796" s="35" t="str">
        <f t="shared" si="99"/>
        <v/>
      </c>
      <c r="AC796" s="35" t="str">
        <f t="shared" si="100"/>
        <v/>
      </c>
      <c r="AD796" s="35" t="str">
        <f t="shared" si="101"/>
        <v/>
      </c>
      <c r="AE796" s="35" t="str">
        <f t="shared" si="102"/>
        <v/>
      </c>
      <c r="AF796" s="35" t="str">
        <f t="shared" si="103"/>
        <v/>
      </c>
    </row>
    <row r="797" spans="1:32" x14ac:dyDescent="0.3">
      <c r="A797" s="50"/>
      <c r="B797" s="34" t="str">
        <f>IFERROR(VLOOKUP(A797,'State of WI BUs'!$A$2:$B$77,2,FALSE),"")</f>
        <v/>
      </c>
      <c r="C797" s="50"/>
      <c r="D797" s="50"/>
      <c r="E797" s="51"/>
      <c r="F797" s="34" t="str">
        <f>IFERROR(VLOOKUP(C797,'Fed. Agency Identifier'!$A$2:$B$62,2,FALSE),"")</f>
        <v/>
      </c>
      <c r="G797" s="34" t="str">
        <f>IF(ISBLANK(D797)=TRUE,"",(IFERROR(VLOOKUP(CONCATENATE(C797,".",D797),'Assistance Listings sam.gov'!$A$2:$D$2250,4,FALSE),"Unknown/Expired CFDA - Complete Column K")))</f>
        <v/>
      </c>
      <c r="H797" s="51"/>
      <c r="I797" s="51"/>
      <c r="J797" s="34" t="str">
        <f>IF(AND(ISBLANK(C797)=TRUE,ISBLANK(D797)=TRUE),"",IFERROR(VLOOKUP(CONCATENATE(C797,".",D797),'Clusters Lookup'!$A$2:$B$99,2,FALSE),"Not an Other Cluster"))</f>
        <v/>
      </c>
      <c r="K797" s="51"/>
      <c r="L797" s="51"/>
      <c r="M797" s="51"/>
      <c r="N797" s="51"/>
      <c r="O797" s="52"/>
      <c r="P797" s="51"/>
      <c r="Q797" s="51"/>
      <c r="R797" s="50"/>
      <c r="S797" s="34" t="str">
        <f>IFERROR(VLOOKUP(R797,'State of WI BUs'!$A$2:$B$77,2,FALSE),"")</f>
        <v/>
      </c>
      <c r="T797" s="52"/>
      <c r="U797" s="52"/>
      <c r="V797" s="56" t="str">
        <f t="shared" si="96"/>
        <v/>
      </c>
      <c r="W797" s="52"/>
      <c r="X797" s="50"/>
      <c r="Y797" s="56" t="str">
        <f t="shared" si="97"/>
        <v/>
      </c>
      <c r="Z797" s="52"/>
      <c r="AA797" s="35" t="str">
        <f t="shared" si="98"/>
        <v/>
      </c>
      <c r="AB797" s="35" t="str">
        <f t="shared" si="99"/>
        <v/>
      </c>
      <c r="AC797" s="35" t="str">
        <f t="shared" si="100"/>
        <v/>
      </c>
      <c r="AD797" s="35" t="str">
        <f t="shared" si="101"/>
        <v/>
      </c>
      <c r="AE797" s="35" t="str">
        <f t="shared" si="102"/>
        <v/>
      </c>
      <c r="AF797" s="35" t="str">
        <f t="shared" si="103"/>
        <v/>
      </c>
    </row>
    <row r="798" spans="1:32" x14ac:dyDescent="0.3">
      <c r="A798" s="50"/>
      <c r="B798" s="34" t="str">
        <f>IFERROR(VLOOKUP(A798,'State of WI BUs'!$A$2:$B$77,2,FALSE),"")</f>
        <v/>
      </c>
      <c r="C798" s="50"/>
      <c r="D798" s="50"/>
      <c r="E798" s="51"/>
      <c r="F798" s="34" t="str">
        <f>IFERROR(VLOOKUP(C798,'Fed. Agency Identifier'!$A$2:$B$62,2,FALSE),"")</f>
        <v/>
      </c>
      <c r="G798" s="34" t="str">
        <f>IF(ISBLANK(D798)=TRUE,"",(IFERROR(VLOOKUP(CONCATENATE(C798,".",D798),'Assistance Listings sam.gov'!$A$2:$D$2250,4,FALSE),"Unknown/Expired CFDA - Complete Column K")))</f>
        <v/>
      </c>
      <c r="H798" s="51"/>
      <c r="I798" s="51"/>
      <c r="J798" s="34" t="str">
        <f>IF(AND(ISBLANK(C798)=TRUE,ISBLANK(D798)=TRUE),"",IFERROR(VLOOKUP(CONCATENATE(C798,".",D798),'Clusters Lookup'!$A$2:$B$99,2,FALSE),"Not an Other Cluster"))</f>
        <v/>
      </c>
      <c r="K798" s="51"/>
      <c r="L798" s="51"/>
      <c r="M798" s="51"/>
      <c r="N798" s="51"/>
      <c r="O798" s="52"/>
      <c r="P798" s="51"/>
      <c r="Q798" s="51"/>
      <c r="R798" s="50"/>
      <c r="S798" s="34" t="str">
        <f>IFERROR(VLOOKUP(R798,'State of WI BUs'!$A$2:$B$77,2,FALSE),"")</f>
        <v/>
      </c>
      <c r="T798" s="52"/>
      <c r="U798" s="52"/>
      <c r="V798" s="56" t="str">
        <f t="shared" si="96"/>
        <v/>
      </c>
      <c r="W798" s="52"/>
      <c r="X798" s="50"/>
      <c r="Y798" s="56" t="str">
        <f t="shared" si="97"/>
        <v/>
      </c>
      <c r="Z798" s="52"/>
      <c r="AA798" s="35" t="str">
        <f t="shared" si="98"/>
        <v/>
      </c>
      <c r="AB798" s="35" t="str">
        <f t="shared" si="99"/>
        <v/>
      </c>
      <c r="AC798" s="35" t="str">
        <f t="shared" si="100"/>
        <v/>
      </c>
      <c r="AD798" s="35" t="str">
        <f t="shared" si="101"/>
        <v/>
      </c>
      <c r="AE798" s="35" t="str">
        <f t="shared" si="102"/>
        <v/>
      </c>
      <c r="AF798" s="35" t="str">
        <f t="shared" si="103"/>
        <v/>
      </c>
    </row>
    <row r="799" spans="1:32" x14ac:dyDescent="0.3">
      <c r="A799" s="50"/>
      <c r="B799" s="34" t="str">
        <f>IFERROR(VLOOKUP(A799,'State of WI BUs'!$A$2:$B$77,2,FALSE),"")</f>
        <v/>
      </c>
      <c r="C799" s="50"/>
      <c r="D799" s="50"/>
      <c r="E799" s="51"/>
      <c r="F799" s="34" t="str">
        <f>IFERROR(VLOOKUP(C799,'Fed. Agency Identifier'!$A$2:$B$62,2,FALSE),"")</f>
        <v/>
      </c>
      <c r="G799" s="34" t="str">
        <f>IF(ISBLANK(D799)=TRUE,"",(IFERROR(VLOOKUP(CONCATENATE(C799,".",D799),'Assistance Listings sam.gov'!$A$2:$D$2250,4,FALSE),"Unknown/Expired CFDA - Complete Column K")))</f>
        <v/>
      </c>
      <c r="H799" s="51"/>
      <c r="I799" s="51"/>
      <c r="J799" s="34" t="str">
        <f>IF(AND(ISBLANK(C799)=TRUE,ISBLANK(D799)=TRUE),"",IFERROR(VLOOKUP(CONCATENATE(C799,".",D799),'Clusters Lookup'!$A$2:$B$99,2,FALSE),"Not an Other Cluster"))</f>
        <v/>
      </c>
      <c r="K799" s="51"/>
      <c r="L799" s="51"/>
      <c r="M799" s="51"/>
      <c r="N799" s="51"/>
      <c r="O799" s="52"/>
      <c r="P799" s="51"/>
      <c r="Q799" s="51"/>
      <c r="R799" s="50"/>
      <c r="S799" s="34" t="str">
        <f>IFERROR(VLOOKUP(R799,'State of WI BUs'!$A$2:$B$77,2,FALSE),"")</f>
        <v/>
      </c>
      <c r="T799" s="52"/>
      <c r="U799" s="52"/>
      <c r="V799" s="56" t="str">
        <f t="shared" si="96"/>
        <v/>
      </c>
      <c r="W799" s="52"/>
      <c r="X799" s="50"/>
      <c r="Y799" s="56" t="str">
        <f t="shared" si="97"/>
        <v/>
      </c>
      <c r="Z799" s="52"/>
      <c r="AA799" s="35" t="str">
        <f t="shared" si="98"/>
        <v/>
      </c>
      <c r="AB799" s="35" t="str">
        <f t="shared" si="99"/>
        <v/>
      </c>
      <c r="AC799" s="35" t="str">
        <f t="shared" si="100"/>
        <v/>
      </c>
      <c r="AD799" s="35" t="str">
        <f t="shared" si="101"/>
        <v/>
      </c>
      <c r="AE799" s="35" t="str">
        <f t="shared" si="102"/>
        <v/>
      </c>
      <c r="AF799" s="35" t="str">
        <f t="shared" si="103"/>
        <v/>
      </c>
    </row>
    <row r="800" spans="1:32" x14ac:dyDescent="0.3">
      <c r="A800" s="50"/>
      <c r="B800" s="34" t="str">
        <f>IFERROR(VLOOKUP(A800,'State of WI BUs'!$A$2:$B$77,2,FALSE),"")</f>
        <v/>
      </c>
      <c r="C800" s="50"/>
      <c r="D800" s="50"/>
      <c r="E800" s="51"/>
      <c r="F800" s="34" t="str">
        <f>IFERROR(VLOOKUP(C800,'Fed. Agency Identifier'!$A$2:$B$62,2,FALSE),"")</f>
        <v/>
      </c>
      <c r="G800" s="34" t="str">
        <f>IF(ISBLANK(D800)=TRUE,"",(IFERROR(VLOOKUP(CONCATENATE(C800,".",D800),'Assistance Listings sam.gov'!$A$2:$D$2250,4,FALSE),"Unknown/Expired CFDA - Complete Column K")))</f>
        <v/>
      </c>
      <c r="H800" s="51"/>
      <c r="I800" s="51"/>
      <c r="J800" s="34" t="str">
        <f>IF(AND(ISBLANK(C800)=TRUE,ISBLANK(D800)=TRUE),"",IFERROR(VLOOKUP(CONCATENATE(C800,".",D800),'Clusters Lookup'!$A$2:$B$99,2,FALSE),"Not an Other Cluster"))</f>
        <v/>
      </c>
      <c r="K800" s="51"/>
      <c r="L800" s="51"/>
      <c r="M800" s="51"/>
      <c r="N800" s="51"/>
      <c r="O800" s="52"/>
      <c r="P800" s="51"/>
      <c r="Q800" s="51"/>
      <c r="R800" s="50"/>
      <c r="S800" s="34" t="str">
        <f>IFERROR(VLOOKUP(R800,'State of WI BUs'!$A$2:$B$77,2,FALSE),"")</f>
        <v/>
      </c>
      <c r="T800" s="52"/>
      <c r="U800" s="52"/>
      <c r="V800" s="56" t="str">
        <f t="shared" si="96"/>
        <v/>
      </c>
      <c r="W800" s="52"/>
      <c r="X800" s="50"/>
      <c r="Y800" s="56" t="str">
        <f t="shared" si="97"/>
        <v/>
      </c>
      <c r="Z800" s="52"/>
      <c r="AA800" s="35" t="str">
        <f t="shared" si="98"/>
        <v/>
      </c>
      <c r="AB800" s="35" t="str">
        <f t="shared" si="99"/>
        <v/>
      </c>
      <c r="AC800" s="35" t="str">
        <f t="shared" si="100"/>
        <v/>
      </c>
      <c r="AD800" s="35" t="str">
        <f t="shared" si="101"/>
        <v/>
      </c>
      <c r="AE800" s="35" t="str">
        <f t="shared" si="102"/>
        <v/>
      </c>
      <c r="AF800" s="35" t="str">
        <f t="shared" si="103"/>
        <v/>
      </c>
    </row>
    <row r="801" spans="1:32" x14ac:dyDescent="0.3">
      <c r="A801" s="50"/>
      <c r="B801" s="34" t="str">
        <f>IFERROR(VLOOKUP(A801,'State of WI BUs'!$A$2:$B$77,2,FALSE),"")</f>
        <v/>
      </c>
      <c r="C801" s="50"/>
      <c r="D801" s="50"/>
      <c r="E801" s="51"/>
      <c r="F801" s="34" t="str">
        <f>IFERROR(VLOOKUP(C801,'Fed. Agency Identifier'!$A$2:$B$62,2,FALSE),"")</f>
        <v/>
      </c>
      <c r="G801" s="34" t="str">
        <f>IF(ISBLANK(D801)=TRUE,"",(IFERROR(VLOOKUP(CONCATENATE(C801,".",D801),'Assistance Listings sam.gov'!$A$2:$D$2250,4,FALSE),"Unknown/Expired CFDA - Complete Column K")))</f>
        <v/>
      </c>
      <c r="H801" s="51"/>
      <c r="I801" s="51"/>
      <c r="J801" s="34" t="str">
        <f>IF(AND(ISBLANK(C801)=TRUE,ISBLANK(D801)=TRUE),"",IFERROR(VLOOKUP(CONCATENATE(C801,".",D801),'Clusters Lookup'!$A$2:$B$99,2,FALSE),"Not an Other Cluster"))</f>
        <v/>
      </c>
      <c r="K801" s="51"/>
      <c r="L801" s="51"/>
      <c r="M801" s="51"/>
      <c r="N801" s="51"/>
      <c r="O801" s="52"/>
      <c r="P801" s="51"/>
      <c r="Q801" s="51"/>
      <c r="R801" s="50"/>
      <c r="S801" s="34" t="str">
        <f>IFERROR(VLOOKUP(R801,'State of WI BUs'!$A$2:$B$77,2,FALSE),"")</f>
        <v/>
      </c>
      <c r="T801" s="52"/>
      <c r="U801" s="52"/>
      <c r="V801" s="56" t="str">
        <f t="shared" si="96"/>
        <v/>
      </c>
      <c r="W801" s="52"/>
      <c r="X801" s="50"/>
      <c r="Y801" s="56" t="str">
        <f t="shared" si="97"/>
        <v/>
      </c>
      <c r="Z801" s="52"/>
      <c r="AA801" s="35" t="str">
        <f t="shared" si="98"/>
        <v/>
      </c>
      <c r="AB801" s="35" t="str">
        <f t="shared" si="99"/>
        <v/>
      </c>
      <c r="AC801" s="35" t="str">
        <f t="shared" si="100"/>
        <v/>
      </c>
      <c r="AD801" s="35" t="str">
        <f t="shared" si="101"/>
        <v/>
      </c>
      <c r="AE801" s="35" t="str">
        <f t="shared" si="102"/>
        <v/>
      </c>
      <c r="AF801" s="35" t="str">
        <f t="shared" si="103"/>
        <v/>
      </c>
    </row>
    <row r="802" spans="1:32" x14ac:dyDescent="0.3">
      <c r="A802" s="50"/>
      <c r="B802" s="34" t="str">
        <f>IFERROR(VLOOKUP(A802,'State of WI BUs'!$A$2:$B$77,2,FALSE),"")</f>
        <v/>
      </c>
      <c r="C802" s="50"/>
      <c r="D802" s="50"/>
      <c r="E802" s="51"/>
      <c r="F802" s="34" t="str">
        <f>IFERROR(VLOOKUP(C802,'Fed. Agency Identifier'!$A$2:$B$62,2,FALSE),"")</f>
        <v/>
      </c>
      <c r="G802" s="34" t="str">
        <f>IF(ISBLANK(D802)=TRUE,"",(IFERROR(VLOOKUP(CONCATENATE(C802,".",D802),'Assistance Listings sam.gov'!$A$2:$D$2250,4,FALSE),"Unknown/Expired CFDA - Complete Column K")))</f>
        <v/>
      </c>
      <c r="H802" s="51"/>
      <c r="I802" s="51"/>
      <c r="J802" s="34" t="str">
        <f>IF(AND(ISBLANK(C802)=TRUE,ISBLANK(D802)=TRUE),"",IFERROR(VLOOKUP(CONCATENATE(C802,".",D802),'Clusters Lookup'!$A$2:$B$99,2,FALSE),"Not an Other Cluster"))</f>
        <v/>
      </c>
      <c r="K802" s="51"/>
      <c r="L802" s="51"/>
      <c r="M802" s="51"/>
      <c r="N802" s="51"/>
      <c r="O802" s="52"/>
      <c r="P802" s="51"/>
      <c r="Q802" s="51"/>
      <c r="R802" s="50"/>
      <c r="S802" s="34" t="str">
        <f>IFERROR(VLOOKUP(R802,'State of WI BUs'!$A$2:$B$77,2,FALSE),"")</f>
        <v/>
      </c>
      <c r="T802" s="52"/>
      <c r="U802" s="52"/>
      <c r="V802" s="56" t="str">
        <f t="shared" si="96"/>
        <v/>
      </c>
      <c r="W802" s="52"/>
      <c r="X802" s="50"/>
      <c r="Y802" s="56" t="str">
        <f t="shared" si="97"/>
        <v/>
      </c>
      <c r="Z802" s="52"/>
      <c r="AA802" s="35" t="str">
        <f t="shared" si="98"/>
        <v/>
      </c>
      <c r="AB802" s="35" t="str">
        <f t="shared" si="99"/>
        <v/>
      </c>
      <c r="AC802" s="35" t="str">
        <f t="shared" si="100"/>
        <v/>
      </c>
      <c r="AD802" s="35" t="str">
        <f t="shared" si="101"/>
        <v/>
      </c>
      <c r="AE802" s="35" t="str">
        <f t="shared" si="102"/>
        <v/>
      </c>
      <c r="AF802" s="35" t="str">
        <f t="shared" si="103"/>
        <v/>
      </c>
    </row>
    <row r="803" spans="1:32" x14ac:dyDescent="0.3">
      <c r="A803" s="50"/>
      <c r="B803" s="34" t="str">
        <f>IFERROR(VLOOKUP(A803,'State of WI BUs'!$A$2:$B$77,2,FALSE),"")</f>
        <v/>
      </c>
      <c r="C803" s="50"/>
      <c r="D803" s="50"/>
      <c r="E803" s="51"/>
      <c r="F803" s="34" t="str">
        <f>IFERROR(VLOOKUP(C803,'Fed. Agency Identifier'!$A$2:$B$62,2,FALSE),"")</f>
        <v/>
      </c>
      <c r="G803" s="34" t="str">
        <f>IF(ISBLANK(D803)=TRUE,"",(IFERROR(VLOOKUP(CONCATENATE(C803,".",D803),'Assistance Listings sam.gov'!$A$2:$D$2250,4,FALSE),"Unknown/Expired CFDA - Complete Column K")))</f>
        <v/>
      </c>
      <c r="H803" s="51"/>
      <c r="I803" s="51"/>
      <c r="J803" s="34" t="str">
        <f>IF(AND(ISBLANK(C803)=TRUE,ISBLANK(D803)=TRUE),"",IFERROR(VLOOKUP(CONCATENATE(C803,".",D803),'Clusters Lookup'!$A$2:$B$99,2,FALSE),"Not an Other Cluster"))</f>
        <v/>
      </c>
      <c r="K803" s="51"/>
      <c r="L803" s="51"/>
      <c r="M803" s="51"/>
      <c r="N803" s="51"/>
      <c r="O803" s="52"/>
      <c r="P803" s="51"/>
      <c r="Q803" s="51"/>
      <c r="R803" s="50"/>
      <c r="S803" s="34" t="str">
        <f>IFERROR(VLOOKUP(R803,'State of WI BUs'!$A$2:$B$77,2,FALSE),"")</f>
        <v/>
      </c>
      <c r="T803" s="52"/>
      <c r="U803" s="52"/>
      <c r="V803" s="56" t="str">
        <f t="shared" si="96"/>
        <v/>
      </c>
      <c r="W803" s="52"/>
      <c r="X803" s="50"/>
      <c r="Y803" s="56" t="str">
        <f t="shared" si="97"/>
        <v/>
      </c>
      <c r="Z803" s="52"/>
      <c r="AA803" s="35" t="str">
        <f t="shared" si="98"/>
        <v/>
      </c>
      <c r="AB803" s="35" t="str">
        <f t="shared" si="99"/>
        <v/>
      </c>
      <c r="AC803" s="35" t="str">
        <f t="shared" si="100"/>
        <v/>
      </c>
      <c r="AD803" s="35" t="str">
        <f t="shared" si="101"/>
        <v/>
      </c>
      <c r="AE803" s="35" t="str">
        <f t="shared" si="102"/>
        <v/>
      </c>
      <c r="AF803" s="35" t="str">
        <f t="shared" si="103"/>
        <v/>
      </c>
    </row>
    <row r="804" spans="1:32" x14ac:dyDescent="0.3">
      <c r="A804" s="50"/>
      <c r="B804" s="34" t="str">
        <f>IFERROR(VLOOKUP(A804,'State of WI BUs'!$A$2:$B$77,2,FALSE),"")</f>
        <v/>
      </c>
      <c r="C804" s="50"/>
      <c r="D804" s="50"/>
      <c r="E804" s="51"/>
      <c r="F804" s="34" t="str">
        <f>IFERROR(VLOOKUP(C804,'Fed. Agency Identifier'!$A$2:$B$62,2,FALSE),"")</f>
        <v/>
      </c>
      <c r="G804" s="34" t="str">
        <f>IF(ISBLANK(D804)=TRUE,"",(IFERROR(VLOOKUP(CONCATENATE(C804,".",D804),'Assistance Listings sam.gov'!$A$2:$D$2250,4,FALSE),"Unknown/Expired CFDA - Complete Column K")))</f>
        <v/>
      </c>
      <c r="H804" s="51"/>
      <c r="I804" s="51"/>
      <c r="J804" s="34" t="str">
        <f>IF(AND(ISBLANK(C804)=TRUE,ISBLANK(D804)=TRUE),"",IFERROR(VLOOKUP(CONCATENATE(C804,".",D804),'Clusters Lookup'!$A$2:$B$99,2,FALSE),"Not an Other Cluster"))</f>
        <v/>
      </c>
      <c r="K804" s="51"/>
      <c r="L804" s="51"/>
      <c r="M804" s="51"/>
      <c r="N804" s="51"/>
      <c r="O804" s="52"/>
      <c r="P804" s="51"/>
      <c r="Q804" s="51"/>
      <c r="R804" s="50"/>
      <c r="S804" s="34" t="str">
        <f>IFERROR(VLOOKUP(R804,'State of WI BUs'!$A$2:$B$77,2,FALSE),"")</f>
        <v/>
      </c>
      <c r="T804" s="52"/>
      <c r="U804" s="52"/>
      <c r="V804" s="56" t="str">
        <f t="shared" si="96"/>
        <v/>
      </c>
      <c r="W804" s="52"/>
      <c r="X804" s="50"/>
      <c r="Y804" s="56" t="str">
        <f t="shared" si="97"/>
        <v/>
      </c>
      <c r="Z804" s="52"/>
      <c r="AA804" s="35" t="str">
        <f t="shared" si="98"/>
        <v/>
      </c>
      <c r="AB804" s="35" t="str">
        <f t="shared" si="99"/>
        <v/>
      </c>
      <c r="AC804" s="35" t="str">
        <f t="shared" si="100"/>
        <v/>
      </c>
      <c r="AD804" s="35" t="str">
        <f t="shared" si="101"/>
        <v/>
      </c>
      <c r="AE804" s="35" t="str">
        <f t="shared" si="102"/>
        <v/>
      </c>
      <c r="AF804" s="35" t="str">
        <f t="shared" si="103"/>
        <v/>
      </c>
    </row>
    <row r="805" spans="1:32" x14ac:dyDescent="0.3">
      <c r="A805" s="50"/>
      <c r="B805" s="34" t="str">
        <f>IFERROR(VLOOKUP(A805,'State of WI BUs'!$A$2:$B$77,2,FALSE),"")</f>
        <v/>
      </c>
      <c r="C805" s="50"/>
      <c r="D805" s="50"/>
      <c r="E805" s="51"/>
      <c r="F805" s="34" t="str">
        <f>IFERROR(VLOOKUP(C805,'Fed. Agency Identifier'!$A$2:$B$62,2,FALSE),"")</f>
        <v/>
      </c>
      <c r="G805" s="34" t="str">
        <f>IF(ISBLANK(D805)=TRUE,"",(IFERROR(VLOOKUP(CONCATENATE(C805,".",D805),'Assistance Listings sam.gov'!$A$2:$D$2250,4,FALSE),"Unknown/Expired CFDA - Complete Column K")))</f>
        <v/>
      </c>
      <c r="H805" s="51"/>
      <c r="I805" s="51"/>
      <c r="J805" s="34" t="str">
        <f>IF(AND(ISBLANK(C805)=TRUE,ISBLANK(D805)=TRUE),"",IFERROR(VLOOKUP(CONCATENATE(C805,".",D805),'Clusters Lookup'!$A$2:$B$99,2,FALSE),"Not an Other Cluster"))</f>
        <v/>
      </c>
      <c r="K805" s="51"/>
      <c r="L805" s="51"/>
      <c r="M805" s="51"/>
      <c r="N805" s="51"/>
      <c r="O805" s="52"/>
      <c r="P805" s="51"/>
      <c r="Q805" s="51"/>
      <c r="R805" s="50"/>
      <c r="S805" s="34" t="str">
        <f>IFERROR(VLOOKUP(R805,'State of WI BUs'!$A$2:$B$77,2,FALSE),"")</f>
        <v/>
      </c>
      <c r="T805" s="52"/>
      <c r="U805" s="52"/>
      <c r="V805" s="56" t="str">
        <f t="shared" si="96"/>
        <v/>
      </c>
      <c r="W805" s="52"/>
      <c r="X805" s="50"/>
      <c r="Y805" s="56" t="str">
        <f t="shared" si="97"/>
        <v/>
      </c>
      <c r="Z805" s="52"/>
      <c r="AA805" s="35" t="str">
        <f t="shared" si="98"/>
        <v/>
      </c>
      <c r="AB805" s="35" t="str">
        <f t="shared" si="99"/>
        <v/>
      </c>
      <c r="AC805" s="35" t="str">
        <f t="shared" si="100"/>
        <v/>
      </c>
      <c r="AD805" s="35" t="str">
        <f t="shared" si="101"/>
        <v/>
      </c>
      <c r="AE805" s="35" t="str">
        <f t="shared" si="102"/>
        <v/>
      </c>
      <c r="AF805" s="35" t="str">
        <f t="shared" si="103"/>
        <v/>
      </c>
    </row>
    <row r="806" spans="1:32" x14ac:dyDescent="0.3">
      <c r="A806" s="50"/>
      <c r="B806" s="34" t="str">
        <f>IFERROR(VLOOKUP(A806,'State of WI BUs'!$A$2:$B$77,2,FALSE),"")</f>
        <v/>
      </c>
      <c r="C806" s="50"/>
      <c r="D806" s="50"/>
      <c r="E806" s="51"/>
      <c r="F806" s="34" t="str">
        <f>IFERROR(VLOOKUP(C806,'Fed. Agency Identifier'!$A$2:$B$62,2,FALSE),"")</f>
        <v/>
      </c>
      <c r="G806" s="34" t="str">
        <f>IF(ISBLANK(D806)=TRUE,"",(IFERROR(VLOOKUP(CONCATENATE(C806,".",D806),'Assistance Listings sam.gov'!$A$2:$D$2250,4,FALSE),"Unknown/Expired CFDA - Complete Column K")))</f>
        <v/>
      </c>
      <c r="H806" s="51"/>
      <c r="I806" s="51"/>
      <c r="J806" s="34" t="str">
        <f>IF(AND(ISBLANK(C806)=TRUE,ISBLANK(D806)=TRUE),"",IFERROR(VLOOKUP(CONCATENATE(C806,".",D806),'Clusters Lookup'!$A$2:$B$99,2,FALSE),"Not an Other Cluster"))</f>
        <v/>
      </c>
      <c r="K806" s="51"/>
      <c r="L806" s="51"/>
      <c r="M806" s="51"/>
      <c r="N806" s="51"/>
      <c r="O806" s="52"/>
      <c r="P806" s="51"/>
      <c r="Q806" s="51"/>
      <c r="R806" s="50"/>
      <c r="S806" s="34" t="str">
        <f>IFERROR(VLOOKUP(R806,'State of WI BUs'!$A$2:$B$77,2,FALSE),"")</f>
        <v/>
      </c>
      <c r="T806" s="52"/>
      <c r="U806" s="52"/>
      <c r="V806" s="56" t="str">
        <f t="shared" si="96"/>
        <v/>
      </c>
      <c r="W806" s="52"/>
      <c r="X806" s="50"/>
      <c r="Y806" s="56" t="str">
        <f t="shared" si="97"/>
        <v/>
      </c>
      <c r="Z806" s="52"/>
      <c r="AA806" s="35" t="str">
        <f t="shared" si="98"/>
        <v/>
      </c>
      <c r="AB806" s="35" t="str">
        <f t="shared" si="99"/>
        <v/>
      </c>
      <c r="AC806" s="35" t="str">
        <f t="shared" si="100"/>
        <v/>
      </c>
      <c r="AD806" s="35" t="str">
        <f t="shared" si="101"/>
        <v/>
      </c>
      <c r="AE806" s="35" t="str">
        <f t="shared" si="102"/>
        <v/>
      </c>
      <c r="AF806" s="35" t="str">
        <f t="shared" si="103"/>
        <v/>
      </c>
    </row>
    <row r="807" spans="1:32" x14ac:dyDescent="0.3">
      <c r="A807" s="50"/>
      <c r="B807" s="34" t="str">
        <f>IFERROR(VLOOKUP(A807,'State of WI BUs'!$A$2:$B$77,2,FALSE),"")</f>
        <v/>
      </c>
      <c r="C807" s="50"/>
      <c r="D807" s="50"/>
      <c r="E807" s="51"/>
      <c r="F807" s="34" t="str">
        <f>IFERROR(VLOOKUP(C807,'Fed. Agency Identifier'!$A$2:$B$62,2,FALSE),"")</f>
        <v/>
      </c>
      <c r="G807" s="34" t="str">
        <f>IF(ISBLANK(D807)=TRUE,"",(IFERROR(VLOOKUP(CONCATENATE(C807,".",D807),'Assistance Listings sam.gov'!$A$2:$D$2250,4,FALSE),"Unknown/Expired CFDA - Complete Column K")))</f>
        <v/>
      </c>
      <c r="H807" s="51"/>
      <c r="I807" s="51"/>
      <c r="J807" s="34" t="str">
        <f>IF(AND(ISBLANK(C807)=TRUE,ISBLANK(D807)=TRUE),"",IFERROR(VLOOKUP(CONCATENATE(C807,".",D807),'Clusters Lookup'!$A$2:$B$99,2,FALSE),"Not an Other Cluster"))</f>
        <v/>
      </c>
      <c r="K807" s="51"/>
      <c r="L807" s="51"/>
      <c r="M807" s="51"/>
      <c r="N807" s="51"/>
      <c r="O807" s="52"/>
      <c r="P807" s="51"/>
      <c r="Q807" s="51"/>
      <c r="R807" s="50"/>
      <c r="S807" s="34" t="str">
        <f>IFERROR(VLOOKUP(R807,'State of WI BUs'!$A$2:$B$77,2,FALSE),"")</f>
        <v/>
      </c>
      <c r="T807" s="52"/>
      <c r="U807" s="52"/>
      <c r="V807" s="56" t="str">
        <f t="shared" si="96"/>
        <v/>
      </c>
      <c r="W807" s="52"/>
      <c r="X807" s="50"/>
      <c r="Y807" s="56" t="str">
        <f t="shared" si="97"/>
        <v/>
      </c>
      <c r="Z807" s="52"/>
      <c r="AA807" s="35" t="str">
        <f t="shared" si="98"/>
        <v/>
      </c>
      <c r="AB807" s="35" t="str">
        <f t="shared" si="99"/>
        <v/>
      </c>
      <c r="AC807" s="35" t="str">
        <f t="shared" si="100"/>
        <v/>
      </c>
      <c r="AD807" s="35" t="str">
        <f t="shared" si="101"/>
        <v/>
      </c>
      <c r="AE807" s="35" t="str">
        <f t="shared" si="102"/>
        <v/>
      </c>
      <c r="AF807" s="35" t="str">
        <f t="shared" si="103"/>
        <v/>
      </c>
    </row>
    <row r="808" spans="1:32" x14ac:dyDescent="0.3">
      <c r="A808" s="50"/>
      <c r="B808" s="34" t="str">
        <f>IFERROR(VLOOKUP(A808,'State of WI BUs'!$A$2:$B$77,2,FALSE),"")</f>
        <v/>
      </c>
      <c r="C808" s="50"/>
      <c r="D808" s="50"/>
      <c r="E808" s="51"/>
      <c r="F808" s="34" t="str">
        <f>IFERROR(VLOOKUP(C808,'Fed. Agency Identifier'!$A$2:$B$62,2,FALSE),"")</f>
        <v/>
      </c>
      <c r="G808" s="34" t="str">
        <f>IF(ISBLANK(D808)=TRUE,"",(IFERROR(VLOOKUP(CONCATENATE(C808,".",D808),'Assistance Listings sam.gov'!$A$2:$D$2250,4,FALSE),"Unknown/Expired CFDA - Complete Column K")))</f>
        <v/>
      </c>
      <c r="H808" s="51"/>
      <c r="I808" s="51"/>
      <c r="J808" s="34" t="str">
        <f>IF(AND(ISBLANK(C808)=TRUE,ISBLANK(D808)=TRUE),"",IFERROR(VLOOKUP(CONCATENATE(C808,".",D808),'Clusters Lookup'!$A$2:$B$99,2,FALSE),"Not an Other Cluster"))</f>
        <v/>
      </c>
      <c r="K808" s="51"/>
      <c r="L808" s="51"/>
      <c r="M808" s="51"/>
      <c r="N808" s="51"/>
      <c r="O808" s="52"/>
      <c r="P808" s="51"/>
      <c r="Q808" s="51"/>
      <c r="R808" s="50"/>
      <c r="S808" s="34" t="str">
        <f>IFERROR(VLOOKUP(R808,'State of WI BUs'!$A$2:$B$77,2,FALSE),"")</f>
        <v/>
      </c>
      <c r="T808" s="52"/>
      <c r="U808" s="52"/>
      <c r="V808" s="56" t="str">
        <f t="shared" si="96"/>
        <v/>
      </c>
      <c r="W808" s="52"/>
      <c r="X808" s="50"/>
      <c r="Y808" s="56" t="str">
        <f t="shared" si="97"/>
        <v/>
      </c>
      <c r="Z808" s="52"/>
      <c r="AA808" s="35" t="str">
        <f t="shared" si="98"/>
        <v/>
      </c>
      <c r="AB808" s="35" t="str">
        <f t="shared" si="99"/>
        <v/>
      </c>
      <c r="AC808" s="35" t="str">
        <f t="shared" si="100"/>
        <v/>
      </c>
      <c r="AD808" s="35" t="str">
        <f t="shared" si="101"/>
        <v/>
      </c>
      <c r="AE808" s="35" t="str">
        <f t="shared" si="102"/>
        <v/>
      </c>
      <c r="AF808" s="35" t="str">
        <f t="shared" si="103"/>
        <v/>
      </c>
    </row>
    <row r="809" spans="1:32" x14ac:dyDescent="0.3">
      <c r="A809" s="50"/>
      <c r="B809" s="34" t="str">
        <f>IFERROR(VLOOKUP(A809,'State of WI BUs'!$A$2:$B$77,2,FALSE),"")</f>
        <v/>
      </c>
      <c r="C809" s="50"/>
      <c r="D809" s="50"/>
      <c r="E809" s="51"/>
      <c r="F809" s="34" t="str">
        <f>IFERROR(VLOOKUP(C809,'Fed. Agency Identifier'!$A$2:$B$62,2,FALSE),"")</f>
        <v/>
      </c>
      <c r="G809" s="34" t="str">
        <f>IF(ISBLANK(D809)=TRUE,"",(IFERROR(VLOOKUP(CONCATENATE(C809,".",D809),'Assistance Listings sam.gov'!$A$2:$D$2250,4,FALSE),"Unknown/Expired CFDA - Complete Column K")))</f>
        <v/>
      </c>
      <c r="H809" s="51"/>
      <c r="I809" s="51"/>
      <c r="J809" s="34" t="str">
        <f>IF(AND(ISBLANK(C809)=TRUE,ISBLANK(D809)=TRUE),"",IFERROR(VLOOKUP(CONCATENATE(C809,".",D809),'Clusters Lookup'!$A$2:$B$99,2,FALSE),"Not an Other Cluster"))</f>
        <v/>
      </c>
      <c r="K809" s="51"/>
      <c r="L809" s="51"/>
      <c r="M809" s="51"/>
      <c r="N809" s="51"/>
      <c r="O809" s="52"/>
      <c r="P809" s="51"/>
      <c r="Q809" s="51"/>
      <c r="R809" s="50"/>
      <c r="S809" s="34" t="str">
        <f>IFERROR(VLOOKUP(R809,'State of WI BUs'!$A$2:$B$77,2,FALSE),"")</f>
        <v/>
      </c>
      <c r="T809" s="52"/>
      <c r="U809" s="52"/>
      <c r="V809" s="56" t="str">
        <f t="shared" si="96"/>
        <v/>
      </c>
      <c r="W809" s="52"/>
      <c r="X809" s="50"/>
      <c r="Y809" s="56" t="str">
        <f t="shared" si="97"/>
        <v/>
      </c>
      <c r="Z809" s="52"/>
      <c r="AA809" s="35" t="str">
        <f t="shared" si="98"/>
        <v/>
      </c>
      <c r="AB809" s="35" t="str">
        <f t="shared" si="99"/>
        <v/>
      </c>
      <c r="AC809" s="35" t="str">
        <f t="shared" si="100"/>
        <v/>
      </c>
      <c r="AD809" s="35" t="str">
        <f t="shared" si="101"/>
        <v/>
      </c>
      <c r="AE809" s="35" t="str">
        <f t="shared" si="102"/>
        <v/>
      </c>
      <c r="AF809" s="35" t="str">
        <f t="shared" si="103"/>
        <v/>
      </c>
    </row>
    <row r="810" spans="1:32" x14ac:dyDescent="0.3">
      <c r="A810" s="50"/>
      <c r="B810" s="34" t="str">
        <f>IFERROR(VLOOKUP(A810,'State of WI BUs'!$A$2:$B$77,2,FALSE),"")</f>
        <v/>
      </c>
      <c r="C810" s="50"/>
      <c r="D810" s="50"/>
      <c r="E810" s="51"/>
      <c r="F810" s="34" t="str">
        <f>IFERROR(VLOOKUP(C810,'Fed. Agency Identifier'!$A$2:$B$62,2,FALSE),"")</f>
        <v/>
      </c>
      <c r="G810" s="34" t="str">
        <f>IF(ISBLANK(D810)=TRUE,"",(IFERROR(VLOOKUP(CONCATENATE(C810,".",D810),'Assistance Listings sam.gov'!$A$2:$D$2250,4,FALSE),"Unknown/Expired CFDA - Complete Column K")))</f>
        <v/>
      </c>
      <c r="H810" s="51"/>
      <c r="I810" s="51"/>
      <c r="J810" s="34" t="str">
        <f>IF(AND(ISBLANK(C810)=TRUE,ISBLANK(D810)=TRUE),"",IFERROR(VLOOKUP(CONCATENATE(C810,".",D810),'Clusters Lookup'!$A$2:$B$99,2,FALSE),"Not an Other Cluster"))</f>
        <v/>
      </c>
      <c r="K810" s="51"/>
      <c r="L810" s="51"/>
      <c r="M810" s="51"/>
      <c r="N810" s="51"/>
      <c r="O810" s="52"/>
      <c r="P810" s="51"/>
      <c r="Q810" s="51"/>
      <c r="R810" s="50"/>
      <c r="S810" s="34" t="str">
        <f>IFERROR(VLOOKUP(R810,'State of WI BUs'!$A$2:$B$77,2,FALSE),"")</f>
        <v/>
      </c>
      <c r="T810" s="52"/>
      <c r="U810" s="52"/>
      <c r="V810" s="56" t="str">
        <f t="shared" si="96"/>
        <v/>
      </c>
      <c r="W810" s="52"/>
      <c r="X810" s="50"/>
      <c r="Y810" s="56" t="str">
        <f t="shared" si="97"/>
        <v/>
      </c>
      <c r="Z810" s="52"/>
      <c r="AA810" s="35" t="str">
        <f t="shared" si="98"/>
        <v/>
      </c>
      <c r="AB810" s="35" t="str">
        <f t="shared" si="99"/>
        <v/>
      </c>
      <c r="AC810" s="35" t="str">
        <f t="shared" si="100"/>
        <v/>
      </c>
      <c r="AD810" s="35" t="str">
        <f t="shared" si="101"/>
        <v/>
      </c>
      <c r="AE810" s="35" t="str">
        <f t="shared" si="102"/>
        <v/>
      </c>
      <c r="AF810" s="35" t="str">
        <f t="shared" si="103"/>
        <v/>
      </c>
    </row>
    <row r="811" spans="1:32" x14ac:dyDescent="0.3">
      <c r="A811" s="50"/>
      <c r="B811" s="34" t="str">
        <f>IFERROR(VLOOKUP(A811,'State of WI BUs'!$A$2:$B$77,2,FALSE),"")</f>
        <v/>
      </c>
      <c r="C811" s="50"/>
      <c r="D811" s="50"/>
      <c r="E811" s="51"/>
      <c r="F811" s="34" t="str">
        <f>IFERROR(VLOOKUP(C811,'Fed. Agency Identifier'!$A$2:$B$62,2,FALSE),"")</f>
        <v/>
      </c>
      <c r="G811" s="34" t="str">
        <f>IF(ISBLANK(D811)=TRUE,"",(IFERROR(VLOOKUP(CONCATENATE(C811,".",D811),'Assistance Listings sam.gov'!$A$2:$D$2250,4,FALSE),"Unknown/Expired CFDA - Complete Column K")))</f>
        <v/>
      </c>
      <c r="H811" s="51"/>
      <c r="I811" s="51"/>
      <c r="J811" s="34" t="str">
        <f>IF(AND(ISBLANK(C811)=TRUE,ISBLANK(D811)=TRUE),"",IFERROR(VLOOKUP(CONCATENATE(C811,".",D811),'Clusters Lookup'!$A$2:$B$99,2,FALSE),"Not an Other Cluster"))</f>
        <v/>
      </c>
      <c r="K811" s="51"/>
      <c r="L811" s="51"/>
      <c r="M811" s="51"/>
      <c r="N811" s="51"/>
      <c r="O811" s="52"/>
      <c r="P811" s="51"/>
      <c r="Q811" s="51"/>
      <c r="R811" s="50"/>
      <c r="S811" s="34" t="str">
        <f>IFERROR(VLOOKUP(R811,'State of WI BUs'!$A$2:$B$77,2,FALSE),"")</f>
        <v/>
      </c>
      <c r="T811" s="52"/>
      <c r="U811" s="52"/>
      <c r="V811" s="56" t="str">
        <f t="shared" si="96"/>
        <v/>
      </c>
      <c r="W811" s="52"/>
      <c r="X811" s="50"/>
      <c r="Y811" s="56" t="str">
        <f t="shared" si="97"/>
        <v/>
      </c>
      <c r="Z811" s="52"/>
      <c r="AA811" s="35" t="str">
        <f t="shared" si="98"/>
        <v/>
      </c>
      <c r="AB811" s="35" t="str">
        <f t="shared" si="99"/>
        <v/>
      </c>
      <c r="AC811" s="35" t="str">
        <f t="shared" si="100"/>
        <v/>
      </c>
      <c r="AD811" s="35" t="str">
        <f t="shared" si="101"/>
        <v/>
      </c>
      <c r="AE811" s="35" t="str">
        <f t="shared" si="102"/>
        <v/>
      </c>
      <c r="AF811" s="35" t="str">
        <f t="shared" si="103"/>
        <v/>
      </c>
    </row>
    <row r="812" spans="1:32" x14ac:dyDescent="0.3">
      <c r="A812" s="50"/>
      <c r="B812" s="34" t="str">
        <f>IFERROR(VLOOKUP(A812,'State of WI BUs'!$A$2:$B$77,2,FALSE),"")</f>
        <v/>
      </c>
      <c r="C812" s="50"/>
      <c r="D812" s="50"/>
      <c r="E812" s="51"/>
      <c r="F812" s="34" t="str">
        <f>IFERROR(VLOOKUP(C812,'Fed. Agency Identifier'!$A$2:$B$62,2,FALSE),"")</f>
        <v/>
      </c>
      <c r="G812" s="34" t="str">
        <f>IF(ISBLANK(D812)=TRUE,"",(IFERROR(VLOOKUP(CONCATENATE(C812,".",D812),'Assistance Listings sam.gov'!$A$2:$D$2250,4,FALSE),"Unknown/Expired CFDA - Complete Column K")))</f>
        <v/>
      </c>
      <c r="H812" s="51"/>
      <c r="I812" s="51"/>
      <c r="J812" s="34" t="str">
        <f>IF(AND(ISBLANK(C812)=TRUE,ISBLANK(D812)=TRUE),"",IFERROR(VLOOKUP(CONCATENATE(C812,".",D812),'Clusters Lookup'!$A$2:$B$99,2,FALSE),"Not an Other Cluster"))</f>
        <v/>
      </c>
      <c r="K812" s="51"/>
      <c r="L812" s="51"/>
      <c r="M812" s="51"/>
      <c r="N812" s="51"/>
      <c r="O812" s="52"/>
      <c r="P812" s="51"/>
      <c r="Q812" s="51"/>
      <c r="R812" s="50"/>
      <c r="S812" s="34" t="str">
        <f>IFERROR(VLOOKUP(R812,'State of WI BUs'!$A$2:$B$77,2,FALSE),"")</f>
        <v/>
      </c>
      <c r="T812" s="52"/>
      <c r="U812" s="52"/>
      <c r="V812" s="56" t="str">
        <f t="shared" si="96"/>
        <v/>
      </c>
      <c r="W812" s="52"/>
      <c r="X812" s="50"/>
      <c r="Y812" s="56" t="str">
        <f t="shared" si="97"/>
        <v/>
      </c>
      <c r="Z812" s="52"/>
      <c r="AA812" s="35" t="str">
        <f t="shared" si="98"/>
        <v/>
      </c>
      <c r="AB812" s="35" t="str">
        <f t="shared" si="99"/>
        <v/>
      </c>
      <c r="AC812" s="35" t="str">
        <f t="shared" si="100"/>
        <v/>
      </c>
      <c r="AD812" s="35" t="str">
        <f t="shared" si="101"/>
        <v/>
      </c>
      <c r="AE812" s="35" t="str">
        <f t="shared" si="102"/>
        <v/>
      </c>
      <c r="AF812" s="35" t="str">
        <f t="shared" si="103"/>
        <v/>
      </c>
    </row>
    <row r="813" spans="1:32" x14ac:dyDescent="0.3">
      <c r="A813" s="50"/>
      <c r="B813" s="34" t="str">
        <f>IFERROR(VLOOKUP(A813,'State of WI BUs'!$A$2:$B$77,2,FALSE),"")</f>
        <v/>
      </c>
      <c r="C813" s="50"/>
      <c r="D813" s="50"/>
      <c r="E813" s="51"/>
      <c r="F813" s="34" t="str">
        <f>IFERROR(VLOOKUP(C813,'Fed. Agency Identifier'!$A$2:$B$62,2,FALSE),"")</f>
        <v/>
      </c>
      <c r="G813" s="34" t="str">
        <f>IF(ISBLANK(D813)=TRUE,"",(IFERROR(VLOOKUP(CONCATENATE(C813,".",D813),'Assistance Listings sam.gov'!$A$2:$D$2250,4,FALSE),"Unknown/Expired CFDA - Complete Column K")))</f>
        <v/>
      </c>
      <c r="H813" s="51"/>
      <c r="I813" s="51"/>
      <c r="J813" s="34" t="str">
        <f>IF(AND(ISBLANK(C813)=TRUE,ISBLANK(D813)=TRUE),"",IFERROR(VLOOKUP(CONCATENATE(C813,".",D813),'Clusters Lookup'!$A$2:$B$99,2,FALSE),"Not an Other Cluster"))</f>
        <v/>
      </c>
      <c r="K813" s="51"/>
      <c r="L813" s="51"/>
      <c r="M813" s="51"/>
      <c r="N813" s="51"/>
      <c r="O813" s="52"/>
      <c r="P813" s="51"/>
      <c r="Q813" s="51"/>
      <c r="R813" s="50"/>
      <c r="S813" s="34" t="str">
        <f>IFERROR(VLOOKUP(R813,'State of WI BUs'!$A$2:$B$77,2,FALSE),"")</f>
        <v/>
      </c>
      <c r="T813" s="52"/>
      <c r="U813" s="52"/>
      <c r="V813" s="56" t="str">
        <f t="shared" si="96"/>
        <v/>
      </c>
      <c r="W813" s="52"/>
      <c r="X813" s="50"/>
      <c r="Y813" s="56" t="str">
        <f t="shared" si="97"/>
        <v/>
      </c>
      <c r="Z813" s="52"/>
      <c r="AA813" s="35" t="str">
        <f t="shared" si="98"/>
        <v/>
      </c>
      <c r="AB813" s="35" t="str">
        <f t="shared" si="99"/>
        <v/>
      </c>
      <c r="AC813" s="35" t="str">
        <f t="shared" si="100"/>
        <v/>
      </c>
      <c r="AD813" s="35" t="str">
        <f t="shared" si="101"/>
        <v/>
      </c>
      <c r="AE813" s="35" t="str">
        <f t="shared" si="102"/>
        <v/>
      </c>
      <c r="AF813" s="35" t="str">
        <f t="shared" si="103"/>
        <v/>
      </c>
    </row>
    <row r="814" spans="1:32" x14ac:dyDescent="0.3">
      <c r="A814" s="50"/>
      <c r="B814" s="34" t="str">
        <f>IFERROR(VLOOKUP(A814,'State of WI BUs'!$A$2:$B$77,2,FALSE),"")</f>
        <v/>
      </c>
      <c r="C814" s="50"/>
      <c r="D814" s="50"/>
      <c r="E814" s="51"/>
      <c r="F814" s="34" t="str">
        <f>IFERROR(VLOOKUP(C814,'Fed. Agency Identifier'!$A$2:$B$62,2,FALSE),"")</f>
        <v/>
      </c>
      <c r="G814" s="34" t="str">
        <f>IF(ISBLANK(D814)=TRUE,"",(IFERROR(VLOOKUP(CONCATENATE(C814,".",D814),'Assistance Listings sam.gov'!$A$2:$D$2250,4,FALSE),"Unknown/Expired CFDA - Complete Column K")))</f>
        <v/>
      </c>
      <c r="H814" s="51"/>
      <c r="I814" s="51"/>
      <c r="J814" s="34" t="str">
        <f>IF(AND(ISBLANK(C814)=TRUE,ISBLANK(D814)=TRUE),"",IFERROR(VLOOKUP(CONCATENATE(C814,".",D814),'Clusters Lookup'!$A$2:$B$99,2,FALSE),"Not an Other Cluster"))</f>
        <v/>
      </c>
      <c r="K814" s="51"/>
      <c r="L814" s="51"/>
      <c r="M814" s="51"/>
      <c r="N814" s="51"/>
      <c r="O814" s="52"/>
      <c r="P814" s="51"/>
      <c r="Q814" s="51"/>
      <c r="R814" s="50"/>
      <c r="S814" s="34" t="str">
        <f>IFERROR(VLOOKUP(R814,'State of WI BUs'!$A$2:$B$77,2,FALSE),"")</f>
        <v/>
      </c>
      <c r="T814" s="52"/>
      <c r="U814" s="52"/>
      <c r="V814" s="56" t="str">
        <f t="shared" si="96"/>
        <v/>
      </c>
      <c r="W814" s="52"/>
      <c r="X814" s="50"/>
      <c r="Y814" s="56" t="str">
        <f t="shared" si="97"/>
        <v/>
      </c>
      <c r="Z814" s="52"/>
      <c r="AA814" s="35" t="str">
        <f t="shared" si="98"/>
        <v/>
      </c>
      <c r="AB814" s="35" t="str">
        <f t="shared" si="99"/>
        <v/>
      </c>
      <c r="AC814" s="35" t="str">
        <f t="shared" si="100"/>
        <v/>
      </c>
      <c r="AD814" s="35" t="str">
        <f t="shared" si="101"/>
        <v/>
      </c>
      <c r="AE814" s="35" t="str">
        <f t="shared" si="102"/>
        <v/>
      </c>
      <c r="AF814" s="35" t="str">
        <f t="shared" si="103"/>
        <v/>
      </c>
    </row>
    <row r="815" spans="1:32" x14ac:dyDescent="0.3">
      <c r="A815" s="50"/>
      <c r="B815" s="34" t="str">
        <f>IFERROR(VLOOKUP(A815,'State of WI BUs'!$A$2:$B$77,2,FALSE),"")</f>
        <v/>
      </c>
      <c r="C815" s="50"/>
      <c r="D815" s="50"/>
      <c r="E815" s="51"/>
      <c r="F815" s="34" t="str">
        <f>IFERROR(VLOOKUP(C815,'Fed. Agency Identifier'!$A$2:$B$62,2,FALSE),"")</f>
        <v/>
      </c>
      <c r="G815" s="34" t="str">
        <f>IF(ISBLANK(D815)=TRUE,"",(IFERROR(VLOOKUP(CONCATENATE(C815,".",D815),'Assistance Listings sam.gov'!$A$2:$D$2250,4,FALSE),"Unknown/Expired CFDA - Complete Column K")))</f>
        <v/>
      </c>
      <c r="H815" s="51"/>
      <c r="I815" s="51"/>
      <c r="J815" s="34" t="str">
        <f>IF(AND(ISBLANK(C815)=TRUE,ISBLANK(D815)=TRUE),"",IFERROR(VLOOKUP(CONCATENATE(C815,".",D815),'Clusters Lookup'!$A$2:$B$99,2,FALSE),"Not an Other Cluster"))</f>
        <v/>
      </c>
      <c r="K815" s="51"/>
      <c r="L815" s="51"/>
      <c r="M815" s="51"/>
      <c r="N815" s="51"/>
      <c r="O815" s="52"/>
      <c r="P815" s="51"/>
      <c r="Q815" s="51"/>
      <c r="R815" s="50"/>
      <c r="S815" s="34" t="str">
        <f>IFERROR(VLOOKUP(R815,'State of WI BUs'!$A$2:$B$77,2,FALSE),"")</f>
        <v/>
      </c>
      <c r="T815" s="52"/>
      <c r="U815" s="52"/>
      <c r="V815" s="56" t="str">
        <f t="shared" si="96"/>
        <v/>
      </c>
      <c r="W815" s="52"/>
      <c r="X815" s="50"/>
      <c r="Y815" s="56" t="str">
        <f t="shared" si="97"/>
        <v/>
      </c>
      <c r="Z815" s="52"/>
      <c r="AA815" s="35" t="str">
        <f t="shared" si="98"/>
        <v/>
      </c>
      <c r="AB815" s="35" t="str">
        <f t="shared" si="99"/>
        <v/>
      </c>
      <c r="AC815" s="35" t="str">
        <f t="shared" si="100"/>
        <v/>
      </c>
      <c r="AD815" s="35" t="str">
        <f t="shared" si="101"/>
        <v/>
      </c>
      <c r="AE815" s="35" t="str">
        <f t="shared" si="102"/>
        <v/>
      </c>
      <c r="AF815" s="35" t="str">
        <f t="shared" si="103"/>
        <v/>
      </c>
    </row>
    <row r="816" spans="1:32" x14ac:dyDescent="0.3">
      <c r="A816" s="50"/>
      <c r="B816" s="34" t="str">
        <f>IFERROR(VLOOKUP(A816,'State of WI BUs'!$A$2:$B$77,2,FALSE),"")</f>
        <v/>
      </c>
      <c r="C816" s="50"/>
      <c r="D816" s="50"/>
      <c r="E816" s="51"/>
      <c r="F816" s="34" t="str">
        <f>IFERROR(VLOOKUP(C816,'Fed. Agency Identifier'!$A$2:$B$62,2,FALSE),"")</f>
        <v/>
      </c>
      <c r="G816" s="34" t="str">
        <f>IF(ISBLANK(D816)=TRUE,"",(IFERROR(VLOOKUP(CONCATENATE(C816,".",D816),'Assistance Listings sam.gov'!$A$2:$D$2250,4,FALSE),"Unknown/Expired CFDA - Complete Column K")))</f>
        <v/>
      </c>
      <c r="H816" s="51"/>
      <c r="I816" s="51"/>
      <c r="J816" s="34" t="str">
        <f>IF(AND(ISBLANK(C816)=TRUE,ISBLANK(D816)=TRUE),"",IFERROR(VLOOKUP(CONCATENATE(C816,".",D816),'Clusters Lookup'!$A$2:$B$99,2,FALSE),"Not an Other Cluster"))</f>
        <v/>
      </c>
      <c r="K816" s="51"/>
      <c r="L816" s="51"/>
      <c r="M816" s="51"/>
      <c r="N816" s="51"/>
      <c r="O816" s="52"/>
      <c r="P816" s="51"/>
      <c r="Q816" s="51"/>
      <c r="R816" s="50"/>
      <c r="S816" s="34" t="str">
        <f>IFERROR(VLOOKUP(R816,'State of WI BUs'!$A$2:$B$77,2,FALSE),"")</f>
        <v/>
      </c>
      <c r="T816" s="52"/>
      <c r="U816" s="52"/>
      <c r="V816" s="56" t="str">
        <f t="shared" si="96"/>
        <v/>
      </c>
      <c r="W816" s="52"/>
      <c r="X816" s="50"/>
      <c r="Y816" s="56" t="str">
        <f t="shared" si="97"/>
        <v/>
      </c>
      <c r="Z816" s="52"/>
      <c r="AA816" s="35" t="str">
        <f t="shared" si="98"/>
        <v/>
      </c>
      <c r="AB816" s="35" t="str">
        <f t="shared" si="99"/>
        <v/>
      </c>
      <c r="AC816" s="35" t="str">
        <f t="shared" si="100"/>
        <v/>
      </c>
      <c r="AD816" s="35" t="str">
        <f t="shared" si="101"/>
        <v/>
      </c>
      <c r="AE816" s="35" t="str">
        <f t="shared" si="102"/>
        <v/>
      </c>
      <c r="AF816" s="35" t="str">
        <f t="shared" si="103"/>
        <v/>
      </c>
    </row>
    <row r="817" spans="1:32" x14ac:dyDescent="0.3">
      <c r="A817" s="50"/>
      <c r="B817" s="34" t="str">
        <f>IFERROR(VLOOKUP(A817,'State of WI BUs'!$A$2:$B$77,2,FALSE),"")</f>
        <v/>
      </c>
      <c r="C817" s="50"/>
      <c r="D817" s="50"/>
      <c r="E817" s="51"/>
      <c r="F817" s="34" t="str">
        <f>IFERROR(VLOOKUP(C817,'Fed. Agency Identifier'!$A$2:$B$62,2,FALSE),"")</f>
        <v/>
      </c>
      <c r="G817" s="34" t="str">
        <f>IF(ISBLANK(D817)=TRUE,"",(IFERROR(VLOOKUP(CONCATENATE(C817,".",D817),'Assistance Listings sam.gov'!$A$2:$D$2250,4,FALSE),"Unknown/Expired CFDA - Complete Column K")))</f>
        <v/>
      </c>
      <c r="H817" s="51"/>
      <c r="I817" s="51"/>
      <c r="J817" s="34" t="str">
        <f>IF(AND(ISBLANK(C817)=TRUE,ISBLANK(D817)=TRUE),"",IFERROR(VLOOKUP(CONCATENATE(C817,".",D817),'Clusters Lookup'!$A$2:$B$99,2,FALSE),"Not an Other Cluster"))</f>
        <v/>
      </c>
      <c r="K817" s="51"/>
      <c r="L817" s="51"/>
      <c r="M817" s="51"/>
      <c r="N817" s="51"/>
      <c r="O817" s="52"/>
      <c r="P817" s="51"/>
      <c r="Q817" s="51"/>
      <c r="R817" s="50"/>
      <c r="S817" s="34" t="str">
        <f>IFERROR(VLOOKUP(R817,'State of WI BUs'!$A$2:$B$77,2,FALSE),"")</f>
        <v/>
      </c>
      <c r="T817" s="52"/>
      <c r="U817" s="52"/>
      <c r="V817" s="56" t="str">
        <f t="shared" si="96"/>
        <v/>
      </c>
      <c r="W817" s="52"/>
      <c r="X817" s="50"/>
      <c r="Y817" s="56" t="str">
        <f t="shared" si="97"/>
        <v/>
      </c>
      <c r="Z817" s="52"/>
      <c r="AA817" s="35" t="str">
        <f t="shared" si="98"/>
        <v/>
      </c>
      <c r="AB817" s="35" t="str">
        <f t="shared" si="99"/>
        <v/>
      </c>
      <c r="AC817" s="35" t="str">
        <f t="shared" si="100"/>
        <v/>
      </c>
      <c r="AD817" s="35" t="str">
        <f t="shared" si="101"/>
        <v/>
      </c>
      <c r="AE817" s="35" t="str">
        <f t="shared" si="102"/>
        <v/>
      </c>
      <c r="AF817" s="35" t="str">
        <f t="shared" si="103"/>
        <v/>
      </c>
    </row>
    <row r="818" spans="1:32" x14ac:dyDescent="0.3">
      <c r="A818" s="50"/>
      <c r="B818" s="34" t="str">
        <f>IFERROR(VLOOKUP(A818,'State of WI BUs'!$A$2:$B$77,2,FALSE),"")</f>
        <v/>
      </c>
      <c r="C818" s="50"/>
      <c r="D818" s="50"/>
      <c r="E818" s="51"/>
      <c r="F818" s="34" t="str">
        <f>IFERROR(VLOOKUP(C818,'Fed. Agency Identifier'!$A$2:$B$62,2,FALSE),"")</f>
        <v/>
      </c>
      <c r="G818" s="34" t="str">
        <f>IF(ISBLANK(D818)=TRUE,"",(IFERROR(VLOOKUP(CONCATENATE(C818,".",D818),'Assistance Listings sam.gov'!$A$2:$D$2250,4,FALSE),"Unknown/Expired CFDA - Complete Column K")))</f>
        <v/>
      </c>
      <c r="H818" s="51"/>
      <c r="I818" s="51"/>
      <c r="J818" s="34" t="str">
        <f>IF(AND(ISBLANK(C818)=TRUE,ISBLANK(D818)=TRUE),"",IFERROR(VLOOKUP(CONCATENATE(C818,".",D818),'Clusters Lookup'!$A$2:$B$99,2,FALSE),"Not an Other Cluster"))</f>
        <v/>
      </c>
      <c r="K818" s="51"/>
      <c r="L818" s="51"/>
      <c r="M818" s="51"/>
      <c r="N818" s="51"/>
      <c r="O818" s="52"/>
      <c r="P818" s="51"/>
      <c r="Q818" s="51"/>
      <c r="R818" s="50"/>
      <c r="S818" s="34" t="str">
        <f>IFERROR(VLOOKUP(R818,'State of WI BUs'!$A$2:$B$77,2,FALSE),"")</f>
        <v/>
      </c>
      <c r="T818" s="52"/>
      <c r="U818" s="52"/>
      <c r="V818" s="56" t="str">
        <f t="shared" si="96"/>
        <v/>
      </c>
      <c r="W818" s="52"/>
      <c r="X818" s="50"/>
      <c r="Y818" s="56" t="str">
        <f t="shared" si="97"/>
        <v/>
      </c>
      <c r="Z818" s="52"/>
      <c r="AA818" s="35" t="str">
        <f t="shared" si="98"/>
        <v/>
      </c>
      <c r="AB818" s="35" t="str">
        <f t="shared" si="99"/>
        <v/>
      </c>
      <c r="AC818" s="35" t="str">
        <f t="shared" si="100"/>
        <v/>
      </c>
      <c r="AD818" s="35" t="str">
        <f t="shared" si="101"/>
        <v/>
      </c>
      <c r="AE818" s="35" t="str">
        <f t="shared" si="102"/>
        <v/>
      </c>
      <c r="AF818" s="35" t="str">
        <f t="shared" si="103"/>
        <v/>
      </c>
    </row>
    <row r="819" spans="1:32" x14ac:dyDescent="0.3">
      <c r="A819" s="50"/>
      <c r="B819" s="34" t="str">
        <f>IFERROR(VLOOKUP(A819,'State of WI BUs'!$A$2:$B$77,2,FALSE),"")</f>
        <v/>
      </c>
      <c r="C819" s="50"/>
      <c r="D819" s="50"/>
      <c r="E819" s="51"/>
      <c r="F819" s="34" t="str">
        <f>IFERROR(VLOOKUP(C819,'Fed. Agency Identifier'!$A$2:$B$62,2,FALSE),"")</f>
        <v/>
      </c>
      <c r="G819" s="34" t="str">
        <f>IF(ISBLANK(D819)=TRUE,"",(IFERROR(VLOOKUP(CONCATENATE(C819,".",D819),'Assistance Listings sam.gov'!$A$2:$D$2250,4,FALSE),"Unknown/Expired CFDA - Complete Column K")))</f>
        <v/>
      </c>
      <c r="H819" s="51"/>
      <c r="I819" s="51"/>
      <c r="J819" s="34" t="str">
        <f>IF(AND(ISBLANK(C819)=TRUE,ISBLANK(D819)=TRUE),"",IFERROR(VLOOKUP(CONCATENATE(C819,".",D819),'Clusters Lookup'!$A$2:$B$99,2,FALSE),"Not an Other Cluster"))</f>
        <v/>
      </c>
      <c r="K819" s="51"/>
      <c r="L819" s="51"/>
      <c r="M819" s="51"/>
      <c r="N819" s="51"/>
      <c r="O819" s="52"/>
      <c r="P819" s="51"/>
      <c r="Q819" s="51"/>
      <c r="R819" s="50"/>
      <c r="S819" s="34" t="str">
        <f>IFERROR(VLOOKUP(R819,'State of WI BUs'!$A$2:$B$77,2,FALSE),"")</f>
        <v/>
      </c>
      <c r="T819" s="52"/>
      <c r="U819" s="52"/>
      <c r="V819" s="56" t="str">
        <f t="shared" si="96"/>
        <v/>
      </c>
      <c r="W819" s="52"/>
      <c r="X819" s="50"/>
      <c r="Y819" s="56" t="str">
        <f t="shared" si="97"/>
        <v/>
      </c>
      <c r="Z819" s="52"/>
      <c r="AA819" s="35" t="str">
        <f t="shared" si="98"/>
        <v/>
      </c>
      <c r="AB819" s="35" t="str">
        <f t="shared" si="99"/>
        <v/>
      </c>
      <c r="AC819" s="35" t="str">
        <f t="shared" si="100"/>
        <v/>
      </c>
      <c r="AD819" s="35" t="str">
        <f t="shared" si="101"/>
        <v/>
      </c>
      <c r="AE819" s="35" t="str">
        <f t="shared" si="102"/>
        <v/>
      </c>
      <c r="AF819" s="35" t="str">
        <f t="shared" si="103"/>
        <v/>
      </c>
    </row>
    <row r="820" spans="1:32" x14ac:dyDescent="0.3">
      <c r="A820" s="50"/>
      <c r="B820" s="34" t="str">
        <f>IFERROR(VLOOKUP(A820,'State of WI BUs'!$A$2:$B$77,2,FALSE),"")</f>
        <v/>
      </c>
      <c r="C820" s="50"/>
      <c r="D820" s="50"/>
      <c r="E820" s="51"/>
      <c r="F820" s="34" t="str">
        <f>IFERROR(VLOOKUP(C820,'Fed. Agency Identifier'!$A$2:$B$62,2,FALSE),"")</f>
        <v/>
      </c>
      <c r="G820" s="34" t="str">
        <f>IF(ISBLANK(D820)=TRUE,"",(IFERROR(VLOOKUP(CONCATENATE(C820,".",D820),'Assistance Listings sam.gov'!$A$2:$D$2250,4,FALSE),"Unknown/Expired CFDA - Complete Column K")))</f>
        <v/>
      </c>
      <c r="H820" s="51"/>
      <c r="I820" s="51"/>
      <c r="J820" s="34" t="str">
        <f>IF(AND(ISBLANK(C820)=TRUE,ISBLANK(D820)=TRUE),"",IFERROR(VLOOKUP(CONCATENATE(C820,".",D820),'Clusters Lookup'!$A$2:$B$99,2,FALSE),"Not an Other Cluster"))</f>
        <v/>
      </c>
      <c r="K820" s="51"/>
      <c r="L820" s="51"/>
      <c r="M820" s="51"/>
      <c r="N820" s="51"/>
      <c r="O820" s="52"/>
      <c r="P820" s="51"/>
      <c r="Q820" s="51"/>
      <c r="R820" s="50"/>
      <c r="S820" s="34" t="str">
        <f>IFERROR(VLOOKUP(R820,'State of WI BUs'!$A$2:$B$77,2,FALSE),"")</f>
        <v/>
      </c>
      <c r="T820" s="52"/>
      <c r="U820" s="52"/>
      <c r="V820" s="56" t="str">
        <f t="shared" si="96"/>
        <v/>
      </c>
      <c r="W820" s="52"/>
      <c r="X820" s="50"/>
      <c r="Y820" s="56" t="str">
        <f t="shared" si="97"/>
        <v/>
      </c>
      <c r="Z820" s="52"/>
      <c r="AA820" s="35" t="str">
        <f t="shared" si="98"/>
        <v/>
      </c>
      <c r="AB820" s="35" t="str">
        <f t="shared" si="99"/>
        <v/>
      </c>
      <c r="AC820" s="35" t="str">
        <f t="shared" si="100"/>
        <v/>
      </c>
      <c r="AD820" s="35" t="str">
        <f t="shared" si="101"/>
        <v/>
      </c>
      <c r="AE820" s="35" t="str">
        <f t="shared" si="102"/>
        <v/>
      </c>
      <c r="AF820" s="35" t="str">
        <f t="shared" si="103"/>
        <v/>
      </c>
    </row>
    <row r="821" spans="1:32" x14ac:dyDescent="0.3">
      <c r="A821" s="50"/>
      <c r="B821" s="34" t="str">
        <f>IFERROR(VLOOKUP(A821,'State of WI BUs'!$A$2:$B$77,2,FALSE),"")</f>
        <v/>
      </c>
      <c r="C821" s="50"/>
      <c r="D821" s="50"/>
      <c r="E821" s="51"/>
      <c r="F821" s="34" t="str">
        <f>IFERROR(VLOOKUP(C821,'Fed. Agency Identifier'!$A$2:$B$62,2,FALSE),"")</f>
        <v/>
      </c>
      <c r="G821" s="34" t="str">
        <f>IF(ISBLANK(D821)=TRUE,"",(IFERROR(VLOOKUP(CONCATENATE(C821,".",D821),'Assistance Listings sam.gov'!$A$2:$D$2250,4,FALSE),"Unknown/Expired CFDA - Complete Column K")))</f>
        <v/>
      </c>
      <c r="H821" s="51"/>
      <c r="I821" s="51"/>
      <c r="J821" s="34" t="str">
        <f>IF(AND(ISBLANK(C821)=TRUE,ISBLANK(D821)=TRUE),"",IFERROR(VLOOKUP(CONCATENATE(C821,".",D821),'Clusters Lookup'!$A$2:$B$99,2,FALSE),"Not an Other Cluster"))</f>
        <v/>
      </c>
      <c r="K821" s="51"/>
      <c r="L821" s="51"/>
      <c r="M821" s="51"/>
      <c r="N821" s="51"/>
      <c r="O821" s="52"/>
      <c r="P821" s="51"/>
      <c r="Q821" s="51"/>
      <c r="R821" s="50"/>
      <c r="S821" s="34" t="str">
        <f>IFERROR(VLOOKUP(R821,'State of WI BUs'!$A$2:$B$77,2,FALSE),"")</f>
        <v/>
      </c>
      <c r="T821" s="52"/>
      <c r="U821" s="52"/>
      <c r="V821" s="56" t="str">
        <f t="shared" si="96"/>
        <v/>
      </c>
      <c r="W821" s="52"/>
      <c r="X821" s="50"/>
      <c r="Y821" s="56" t="str">
        <f t="shared" si="97"/>
        <v/>
      </c>
      <c r="Z821" s="52"/>
      <c r="AA821" s="35" t="str">
        <f t="shared" si="98"/>
        <v/>
      </c>
      <c r="AB821" s="35" t="str">
        <f t="shared" si="99"/>
        <v/>
      </c>
      <c r="AC821" s="35" t="str">
        <f t="shared" si="100"/>
        <v/>
      </c>
      <c r="AD821" s="35" t="str">
        <f t="shared" si="101"/>
        <v/>
      </c>
      <c r="AE821" s="35" t="str">
        <f t="shared" si="102"/>
        <v/>
      </c>
      <c r="AF821" s="35" t="str">
        <f t="shared" si="103"/>
        <v/>
      </c>
    </row>
    <row r="822" spans="1:32" x14ac:dyDescent="0.3">
      <c r="A822" s="50"/>
      <c r="B822" s="34" t="str">
        <f>IFERROR(VLOOKUP(A822,'State of WI BUs'!$A$2:$B$77,2,FALSE),"")</f>
        <v/>
      </c>
      <c r="C822" s="50"/>
      <c r="D822" s="50"/>
      <c r="E822" s="51"/>
      <c r="F822" s="34" t="str">
        <f>IFERROR(VLOOKUP(C822,'Fed. Agency Identifier'!$A$2:$B$62,2,FALSE),"")</f>
        <v/>
      </c>
      <c r="G822" s="34" t="str">
        <f>IF(ISBLANK(D822)=TRUE,"",(IFERROR(VLOOKUP(CONCATENATE(C822,".",D822),'Assistance Listings sam.gov'!$A$2:$D$2250,4,FALSE),"Unknown/Expired CFDA - Complete Column K")))</f>
        <v/>
      </c>
      <c r="H822" s="51"/>
      <c r="I822" s="51"/>
      <c r="J822" s="34" t="str">
        <f>IF(AND(ISBLANK(C822)=TRUE,ISBLANK(D822)=TRUE),"",IFERROR(VLOOKUP(CONCATENATE(C822,".",D822),'Clusters Lookup'!$A$2:$B$99,2,FALSE),"Not an Other Cluster"))</f>
        <v/>
      </c>
      <c r="K822" s="51"/>
      <c r="L822" s="51"/>
      <c r="M822" s="51"/>
      <c r="N822" s="51"/>
      <c r="O822" s="52"/>
      <c r="P822" s="51"/>
      <c r="Q822" s="51"/>
      <c r="R822" s="50"/>
      <c r="S822" s="34" t="str">
        <f>IFERROR(VLOOKUP(R822,'State of WI BUs'!$A$2:$B$77,2,FALSE),"")</f>
        <v/>
      </c>
      <c r="T822" s="52"/>
      <c r="U822" s="52"/>
      <c r="V822" s="56" t="str">
        <f t="shared" si="96"/>
        <v/>
      </c>
      <c r="W822" s="52"/>
      <c r="X822" s="50"/>
      <c r="Y822" s="56" t="str">
        <f t="shared" si="97"/>
        <v/>
      </c>
      <c r="Z822" s="52"/>
      <c r="AA822" s="35" t="str">
        <f t="shared" si="98"/>
        <v/>
      </c>
      <c r="AB822" s="35" t="str">
        <f t="shared" si="99"/>
        <v/>
      </c>
      <c r="AC822" s="35" t="str">
        <f t="shared" si="100"/>
        <v/>
      </c>
      <c r="AD822" s="35" t="str">
        <f t="shared" si="101"/>
        <v/>
      </c>
      <c r="AE822" s="35" t="str">
        <f t="shared" si="102"/>
        <v/>
      </c>
      <c r="AF822" s="35" t="str">
        <f t="shared" si="103"/>
        <v/>
      </c>
    </row>
    <row r="823" spans="1:32" x14ac:dyDescent="0.3">
      <c r="A823" s="50"/>
      <c r="B823" s="34" t="str">
        <f>IFERROR(VLOOKUP(A823,'State of WI BUs'!$A$2:$B$77,2,FALSE),"")</f>
        <v/>
      </c>
      <c r="C823" s="50"/>
      <c r="D823" s="50"/>
      <c r="E823" s="51"/>
      <c r="F823" s="34" t="str">
        <f>IFERROR(VLOOKUP(C823,'Fed. Agency Identifier'!$A$2:$B$62,2,FALSE),"")</f>
        <v/>
      </c>
      <c r="G823" s="34" t="str">
        <f>IF(ISBLANK(D823)=TRUE,"",(IFERROR(VLOOKUP(CONCATENATE(C823,".",D823),'Assistance Listings sam.gov'!$A$2:$D$2250,4,FALSE),"Unknown/Expired CFDA - Complete Column K")))</f>
        <v/>
      </c>
      <c r="H823" s="51"/>
      <c r="I823" s="51"/>
      <c r="J823" s="34" t="str">
        <f>IF(AND(ISBLANK(C823)=TRUE,ISBLANK(D823)=TRUE),"",IFERROR(VLOOKUP(CONCATENATE(C823,".",D823),'Clusters Lookup'!$A$2:$B$99,2,FALSE),"Not an Other Cluster"))</f>
        <v/>
      </c>
      <c r="K823" s="51"/>
      <c r="L823" s="51"/>
      <c r="M823" s="51"/>
      <c r="N823" s="51"/>
      <c r="O823" s="52"/>
      <c r="P823" s="51"/>
      <c r="Q823" s="51"/>
      <c r="R823" s="50"/>
      <c r="S823" s="34" t="str">
        <f>IFERROR(VLOOKUP(R823,'State of WI BUs'!$A$2:$B$77,2,FALSE),"")</f>
        <v/>
      </c>
      <c r="T823" s="52"/>
      <c r="U823" s="52"/>
      <c r="V823" s="56" t="str">
        <f t="shared" si="96"/>
        <v/>
      </c>
      <c r="W823" s="52"/>
      <c r="X823" s="50"/>
      <c r="Y823" s="56" t="str">
        <f t="shared" si="97"/>
        <v/>
      </c>
      <c r="Z823" s="52"/>
      <c r="AA823" s="35" t="str">
        <f t="shared" si="98"/>
        <v/>
      </c>
      <c r="AB823" s="35" t="str">
        <f t="shared" si="99"/>
        <v/>
      </c>
      <c r="AC823" s="35" t="str">
        <f t="shared" si="100"/>
        <v/>
      </c>
      <c r="AD823" s="35" t="str">
        <f t="shared" si="101"/>
        <v/>
      </c>
      <c r="AE823" s="35" t="str">
        <f t="shared" si="102"/>
        <v/>
      </c>
      <c r="AF823" s="35" t="str">
        <f t="shared" si="103"/>
        <v/>
      </c>
    </row>
    <row r="824" spans="1:32" x14ac:dyDescent="0.3">
      <c r="A824" s="50"/>
      <c r="B824" s="34" t="str">
        <f>IFERROR(VLOOKUP(A824,'State of WI BUs'!$A$2:$B$77,2,FALSE),"")</f>
        <v/>
      </c>
      <c r="C824" s="50"/>
      <c r="D824" s="50"/>
      <c r="E824" s="51"/>
      <c r="F824" s="34" t="str">
        <f>IFERROR(VLOOKUP(C824,'Fed. Agency Identifier'!$A$2:$B$62,2,FALSE),"")</f>
        <v/>
      </c>
      <c r="G824" s="34" t="str">
        <f>IF(ISBLANK(D824)=TRUE,"",(IFERROR(VLOOKUP(CONCATENATE(C824,".",D824),'Assistance Listings sam.gov'!$A$2:$D$2250,4,FALSE),"Unknown/Expired CFDA - Complete Column K")))</f>
        <v/>
      </c>
      <c r="H824" s="51"/>
      <c r="I824" s="51"/>
      <c r="J824" s="34" t="str">
        <f>IF(AND(ISBLANK(C824)=TRUE,ISBLANK(D824)=TRUE),"",IFERROR(VLOOKUP(CONCATENATE(C824,".",D824),'Clusters Lookup'!$A$2:$B$99,2,FALSE),"Not an Other Cluster"))</f>
        <v/>
      </c>
      <c r="K824" s="51"/>
      <c r="L824" s="51"/>
      <c r="M824" s="51"/>
      <c r="N824" s="51"/>
      <c r="O824" s="52"/>
      <c r="P824" s="51"/>
      <c r="Q824" s="51"/>
      <c r="R824" s="50"/>
      <c r="S824" s="34" t="str">
        <f>IFERROR(VLOOKUP(R824,'State of WI BUs'!$A$2:$B$77,2,FALSE),"")</f>
        <v/>
      </c>
      <c r="T824" s="52"/>
      <c r="U824" s="52"/>
      <c r="V824" s="56" t="str">
        <f t="shared" si="96"/>
        <v/>
      </c>
      <c r="W824" s="52"/>
      <c r="X824" s="50"/>
      <c r="Y824" s="56" t="str">
        <f t="shared" si="97"/>
        <v/>
      </c>
      <c r="Z824" s="52"/>
      <c r="AA824" s="35" t="str">
        <f t="shared" si="98"/>
        <v/>
      </c>
      <c r="AB824" s="35" t="str">
        <f t="shared" si="99"/>
        <v/>
      </c>
      <c r="AC824" s="35" t="str">
        <f t="shared" si="100"/>
        <v/>
      </c>
      <c r="AD824" s="35" t="str">
        <f t="shared" si="101"/>
        <v/>
      </c>
      <c r="AE824" s="35" t="str">
        <f t="shared" si="102"/>
        <v/>
      </c>
      <c r="AF824" s="35" t="str">
        <f t="shared" si="103"/>
        <v/>
      </c>
    </row>
    <row r="825" spans="1:32" x14ac:dyDescent="0.3">
      <c r="A825" s="50"/>
      <c r="B825" s="34" t="str">
        <f>IFERROR(VLOOKUP(A825,'State of WI BUs'!$A$2:$B$77,2,FALSE),"")</f>
        <v/>
      </c>
      <c r="C825" s="50"/>
      <c r="D825" s="50"/>
      <c r="E825" s="51"/>
      <c r="F825" s="34" t="str">
        <f>IFERROR(VLOOKUP(C825,'Fed. Agency Identifier'!$A$2:$B$62,2,FALSE),"")</f>
        <v/>
      </c>
      <c r="G825" s="34" t="str">
        <f>IF(ISBLANK(D825)=TRUE,"",(IFERROR(VLOOKUP(CONCATENATE(C825,".",D825),'Assistance Listings sam.gov'!$A$2:$D$2250,4,FALSE),"Unknown/Expired CFDA - Complete Column K")))</f>
        <v/>
      </c>
      <c r="H825" s="51"/>
      <c r="I825" s="51"/>
      <c r="J825" s="34" t="str">
        <f>IF(AND(ISBLANK(C825)=TRUE,ISBLANK(D825)=TRUE),"",IFERROR(VLOOKUP(CONCATENATE(C825,".",D825),'Clusters Lookup'!$A$2:$B$99,2,FALSE),"Not an Other Cluster"))</f>
        <v/>
      </c>
      <c r="K825" s="51"/>
      <c r="L825" s="51"/>
      <c r="M825" s="51"/>
      <c r="N825" s="51"/>
      <c r="O825" s="52"/>
      <c r="P825" s="51"/>
      <c r="Q825" s="51"/>
      <c r="R825" s="50"/>
      <c r="S825" s="34" t="str">
        <f>IFERROR(VLOOKUP(R825,'State of WI BUs'!$A$2:$B$77,2,FALSE),"")</f>
        <v/>
      </c>
      <c r="T825" s="52"/>
      <c r="U825" s="52"/>
      <c r="V825" s="56" t="str">
        <f t="shared" si="96"/>
        <v/>
      </c>
      <c r="W825" s="52"/>
      <c r="X825" s="50"/>
      <c r="Y825" s="56" t="str">
        <f t="shared" si="97"/>
        <v/>
      </c>
      <c r="Z825" s="52"/>
      <c r="AA825" s="35" t="str">
        <f t="shared" si="98"/>
        <v/>
      </c>
      <c r="AB825" s="35" t="str">
        <f t="shared" si="99"/>
        <v/>
      </c>
      <c r="AC825" s="35" t="str">
        <f t="shared" si="100"/>
        <v/>
      </c>
      <c r="AD825" s="35" t="str">
        <f t="shared" si="101"/>
        <v/>
      </c>
      <c r="AE825" s="35" t="str">
        <f t="shared" si="102"/>
        <v/>
      </c>
      <c r="AF825" s="35" t="str">
        <f t="shared" si="103"/>
        <v/>
      </c>
    </row>
    <row r="826" spans="1:32" x14ac:dyDescent="0.3">
      <c r="A826" s="50"/>
      <c r="B826" s="34" t="str">
        <f>IFERROR(VLOOKUP(A826,'State of WI BUs'!$A$2:$B$77,2,FALSE),"")</f>
        <v/>
      </c>
      <c r="C826" s="50"/>
      <c r="D826" s="50"/>
      <c r="E826" s="51"/>
      <c r="F826" s="34" t="str">
        <f>IFERROR(VLOOKUP(C826,'Fed. Agency Identifier'!$A$2:$B$62,2,FALSE),"")</f>
        <v/>
      </c>
      <c r="G826" s="34" t="str">
        <f>IF(ISBLANK(D826)=TRUE,"",(IFERROR(VLOOKUP(CONCATENATE(C826,".",D826),'Assistance Listings sam.gov'!$A$2:$D$2250,4,FALSE),"Unknown/Expired CFDA - Complete Column K")))</f>
        <v/>
      </c>
      <c r="H826" s="51"/>
      <c r="I826" s="51"/>
      <c r="J826" s="34" t="str">
        <f>IF(AND(ISBLANK(C826)=TRUE,ISBLANK(D826)=TRUE),"",IFERROR(VLOOKUP(CONCATENATE(C826,".",D826),'Clusters Lookup'!$A$2:$B$99,2,FALSE),"Not an Other Cluster"))</f>
        <v/>
      </c>
      <c r="K826" s="51"/>
      <c r="L826" s="51"/>
      <c r="M826" s="51"/>
      <c r="N826" s="51"/>
      <c r="O826" s="52"/>
      <c r="P826" s="51"/>
      <c r="Q826" s="51"/>
      <c r="R826" s="50"/>
      <c r="S826" s="34" t="str">
        <f>IFERROR(VLOOKUP(R826,'State of WI BUs'!$A$2:$B$77,2,FALSE),"")</f>
        <v/>
      </c>
      <c r="T826" s="52"/>
      <c r="U826" s="52"/>
      <c r="V826" s="56" t="str">
        <f t="shared" si="96"/>
        <v/>
      </c>
      <c r="W826" s="52"/>
      <c r="X826" s="50"/>
      <c r="Y826" s="56" t="str">
        <f t="shared" si="97"/>
        <v/>
      </c>
      <c r="Z826" s="52"/>
      <c r="AA826" s="35" t="str">
        <f t="shared" si="98"/>
        <v/>
      </c>
      <c r="AB826" s="35" t="str">
        <f t="shared" si="99"/>
        <v/>
      </c>
      <c r="AC826" s="35" t="str">
        <f t="shared" si="100"/>
        <v/>
      </c>
      <c r="AD826" s="35" t="str">
        <f t="shared" si="101"/>
        <v/>
      </c>
      <c r="AE826" s="35" t="str">
        <f t="shared" si="102"/>
        <v/>
      </c>
      <c r="AF826" s="35" t="str">
        <f t="shared" si="103"/>
        <v/>
      </c>
    </row>
    <row r="827" spans="1:32" x14ac:dyDescent="0.3">
      <c r="A827" s="50"/>
      <c r="B827" s="34" t="str">
        <f>IFERROR(VLOOKUP(A827,'State of WI BUs'!$A$2:$B$77,2,FALSE),"")</f>
        <v/>
      </c>
      <c r="C827" s="50"/>
      <c r="D827" s="50"/>
      <c r="E827" s="51"/>
      <c r="F827" s="34" t="str">
        <f>IFERROR(VLOOKUP(C827,'Fed. Agency Identifier'!$A$2:$B$62,2,FALSE),"")</f>
        <v/>
      </c>
      <c r="G827" s="34" t="str">
        <f>IF(ISBLANK(D827)=TRUE,"",(IFERROR(VLOOKUP(CONCATENATE(C827,".",D827),'Assistance Listings sam.gov'!$A$2:$D$2250,4,FALSE),"Unknown/Expired CFDA - Complete Column K")))</f>
        <v/>
      </c>
      <c r="H827" s="51"/>
      <c r="I827" s="51"/>
      <c r="J827" s="34" t="str">
        <f>IF(AND(ISBLANK(C827)=TRUE,ISBLANK(D827)=TRUE),"",IFERROR(VLOOKUP(CONCATENATE(C827,".",D827),'Clusters Lookup'!$A$2:$B$99,2,FALSE),"Not an Other Cluster"))</f>
        <v/>
      </c>
      <c r="K827" s="51"/>
      <c r="L827" s="51"/>
      <c r="M827" s="51"/>
      <c r="N827" s="51"/>
      <c r="O827" s="52"/>
      <c r="P827" s="51"/>
      <c r="Q827" s="51"/>
      <c r="R827" s="50"/>
      <c r="S827" s="34" t="str">
        <f>IFERROR(VLOOKUP(R827,'State of WI BUs'!$A$2:$B$77,2,FALSE),"")</f>
        <v/>
      </c>
      <c r="T827" s="52"/>
      <c r="U827" s="52"/>
      <c r="V827" s="56" t="str">
        <f t="shared" si="96"/>
        <v/>
      </c>
      <c r="W827" s="52"/>
      <c r="X827" s="50"/>
      <c r="Y827" s="56" t="str">
        <f t="shared" si="97"/>
        <v/>
      </c>
      <c r="Z827" s="52"/>
      <c r="AA827" s="35" t="str">
        <f t="shared" si="98"/>
        <v/>
      </c>
      <c r="AB827" s="35" t="str">
        <f t="shared" si="99"/>
        <v/>
      </c>
      <c r="AC827" s="35" t="str">
        <f t="shared" si="100"/>
        <v/>
      </c>
      <c r="AD827" s="35" t="str">
        <f t="shared" si="101"/>
        <v/>
      </c>
      <c r="AE827" s="35" t="str">
        <f t="shared" si="102"/>
        <v/>
      </c>
      <c r="AF827" s="35" t="str">
        <f t="shared" si="103"/>
        <v/>
      </c>
    </row>
    <row r="828" spans="1:32" x14ac:dyDescent="0.3">
      <c r="A828" s="50"/>
      <c r="B828" s="34" t="str">
        <f>IFERROR(VLOOKUP(A828,'State of WI BUs'!$A$2:$B$77,2,FALSE),"")</f>
        <v/>
      </c>
      <c r="C828" s="50"/>
      <c r="D828" s="50"/>
      <c r="E828" s="51"/>
      <c r="F828" s="34" t="str">
        <f>IFERROR(VLOOKUP(C828,'Fed. Agency Identifier'!$A$2:$B$62,2,FALSE),"")</f>
        <v/>
      </c>
      <c r="G828" s="34" t="str">
        <f>IF(ISBLANK(D828)=TRUE,"",(IFERROR(VLOOKUP(CONCATENATE(C828,".",D828),'Assistance Listings sam.gov'!$A$2:$D$2250,4,FALSE),"Unknown/Expired CFDA - Complete Column K")))</f>
        <v/>
      </c>
      <c r="H828" s="51"/>
      <c r="I828" s="51"/>
      <c r="J828" s="34" t="str">
        <f>IF(AND(ISBLANK(C828)=TRUE,ISBLANK(D828)=TRUE),"",IFERROR(VLOOKUP(CONCATENATE(C828,".",D828),'Clusters Lookup'!$A$2:$B$99,2,FALSE),"Not an Other Cluster"))</f>
        <v/>
      </c>
      <c r="K828" s="51"/>
      <c r="L828" s="51"/>
      <c r="M828" s="51"/>
      <c r="N828" s="51"/>
      <c r="O828" s="52"/>
      <c r="P828" s="51"/>
      <c r="Q828" s="51"/>
      <c r="R828" s="50"/>
      <c r="S828" s="34" t="str">
        <f>IFERROR(VLOOKUP(R828,'State of WI BUs'!$A$2:$B$77,2,FALSE),"")</f>
        <v/>
      </c>
      <c r="T828" s="52"/>
      <c r="U828" s="52"/>
      <c r="V828" s="56" t="str">
        <f t="shared" si="96"/>
        <v/>
      </c>
      <c r="W828" s="52"/>
      <c r="X828" s="50"/>
      <c r="Y828" s="56" t="str">
        <f t="shared" si="97"/>
        <v/>
      </c>
      <c r="Z828" s="52"/>
      <c r="AA828" s="35" t="str">
        <f t="shared" si="98"/>
        <v/>
      </c>
      <c r="AB828" s="35" t="str">
        <f t="shared" si="99"/>
        <v/>
      </c>
      <c r="AC828" s="35" t="str">
        <f t="shared" si="100"/>
        <v/>
      </c>
      <c r="AD828" s="35" t="str">
        <f t="shared" si="101"/>
        <v/>
      </c>
      <c r="AE828" s="35" t="str">
        <f t="shared" si="102"/>
        <v/>
      </c>
      <c r="AF828" s="35" t="str">
        <f t="shared" si="103"/>
        <v/>
      </c>
    </row>
    <row r="829" spans="1:32" x14ac:dyDescent="0.3">
      <c r="A829" s="50"/>
      <c r="B829" s="34" t="str">
        <f>IFERROR(VLOOKUP(A829,'State of WI BUs'!$A$2:$B$77,2,FALSE),"")</f>
        <v/>
      </c>
      <c r="C829" s="50"/>
      <c r="D829" s="50"/>
      <c r="E829" s="51"/>
      <c r="F829" s="34" t="str">
        <f>IFERROR(VLOOKUP(C829,'Fed. Agency Identifier'!$A$2:$B$62,2,FALSE),"")</f>
        <v/>
      </c>
      <c r="G829" s="34" t="str">
        <f>IF(ISBLANK(D829)=TRUE,"",(IFERROR(VLOOKUP(CONCATENATE(C829,".",D829),'Assistance Listings sam.gov'!$A$2:$D$2250,4,FALSE),"Unknown/Expired CFDA - Complete Column K")))</f>
        <v/>
      </c>
      <c r="H829" s="51"/>
      <c r="I829" s="51"/>
      <c r="J829" s="34" t="str">
        <f>IF(AND(ISBLANK(C829)=TRUE,ISBLANK(D829)=TRUE),"",IFERROR(VLOOKUP(CONCATENATE(C829,".",D829),'Clusters Lookup'!$A$2:$B$99,2,FALSE),"Not an Other Cluster"))</f>
        <v/>
      </c>
      <c r="K829" s="51"/>
      <c r="L829" s="51"/>
      <c r="M829" s="51"/>
      <c r="N829" s="51"/>
      <c r="O829" s="52"/>
      <c r="P829" s="51"/>
      <c r="Q829" s="51"/>
      <c r="R829" s="50"/>
      <c r="S829" s="34" t="str">
        <f>IFERROR(VLOOKUP(R829,'State of WI BUs'!$A$2:$B$77,2,FALSE),"")</f>
        <v/>
      </c>
      <c r="T829" s="52"/>
      <c r="U829" s="52"/>
      <c r="V829" s="56" t="str">
        <f t="shared" si="96"/>
        <v/>
      </c>
      <c r="W829" s="52"/>
      <c r="X829" s="50"/>
      <c r="Y829" s="56" t="str">
        <f t="shared" si="97"/>
        <v/>
      </c>
      <c r="Z829" s="52"/>
      <c r="AA829" s="35" t="str">
        <f t="shared" si="98"/>
        <v/>
      </c>
      <c r="AB829" s="35" t="str">
        <f t="shared" si="99"/>
        <v/>
      </c>
      <c r="AC829" s="35" t="str">
        <f t="shared" si="100"/>
        <v/>
      </c>
      <c r="AD829" s="35" t="str">
        <f t="shared" si="101"/>
        <v/>
      </c>
      <c r="AE829" s="35" t="str">
        <f t="shared" si="102"/>
        <v/>
      </c>
      <c r="AF829" s="35" t="str">
        <f t="shared" si="103"/>
        <v/>
      </c>
    </row>
    <row r="830" spans="1:32" x14ac:dyDescent="0.3">
      <c r="A830" s="50"/>
      <c r="B830" s="34" t="str">
        <f>IFERROR(VLOOKUP(A830,'State of WI BUs'!$A$2:$B$77,2,FALSE),"")</f>
        <v/>
      </c>
      <c r="C830" s="50"/>
      <c r="D830" s="50"/>
      <c r="E830" s="51"/>
      <c r="F830" s="34" t="str">
        <f>IFERROR(VLOOKUP(C830,'Fed. Agency Identifier'!$A$2:$B$62,2,FALSE),"")</f>
        <v/>
      </c>
      <c r="G830" s="34" t="str">
        <f>IF(ISBLANK(D830)=TRUE,"",(IFERROR(VLOOKUP(CONCATENATE(C830,".",D830),'Assistance Listings sam.gov'!$A$2:$D$2250,4,FALSE),"Unknown/Expired CFDA - Complete Column K")))</f>
        <v/>
      </c>
      <c r="H830" s="51"/>
      <c r="I830" s="51"/>
      <c r="J830" s="34" t="str">
        <f>IF(AND(ISBLANK(C830)=TRUE,ISBLANK(D830)=TRUE),"",IFERROR(VLOOKUP(CONCATENATE(C830,".",D830),'Clusters Lookup'!$A$2:$B$99,2,FALSE),"Not an Other Cluster"))</f>
        <v/>
      </c>
      <c r="K830" s="51"/>
      <c r="L830" s="51"/>
      <c r="M830" s="51"/>
      <c r="N830" s="51"/>
      <c r="O830" s="52"/>
      <c r="P830" s="51"/>
      <c r="Q830" s="51"/>
      <c r="R830" s="50"/>
      <c r="S830" s="34" t="str">
        <f>IFERROR(VLOOKUP(R830,'State of WI BUs'!$A$2:$B$77,2,FALSE),"")</f>
        <v/>
      </c>
      <c r="T830" s="52"/>
      <c r="U830" s="52"/>
      <c r="V830" s="56" t="str">
        <f t="shared" si="96"/>
        <v/>
      </c>
      <c r="W830" s="52"/>
      <c r="X830" s="50"/>
      <c r="Y830" s="56" t="str">
        <f t="shared" si="97"/>
        <v/>
      </c>
      <c r="Z830" s="52"/>
      <c r="AA830" s="35" t="str">
        <f t="shared" si="98"/>
        <v/>
      </c>
      <c r="AB830" s="35" t="str">
        <f t="shared" si="99"/>
        <v/>
      </c>
      <c r="AC830" s="35" t="str">
        <f t="shared" si="100"/>
        <v/>
      </c>
      <c r="AD830" s="35" t="str">
        <f t="shared" si="101"/>
        <v/>
      </c>
      <c r="AE830" s="35" t="str">
        <f t="shared" si="102"/>
        <v/>
      </c>
      <c r="AF830" s="35" t="str">
        <f t="shared" si="103"/>
        <v/>
      </c>
    </row>
    <row r="831" spans="1:32" x14ac:dyDescent="0.3">
      <c r="A831" s="50"/>
      <c r="B831" s="34" t="str">
        <f>IFERROR(VLOOKUP(A831,'State of WI BUs'!$A$2:$B$77,2,FALSE),"")</f>
        <v/>
      </c>
      <c r="C831" s="50"/>
      <c r="D831" s="50"/>
      <c r="E831" s="51"/>
      <c r="F831" s="34" t="str">
        <f>IFERROR(VLOOKUP(C831,'Fed. Agency Identifier'!$A$2:$B$62,2,FALSE),"")</f>
        <v/>
      </c>
      <c r="G831" s="34" t="str">
        <f>IF(ISBLANK(D831)=TRUE,"",(IFERROR(VLOOKUP(CONCATENATE(C831,".",D831),'Assistance Listings sam.gov'!$A$2:$D$2250,4,FALSE),"Unknown/Expired CFDA - Complete Column K")))</f>
        <v/>
      </c>
      <c r="H831" s="51"/>
      <c r="I831" s="51"/>
      <c r="J831" s="34" t="str">
        <f>IF(AND(ISBLANK(C831)=TRUE,ISBLANK(D831)=TRUE),"",IFERROR(VLOOKUP(CONCATENATE(C831,".",D831),'Clusters Lookup'!$A$2:$B$99,2,FALSE),"Not an Other Cluster"))</f>
        <v/>
      </c>
      <c r="K831" s="51"/>
      <c r="L831" s="51"/>
      <c r="M831" s="51"/>
      <c r="N831" s="51"/>
      <c r="O831" s="52"/>
      <c r="P831" s="51"/>
      <c r="Q831" s="51"/>
      <c r="R831" s="50"/>
      <c r="S831" s="34" t="str">
        <f>IFERROR(VLOOKUP(R831,'State of WI BUs'!$A$2:$B$77,2,FALSE),"")</f>
        <v/>
      </c>
      <c r="T831" s="52"/>
      <c r="U831" s="52"/>
      <c r="V831" s="56" t="str">
        <f t="shared" si="96"/>
        <v/>
      </c>
      <c r="W831" s="52"/>
      <c r="X831" s="50"/>
      <c r="Y831" s="56" t="str">
        <f t="shared" si="97"/>
        <v/>
      </c>
      <c r="Z831" s="52"/>
      <c r="AA831" s="35" t="str">
        <f t="shared" si="98"/>
        <v/>
      </c>
      <c r="AB831" s="35" t="str">
        <f t="shared" si="99"/>
        <v/>
      </c>
      <c r="AC831" s="35" t="str">
        <f t="shared" si="100"/>
        <v/>
      </c>
      <c r="AD831" s="35" t="str">
        <f t="shared" si="101"/>
        <v/>
      </c>
      <c r="AE831" s="35" t="str">
        <f t="shared" si="102"/>
        <v/>
      </c>
      <c r="AF831" s="35" t="str">
        <f t="shared" si="103"/>
        <v/>
      </c>
    </row>
    <row r="832" spans="1:32" x14ac:dyDescent="0.3">
      <c r="A832" s="50"/>
      <c r="B832" s="34" t="str">
        <f>IFERROR(VLOOKUP(A832,'State of WI BUs'!$A$2:$B$77,2,FALSE),"")</f>
        <v/>
      </c>
      <c r="C832" s="50"/>
      <c r="D832" s="50"/>
      <c r="E832" s="51"/>
      <c r="F832" s="34" t="str">
        <f>IFERROR(VLOOKUP(C832,'Fed. Agency Identifier'!$A$2:$B$62,2,FALSE),"")</f>
        <v/>
      </c>
      <c r="G832" s="34" t="str">
        <f>IF(ISBLANK(D832)=TRUE,"",(IFERROR(VLOOKUP(CONCATENATE(C832,".",D832),'Assistance Listings sam.gov'!$A$2:$D$2250,4,FALSE),"Unknown/Expired CFDA - Complete Column K")))</f>
        <v/>
      </c>
      <c r="H832" s="51"/>
      <c r="I832" s="51"/>
      <c r="J832" s="34" t="str">
        <f>IF(AND(ISBLANK(C832)=TRUE,ISBLANK(D832)=TRUE),"",IFERROR(VLOOKUP(CONCATENATE(C832,".",D832),'Clusters Lookup'!$A$2:$B$99,2,FALSE),"Not an Other Cluster"))</f>
        <v/>
      </c>
      <c r="K832" s="51"/>
      <c r="L832" s="51"/>
      <c r="M832" s="51"/>
      <c r="N832" s="51"/>
      <c r="O832" s="52"/>
      <c r="P832" s="51"/>
      <c r="Q832" s="51"/>
      <c r="R832" s="50"/>
      <c r="S832" s="34" t="str">
        <f>IFERROR(VLOOKUP(R832,'State of WI BUs'!$A$2:$B$77,2,FALSE),"")</f>
        <v/>
      </c>
      <c r="T832" s="52"/>
      <c r="U832" s="52"/>
      <c r="V832" s="56" t="str">
        <f t="shared" si="96"/>
        <v/>
      </c>
      <c r="W832" s="52"/>
      <c r="X832" s="50"/>
      <c r="Y832" s="56" t="str">
        <f t="shared" si="97"/>
        <v/>
      </c>
      <c r="Z832" s="52"/>
      <c r="AA832" s="35" t="str">
        <f t="shared" si="98"/>
        <v/>
      </c>
      <c r="AB832" s="35" t="str">
        <f t="shared" si="99"/>
        <v/>
      </c>
      <c r="AC832" s="35" t="str">
        <f t="shared" si="100"/>
        <v/>
      </c>
      <c r="AD832" s="35" t="str">
        <f t="shared" si="101"/>
        <v/>
      </c>
      <c r="AE832" s="35" t="str">
        <f t="shared" si="102"/>
        <v/>
      </c>
      <c r="AF832" s="35" t="str">
        <f t="shared" si="103"/>
        <v/>
      </c>
    </row>
    <row r="833" spans="1:32" x14ac:dyDescent="0.3">
      <c r="A833" s="50"/>
      <c r="B833" s="34" t="str">
        <f>IFERROR(VLOOKUP(A833,'State of WI BUs'!$A$2:$B$77,2,FALSE),"")</f>
        <v/>
      </c>
      <c r="C833" s="50"/>
      <c r="D833" s="50"/>
      <c r="E833" s="51"/>
      <c r="F833" s="34" t="str">
        <f>IFERROR(VLOOKUP(C833,'Fed. Agency Identifier'!$A$2:$B$62,2,FALSE),"")</f>
        <v/>
      </c>
      <c r="G833" s="34" t="str">
        <f>IF(ISBLANK(D833)=TRUE,"",(IFERROR(VLOOKUP(CONCATENATE(C833,".",D833),'Assistance Listings sam.gov'!$A$2:$D$2250,4,FALSE),"Unknown/Expired CFDA - Complete Column K")))</f>
        <v/>
      </c>
      <c r="H833" s="51"/>
      <c r="I833" s="51"/>
      <c r="J833" s="34" t="str">
        <f>IF(AND(ISBLANK(C833)=TRUE,ISBLANK(D833)=TRUE),"",IFERROR(VLOOKUP(CONCATENATE(C833,".",D833),'Clusters Lookup'!$A$2:$B$99,2,FALSE),"Not an Other Cluster"))</f>
        <v/>
      </c>
      <c r="K833" s="51"/>
      <c r="L833" s="51"/>
      <c r="M833" s="51"/>
      <c r="N833" s="51"/>
      <c r="O833" s="52"/>
      <c r="P833" s="51"/>
      <c r="Q833" s="51"/>
      <c r="R833" s="50"/>
      <c r="S833" s="34" t="str">
        <f>IFERROR(VLOOKUP(R833,'State of WI BUs'!$A$2:$B$77,2,FALSE),"")</f>
        <v/>
      </c>
      <c r="T833" s="52"/>
      <c r="U833" s="52"/>
      <c r="V833" s="56" t="str">
        <f t="shared" si="96"/>
        <v/>
      </c>
      <c r="W833" s="52"/>
      <c r="X833" s="50"/>
      <c r="Y833" s="56" t="str">
        <f t="shared" si="97"/>
        <v/>
      </c>
      <c r="Z833" s="52"/>
      <c r="AA833" s="35" t="str">
        <f t="shared" si="98"/>
        <v/>
      </c>
      <c r="AB833" s="35" t="str">
        <f t="shared" si="99"/>
        <v/>
      </c>
      <c r="AC833" s="35" t="str">
        <f t="shared" si="100"/>
        <v/>
      </c>
      <c r="AD833" s="35" t="str">
        <f t="shared" si="101"/>
        <v/>
      </c>
      <c r="AE833" s="35" t="str">
        <f t="shared" si="102"/>
        <v/>
      </c>
      <c r="AF833" s="35" t="str">
        <f t="shared" si="103"/>
        <v/>
      </c>
    </row>
    <row r="834" spans="1:32" x14ac:dyDescent="0.3">
      <c r="A834" s="50"/>
      <c r="B834" s="34" t="str">
        <f>IFERROR(VLOOKUP(A834,'State of WI BUs'!$A$2:$B$77,2,FALSE),"")</f>
        <v/>
      </c>
      <c r="C834" s="50"/>
      <c r="D834" s="50"/>
      <c r="E834" s="51"/>
      <c r="F834" s="34" t="str">
        <f>IFERROR(VLOOKUP(C834,'Fed. Agency Identifier'!$A$2:$B$62,2,FALSE),"")</f>
        <v/>
      </c>
      <c r="G834" s="34" t="str">
        <f>IF(ISBLANK(D834)=TRUE,"",(IFERROR(VLOOKUP(CONCATENATE(C834,".",D834),'Assistance Listings sam.gov'!$A$2:$D$2250,4,FALSE),"Unknown/Expired CFDA - Complete Column K")))</f>
        <v/>
      </c>
      <c r="H834" s="51"/>
      <c r="I834" s="51"/>
      <c r="J834" s="34" t="str">
        <f>IF(AND(ISBLANK(C834)=TRUE,ISBLANK(D834)=TRUE),"",IFERROR(VLOOKUP(CONCATENATE(C834,".",D834),'Clusters Lookup'!$A$2:$B$99,2,FALSE),"Not an Other Cluster"))</f>
        <v/>
      </c>
      <c r="K834" s="51"/>
      <c r="L834" s="51"/>
      <c r="M834" s="51"/>
      <c r="N834" s="51"/>
      <c r="O834" s="52"/>
      <c r="P834" s="51"/>
      <c r="Q834" s="51"/>
      <c r="R834" s="50"/>
      <c r="S834" s="34" t="str">
        <f>IFERROR(VLOOKUP(R834,'State of WI BUs'!$A$2:$B$77,2,FALSE),"")</f>
        <v/>
      </c>
      <c r="T834" s="52"/>
      <c r="U834" s="52"/>
      <c r="V834" s="56" t="str">
        <f t="shared" si="96"/>
        <v/>
      </c>
      <c r="W834" s="52"/>
      <c r="X834" s="50"/>
      <c r="Y834" s="56" t="str">
        <f t="shared" si="97"/>
        <v/>
      </c>
      <c r="Z834" s="52"/>
      <c r="AA834" s="35" t="str">
        <f t="shared" si="98"/>
        <v/>
      </c>
      <c r="AB834" s="35" t="str">
        <f t="shared" si="99"/>
        <v/>
      </c>
      <c r="AC834" s="35" t="str">
        <f t="shared" si="100"/>
        <v/>
      </c>
      <c r="AD834" s="35" t="str">
        <f t="shared" si="101"/>
        <v/>
      </c>
      <c r="AE834" s="35" t="str">
        <f t="shared" si="102"/>
        <v/>
      </c>
      <c r="AF834" s="35" t="str">
        <f t="shared" si="103"/>
        <v/>
      </c>
    </row>
    <row r="835" spans="1:32" x14ac:dyDescent="0.3">
      <c r="A835" s="50"/>
      <c r="B835" s="34" t="str">
        <f>IFERROR(VLOOKUP(A835,'State of WI BUs'!$A$2:$B$77,2,FALSE),"")</f>
        <v/>
      </c>
      <c r="C835" s="50"/>
      <c r="D835" s="50"/>
      <c r="E835" s="51"/>
      <c r="F835" s="34" t="str">
        <f>IFERROR(VLOOKUP(C835,'Fed. Agency Identifier'!$A$2:$B$62,2,FALSE),"")</f>
        <v/>
      </c>
      <c r="G835" s="34" t="str">
        <f>IF(ISBLANK(D835)=TRUE,"",(IFERROR(VLOOKUP(CONCATENATE(C835,".",D835),'Assistance Listings sam.gov'!$A$2:$D$2250,4,FALSE),"Unknown/Expired CFDA - Complete Column K")))</f>
        <v/>
      </c>
      <c r="H835" s="51"/>
      <c r="I835" s="51"/>
      <c r="J835" s="34" t="str">
        <f>IF(AND(ISBLANK(C835)=TRUE,ISBLANK(D835)=TRUE),"",IFERROR(VLOOKUP(CONCATENATE(C835,".",D835),'Clusters Lookup'!$A$2:$B$99,2,FALSE),"Not an Other Cluster"))</f>
        <v/>
      </c>
      <c r="K835" s="51"/>
      <c r="L835" s="51"/>
      <c r="M835" s="51"/>
      <c r="N835" s="51"/>
      <c r="O835" s="52"/>
      <c r="P835" s="51"/>
      <c r="Q835" s="51"/>
      <c r="R835" s="50"/>
      <c r="S835" s="34" t="str">
        <f>IFERROR(VLOOKUP(R835,'State of WI BUs'!$A$2:$B$77,2,FALSE),"")</f>
        <v/>
      </c>
      <c r="T835" s="52"/>
      <c r="U835" s="52"/>
      <c r="V835" s="56" t="str">
        <f t="shared" si="96"/>
        <v/>
      </c>
      <c r="W835" s="52"/>
      <c r="X835" s="50"/>
      <c r="Y835" s="56" t="str">
        <f t="shared" si="97"/>
        <v/>
      </c>
      <c r="Z835" s="52"/>
      <c r="AA835" s="35" t="str">
        <f t="shared" si="98"/>
        <v/>
      </c>
      <c r="AB835" s="35" t="str">
        <f t="shared" si="99"/>
        <v/>
      </c>
      <c r="AC835" s="35" t="str">
        <f t="shared" si="100"/>
        <v/>
      </c>
      <c r="AD835" s="35" t="str">
        <f t="shared" si="101"/>
        <v/>
      </c>
      <c r="AE835" s="35" t="str">
        <f t="shared" si="102"/>
        <v/>
      </c>
      <c r="AF835" s="35" t="str">
        <f t="shared" si="103"/>
        <v/>
      </c>
    </row>
    <row r="836" spans="1:32" x14ac:dyDescent="0.3">
      <c r="A836" s="50"/>
      <c r="B836" s="34" t="str">
        <f>IFERROR(VLOOKUP(A836,'State of WI BUs'!$A$2:$B$77,2,FALSE),"")</f>
        <v/>
      </c>
      <c r="C836" s="50"/>
      <c r="D836" s="50"/>
      <c r="E836" s="51"/>
      <c r="F836" s="34" t="str">
        <f>IFERROR(VLOOKUP(C836,'Fed. Agency Identifier'!$A$2:$B$62,2,FALSE),"")</f>
        <v/>
      </c>
      <c r="G836" s="34" t="str">
        <f>IF(ISBLANK(D836)=TRUE,"",(IFERROR(VLOOKUP(CONCATENATE(C836,".",D836),'Assistance Listings sam.gov'!$A$2:$D$2250,4,FALSE),"Unknown/Expired CFDA - Complete Column K")))</f>
        <v/>
      </c>
      <c r="H836" s="51"/>
      <c r="I836" s="51"/>
      <c r="J836" s="34" t="str">
        <f>IF(AND(ISBLANK(C836)=TRUE,ISBLANK(D836)=TRUE),"",IFERROR(VLOOKUP(CONCATENATE(C836,".",D836),'Clusters Lookup'!$A$2:$B$99,2,FALSE),"Not an Other Cluster"))</f>
        <v/>
      </c>
      <c r="K836" s="51"/>
      <c r="L836" s="51"/>
      <c r="M836" s="51"/>
      <c r="N836" s="51"/>
      <c r="O836" s="52"/>
      <c r="P836" s="51"/>
      <c r="Q836" s="51"/>
      <c r="R836" s="50"/>
      <c r="S836" s="34" t="str">
        <f>IFERROR(VLOOKUP(R836,'State of WI BUs'!$A$2:$B$77,2,FALSE),"")</f>
        <v/>
      </c>
      <c r="T836" s="52"/>
      <c r="U836" s="52"/>
      <c r="V836" s="56" t="str">
        <f t="shared" si="96"/>
        <v/>
      </c>
      <c r="W836" s="52"/>
      <c r="X836" s="50"/>
      <c r="Y836" s="56" t="str">
        <f t="shared" si="97"/>
        <v/>
      </c>
      <c r="Z836" s="52"/>
      <c r="AA836" s="35" t="str">
        <f t="shared" si="98"/>
        <v/>
      </c>
      <c r="AB836" s="35" t="str">
        <f t="shared" si="99"/>
        <v/>
      </c>
      <c r="AC836" s="35" t="str">
        <f t="shared" si="100"/>
        <v/>
      </c>
      <c r="AD836" s="35" t="str">
        <f t="shared" si="101"/>
        <v/>
      </c>
      <c r="AE836" s="35" t="str">
        <f t="shared" si="102"/>
        <v/>
      </c>
      <c r="AF836" s="35" t="str">
        <f t="shared" si="103"/>
        <v/>
      </c>
    </row>
    <row r="837" spans="1:32" x14ac:dyDescent="0.3">
      <c r="A837" s="50"/>
      <c r="B837" s="34" t="str">
        <f>IFERROR(VLOOKUP(A837,'State of WI BUs'!$A$2:$B$77,2,FALSE),"")</f>
        <v/>
      </c>
      <c r="C837" s="50"/>
      <c r="D837" s="50"/>
      <c r="E837" s="51"/>
      <c r="F837" s="34" t="str">
        <f>IFERROR(VLOOKUP(C837,'Fed. Agency Identifier'!$A$2:$B$62,2,FALSE),"")</f>
        <v/>
      </c>
      <c r="G837" s="34" t="str">
        <f>IF(ISBLANK(D837)=TRUE,"",(IFERROR(VLOOKUP(CONCATENATE(C837,".",D837),'Assistance Listings sam.gov'!$A$2:$D$2250,4,FALSE),"Unknown/Expired CFDA - Complete Column K")))</f>
        <v/>
      </c>
      <c r="H837" s="51"/>
      <c r="I837" s="51"/>
      <c r="J837" s="34" t="str">
        <f>IF(AND(ISBLANK(C837)=TRUE,ISBLANK(D837)=TRUE),"",IFERROR(VLOOKUP(CONCATENATE(C837,".",D837),'Clusters Lookup'!$A$2:$B$99,2,FALSE),"Not an Other Cluster"))</f>
        <v/>
      </c>
      <c r="K837" s="51"/>
      <c r="L837" s="51"/>
      <c r="M837" s="51"/>
      <c r="N837" s="51"/>
      <c r="O837" s="52"/>
      <c r="P837" s="51"/>
      <c r="Q837" s="51"/>
      <c r="R837" s="50"/>
      <c r="S837" s="34" t="str">
        <f>IFERROR(VLOOKUP(R837,'State of WI BUs'!$A$2:$B$77,2,FALSE),"")</f>
        <v/>
      </c>
      <c r="T837" s="52"/>
      <c r="U837" s="52"/>
      <c r="V837" s="56" t="str">
        <f t="shared" si="96"/>
        <v/>
      </c>
      <c r="W837" s="52"/>
      <c r="X837" s="50"/>
      <c r="Y837" s="56" t="str">
        <f t="shared" si="97"/>
        <v/>
      </c>
      <c r="Z837" s="52"/>
      <c r="AA837" s="35" t="str">
        <f t="shared" si="98"/>
        <v/>
      </c>
      <c r="AB837" s="35" t="str">
        <f t="shared" si="99"/>
        <v/>
      </c>
      <c r="AC837" s="35" t="str">
        <f t="shared" si="100"/>
        <v/>
      </c>
      <c r="AD837" s="35" t="str">
        <f t="shared" si="101"/>
        <v/>
      </c>
      <c r="AE837" s="35" t="str">
        <f t="shared" si="102"/>
        <v/>
      </c>
      <c r="AF837" s="35" t="str">
        <f t="shared" si="103"/>
        <v/>
      </c>
    </row>
    <row r="838" spans="1:32" x14ac:dyDescent="0.3">
      <c r="A838" s="50"/>
      <c r="B838" s="34" t="str">
        <f>IFERROR(VLOOKUP(A838,'State of WI BUs'!$A$2:$B$77,2,FALSE),"")</f>
        <v/>
      </c>
      <c r="C838" s="50"/>
      <c r="D838" s="50"/>
      <c r="E838" s="51"/>
      <c r="F838" s="34" t="str">
        <f>IFERROR(VLOOKUP(C838,'Fed. Agency Identifier'!$A$2:$B$62,2,FALSE),"")</f>
        <v/>
      </c>
      <c r="G838" s="34" t="str">
        <f>IF(ISBLANK(D838)=TRUE,"",(IFERROR(VLOOKUP(CONCATENATE(C838,".",D838),'Assistance Listings sam.gov'!$A$2:$D$2250,4,FALSE),"Unknown/Expired CFDA - Complete Column K")))</f>
        <v/>
      </c>
      <c r="H838" s="51"/>
      <c r="I838" s="51"/>
      <c r="J838" s="34" t="str">
        <f>IF(AND(ISBLANK(C838)=TRUE,ISBLANK(D838)=TRUE),"",IFERROR(VLOOKUP(CONCATENATE(C838,".",D838),'Clusters Lookup'!$A$2:$B$99,2,FALSE),"Not an Other Cluster"))</f>
        <v/>
      </c>
      <c r="K838" s="51"/>
      <c r="L838" s="51"/>
      <c r="M838" s="51"/>
      <c r="N838" s="51"/>
      <c r="O838" s="52"/>
      <c r="P838" s="51"/>
      <c r="Q838" s="51"/>
      <c r="R838" s="50"/>
      <c r="S838" s="34" t="str">
        <f>IFERROR(VLOOKUP(R838,'State of WI BUs'!$A$2:$B$77,2,FALSE),"")</f>
        <v/>
      </c>
      <c r="T838" s="52"/>
      <c r="U838" s="52"/>
      <c r="V838" s="56" t="str">
        <f t="shared" si="96"/>
        <v/>
      </c>
      <c r="W838" s="52"/>
      <c r="X838" s="50"/>
      <c r="Y838" s="56" t="str">
        <f t="shared" si="97"/>
        <v/>
      </c>
      <c r="Z838" s="52"/>
      <c r="AA838" s="35" t="str">
        <f t="shared" si="98"/>
        <v/>
      </c>
      <c r="AB838" s="35" t="str">
        <f t="shared" si="99"/>
        <v/>
      </c>
      <c r="AC838" s="35" t="str">
        <f t="shared" si="100"/>
        <v/>
      </c>
      <c r="AD838" s="35" t="str">
        <f t="shared" si="101"/>
        <v/>
      </c>
      <c r="AE838" s="35" t="str">
        <f t="shared" si="102"/>
        <v/>
      </c>
      <c r="AF838" s="35" t="str">
        <f t="shared" si="103"/>
        <v/>
      </c>
    </row>
    <row r="839" spans="1:32" x14ac:dyDescent="0.3">
      <c r="A839" s="50"/>
      <c r="B839" s="34" t="str">
        <f>IFERROR(VLOOKUP(A839,'State of WI BUs'!$A$2:$B$77,2,FALSE),"")</f>
        <v/>
      </c>
      <c r="C839" s="50"/>
      <c r="D839" s="50"/>
      <c r="E839" s="51"/>
      <c r="F839" s="34" t="str">
        <f>IFERROR(VLOOKUP(C839,'Fed. Agency Identifier'!$A$2:$B$62,2,FALSE),"")</f>
        <v/>
      </c>
      <c r="G839" s="34" t="str">
        <f>IF(ISBLANK(D839)=TRUE,"",(IFERROR(VLOOKUP(CONCATENATE(C839,".",D839),'Assistance Listings sam.gov'!$A$2:$D$2250,4,FALSE),"Unknown/Expired CFDA - Complete Column K")))</f>
        <v/>
      </c>
      <c r="H839" s="51"/>
      <c r="I839" s="51"/>
      <c r="J839" s="34" t="str">
        <f>IF(AND(ISBLANK(C839)=TRUE,ISBLANK(D839)=TRUE),"",IFERROR(VLOOKUP(CONCATENATE(C839,".",D839),'Clusters Lookup'!$A$2:$B$99,2,FALSE),"Not an Other Cluster"))</f>
        <v/>
      </c>
      <c r="K839" s="51"/>
      <c r="L839" s="51"/>
      <c r="M839" s="51"/>
      <c r="N839" s="51"/>
      <c r="O839" s="52"/>
      <c r="P839" s="51"/>
      <c r="Q839" s="51"/>
      <c r="R839" s="50"/>
      <c r="S839" s="34" t="str">
        <f>IFERROR(VLOOKUP(R839,'State of WI BUs'!$A$2:$B$77,2,FALSE),"")</f>
        <v/>
      </c>
      <c r="T839" s="52"/>
      <c r="U839" s="52"/>
      <c r="V839" s="56" t="str">
        <f t="shared" si="96"/>
        <v/>
      </c>
      <c r="W839" s="52"/>
      <c r="X839" s="50"/>
      <c r="Y839" s="56" t="str">
        <f t="shared" si="97"/>
        <v/>
      </c>
      <c r="Z839" s="52"/>
      <c r="AA839" s="35" t="str">
        <f t="shared" si="98"/>
        <v/>
      </c>
      <c r="AB839" s="35" t="str">
        <f t="shared" si="99"/>
        <v/>
      </c>
      <c r="AC839" s="35" t="str">
        <f t="shared" si="100"/>
        <v/>
      </c>
      <c r="AD839" s="35" t="str">
        <f t="shared" si="101"/>
        <v/>
      </c>
      <c r="AE839" s="35" t="str">
        <f t="shared" si="102"/>
        <v/>
      </c>
      <c r="AF839" s="35" t="str">
        <f t="shared" si="103"/>
        <v/>
      </c>
    </row>
    <row r="840" spans="1:32" x14ac:dyDescent="0.3">
      <c r="A840" s="50"/>
      <c r="B840" s="34" t="str">
        <f>IFERROR(VLOOKUP(A840,'State of WI BUs'!$A$2:$B$77,2,FALSE),"")</f>
        <v/>
      </c>
      <c r="C840" s="50"/>
      <c r="D840" s="50"/>
      <c r="E840" s="51"/>
      <c r="F840" s="34" t="str">
        <f>IFERROR(VLOOKUP(C840,'Fed. Agency Identifier'!$A$2:$B$62,2,FALSE),"")</f>
        <v/>
      </c>
      <c r="G840" s="34" t="str">
        <f>IF(ISBLANK(D840)=TRUE,"",(IFERROR(VLOOKUP(CONCATENATE(C840,".",D840),'Assistance Listings sam.gov'!$A$2:$D$2250,4,FALSE),"Unknown/Expired CFDA - Complete Column K")))</f>
        <v/>
      </c>
      <c r="H840" s="51"/>
      <c r="I840" s="51"/>
      <c r="J840" s="34" t="str">
        <f>IF(AND(ISBLANK(C840)=TRUE,ISBLANK(D840)=TRUE),"",IFERROR(VLOOKUP(CONCATENATE(C840,".",D840),'Clusters Lookup'!$A$2:$B$99,2,FALSE),"Not an Other Cluster"))</f>
        <v/>
      </c>
      <c r="K840" s="51"/>
      <c r="L840" s="51"/>
      <c r="M840" s="51"/>
      <c r="N840" s="51"/>
      <c r="O840" s="52"/>
      <c r="P840" s="51"/>
      <c r="Q840" s="51"/>
      <c r="R840" s="50"/>
      <c r="S840" s="34" t="str">
        <f>IFERROR(VLOOKUP(R840,'State of WI BUs'!$A$2:$B$77,2,FALSE),"")</f>
        <v/>
      </c>
      <c r="T840" s="52"/>
      <c r="U840" s="52"/>
      <c r="V840" s="56" t="str">
        <f t="shared" si="96"/>
        <v/>
      </c>
      <c r="W840" s="52"/>
      <c r="X840" s="50"/>
      <c r="Y840" s="56" t="str">
        <f t="shared" si="97"/>
        <v/>
      </c>
      <c r="Z840" s="52"/>
      <c r="AA840" s="35" t="str">
        <f t="shared" si="98"/>
        <v/>
      </c>
      <c r="AB840" s="35" t="str">
        <f t="shared" si="99"/>
        <v/>
      </c>
      <c r="AC840" s="35" t="str">
        <f t="shared" si="100"/>
        <v/>
      </c>
      <c r="AD840" s="35" t="str">
        <f t="shared" si="101"/>
        <v/>
      </c>
      <c r="AE840" s="35" t="str">
        <f t="shared" si="102"/>
        <v/>
      </c>
      <c r="AF840" s="35" t="str">
        <f t="shared" si="103"/>
        <v/>
      </c>
    </row>
    <row r="841" spans="1:32" x14ac:dyDescent="0.3">
      <c r="A841" s="50"/>
      <c r="B841" s="34" t="str">
        <f>IFERROR(VLOOKUP(A841,'State of WI BUs'!$A$2:$B$77,2,FALSE),"")</f>
        <v/>
      </c>
      <c r="C841" s="50"/>
      <c r="D841" s="50"/>
      <c r="E841" s="51"/>
      <c r="F841" s="34" t="str">
        <f>IFERROR(VLOOKUP(C841,'Fed. Agency Identifier'!$A$2:$B$62,2,FALSE),"")</f>
        <v/>
      </c>
      <c r="G841" s="34" t="str">
        <f>IF(ISBLANK(D841)=TRUE,"",(IFERROR(VLOOKUP(CONCATENATE(C841,".",D841),'Assistance Listings sam.gov'!$A$2:$D$2250,4,FALSE),"Unknown/Expired CFDA - Complete Column K")))</f>
        <v/>
      </c>
      <c r="H841" s="51"/>
      <c r="I841" s="51"/>
      <c r="J841" s="34" t="str">
        <f>IF(AND(ISBLANK(C841)=TRUE,ISBLANK(D841)=TRUE),"",IFERROR(VLOOKUP(CONCATENATE(C841,".",D841),'Clusters Lookup'!$A$2:$B$99,2,FALSE),"Not an Other Cluster"))</f>
        <v/>
      </c>
      <c r="K841" s="51"/>
      <c r="L841" s="51"/>
      <c r="M841" s="51"/>
      <c r="N841" s="51"/>
      <c r="O841" s="52"/>
      <c r="P841" s="51"/>
      <c r="Q841" s="51"/>
      <c r="R841" s="50"/>
      <c r="S841" s="34" t="str">
        <f>IFERROR(VLOOKUP(R841,'State of WI BUs'!$A$2:$B$77,2,FALSE),"")</f>
        <v/>
      </c>
      <c r="T841" s="52"/>
      <c r="U841" s="52"/>
      <c r="V841" s="56" t="str">
        <f t="shared" si="96"/>
        <v/>
      </c>
      <c r="W841" s="52"/>
      <c r="X841" s="50"/>
      <c r="Y841" s="56" t="str">
        <f t="shared" si="97"/>
        <v/>
      </c>
      <c r="Z841" s="52"/>
      <c r="AA841" s="35" t="str">
        <f t="shared" si="98"/>
        <v/>
      </c>
      <c r="AB841" s="35" t="str">
        <f t="shared" si="99"/>
        <v/>
      </c>
      <c r="AC841" s="35" t="str">
        <f t="shared" si="100"/>
        <v/>
      </c>
      <c r="AD841" s="35" t="str">
        <f t="shared" si="101"/>
        <v/>
      </c>
      <c r="AE841" s="35" t="str">
        <f t="shared" si="102"/>
        <v/>
      </c>
      <c r="AF841" s="35" t="str">
        <f t="shared" si="103"/>
        <v/>
      </c>
    </row>
    <row r="842" spans="1:32" x14ac:dyDescent="0.3">
      <c r="A842" s="50"/>
      <c r="B842" s="34" t="str">
        <f>IFERROR(VLOOKUP(A842,'State of WI BUs'!$A$2:$B$77,2,FALSE),"")</f>
        <v/>
      </c>
      <c r="C842" s="50"/>
      <c r="D842" s="50"/>
      <c r="E842" s="51"/>
      <c r="F842" s="34" t="str">
        <f>IFERROR(VLOOKUP(C842,'Fed. Agency Identifier'!$A$2:$B$62,2,FALSE),"")</f>
        <v/>
      </c>
      <c r="G842" s="34" t="str">
        <f>IF(ISBLANK(D842)=TRUE,"",(IFERROR(VLOOKUP(CONCATENATE(C842,".",D842),'Assistance Listings sam.gov'!$A$2:$D$2250,4,FALSE),"Unknown/Expired CFDA - Complete Column K")))</f>
        <v/>
      </c>
      <c r="H842" s="51"/>
      <c r="I842" s="51"/>
      <c r="J842" s="34" t="str">
        <f>IF(AND(ISBLANK(C842)=TRUE,ISBLANK(D842)=TRUE),"",IFERROR(VLOOKUP(CONCATENATE(C842,".",D842),'Clusters Lookup'!$A$2:$B$99,2,FALSE),"Not an Other Cluster"))</f>
        <v/>
      </c>
      <c r="K842" s="51"/>
      <c r="L842" s="51"/>
      <c r="M842" s="51"/>
      <c r="N842" s="51"/>
      <c r="O842" s="52"/>
      <c r="P842" s="51"/>
      <c r="Q842" s="51"/>
      <c r="R842" s="50"/>
      <c r="S842" s="34" t="str">
        <f>IFERROR(VLOOKUP(R842,'State of WI BUs'!$A$2:$B$77,2,FALSE),"")</f>
        <v/>
      </c>
      <c r="T842" s="52"/>
      <c r="U842" s="52"/>
      <c r="V842" s="56" t="str">
        <f t="shared" si="96"/>
        <v/>
      </c>
      <c r="W842" s="52"/>
      <c r="X842" s="50"/>
      <c r="Y842" s="56" t="str">
        <f t="shared" si="97"/>
        <v/>
      </c>
      <c r="Z842" s="52"/>
      <c r="AA842" s="35" t="str">
        <f t="shared" si="98"/>
        <v/>
      </c>
      <c r="AB842" s="35" t="str">
        <f t="shared" si="99"/>
        <v/>
      </c>
      <c r="AC842" s="35" t="str">
        <f t="shared" si="100"/>
        <v/>
      </c>
      <c r="AD842" s="35" t="str">
        <f t="shared" si="101"/>
        <v/>
      </c>
      <c r="AE842" s="35" t="str">
        <f t="shared" si="102"/>
        <v/>
      </c>
      <c r="AF842" s="35" t="str">
        <f t="shared" si="103"/>
        <v/>
      </c>
    </row>
    <row r="843" spans="1:32" x14ac:dyDescent="0.3">
      <c r="A843" s="50"/>
      <c r="B843" s="34" t="str">
        <f>IFERROR(VLOOKUP(A843,'State of WI BUs'!$A$2:$B$77,2,FALSE),"")</f>
        <v/>
      </c>
      <c r="C843" s="50"/>
      <c r="D843" s="50"/>
      <c r="E843" s="51"/>
      <c r="F843" s="34" t="str">
        <f>IFERROR(VLOOKUP(C843,'Fed. Agency Identifier'!$A$2:$B$62,2,FALSE),"")</f>
        <v/>
      </c>
      <c r="G843" s="34" t="str">
        <f>IF(ISBLANK(D843)=TRUE,"",(IFERROR(VLOOKUP(CONCATENATE(C843,".",D843),'Assistance Listings sam.gov'!$A$2:$D$2250,4,FALSE),"Unknown/Expired CFDA - Complete Column K")))</f>
        <v/>
      </c>
      <c r="H843" s="51"/>
      <c r="I843" s="51"/>
      <c r="J843" s="34" t="str">
        <f>IF(AND(ISBLANK(C843)=TRUE,ISBLANK(D843)=TRUE),"",IFERROR(VLOOKUP(CONCATENATE(C843,".",D843),'Clusters Lookup'!$A$2:$B$99,2,FALSE),"Not an Other Cluster"))</f>
        <v/>
      </c>
      <c r="K843" s="51"/>
      <c r="L843" s="51"/>
      <c r="M843" s="51"/>
      <c r="N843" s="51"/>
      <c r="O843" s="52"/>
      <c r="P843" s="51"/>
      <c r="Q843" s="51"/>
      <c r="R843" s="50"/>
      <c r="S843" s="34" t="str">
        <f>IFERROR(VLOOKUP(R843,'State of WI BUs'!$A$2:$B$77,2,FALSE),"")</f>
        <v/>
      </c>
      <c r="T843" s="52"/>
      <c r="U843" s="52"/>
      <c r="V843" s="56" t="str">
        <f t="shared" si="96"/>
        <v/>
      </c>
      <c r="W843" s="52"/>
      <c r="X843" s="50"/>
      <c r="Y843" s="56" t="str">
        <f t="shared" si="97"/>
        <v/>
      </c>
      <c r="Z843" s="52"/>
      <c r="AA843" s="35" t="str">
        <f t="shared" si="98"/>
        <v/>
      </c>
      <c r="AB843" s="35" t="str">
        <f t="shared" si="99"/>
        <v/>
      </c>
      <c r="AC843" s="35" t="str">
        <f t="shared" si="100"/>
        <v/>
      </c>
      <c r="AD843" s="35" t="str">
        <f t="shared" si="101"/>
        <v/>
      </c>
      <c r="AE843" s="35" t="str">
        <f t="shared" si="102"/>
        <v/>
      </c>
      <c r="AF843" s="35" t="str">
        <f t="shared" si="103"/>
        <v/>
      </c>
    </row>
    <row r="844" spans="1:32" x14ac:dyDescent="0.3">
      <c r="A844" s="50"/>
      <c r="B844" s="34" t="str">
        <f>IFERROR(VLOOKUP(A844,'State of WI BUs'!$A$2:$B$77,2,FALSE),"")</f>
        <v/>
      </c>
      <c r="C844" s="50"/>
      <c r="D844" s="50"/>
      <c r="E844" s="51"/>
      <c r="F844" s="34" t="str">
        <f>IFERROR(VLOOKUP(C844,'Fed. Agency Identifier'!$A$2:$B$62,2,FALSE),"")</f>
        <v/>
      </c>
      <c r="G844" s="34" t="str">
        <f>IF(ISBLANK(D844)=TRUE,"",(IFERROR(VLOOKUP(CONCATENATE(C844,".",D844),'Assistance Listings sam.gov'!$A$2:$D$2250,4,FALSE),"Unknown/Expired CFDA - Complete Column K")))</f>
        <v/>
      </c>
      <c r="H844" s="51"/>
      <c r="I844" s="51"/>
      <c r="J844" s="34" t="str">
        <f>IF(AND(ISBLANK(C844)=TRUE,ISBLANK(D844)=TRUE),"",IFERROR(VLOOKUP(CONCATENATE(C844,".",D844),'Clusters Lookup'!$A$2:$B$99,2,FALSE),"Not an Other Cluster"))</f>
        <v/>
      </c>
      <c r="K844" s="51"/>
      <c r="L844" s="51"/>
      <c r="M844" s="51"/>
      <c r="N844" s="51"/>
      <c r="O844" s="52"/>
      <c r="P844" s="51"/>
      <c r="Q844" s="51"/>
      <c r="R844" s="50"/>
      <c r="S844" s="34" t="str">
        <f>IFERROR(VLOOKUP(R844,'State of WI BUs'!$A$2:$B$77,2,FALSE),"")</f>
        <v/>
      </c>
      <c r="T844" s="52"/>
      <c r="U844" s="52"/>
      <c r="V844" s="56" t="str">
        <f t="shared" si="96"/>
        <v/>
      </c>
      <c r="W844" s="52"/>
      <c r="X844" s="50"/>
      <c r="Y844" s="56" t="str">
        <f t="shared" si="97"/>
        <v/>
      </c>
      <c r="Z844" s="52"/>
      <c r="AA844" s="35" t="str">
        <f t="shared" si="98"/>
        <v/>
      </c>
      <c r="AB844" s="35" t="str">
        <f t="shared" si="99"/>
        <v/>
      </c>
      <c r="AC844" s="35" t="str">
        <f t="shared" si="100"/>
        <v/>
      </c>
      <c r="AD844" s="35" t="str">
        <f t="shared" si="101"/>
        <v/>
      </c>
      <c r="AE844" s="35" t="str">
        <f t="shared" si="102"/>
        <v/>
      </c>
      <c r="AF844" s="35" t="str">
        <f t="shared" si="103"/>
        <v/>
      </c>
    </row>
    <row r="845" spans="1:32" x14ac:dyDescent="0.3">
      <c r="A845" s="50"/>
      <c r="B845" s="34" t="str">
        <f>IFERROR(VLOOKUP(A845,'State of WI BUs'!$A$2:$B$77,2,FALSE),"")</f>
        <v/>
      </c>
      <c r="C845" s="50"/>
      <c r="D845" s="50"/>
      <c r="E845" s="51"/>
      <c r="F845" s="34" t="str">
        <f>IFERROR(VLOOKUP(C845,'Fed. Agency Identifier'!$A$2:$B$62,2,FALSE),"")</f>
        <v/>
      </c>
      <c r="G845" s="34" t="str">
        <f>IF(ISBLANK(D845)=TRUE,"",(IFERROR(VLOOKUP(CONCATENATE(C845,".",D845),'Assistance Listings sam.gov'!$A$2:$D$2250,4,FALSE),"Unknown/Expired CFDA - Complete Column K")))</f>
        <v/>
      </c>
      <c r="H845" s="51"/>
      <c r="I845" s="51"/>
      <c r="J845" s="34" t="str">
        <f>IF(AND(ISBLANK(C845)=TRUE,ISBLANK(D845)=TRUE),"",IFERROR(VLOOKUP(CONCATENATE(C845,".",D845),'Clusters Lookup'!$A$2:$B$99,2,FALSE),"Not an Other Cluster"))</f>
        <v/>
      </c>
      <c r="K845" s="51"/>
      <c r="L845" s="51"/>
      <c r="M845" s="51"/>
      <c r="N845" s="51"/>
      <c r="O845" s="52"/>
      <c r="P845" s="51"/>
      <c r="Q845" s="51"/>
      <c r="R845" s="50"/>
      <c r="S845" s="34" t="str">
        <f>IFERROR(VLOOKUP(R845,'State of WI BUs'!$A$2:$B$77,2,FALSE),"")</f>
        <v/>
      </c>
      <c r="T845" s="52"/>
      <c r="U845" s="52"/>
      <c r="V845" s="56" t="str">
        <f t="shared" si="96"/>
        <v/>
      </c>
      <c r="W845" s="52"/>
      <c r="X845" s="50"/>
      <c r="Y845" s="56" t="str">
        <f t="shared" si="97"/>
        <v/>
      </c>
      <c r="Z845" s="52"/>
      <c r="AA845" s="35" t="str">
        <f t="shared" si="98"/>
        <v/>
      </c>
      <c r="AB845" s="35" t="str">
        <f t="shared" si="99"/>
        <v/>
      </c>
      <c r="AC845" s="35" t="str">
        <f t="shared" si="100"/>
        <v/>
      </c>
      <c r="AD845" s="35" t="str">
        <f t="shared" si="101"/>
        <v/>
      </c>
      <c r="AE845" s="35" t="str">
        <f t="shared" si="102"/>
        <v/>
      </c>
      <c r="AF845" s="35" t="str">
        <f t="shared" si="103"/>
        <v/>
      </c>
    </row>
    <row r="846" spans="1:32" x14ac:dyDescent="0.3">
      <c r="A846" s="50"/>
      <c r="B846" s="34" t="str">
        <f>IFERROR(VLOOKUP(A846,'State of WI BUs'!$A$2:$B$77,2,FALSE),"")</f>
        <v/>
      </c>
      <c r="C846" s="50"/>
      <c r="D846" s="50"/>
      <c r="E846" s="51"/>
      <c r="F846" s="34" t="str">
        <f>IFERROR(VLOOKUP(C846,'Fed. Agency Identifier'!$A$2:$B$62,2,FALSE),"")</f>
        <v/>
      </c>
      <c r="G846" s="34" t="str">
        <f>IF(ISBLANK(D846)=TRUE,"",(IFERROR(VLOOKUP(CONCATENATE(C846,".",D846),'Assistance Listings sam.gov'!$A$2:$D$2250,4,FALSE),"Unknown/Expired CFDA - Complete Column K")))</f>
        <v/>
      </c>
      <c r="H846" s="51"/>
      <c r="I846" s="51"/>
      <c r="J846" s="34" t="str">
        <f>IF(AND(ISBLANK(C846)=TRUE,ISBLANK(D846)=TRUE),"",IFERROR(VLOOKUP(CONCATENATE(C846,".",D846),'Clusters Lookup'!$A$2:$B$99,2,FALSE),"Not an Other Cluster"))</f>
        <v/>
      </c>
      <c r="K846" s="51"/>
      <c r="L846" s="51"/>
      <c r="M846" s="51"/>
      <c r="N846" s="51"/>
      <c r="O846" s="52"/>
      <c r="P846" s="51"/>
      <c r="Q846" s="51"/>
      <c r="R846" s="50"/>
      <c r="S846" s="34" t="str">
        <f>IFERROR(VLOOKUP(R846,'State of WI BUs'!$A$2:$B$77,2,FALSE),"")</f>
        <v/>
      </c>
      <c r="T846" s="52"/>
      <c r="U846" s="52"/>
      <c r="V846" s="56" t="str">
        <f t="shared" si="96"/>
        <v/>
      </c>
      <c r="W846" s="52"/>
      <c r="X846" s="50"/>
      <c r="Y846" s="56" t="str">
        <f t="shared" si="97"/>
        <v/>
      </c>
      <c r="Z846" s="52"/>
      <c r="AA846" s="35" t="str">
        <f t="shared" si="98"/>
        <v/>
      </c>
      <c r="AB846" s="35" t="str">
        <f t="shared" si="99"/>
        <v/>
      </c>
      <c r="AC846" s="35" t="str">
        <f t="shared" si="100"/>
        <v/>
      </c>
      <c r="AD846" s="35" t="str">
        <f t="shared" si="101"/>
        <v/>
      </c>
      <c r="AE846" s="35" t="str">
        <f t="shared" si="102"/>
        <v/>
      </c>
      <c r="AF846" s="35" t="str">
        <f t="shared" si="103"/>
        <v/>
      </c>
    </row>
    <row r="847" spans="1:32" x14ac:dyDescent="0.3">
      <c r="A847" s="50"/>
      <c r="B847" s="34" t="str">
        <f>IFERROR(VLOOKUP(A847,'State of WI BUs'!$A$2:$B$77,2,FALSE),"")</f>
        <v/>
      </c>
      <c r="C847" s="50"/>
      <c r="D847" s="50"/>
      <c r="E847" s="51"/>
      <c r="F847" s="34" t="str">
        <f>IFERROR(VLOOKUP(C847,'Fed. Agency Identifier'!$A$2:$B$62,2,FALSE),"")</f>
        <v/>
      </c>
      <c r="G847" s="34" t="str">
        <f>IF(ISBLANK(D847)=TRUE,"",(IFERROR(VLOOKUP(CONCATENATE(C847,".",D847),'Assistance Listings sam.gov'!$A$2:$D$2250,4,FALSE),"Unknown/Expired CFDA - Complete Column K")))</f>
        <v/>
      </c>
      <c r="H847" s="51"/>
      <c r="I847" s="51"/>
      <c r="J847" s="34" t="str">
        <f>IF(AND(ISBLANK(C847)=TRUE,ISBLANK(D847)=TRUE),"",IFERROR(VLOOKUP(CONCATENATE(C847,".",D847),'Clusters Lookup'!$A$2:$B$99,2,FALSE),"Not an Other Cluster"))</f>
        <v/>
      </c>
      <c r="K847" s="51"/>
      <c r="L847" s="51"/>
      <c r="M847" s="51"/>
      <c r="N847" s="51"/>
      <c r="O847" s="52"/>
      <c r="P847" s="51"/>
      <c r="Q847" s="51"/>
      <c r="R847" s="50"/>
      <c r="S847" s="34" t="str">
        <f>IFERROR(VLOOKUP(R847,'State of WI BUs'!$A$2:$B$77,2,FALSE),"")</f>
        <v/>
      </c>
      <c r="T847" s="52"/>
      <c r="U847" s="52"/>
      <c r="V847" s="56" t="str">
        <f t="shared" si="96"/>
        <v/>
      </c>
      <c r="W847" s="52"/>
      <c r="X847" s="50"/>
      <c r="Y847" s="56" t="str">
        <f t="shared" si="97"/>
        <v/>
      </c>
      <c r="Z847" s="52"/>
      <c r="AA847" s="35" t="str">
        <f t="shared" si="98"/>
        <v/>
      </c>
      <c r="AB847" s="35" t="str">
        <f t="shared" si="99"/>
        <v/>
      </c>
      <c r="AC847" s="35" t="str">
        <f t="shared" si="100"/>
        <v/>
      </c>
      <c r="AD847" s="35" t="str">
        <f t="shared" si="101"/>
        <v/>
      </c>
      <c r="AE847" s="35" t="str">
        <f t="shared" si="102"/>
        <v/>
      </c>
      <c r="AF847" s="35" t="str">
        <f t="shared" si="103"/>
        <v/>
      </c>
    </row>
    <row r="848" spans="1:32" x14ac:dyDescent="0.3">
      <c r="A848" s="50"/>
      <c r="B848" s="34" t="str">
        <f>IFERROR(VLOOKUP(A848,'State of WI BUs'!$A$2:$B$77,2,FALSE),"")</f>
        <v/>
      </c>
      <c r="C848" s="50"/>
      <c r="D848" s="50"/>
      <c r="E848" s="51"/>
      <c r="F848" s="34" t="str">
        <f>IFERROR(VLOOKUP(C848,'Fed. Agency Identifier'!$A$2:$B$62,2,FALSE),"")</f>
        <v/>
      </c>
      <c r="G848" s="34" t="str">
        <f>IF(ISBLANK(D848)=TRUE,"",(IFERROR(VLOOKUP(CONCATENATE(C848,".",D848),'Assistance Listings sam.gov'!$A$2:$D$2250,4,FALSE),"Unknown/Expired CFDA - Complete Column K")))</f>
        <v/>
      </c>
      <c r="H848" s="51"/>
      <c r="I848" s="51"/>
      <c r="J848" s="34" t="str">
        <f>IF(AND(ISBLANK(C848)=TRUE,ISBLANK(D848)=TRUE),"",IFERROR(VLOOKUP(CONCATENATE(C848,".",D848),'Clusters Lookup'!$A$2:$B$99,2,FALSE),"Not an Other Cluster"))</f>
        <v/>
      </c>
      <c r="K848" s="51"/>
      <c r="L848" s="51"/>
      <c r="M848" s="51"/>
      <c r="N848" s="51"/>
      <c r="O848" s="52"/>
      <c r="P848" s="51"/>
      <c r="Q848" s="51"/>
      <c r="R848" s="50"/>
      <c r="S848" s="34" t="str">
        <f>IFERROR(VLOOKUP(R848,'State of WI BUs'!$A$2:$B$77,2,FALSE),"")</f>
        <v/>
      </c>
      <c r="T848" s="52"/>
      <c r="U848" s="52"/>
      <c r="V848" s="56" t="str">
        <f t="shared" si="96"/>
        <v/>
      </c>
      <c r="W848" s="52"/>
      <c r="X848" s="50"/>
      <c r="Y848" s="56" t="str">
        <f t="shared" si="97"/>
        <v/>
      </c>
      <c r="Z848" s="52"/>
      <c r="AA848" s="35" t="str">
        <f t="shared" si="98"/>
        <v/>
      </c>
      <c r="AB848" s="35" t="str">
        <f t="shared" si="99"/>
        <v/>
      </c>
      <c r="AC848" s="35" t="str">
        <f t="shared" si="100"/>
        <v/>
      </c>
      <c r="AD848" s="35" t="str">
        <f t="shared" si="101"/>
        <v/>
      </c>
      <c r="AE848" s="35" t="str">
        <f t="shared" si="102"/>
        <v/>
      </c>
      <c r="AF848" s="35" t="str">
        <f t="shared" si="103"/>
        <v/>
      </c>
    </row>
    <row r="849" spans="1:32" x14ac:dyDescent="0.3">
      <c r="A849" s="50"/>
      <c r="B849" s="34" t="str">
        <f>IFERROR(VLOOKUP(A849,'State of WI BUs'!$A$2:$B$77,2,FALSE),"")</f>
        <v/>
      </c>
      <c r="C849" s="50"/>
      <c r="D849" s="50"/>
      <c r="E849" s="51"/>
      <c r="F849" s="34" t="str">
        <f>IFERROR(VLOOKUP(C849,'Fed. Agency Identifier'!$A$2:$B$62,2,FALSE),"")</f>
        <v/>
      </c>
      <c r="G849" s="34" t="str">
        <f>IF(ISBLANK(D849)=TRUE,"",(IFERROR(VLOOKUP(CONCATENATE(C849,".",D849),'Assistance Listings sam.gov'!$A$2:$D$2250,4,FALSE),"Unknown/Expired CFDA - Complete Column K")))</f>
        <v/>
      </c>
      <c r="H849" s="51"/>
      <c r="I849" s="51"/>
      <c r="J849" s="34" t="str">
        <f>IF(AND(ISBLANK(C849)=TRUE,ISBLANK(D849)=TRUE),"",IFERROR(VLOOKUP(CONCATENATE(C849,".",D849),'Clusters Lookup'!$A$2:$B$99,2,FALSE),"Not an Other Cluster"))</f>
        <v/>
      </c>
      <c r="K849" s="51"/>
      <c r="L849" s="51"/>
      <c r="M849" s="51"/>
      <c r="N849" s="51"/>
      <c r="O849" s="52"/>
      <c r="P849" s="51"/>
      <c r="Q849" s="51"/>
      <c r="R849" s="50"/>
      <c r="S849" s="34" t="str">
        <f>IFERROR(VLOOKUP(R849,'State of WI BUs'!$A$2:$B$77,2,FALSE),"")</f>
        <v/>
      </c>
      <c r="T849" s="52"/>
      <c r="U849" s="52"/>
      <c r="V849" s="56" t="str">
        <f t="shared" si="96"/>
        <v/>
      </c>
      <c r="W849" s="52"/>
      <c r="X849" s="50"/>
      <c r="Y849" s="56" t="str">
        <f t="shared" si="97"/>
        <v/>
      </c>
      <c r="Z849" s="52"/>
      <c r="AA849" s="35" t="str">
        <f t="shared" si="98"/>
        <v/>
      </c>
      <c r="AB849" s="35" t="str">
        <f t="shared" si="99"/>
        <v/>
      </c>
      <c r="AC849" s="35" t="str">
        <f t="shared" si="100"/>
        <v/>
      </c>
      <c r="AD849" s="35" t="str">
        <f t="shared" si="101"/>
        <v/>
      </c>
      <c r="AE849" s="35" t="str">
        <f t="shared" si="102"/>
        <v/>
      </c>
      <c r="AF849" s="35" t="str">
        <f t="shared" si="103"/>
        <v/>
      </c>
    </row>
    <row r="850" spans="1:32" x14ac:dyDescent="0.3">
      <c r="A850" s="50"/>
      <c r="B850" s="34" t="str">
        <f>IFERROR(VLOOKUP(A850,'State of WI BUs'!$A$2:$B$77,2,FALSE),"")</f>
        <v/>
      </c>
      <c r="C850" s="50"/>
      <c r="D850" s="50"/>
      <c r="E850" s="51"/>
      <c r="F850" s="34" t="str">
        <f>IFERROR(VLOOKUP(C850,'Fed. Agency Identifier'!$A$2:$B$62,2,FALSE),"")</f>
        <v/>
      </c>
      <c r="G850" s="34" t="str">
        <f>IF(ISBLANK(D850)=TRUE,"",(IFERROR(VLOOKUP(CONCATENATE(C850,".",D850),'Assistance Listings sam.gov'!$A$2:$D$2250,4,FALSE),"Unknown/Expired CFDA - Complete Column K")))</f>
        <v/>
      </c>
      <c r="H850" s="51"/>
      <c r="I850" s="51"/>
      <c r="J850" s="34" t="str">
        <f>IF(AND(ISBLANK(C850)=TRUE,ISBLANK(D850)=TRUE),"",IFERROR(VLOOKUP(CONCATENATE(C850,".",D850),'Clusters Lookup'!$A$2:$B$99,2,FALSE),"Not an Other Cluster"))</f>
        <v/>
      </c>
      <c r="K850" s="51"/>
      <c r="L850" s="51"/>
      <c r="M850" s="51"/>
      <c r="N850" s="51"/>
      <c r="O850" s="52"/>
      <c r="P850" s="51"/>
      <c r="Q850" s="51"/>
      <c r="R850" s="50"/>
      <c r="S850" s="34" t="str">
        <f>IFERROR(VLOOKUP(R850,'State of WI BUs'!$A$2:$B$77,2,FALSE),"")</f>
        <v/>
      </c>
      <c r="T850" s="52"/>
      <c r="U850" s="52"/>
      <c r="V850" s="56" t="str">
        <f t="shared" ref="V850:V913" si="104">IF(ISBLANK(C850),"",T850+U850)</f>
        <v/>
      </c>
      <c r="W850" s="52"/>
      <c r="X850" s="50"/>
      <c r="Y850" s="56" t="str">
        <f t="shared" ref="Y850:Y913" si="105">IF(ISBLANK(C850),"",V850+O850-W850)</f>
        <v/>
      </c>
      <c r="Z850" s="52"/>
      <c r="AA850" s="35" t="str">
        <f t="shared" ref="AA850:AA913" si="106">IF(ISBLANK(A850)=TRUE,"",IF(OR(ISBLANK(H850)=TRUE,ISBLANK(I850)=TRUE),"Complete R&amp;D and SFA Designation",""))</f>
        <v/>
      </c>
      <c r="AB850" s="35" t="str">
        <f t="shared" ref="AB850:AB913" si="107">IF(ISBLANK(A850)=TRUE,"",IF(AND(M850="I",OR(ISBLANK(P850)=TRUE,ISBLANK(Q850)=TRUE)),"Review Columns P,Q",""))</f>
        <v/>
      </c>
      <c r="AC850" s="35" t="str">
        <f t="shared" ref="AC850:AC913" si="108">IF(ISBLANK(A850)=TRUE,"",IF(AND(M850="T",ISBLANK(R850)=TRUE),"Review Column R, S",""))</f>
        <v/>
      </c>
      <c r="AD850" s="35" t="str">
        <f t="shared" ref="AD850:AD913" si="109">IF(ISBLANK(A850)=TRUE,"",IF(AND(N850="Y",ISBLANK(O850)=TRUE),"Review Column O",""))</f>
        <v/>
      </c>
      <c r="AE850" s="35" t="str">
        <f t="shared" ref="AE850:AE913" si="110">IF(ISBLANK(A850)=TRUE,"",IF(W850+Z850&gt;T850+U850,"Review Columns T,U,W,Z",""))</f>
        <v/>
      </c>
      <c r="AF850" s="35" t="str">
        <f t="shared" ref="AF850:AF913" si="111">IF((ISBLANK(A850)=TRUE),"",IF(ISBLANK(L850)=TRUE,"Select Special Funding",""))</f>
        <v/>
      </c>
    </row>
    <row r="851" spans="1:32" x14ac:dyDescent="0.3">
      <c r="A851" s="50"/>
      <c r="B851" s="34" t="str">
        <f>IFERROR(VLOOKUP(A851,'State of WI BUs'!$A$2:$B$77,2,FALSE),"")</f>
        <v/>
      </c>
      <c r="C851" s="50"/>
      <c r="D851" s="50"/>
      <c r="E851" s="51"/>
      <c r="F851" s="34" t="str">
        <f>IFERROR(VLOOKUP(C851,'Fed. Agency Identifier'!$A$2:$B$62,2,FALSE),"")</f>
        <v/>
      </c>
      <c r="G851" s="34" t="str">
        <f>IF(ISBLANK(D851)=TRUE,"",(IFERROR(VLOOKUP(CONCATENATE(C851,".",D851),'Assistance Listings sam.gov'!$A$2:$D$2250,4,FALSE),"Unknown/Expired CFDA - Complete Column K")))</f>
        <v/>
      </c>
      <c r="H851" s="51"/>
      <c r="I851" s="51"/>
      <c r="J851" s="34" t="str">
        <f>IF(AND(ISBLANK(C851)=TRUE,ISBLANK(D851)=TRUE),"",IFERROR(VLOOKUP(CONCATENATE(C851,".",D851),'Clusters Lookup'!$A$2:$B$99,2,FALSE),"Not an Other Cluster"))</f>
        <v/>
      </c>
      <c r="K851" s="51"/>
      <c r="L851" s="51"/>
      <c r="M851" s="51"/>
      <c r="N851" s="51"/>
      <c r="O851" s="52"/>
      <c r="P851" s="51"/>
      <c r="Q851" s="51"/>
      <c r="R851" s="50"/>
      <c r="S851" s="34" t="str">
        <f>IFERROR(VLOOKUP(R851,'State of WI BUs'!$A$2:$B$77,2,FALSE),"")</f>
        <v/>
      </c>
      <c r="T851" s="52"/>
      <c r="U851" s="52"/>
      <c r="V851" s="56" t="str">
        <f t="shared" si="104"/>
        <v/>
      </c>
      <c r="W851" s="52"/>
      <c r="X851" s="50"/>
      <c r="Y851" s="56" t="str">
        <f t="shared" si="105"/>
        <v/>
      </c>
      <c r="Z851" s="52"/>
      <c r="AA851" s="35" t="str">
        <f t="shared" si="106"/>
        <v/>
      </c>
      <c r="AB851" s="35" t="str">
        <f t="shared" si="107"/>
        <v/>
      </c>
      <c r="AC851" s="35" t="str">
        <f t="shared" si="108"/>
        <v/>
      </c>
      <c r="AD851" s="35" t="str">
        <f t="shared" si="109"/>
        <v/>
      </c>
      <c r="AE851" s="35" t="str">
        <f t="shared" si="110"/>
        <v/>
      </c>
      <c r="AF851" s="35" t="str">
        <f t="shared" si="111"/>
        <v/>
      </c>
    </row>
    <row r="852" spans="1:32" x14ac:dyDescent="0.3">
      <c r="A852" s="50"/>
      <c r="B852" s="34" t="str">
        <f>IFERROR(VLOOKUP(A852,'State of WI BUs'!$A$2:$B$77,2,FALSE),"")</f>
        <v/>
      </c>
      <c r="C852" s="50"/>
      <c r="D852" s="50"/>
      <c r="E852" s="51"/>
      <c r="F852" s="34" t="str">
        <f>IFERROR(VLOOKUP(C852,'Fed. Agency Identifier'!$A$2:$B$62,2,FALSE),"")</f>
        <v/>
      </c>
      <c r="G852" s="34" t="str">
        <f>IF(ISBLANK(D852)=TRUE,"",(IFERROR(VLOOKUP(CONCATENATE(C852,".",D852),'Assistance Listings sam.gov'!$A$2:$D$2250,4,FALSE),"Unknown/Expired CFDA - Complete Column K")))</f>
        <v/>
      </c>
      <c r="H852" s="51"/>
      <c r="I852" s="51"/>
      <c r="J852" s="34" t="str">
        <f>IF(AND(ISBLANK(C852)=TRUE,ISBLANK(D852)=TRUE),"",IFERROR(VLOOKUP(CONCATENATE(C852,".",D852),'Clusters Lookup'!$A$2:$B$99,2,FALSE),"Not an Other Cluster"))</f>
        <v/>
      </c>
      <c r="K852" s="51"/>
      <c r="L852" s="51"/>
      <c r="M852" s="51"/>
      <c r="N852" s="51"/>
      <c r="O852" s="52"/>
      <c r="P852" s="51"/>
      <c r="Q852" s="51"/>
      <c r="R852" s="50"/>
      <c r="S852" s="34" t="str">
        <f>IFERROR(VLOOKUP(R852,'State of WI BUs'!$A$2:$B$77,2,FALSE),"")</f>
        <v/>
      </c>
      <c r="T852" s="52"/>
      <c r="U852" s="52"/>
      <c r="V852" s="56" t="str">
        <f t="shared" si="104"/>
        <v/>
      </c>
      <c r="W852" s="52"/>
      <c r="X852" s="50"/>
      <c r="Y852" s="56" t="str">
        <f t="shared" si="105"/>
        <v/>
      </c>
      <c r="Z852" s="52"/>
      <c r="AA852" s="35" t="str">
        <f t="shared" si="106"/>
        <v/>
      </c>
      <c r="AB852" s="35" t="str">
        <f t="shared" si="107"/>
        <v/>
      </c>
      <c r="AC852" s="35" t="str">
        <f t="shared" si="108"/>
        <v/>
      </c>
      <c r="AD852" s="35" t="str">
        <f t="shared" si="109"/>
        <v/>
      </c>
      <c r="AE852" s="35" t="str">
        <f t="shared" si="110"/>
        <v/>
      </c>
      <c r="AF852" s="35" t="str">
        <f t="shared" si="111"/>
        <v/>
      </c>
    </row>
    <row r="853" spans="1:32" x14ac:dyDescent="0.3">
      <c r="A853" s="50"/>
      <c r="B853" s="34" t="str">
        <f>IFERROR(VLOOKUP(A853,'State of WI BUs'!$A$2:$B$77,2,FALSE),"")</f>
        <v/>
      </c>
      <c r="C853" s="50"/>
      <c r="D853" s="50"/>
      <c r="E853" s="51"/>
      <c r="F853" s="34" t="str">
        <f>IFERROR(VLOOKUP(C853,'Fed. Agency Identifier'!$A$2:$B$62,2,FALSE),"")</f>
        <v/>
      </c>
      <c r="G853" s="34" t="str">
        <f>IF(ISBLANK(D853)=TRUE,"",(IFERROR(VLOOKUP(CONCATENATE(C853,".",D853),'Assistance Listings sam.gov'!$A$2:$D$2250,4,FALSE),"Unknown/Expired CFDA - Complete Column K")))</f>
        <v/>
      </c>
      <c r="H853" s="51"/>
      <c r="I853" s="51"/>
      <c r="J853" s="34" t="str">
        <f>IF(AND(ISBLANK(C853)=TRUE,ISBLANK(D853)=TRUE),"",IFERROR(VLOOKUP(CONCATENATE(C853,".",D853),'Clusters Lookup'!$A$2:$B$99,2,FALSE),"Not an Other Cluster"))</f>
        <v/>
      </c>
      <c r="K853" s="51"/>
      <c r="L853" s="51"/>
      <c r="M853" s="51"/>
      <c r="N853" s="51"/>
      <c r="O853" s="52"/>
      <c r="P853" s="51"/>
      <c r="Q853" s="51"/>
      <c r="R853" s="50"/>
      <c r="S853" s="34" t="str">
        <f>IFERROR(VLOOKUP(R853,'State of WI BUs'!$A$2:$B$77,2,FALSE),"")</f>
        <v/>
      </c>
      <c r="T853" s="52"/>
      <c r="U853" s="52"/>
      <c r="V853" s="56" t="str">
        <f t="shared" si="104"/>
        <v/>
      </c>
      <c r="W853" s="52"/>
      <c r="X853" s="50"/>
      <c r="Y853" s="56" t="str">
        <f t="shared" si="105"/>
        <v/>
      </c>
      <c r="Z853" s="52"/>
      <c r="AA853" s="35" t="str">
        <f t="shared" si="106"/>
        <v/>
      </c>
      <c r="AB853" s="35" t="str">
        <f t="shared" si="107"/>
        <v/>
      </c>
      <c r="AC853" s="35" t="str">
        <f t="shared" si="108"/>
        <v/>
      </c>
      <c r="AD853" s="35" t="str">
        <f t="shared" si="109"/>
        <v/>
      </c>
      <c r="AE853" s="35" t="str">
        <f t="shared" si="110"/>
        <v/>
      </c>
      <c r="AF853" s="35" t="str">
        <f t="shared" si="111"/>
        <v/>
      </c>
    </row>
    <row r="854" spans="1:32" x14ac:dyDescent="0.3">
      <c r="A854" s="50"/>
      <c r="B854" s="34" t="str">
        <f>IFERROR(VLOOKUP(A854,'State of WI BUs'!$A$2:$B$77,2,FALSE),"")</f>
        <v/>
      </c>
      <c r="C854" s="50"/>
      <c r="D854" s="50"/>
      <c r="E854" s="51"/>
      <c r="F854" s="34" t="str">
        <f>IFERROR(VLOOKUP(C854,'Fed. Agency Identifier'!$A$2:$B$62,2,FALSE),"")</f>
        <v/>
      </c>
      <c r="G854" s="34" t="str">
        <f>IF(ISBLANK(D854)=TRUE,"",(IFERROR(VLOOKUP(CONCATENATE(C854,".",D854),'Assistance Listings sam.gov'!$A$2:$D$2250,4,FALSE),"Unknown/Expired CFDA - Complete Column K")))</f>
        <v/>
      </c>
      <c r="H854" s="51"/>
      <c r="I854" s="51"/>
      <c r="J854" s="34" t="str">
        <f>IF(AND(ISBLANK(C854)=TRUE,ISBLANK(D854)=TRUE),"",IFERROR(VLOOKUP(CONCATENATE(C854,".",D854),'Clusters Lookup'!$A$2:$B$99,2,FALSE),"Not an Other Cluster"))</f>
        <v/>
      </c>
      <c r="K854" s="51"/>
      <c r="L854" s="51"/>
      <c r="M854" s="51"/>
      <c r="N854" s="51"/>
      <c r="O854" s="52"/>
      <c r="P854" s="51"/>
      <c r="Q854" s="51"/>
      <c r="R854" s="50"/>
      <c r="S854" s="34" t="str">
        <f>IFERROR(VLOOKUP(R854,'State of WI BUs'!$A$2:$B$77,2,FALSE),"")</f>
        <v/>
      </c>
      <c r="T854" s="52"/>
      <c r="U854" s="52"/>
      <c r="V854" s="56" t="str">
        <f t="shared" si="104"/>
        <v/>
      </c>
      <c r="W854" s="52"/>
      <c r="X854" s="50"/>
      <c r="Y854" s="56" t="str">
        <f t="shared" si="105"/>
        <v/>
      </c>
      <c r="Z854" s="52"/>
      <c r="AA854" s="35" t="str">
        <f t="shared" si="106"/>
        <v/>
      </c>
      <c r="AB854" s="35" t="str">
        <f t="shared" si="107"/>
        <v/>
      </c>
      <c r="AC854" s="35" t="str">
        <f t="shared" si="108"/>
        <v/>
      </c>
      <c r="AD854" s="35" t="str">
        <f t="shared" si="109"/>
        <v/>
      </c>
      <c r="AE854" s="35" t="str">
        <f t="shared" si="110"/>
        <v/>
      </c>
      <c r="AF854" s="35" t="str">
        <f t="shared" si="111"/>
        <v/>
      </c>
    </row>
    <row r="855" spans="1:32" x14ac:dyDescent="0.3">
      <c r="A855" s="50"/>
      <c r="B855" s="34" t="str">
        <f>IFERROR(VLOOKUP(A855,'State of WI BUs'!$A$2:$B$77,2,FALSE),"")</f>
        <v/>
      </c>
      <c r="C855" s="50"/>
      <c r="D855" s="50"/>
      <c r="E855" s="51"/>
      <c r="F855" s="34" t="str">
        <f>IFERROR(VLOOKUP(C855,'Fed. Agency Identifier'!$A$2:$B$62,2,FALSE),"")</f>
        <v/>
      </c>
      <c r="G855" s="34" t="str">
        <f>IF(ISBLANK(D855)=TRUE,"",(IFERROR(VLOOKUP(CONCATENATE(C855,".",D855),'Assistance Listings sam.gov'!$A$2:$D$2250,4,FALSE),"Unknown/Expired CFDA - Complete Column K")))</f>
        <v/>
      </c>
      <c r="H855" s="51"/>
      <c r="I855" s="51"/>
      <c r="J855" s="34" t="str">
        <f>IF(AND(ISBLANK(C855)=TRUE,ISBLANK(D855)=TRUE),"",IFERROR(VLOOKUP(CONCATENATE(C855,".",D855),'Clusters Lookup'!$A$2:$B$99,2,FALSE),"Not an Other Cluster"))</f>
        <v/>
      </c>
      <c r="K855" s="51"/>
      <c r="L855" s="51"/>
      <c r="M855" s="51"/>
      <c r="N855" s="51"/>
      <c r="O855" s="52"/>
      <c r="P855" s="51"/>
      <c r="Q855" s="51"/>
      <c r="R855" s="50"/>
      <c r="S855" s="34" t="str">
        <f>IFERROR(VLOOKUP(R855,'State of WI BUs'!$A$2:$B$77,2,FALSE),"")</f>
        <v/>
      </c>
      <c r="T855" s="52"/>
      <c r="U855" s="52"/>
      <c r="V855" s="56" t="str">
        <f t="shared" si="104"/>
        <v/>
      </c>
      <c r="W855" s="52"/>
      <c r="X855" s="50"/>
      <c r="Y855" s="56" t="str">
        <f t="shared" si="105"/>
        <v/>
      </c>
      <c r="Z855" s="52"/>
      <c r="AA855" s="35" t="str">
        <f t="shared" si="106"/>
        <v/>
      </c>
      <c r="AB855" s="35" t="str">
        <f t="shared" si="107"/>
        <v/>
      </c>
      <c r="AC855" s="35" t="str">
        <f t="shared" si="108"/>
        <v/>
      </c>
      <c r="AD855" s="35" t="str">
        <f t="shared" si="109"/>
        <v/>
      </c>
      <c r="AE855" s="35" t="str">
        <f t="shared" si="110"/>
        <v/>
      </c>
      <c r="AF855" s="35" t="str">
        <f t="shared" si="111"/>
        <v/>
      </c>
    </row>
    <row r="856" spans="1:32" x14ac:dyDescent="0.3">
      <c r="A856" s="50"/>
      <c r="B856" s="34" t="str">
        <f>IFERROR(VLOOKUP(A856,'State of WI BUs'!$A$2:$B$77,2,FALSE),"")</f>
        <v/>
      </c>
      <c r="C856" s="50"/>
      <c r="D856" s="50"/>
      <c r="E856" s="51"/>
      <c r="F856" s="34" t="str">
        <f>IFERROR(VLOOKUP(C856,'Fed. Agency Identifier'!$A$2:$B$62,2,FALSE),"")</f>
        <v/>
      </c>
      <c r="G856" s="34" t="str">
        <f>IF(ISBLANK(D856)=TRUE,"",(IFERROR(VLOOKUP(CONCATENATE(C856,".",D856),'Assistance Listings sam.gov'!$A$2:$D$2250,4,FALSE),"Unknown/Expired CFDA - Complete Column K")))</f>
        <v/>
      </c>
      <c r="H856" s="51"/>
      <c r="I856" s="51"/>
      <c r="J856" s="34" t="str">
        <f>IF(AND(ISBLANK(C856)=TRUE,ISBLANK(D856)=TRUE),"",IFERROR(VLOOKUP(CONCATENATE(C856,".",D856),'Clusters Lookup'!$A$2:$B$99,2,FALSE),"Not an Other Cluster"))</f>
        <v/>
      </c>
      <c r="K856" s="51"/>
      <c r="L856" s="51"/>
      <c r="M856" s="51"/>
      <c r="N856" s="51"/>
      <c r="O856" s="52"/>
      <c r="P856" s="51"/>
      <c r="Q856" s="51"/>
      <c r="R856" s="50"/>
      <c r="S856" s="34" t="str">
        <f>IFERROR(VLOOKUP(R856,'State of WI BUs'!$A$2:$B$77,2,FALSE),"")</f>
        <v/>
      </c>
      <c r="T856" s="52"/>
      <c r="U856" s="52"/>
      <c r="V856" s="56" t="str">
        <f t="shared" si="104"/>
        <v/>
      </c>
      <c r="W856" s="52"/>
      <c r="X856" s="50"/>
      <c r="Y856" s="56" t="str">
        <f t="shared" si="105"/>
        <v/>
      </c>
      <c r="Z856" s="52"/>
      <c r="AA856" s="35" t="str">
        <f t="shared" si="106"/>
        <v/>
      </c>
      <c r="AB856" s="35" t="str">
        <f t="shared" si="107"/>
        <v/>
      </c>
      <c r="AC856" s="35" t="str">
        <f t="shared" si="108"/>
        <v/>
      </c>
      <c r="AD856" s="35" t="str">
        <f t="shared" si="109"/>
        <v/>
      </c>
      <c r="AE856" s="35" t="str">
        <f t="shared" si="110"/>
        <v/>
      </c>
      <c r="AF856" s="35" t="str">
        <f t="shared" si="111"/>
        <v/>
      </c>
    </row>
    <row r="857" spans="1:32" x14ac:dyDescent="0.3">
      <c r="A857" s="50"/>
      <c r="B857" s="34" t="str">
        <f>IFERROR(VLOOKUP(A857,'State of WI BUs'!$A$2:$B$77,2,FALSE),"")</f>
        <v/>
      </c>
      <c r="C857" s="50"/>
      <c r="D857" s="50"/>
      <c r="E857" s="51"/>
      <c r="F857" s="34" t="str">
        <f>IFERROR(VLOOKUP(C857,'Fed. Agency Identifier'!$A$2:$B$62,2,FALSE),"")</f>
        <v/>
      </c>
      <c r="G857" s="34" t="str">
        <f>IF(ISBLANK(D857)=TRUE,"",(IFERROR(VLOOKUP(CONCATENATE(C857,".",D857),'Assistance Listings sam.gov'!$A$2:$D$2250,4,FALSE),"Unknown/Expired CFDA - Complete Column K")))</f>
        <v/>
      </c>
      <c r="H857" s="51"/>
      <c r="I857" s="51"/>
      <c r="J857" s="34" t="str">
        <f>IF(AND(ISBLANK(C857)=TRUE,ISBLANK(D857)=TRUE),"",IFERROR(VLOOKUP(CONCATENATE(C857,".",D857),'Clusters Lookup'!$A$2:$B$99,2,FALSE),"Not an Other Cluster"))</f>
        <v/>
      </c>
      <c r="K857" s="51"/>
      <c r="L857" s="51"/>
      <c r="M857" s="51"/>
      <c r="N857" s="51"/>
      <c r="O857" s="52"/>
      <c r="P857" s="51"/>
      <c r="Q857" s="51"/>
      <c r="R857" s="50"/>
      <c r="S857" s="34" t="str">
        <f>IFERROR(VLOOKUP(R857,'State of WI BUs'!$A$2:$B$77,2,FALSE),"")</f>
        <v/>
      </c>
      <c r="T857" s="52"/>
      <c r="U857" s="52"/>
      <c r="V857" s="56" t="str">
        <f t="shared" si="104"/>
        <v/>
      </c>
      <c r="W857" s="52"/>
      <c r="X857" s="50"/>
      <c r="Y857" s="56" t="str">
        <f t="shared" si="105"/>
        <v/>
      </c>
      <c r="Z857" s="52"/>
      <c r="AA857" s="35" t="str">
        <f t="shared" si="106"/>
        <v/>
      </c>
      <c r="AB857" s="35" t="str">
        <f t="shared" si="107"/>
        <v/>
      </c>
      <c r="AC857" s="35" t="str">
        <f t="shared" si="108"/>
        <v/>
      </c>
      <c r="AD857" s="35" t="str">
        <f t="shared" si="109"/>
        <v/>
      </c>
      <c r="AE857" s="35" t="str">
        <f t="shared" si="110"/>
        <v/>
      </c>
      <c r="AF857" s="35" t="str">
        <f t="shared" si="111"/>
        <v/>
      </c>
    </row>
    <row r="858" spans="1:32" x14ac:dyDescent="0.3">
      <c r="A858" s="50"/>
      <c r="B858" s="34" t="str">
        <f>IFERROR(VLOOKUP(A858,'State of WI BUs'!$A$2:$B$77,2,FALSE),"")</f>
        <v/>
      </c>
      <c r="C858" s="50"/>
      <c r="D858" s="50"/>
      <c r="E858" s="51"/>
      <c r="F858" s="34" t="str">
        <f>IFERROR(VLOOKUP(C858,'Fed. Agency Identifier'!$A$2:$B$62,2,FALSE),"")</f>
        <v/>
      </c>
      <c r="G858" s="34" t="str">
        <f>IF(ISBLANK(D858)=TRUE,"",(IFERROR(VLOOKUP(CONCATENATE(C858,".",D858),'Assistance Listings sam.gov'!$A$2:$D$2250,4,FALSE),"Unknown/Expired CFDA - Complete Column K")))</f>
        <v/>
      </c>
      <c r="H858" s="51"/>
      <c r="I858" s="51"/>
      <c r="J858" s="34" t="str">
        <f>IF(AND(ISBLANK(C858)=TRUE,ISBLANK(D858)=TRUE),"",IFERROR(VLOOKUP(CONCATENATE(C858,".",D858),'Clusters Lookup'!$A$2:$B$99,2,FALSE),"Not an Other Cluster"))</f>
        <v/>
      </c>
      <c r="K858" s="51"/>
      <c r="L858" s="51"/>
      <c r="M858" s="51"/>
      <c r="N858" s="51"/>
      <c r="O858" s="52"/>
      <c r="P858" s="51"/>
      <c r="Q858" s="51"/>
      <c r="R858" s="50"/>
      <c r="S858" s="34" t="str">
        <f>IFERROR(VLOOKUP(R858,'State of WI BUs'!$A$2:$B$77,2,FALSE),"")</f>
        <v/>
      </c>
      <c r="T858" s="52"/>
      <c r="U858" s="52"/>
      <c r="V858" s="56" t="str">
        <f t="shared" si="104"/>
        <v/>
      </c>
      <c r="W858" s="52"/>
      <c r="X858" s="50"/>
      <c r="Y858" s="56" t="str">
        <f t="shared" si="105"/>
        <v/>
      </c>
      <c r="Z858" s="52"/>
      <c r="AA858" s="35" t="str">
        <f t="shared" si="106"/>
        <v/>
      </c>
      <c r="AB858" s="35" t="str">
        <f t="shared" si="107"/>
        <v/>
      </c>
      <c r="AC858" s="35" t="str">
        <f t="shared" si="108"/>
        <v/>
      </c>
      <c r="AD858" s="35" t="str">
        <f t="shared" si="109"/>
        <v/>
      </c>
      <c r="AE858" s="35" t="str">
        <f t="shared" si="110"/>
        <v/>
      </c>
      <c r="AF858" s="35" t="str">
        <f t="shared" si="111"/>
        <v/>
      </c>
    </row>
    <row r="859" spans="1:32" x14ac:dyDescent="0.3">
      <c r="A859" s="50"/>
      <c r="B859" s="34" t="str">
        <f>IFERROR(VLOOKUP(A859,'State of WI BUs'!$A$2:$B$77,2,FALSE),"")</f>
        <v/>
      </c>
      <c r="C859" s="50"/>
      <c r="D859" s="50"/>
      <c r="E859" s="51"/>
      <c r="F859" s="34" t="str">
        <f>IFERROR(VLOOKUP(C859,'Fed. Agency Identifier'!$A$2:$B$62,2,FALSE),"")</f>
        <v/>
      </c>
      <c r="G859" s="34" t="str">
        <f>IF(ISBLANK(D859)=TRUE,"",(IFERROR(VLOOKUP(CONCATENATE(C859,".",D859),'Assistance Listings sam.gov'!$A$2:$D$2250,4,FALSE),"Unknown/Expired CFDA - Complete Column K")))</f>
        <v/>
      </c>
      <c r="H859" s="51"/>
      <c r="I859" s="51"/>
      <c r="J859" s="34" t="str">
        <f>IF(AND(ISBLANK(C859)=TRUE,ISBLANK(D859)=TRUE),"",IFERROR(VLOOKUP(CONCATENATE(C859,".",D859),'Clusters Lookup'!$A$2:$B$99,2,FALSE),"Not an Other Cluster"))</f>
        <v/>
      </c>
      <c r="K859" s="51"/>
      <c r="L859" s="51"/>
      <c r="M859" s="51"/>
      <c r="N859" s="51"/>
      <c r="O859" s="52"/>
      <c r="P859" s="51"/>
      <c r="Q859" s="51"/>
      <c r="R859" s="50"/>
      <c r="S859" s="34" t="str">
        <f>IFERROR(VLOOKUP(R859,'State of WI BUs'!$A$2:$B$77,2,FALSE),"")</f>
        <v/>
      </c>
      <c r="T859" s="52"/>
      <c r="U859" s="52"/>
      <c r="V859" s="56" t="str">
        <f t="shared" si="104"/>
        <v/>
      </c>
      <c r="W859" s="52"/>
      <c r="X859" s="50"/>
      <c r="Y859" s="56" t="str">
        <f t="shared" si="105"/>
        <v/>
      </c>
      <c r="Z859" s="52"/>
      <c r="AA859" s="35" t="str">
        <f t="shared" si="106"/>
        <v/>
      </c>
      <c r="AB859" s="35" t="str">
        <f t="shared" si="107"/>
        <v/>
      </c>
      <c r="AC859" s="35" t="str">
        <f t="shared" si="108"/>
        <v/>
      </c>
      <c r="AD859" s="35" t="str">
        <f t="shared" si="109"/>
        <v/>
      </c>
      <c r="AE859" s="35" t="str">
        <f t="shared" si="110"/>
        <v/>
      </c>
      <c r="AF859" s="35" t="str">
        <f t="shared" si="111"/>
        <v/>
      </c>
    </row>
    <row r="860" spans="1:32" x14ac:dyDescent="0.3">
      <c r="A860" s="50"/>
      <c r="B860" s="34" t="str">
        <f>IFERROR(VLOOKUP(A860,'State of WI BUs'!$A$2:$B$77,2,FALSE),"")</f>
        <v/>
      </c>
      <c r="C860" s="50"/>
      <c r="D860" s="50"/>
      <c r="E860" s="51"/>
      <c r="F860" s="34" t="str">
        <f>IFERROR(VLOOKUP(C860,'Fed. Agency Identifier'!$A$2:$B$62,2,FALSE),"")</f>
        <v/>
      </c>
      <c r="G860" s="34" t="str">
        <f>IF(ISBLANK(D860)=TRUE,"",(IFERROR(VLOOKUP(CONCATENATE(C860,".",D860),'Assistance Listings sam.gov'!$A$2:$D$2250,4,FALSE),"Unknown/Expired CFDA - Complete Column K")))</f>
        <v/>
      </c>
      <c r="H860" s="51"/>
      <c r="I860" s="51"/>
      <c r="J860" s="34" t="str">
        <f>IF(AND(ISBLANK(C860)=TRUE,ISBLANK(D860)=TRUE),"",IFERROR(VLOOKUP(CONCATENATE(C860,".",D860),'Clusters Lookup'!$A$2:$B$99,2,FALSE),"Not an Other Cluster"))</f>
        <v/>
      </c>
      <c r="K860" s="51"/>
      <c r="L860" s="51"/>
      <c r="M860" s="51"/>
      <c r="N860" s="51"/>
      <c r="O860" s="52"/>
      <c r="P860" s="51"/>
      <c r="Q860" s="51"/>
      <c r="R860" s="50"/>
      <c r="S860" s="34" t="str">
        <f>IFERROR(VLOOKUP(R860,'State of WI BUs'!$A$2:$B$77,2,FALSE),"")</f>
        <v/>
      </c>
      <c r="T860" s="52"/>
      <c r="U860" s="52"/>
      <c r="V860" s="56" t="str">
        <f t="shared" si="104"/>
        <v/>
      </c>
      <c r="W860" s="52"/>
      <c r="X860" s="50"/>
      <c r="Y860" s="56" t="str">
        <f t="shared" si="105"/>
        <v/>
      </c>
      <c r="Z860" s="52"/>
      <c r="AA860" s="35" t="str">
        <f t="shared" si="106"/>
        <v/>
      </c>
      <c r="AB860" s="35" t="str">
        <f t="shared" si="107"/>
        <v/>
      </c>
      <c r="AC860" s="35" t="str">
        <f t="shared" si="108"/>
        <v/>
      </c>
      <c r="AD860" s="35" t="str">
        <f t="shared" si="109"/>
        <v/>
      </c>
      <c r="AE860" s="35" t="str">
        <f t="shared" si="110"/>
        <v/>
      </c>
      <c r="AF860" s="35" t="str">
        <f t="shared" si="111"/>
        <v/>
      </c>
    </row>
    <row r="861" spans="1:32" x14ac:dyDescent="0.3">
      <c r="A861" s="50"/>
      <c r="B861" s="34" t="str">
        <f>IFERROR(VLOOKUP(A861,'State of WI BUs'!$A$2:$B$77,2,FALSE),"")</f>
        <v/>
      </c>
      <c r="C861" s="50"/>
      <c r="D861" s="50"/>
      <c r="E861" s="51"/>
      <c r="F861" s="34" t="str">
        <f>IFERROR(VLOOKUP(C861,'Fed. Agency Identifier'!$A$2:$B$62,2,FALSE),"")</f>
        <v/>
      </c>
      <c r="G861" s="34" t="str">
        <f>IF(ISBLANK(D861)=TRUE,"",(IFERROR(VLOOKUP(CONCATENATE(C861,".",D861),'Assistance Listings sam.gov'!$A$2:$D$2250,4,FALSE),"Unknown/Expired CFDA - Complete Column K")))</f>
        <v/>
      </c>
      <c r="H861" s="51"/>
      <c r="I861" s="51"/>
      <c r="J861" s="34" t="str">
        <f>IF(AND(ISBLANK(C861)=TRUE,ISBLANK(D861)=TRUE),"",IFERROR(VLOOKUP(CONCATENATE(C861,".",D861),'Clusters Lookup'!$A$2:$B$99,2,FALSE),"Not an Other Cluster"))</f>
        <v/>
      </c>
      <c r="K861" s="51"/>
      <c r="L861" s="51"/>
      <c r="M861" s="51"/>
      <c r="N861" s="51"/>
      <c r="O861" s="52"/>
      <c r="P861" s="51"/>
      <c r="Q861" s="51"/>
      <c r="R861" s="50"/>
      <c r="S861" s="34" t="str">
        <f>IFERROR(VLOOKUP(R861,'State of WI BUs'!$A$2:$B$77,2,FALSE),"")</f>
        <v/>
      </c>
      <c r="T861" s="52"/>
      <c r="U861" s="52"/>
      <c r="V861" s="56" t="str">
        <f t="shared" si="104"/>
        <v/>
      </c>
      <c r="W861" s="52"/>
      <c r="X861" s="50"/>
      <c r="Y861" s="56" t="str">
        <f t="shared" si="105"/>
        <v/>
      </c>
      <c r="Z861" s="52"/>
      <c r="AA861" s="35" t="str">
        <f t="shared" si="106"/>
        <v/>
      </c>
      <c r="AB861" s="35" t="str">
        <f t="shared" si="107"/>
        <v/>
      </c>
      <c r="AC861" s="35" t="str">
        <f t="shared" si="108"/>
        <v/>
      </c>
      <c r="AD861" s="35" t="str">
        <f t="shared" si="109"/>
        <v/>
      </c>
      <c r="AE861" s="35" t="str">
        <f t="shared" si="110"/>
        <v/>
      </c>
      <c r="AF861" s="35" t="str">
        <f t="shared" si="111"/>
        <v/>
      </c>
    </row>
    <row r="862" spans="1:32" x14ac:dyDescent="0.3">
      <c r="A862" s="50"/>
      <c r="B862" s="34" t="str">
        <f>IFERROR(VLOOKUP(A862,'State of WI BUs'!$A$2:$B$77,2,FALSE),"")</f>
        <v/>
      </c>
      <c r="C862" s="50"/>
      <c r="D862" s="50"/>
      <c r="E862" s="51"/>
      <c r="F862" s="34" t="str">
        <f>IFERROR(VLOOKUP(C862,'Fed. Agency Identifier'!$A$2:$B$62,2,FALSE),"")</f>
        <v/>
      </c>
      <c r="G862" s="34" t="str">
        <f>IF(ISBLANK(D862)=TRUE,"",(IFERROR(VLOOKUP(CONCATENATE(C862,".",D862),'Assistance Listings sam.gov'!$A$2:$D$2250,4,FALSE),"Unknown/Expired CFDA - Complete Column K")))</f>
        <v/>
      </c>
      <c r="H862" s="51"/>
      <c r="I862" s="51"/>
      <c r="J862" s="34" t="str">
        <f>IF(AND(ISBLANK(C862)=TRUE,ISBLANK(D862)=TRUE),"",IFERROR(VLOOKUP(CONCATENATE(C862,".",D862),'Clusters Lookup'!$A$2:$B$99,2,FALSE),"Not an Other Cluster"))</f>
        <v/>
      </c>
      <c r="K862" s="51"/>
      <c r="L862" s="51"/>
      <c r="M862" s="51"/>
      <c r="N862" s="51"/>
      <c r="O862" s="52"/>
      <c r="P862" s="51"/>
      <c r="Q862" s="51"/>
      <c r="R862" s="50"/>
      <c r="S862" s="34" t="str">
        <f>IFERROR(VLOOKUP(R862,'State of WI BUs'!$A$2:$B$77,2,FALSE),"")</f>
        <v/>
      </c>
      <c r="T862" s="52"/>
      <c r="U862" s="52"/>
      <c r="V862" s="56" t="str">
        <f t="shared" si="104"/>
        <v/>
      </c>
      <c r="W862" s="52"/>
      <c r="X862" s="50"/>
      <c r="Y862" s="56" t="str">
        <f t="shared" si="105"/>
        <v/>
      </c>
      <c r="Z862" s="52"/>
      <c r="AA862" s="35" t="str">
        <f t="shared" si="106"/>
        <v/>
      </c>
      <c r="AB862" s="35" t="str">
        <f t="shared" si="107"/>
        <v/>
      </c>
      <c r="AC862" s="35" t="str">
        <f t="shared" si="108"/>
        <v/>
      </c>
      <c r="AD862" s="35" t="str">
        <f t="shared" si="109"/>
        <v/>
      </c>
      <c r="AE862" s="35" t="str">
        <f t="shared" si="110"/>
        <v/>
      </c>
      <c r="AF862" s="35" t="str">
        <f t="shared" si="111"/>
        <v/>
      </c>
    </row>
    <row r="863" spans="1:32" x14ac:dyDescent="0.3">
      <c r="A863" s="50"/>
      <c r="B863" s="34" t="str">
        <f>IFERROR(VLOOKUP(A863,'State of WI BUs'!$A$2:$B$77,2,FALSE),"")</f>
        <v/>
      </c>
      <c r="C863" s="50"/>
      <c r="D863" s="50"/>
      <c r="E863" s="51"/>
      <c r="F863" s="34" t="str">
        <f>IFERROR(VLOOKUP(C863,'Fed. Agency Identifier'!$A$2:$B$62,2,FALSE),"")</f>
        <v/>
      </c>
      <c r="G863" s="34" t="str">
        <f>IF(ISBLANK(D863)=TRUE,"",(IFERROR(VLOOKUP(CONCATENATE(C863,".",D863),'Assistance Listings sam.gov'!$A$2:$D$2250,4,FALSE),"Unknown/Expired CFDA - Complete Column K")))</f>
        <v/>
      </c>
      <c r="H863" s="51"/>
      <c r="I863" s="51"/>
      <c r="J863" s="34" t="str">
        <f>IF(AND(ISBLANK(C863)=TRUE,ISBLANK(D863)=TRUE),"",IFERROR(VLOOKUP(CONCATENATE(C863,".",D863),'Clusters Lookup'!$A$2:$B$99,2,FALSE),"Not an Other Cluster"))</f>
        <v/>
      </c>
      <c r="K863" s="51"/>
      <c r="L863" s="51"/>
      <c r="M863" s="51"/>
      <c r="N863" s="51"/>
      <c r="O863" s="52"/>
      <c r="P863" s="51"/>
      <c r="Q863" s="51"/>
      <c r="R863" s="50"/>
      <c r="S863" s="34" t="str">
        <f>IFERROR(VLOOKUP(R863,'State of WI BUs'!$A$2:$B$77,2,FALSE),"")</f>
        <v/>
      </c>
      <c r="T863" s="52"/>
      <c r="U863" s="52"/>
      <c r="V863" s="56" t="str">
        <f t="shared" si="104"/>
        <v/>
      </c>
      <c r="W863" s="52"/>
      <c r="X863" s="50"/>
      <c r="Y863" s="56" t="str">
        <f t="shared" si="105"/>
        <v/>
      </c>
      <c r="Z863" s="52"/>
      <c r="AA863" s="35" t="str">
        <f t="shared" si="106"/>
        <v/>
      </c>
      <c r="AB863" s="35" t="str">
        <f t="shared" si="107"/>
        <v/>
      </c>
      <c r="AC863" s="35" t="str">
        <f t="shared" si="108"/>
        <v/>
      </c>
      <c r="AD863" s="35" t="str">
        <f t="shared" si="109"/>
        <v/>
      </c>
      <c r="AE863" s="35" t="str">
        <f t="shared" si="110"/>
        <v/>
      </c>
      <c r="AF863" s="35" t="str">
        <f t="shared" si="111"/>
        <v/>
      </c>
    </row>
    <row r="864" spans="1:32" x14ac:dyDescent="0.3">
      <c r="A864" s="50"/>
      <c r="B864" s="34" t="str">
        <f>IFERROR(VLOOKUP(A864,'State of WI BUs'!$A$2:$B$77,2,FALSE),"")</f>
        <v/>
      </c>
      <c r="C864" s="50"/>
      <c r="D864" s="50"/>
      <c r="E864" s="51"/>
      <c r="F864" s="34" t="str">
        <f>IFERROR(VLOOKUP(C864,'Fed. Agency Identifier'!$A$2:$B$62,2,FALSE),"")</f>
        <v/>
      </c>
      <c r="G864" s="34" t="str">
        <f>IF(ISBLANK(D864)=TRUE,"",(IFERROR(VLOOKUP(CONCATENATE(C864,".",D864),'Assistance Listings sam.gov'!$A$2:$D$2250,4,FALSE),"Unknown/Expired CFDA - Complete Column K")))</f>
        <v/>
      </c>
      <c r="H864" s="51"/>
      <c r="I864" s="51"/>
      <c r="J864" s="34" t="str">
        <f>IF(AND(ISBLANK(C864)=TRUE,ISBLANK(D864)=TRUE),"",IFERROR(VLOOKUP(CONCATENATE(C864,".",D864),'Clusters Lookup'!$A$2:$B$99,2,FALSE),"Not an Other Cluster"))</f>
        <v/>
      </c>
      <c r="K864" s="51"/>
      <c r="L864" s="51"/>
      <c r="M864" s="51"/>
      <c r="N864" s="51"/>
      <c r="O864" s="52"/>
      <c r="P864" s="51"/>
      <c r="Q864" s="51"/>
      <c r="R864" s="50"/>
      <c r="S864" s="34" t="str">
        <f>IFERROR(VLOOKUP(R864,'State of WI BUs'!$A$2:$B$77,2,FALSE),"")</f>
        <v/>
      </c>
      <c r="T864" s="52"/>
      <c r="U864" s="52"/>
      <c r="V864" s="56" t="str">
        <f t="shared" si="104"/>
        <v/>
      </c>
      <c r="W864" s="52"/>
      <c r="X864" s="50"/>
      <c r="Y864" s="56" t="str">
        <f t="shared" si="105"/>
        <v/>
      </c>
      <c r="Z864" s="52"/>
      <c r="AA864" s="35" t="str">
        <f t="shared" si="106"/>
        <v/>
      </c>
      <c r="AB864" s="35" t="str">
        <f t="shared" si="107"/>
        <v/>
      </c>
      <c r="AC864" s="35" t="str">
        <f t="shared" si="108"/>
        <v/>
      </c>
      <c r="AD864" s="35" t="str">
        <f t="shared" si="109"/>
        <v/>
      </c>
      <c r="AE864" s="35" t="str">
        <f t="shared" si="110"/>
        <v/>
      </c>
      <c r="AF864" s="35" t="str">
        <f t="shared" si="111"/>
        <v/>
      </c>
    </row>
    <row r="865" spans="1:32" x14ac:dyDescent="0.3">
      <c r="A865" s="50"/>
      <c r="B865" s="34" t="str">
        <f>IFERROR(VLOOKUP(A865,'State of WI BUs'!$A$2:$B$77,2,FALSE),"")</f>
        <v/>
      </c>
      <c r="C865" s="50"/>
      <c r="D865" s="50"/>
      <c r="E865" s="51"/>
      <c r="F865" s="34" t="str">
        <f>IFERROR(VLOOKUP(C865,'Fed. Agency Identifier'!$A$2:$B$62,2,FALSE),"")</f>
        <v/>
      </c>
      <c r="G865" s="34" t="str">
        <f>IF(ISBLANK(D865)=TRUE,"",(IFERROR(VLOOKUP(CONCATENATE(C865,".",D865),'Assistance Listings sam.gov'!$A$2:$D$2250,4,FALSE),"Unknown/Expired CFDA - Complete Column K")))</f>
        <v/>
      </c>
      <c r="H865" s="51"/>
      <c r="I865" s="51"/>
      <c r="J865" s="34" t="str">
        <f>IF(AND(ISBLANK(C865)=TRUE,ISBLANK(D865)=TRUE),"",IFERROR(VLOOKUP(CONCATENATE(C865,".",D865),'Clusters Lookup'!$A$2:$B$99,2,FALSE),"Not an Other Cluster"))</f>
        <v/>
      </c>
      <c r="K865" s="51"/>
      <c r="L865" s="51"/>
      <c r="M865" s="51"/>
      <c r="N865" s="51"/>
      <c r="O865" s="52"/>
      <c r="P865" s="51"/>
      <c r="Q865" s="51"/>
      <c r="R865" s="50"/>
      <c r="S865" s="34" t="str">
        <f>IFERROR(VLOOKUP(R865,'State of WI BUs'!$A$2:$B$77,2,FALSE),"")</f>
        <v/>
      </c>
      <c r="T865" s="52"/>
      <c r="U865" s="52"/>
      <c r="V865" s="56" t="str">
        <f t="shared" si="104"/>
        <v/>
      </c>
      <c r="W865" s="52"/>
      <c r="X865" s="50"/>
      <c r="Y865" s="56" t="str">
        <f t="shared" si="105"/>
        <v/>
      </c>
      <c r="Z865" s="52"/>
      <c r="AA865" s="35" t="str">
        <f t="shared" si="106"/>
        <v/>
      </c>
      <c r="AB865" s="35" t="str">
        <f t="shared" si="107"/>
        <v/>
      </c>
      <c r="AC865" s="35" t="str">
        <f t="shared" si="108"/>
        <v/>
      </c>
      <c r="AD865" s="35" t="str">
        <f t="shared" si="109"/>
        <v/>
      </c>
      <c r="AE865" s="35" t="str">
        <f t="shared" si="110"/>
        <v/>
      </c>
      <c r="AF865" s="35" t="str">
        <f t="shared" si="111"/>
        <v/>
      </c>
    </row>
    <row r="866" spans="1:32" x14ac:dyDescent="0.3">
      <c r="A866" s="50"/>
      <c r="B866" s="34" t="str">
        <f>IFERROR(VLOOKUP(A866,'State of WI BUs'!$A$2:$B$77,2,FALSE),"")</f>
        <v/>
      </c>
      <c r="C866" s="50"/>
      <c r="D866" s="50"/>
      <c r="E866" s="51"/>
      <c r="F866" s="34" t="str">
        <f>IFERROR(VLOOKUP(C866,'Fed. Agency Identifier'!$A$2:$B$62,2,FALSE),"")</f>
        <v/>
      </c>
      <c r="G866" s="34" t="str">
        <f>IF(ISBLANK(D866)=TRUE,"",(IFERROR(VLOOKUP(CONCATENATE(C866,".",D866),'Assistance Listings sam.gov'!$A$2:$D$2250,4,FALSE),"Unknown/Expired CFDA - Complete Column K")))</f>
        <v/>
      </c>
      <c r="H866" s="51"/>
      <c r="I866" s="51"/>
      <c r="J866" s="34" t="str">
        <f>IF(AND(ISBLANK(C866)=TRUE,ISBLANK(D866)=TRUE),"",IFERROR(VLOOKUP(CONCATENATE(C866,".",D866),'Clusters Lookup'!$A$2:$B$99,2,FALSE),"Not an Other Cluster"))</f>
        <v/>
      </c>
      <c r="K866" s="51"/>
      <c r="L866" s="51"/>
      <c r="M866" s="51"/>
      <c r="N866" s="51"/>
      <c r="O866" s="52"/>
      <c r="P866" s="51"/>
      <c r="Q866" s="51"/>
      <c r="R866" s="50"/>
      <c r="S866" s="34" t="str">
        <f>IFERROR(VLOOKUP(R866,'State of WI BUs'!$A$2:$B$77,2,FALSE),"")</f>
        <v/>
      </c>
      <c r="T866" s="52"/>
      <c r="U866" s="52"/>
      <c r="V866" s="56" t="str">
        <f t="shared" si="104"/>
        <v/>
      </c>
      <c r="W866" s="52"/>
      <c r="X866" s="50"/>
      <c r="Y866" s="56" t="str">
        <f t="shared" si="105"/>
        <v/>
      </c>
      <c r="Z866" s="52"/>
      <c r="AA866" s="35" t="str">
        <f t="shared" si="106"/>
        <v/>
      </c>
      <c r="AB866" s="35" t="str">
        <f t="shared" si="107"/>
        <v/>
      </c>
      <c r="AC866" s="35" t="str">
        <f t="shared" si="108"/>
        <v/>
      </c>
      <c r="AD866" s="35" t="str">
        <f t="shared" si="109"/>
        <v/>
      </c>
      <c r="AE866" s="35" t="str">
        <f t="shared" si="110"/>
        <v/>
      </c>
      <c r="AF866" s="35" t="str">
        <f t="shared" si="111"/>
        <v/>
      </c>
    </row>
    <row r="867" spans="1:32" x14ac:dyDescent="0.3">
      <c r="A867" s="50"/>
      <c r="B867" s="34" t="str">
        <f>IFERROR(VLOOKUP(A867,'State of WI BUs'!$A$2:$B$77,2,FALSE),"")</f>
        <v/>
      </c>
      <c r="C867" s="50"/>
      <c r="D867" s="50"/>
      <c r="E867" s="51"/>
      <c r="F867" s="34" t="str">
        <f>IFERROR(VLOOKUP(C867,'Fed. Agency Identifier'!$A$2:$B$62,2,FALSE),"")</f>
        <v/>
      </c>
      <c r="G867" s="34" t="str">
        <f>IF(ISBLANK(D867)=TRUE,"",(IFERROR(VLOOKUP(CONCATENATE(C867,".",D867),'Assistance Listings sam.gov'!$A$2:$D$2250,4,FALSE),"Unknown/Expired CFDA - Complete Column K")))</f>
        <v/>
      </c>
      <c r="H867" s="51"/>
      <c r="I867" s="51"/>
      <c r="J867" s="34" t="str">
        <f>IF(AND(ISBLANK(C867)=TRUE,ISBLANK(D867)=TRUE),"",IFERROR(VLOOKUP(CONCATENATE(C867,".",D867),'Clusters Lookup'!$A$2:$B$99,2,FALSE),"Not an Other Cluster"))</f>
        <v/>
      </c>
      <c r="K867" s="51"/>
      <c r="L867" s="51"/>
      <c r="M867" s="51"/>
      <c r="N867" s="51"/>
      <c r="O867" s="52"/>
      <c r="P867" s="51"/>
      <c r="Q867" s="51"/>
      <c r="R867" s="50"/>
      <c r="S867" s="34" t="str">
        <f>IFERROR(VLOOKUP(R867,'State of WI BUs'!$A$2:$B$77,2,FALSE),"")</f>
        <v/>
      </c>
      <c r="T867" s="52"/>
      <c r="U867" s="52"/>
      <c r="V867" s="56" t="str">
        <f t="shared" si="104"/>
        <v/>
      </c>
      <c r="W867" s="52"/>
      <c r="X867" s="50"/>
      <c r="Y867" s="56" t="str">
        <f t="shared" si="105"/>
        <v/>
      </c>
      <c r="Z867" s="52"/>
      <c r="AA867" s="35" t="str">
        <f t="shared" si="106"/>
        <v/>
      </c>
      <c r="AB867" s="35" t="str">
        <f t="shared" si="107"/>
        <v/>
      </c>
      <c r="AC867" s="35" t="str">
        <f t="shared" si="108"/>
        <v/>
      </c>
      <c r="AD867" s="35" t="str">
        <f t="shared" si="109"/>
        <v/>
      </c>
      <c r="AE867" s="35" t="str">
        <f t="shared" si="110"/>
        <v/>
      </c>
      <c r="AF867" s="35" t="str">
        <f t="shared" si="111"/>
        <v/>
      </c>
    </row>
    <row r="868" spans="1:32" x14ac:dyDescent="0.3">
      <c r="A868" s="50"/>
      <c r="B868" s="34" t="str">
        <f>IFERROR(VLOOKUP(A868,'State of WI BUs'!$A$2:$B$77,2,FALSE),"")</f>
        <v/>
      </c>
      <c r="C868" s="50"/>
      <c r="D868" s="50"/>
      <c r="E868" s="51"/>
      <c r="F868" s="34" t="str">
        <f>IFERROR(VLOOKUP(C868,'Fed. Agency Identifier'!$A$2:$B$62,2,FALSE),"")</f>
        <v/>
      </c>
      <c r="G868" s="34" t="str">
        <f>IF(ISBLANK(D868)=TRUE,"",(IFERROR(VLOOKUP(CONCATENATE(C868,".",D868),'Assistance Listings sam.gov'!$A$2:$D$2250,4,FALSE),"Unknown/Expired CFDA - Complete Column K")))</f>
        <v/>
      </c>
      <c r="H868" s="51"/>
      <c r="I868" s="51"/>
      <c r="J868" s="34" t="str">
        <f>IF(AND(ISBLANK(C868)=TRUE,ISBLANK(D868)=TRUE),"",IFERROR(VLOOKUP(CONCATENATE(C868,".",D868),'Clusters Lookup'!$A$2:$B$99,2,FALSE),"Not an Other Cluster"))</f>
        <v/>
      </c>
      <c r="K868" s="51"/>
      <c r="L868" s="51"/>
      <c r="M868" s="51"/>
      <c r="N868" s="51"/>
      <c r="O868" s="52"/>
      <c r="P868" s="51"/>
      <c r="Q868" s="51"/>
      <c r="R868" s="50"/>
      <c r="S868" s="34" t="str">
        <f>IFERROR(VLOOKUP(R868,'State of WI BUs'!$A$2:$B$77,2,FALSE),"")</f>
        <v/>
      </c>
      <c r="T868" s="52"/>
      <c r="U868" s="52"/>
      <c r="V868" s="56" t="str">
        <f t="shared" si="104"/>
        <v/>
      </c>
      <c r="W868" s="52"/>
      <c r="X868" s="50"/>
      <c r="Y868" s="56" t="str">
        <f t="shared" si="105"/>
        <v/>
      </c>
      <c r="Z868" s="52"/>
      <c r="AA868" s="35" t="str">
        <f t="shared" si="106"/>
        <v/>
      </c>
      <c r="AB868" s="35" t="str">
        <f t="shared" si="107"/>
        <v/>
      </c>
      <c r="AC868" s="35" t="str">
        <f t="shared" si="108"/>
        <v/>
      </c>
      <c r="AD868" s="35" t="str">
        <f t="shared" si="109"/>
        <v/>
      </c>
      <c r="AE868" s="35" t="str">
        <f t="shared" si="110"/>
        <v/>
      </c>
      <c r="AF868" s="35" t="str">
        <f t="shared" si="111"/>
        <v/>
      </c>
    </row>
    <row r="869" spans="1:32" x14ac:dyDescent="0.3">
      <c r="A869" s="50"/>
      <c r="B869" s="34" t="str">
        <f>IFERROR(VLOOKUP(A869,'State of WI BUs'!$A$2:$B$77,2,FALSE),"")</f>
        <v/>
      </c>
      <c r="C869" s="50"/>
      <c r="D869" s="50"/>
      <c r="E869" s="51"/>
      <c r="F869" s="34" t="str">
        <f>IFERROR(VLOOKUP(C869,'Fed. Agency Identifier'!$A$2:$B$62,2,FALSE),"")</f>
        <v/>
      </c>
      <c r="G869" s="34" t="str">
        <f>IF(ISBLANK(D869)=TRUE,"",(IFERROR(VLOOKUP(CONCATENATE(C869,".",D869),'Assistance Listings sam.gov'!$A$2:$D$2250,4,FALSE),"Unknown/Expired CFDA - Complete Column K")))</f>
        <v/>
      </c>
      <c r="H869" s="51"/>
      <c r="I869" s="51"/>
      <c r="J869" s="34" t="str">
        <f>IF(AND(ISBLANK(C869)=TRUE,ISBLANK(D869)=TRUE),"",IFERROR(VLOOKUP(CONCATENATE(C869,".",D869),'Clusters Lookup'!$A$2:$B$99,2,FALSE),"Not an Other Cluster"))</f>
        <v/>
      </c>
      <c r="K869" s="51"/>
      <c r="L869" s="51"/>
      <c r="M869" s="51"/>
      <c r="N869" s="51"/>
      <c r="O869" s="52"/>
      <c r="P869" s="51"/>
      <c r="Q869" s="51"/>
      <c r="R869" s="50"/>
      <c r="S869" s="34" t="str">
        <f>IFERROR(VLOOKUP(R869,'State of WI BUs'!$A$2:$B$77,2,FALSE),"")</f>
        <v/>
      </c>
      <c r="T869" s="52"/>
      <c r="U869" s="52"/>
      <c r="V869" s="56" t="str">
        <f t="shared" si="104"/>
        <v/>
      </c>
      <c r="W869" s="52"/>
      <c r="X869" s="50"/>
      <c r="Y869" s="56" t="str">
        <f t="shared" si="105"/>
        <v/>
      </c>
      <c r="Z869" s="52"/>
      <c r="AA869" s="35" t="str">
        <f t="shared" si="106"/>
        <v/>
      </c>
      <c r="AB869" s="35" t="str">
        <f t="shared" si="107"/>
        <v/>
      </c>
      <c r="AC869" s="35" t="str">
        <f t="shared" si="108"/>
        <v/>
      </c>
      <c r="AD869" s="35" t="str">
        <f t="shared" si="109"/>
        <v/>
      </c>
      <c r="AE869" s="35" t="str">
        <f t="shared" si="110"/>
        <v/>
      </c>
      <c r="AF869" s="35" t="str">
        <f t="shared" si="111"/>
        <v/>
      </c>
    </row>
    <row r="870" spans="1:32" x14ac:dyDescent="0.3">
      <c r="A870" s="50"/>
      <c r="B870" s="34" t="str">
        <f>IFERROR(VLOOKUP(A870,'State of WI BUs'!$A$2:$B$77,2,FALSE),"")</f>
        <v/>
      </c>
      <c r="C870" s="50"/>
      <c r="D870" s="50"/>
      <c r="E870" s="51"/>
      <c r="F870" s="34" t="str">
        <f>IFERROR(VLOOKUP(C870,'Fed. Agency Identifier'!$A$2:$B$62,2,FALSE),"")</f>
        <v/>
      </c>
      <c r="G870" s="34" t="str">
        <f>IF(ISBLANK(D870)=TRUE,"",(IFERROR(VLOOKUP(CONCATENATE(C870,".",D870),'Assistance Listings sam.gov'!$A$2:$D$2250,4,FALSE),"Unknown/Expired CFDA - Complete Column K")))</f>
        <v/>
      </c>
      <c r="H870" s="51"/>
      <c r="I870" s="51"/>
      <c r="J870" s="34" t="str">
        <f>IF(AND(ISBLANK(C870)=TRUE,ISBLANK(D870)=TRUE),"",IFERROR(VLOOKUP(CONCATENATE(C870,".",D870),'Clusters Lookup'!$A$2:$B$99,2,FALSE),"Not an Other Cluster"))</f>
        <v/>
      </c>
      <c r="K870" s="51"/>
      <c r="L870" s="51"/>
      <c r="M870" s="51"/>
      <c r="N870" s="51"/>
      <c r="O870" s="52"/>
      <c r="P870" s="51"/>
      <c r="Q870" s="51"/>
      <c r="R870" s="50"/>
      <c r="S870" s="34" t="str">
        <f>IFERROR(VLOOKUP(R870,'State of WI BUs'!$A$2:$B$77,2,FALSE),"")</f>
        <v/>
      </c>
      <c r="T870" s="52"/>
      <c r="U870" s="52"/>
      <c r="V870" s="56" t="str">
        <f t="shared" si="104"/>
        <v/>
      </c>
      <c r="W870" s="52"/>
      <c r="X870" s="50"/>
      <c r="Y870" s="56" t="str">
        <f t="shared" si="105"/>
        <v/>
      </c>
      <c r="Z870" s="52"/>
      <c r="AA870" s="35" t="str">
        <f t="shared" si="106"/>
        <v/>
      </c>
      <c r="AB870" s="35" t="str">
        <f t="shared" si="107"/>
        <v/>
      </c>
      <c r="AC870" s="35" t="str">
        <f t="shared" si="108"/>
        <v/>
      </c>
      <c r="AD870" s="35" t="str">
        <f t="shared" si="109"/>
        <v/>
      </c>
      <c r="AE870" s="35" t="str">
        <f t="shared" si="110"/>
        <v/>
      </c>
      <c r="AF870" s="35" t="str">
        <f t="shared" si="111"/>
        <v/>
      </c>
    </row>
    <row r="871" spans="1:32" x14ac:dyDescent="0.3">
      <c r="A871" s="50"/>
      <c r="B871" s="34" t="str">
        <f>IFERROR(VLOOKUP(A871,'State of WI BUs'!$A$2:$B$77,2,FALSE),"")</f>
        <v/>
      </c>
      <c r="C871" s="50"/>
      <c r="D871" s="50"/>
      <c r="E871" s="51"/>
      <c r="F871" s="34" t="str">
        <f>IFERROR(VLOOKUP(C871,'Fed. Agency Identifier'!$A$2:$B$62,2,FALSE),"")</f>
        <v/>
      </c>
      <c r="G871" s="34" t="str">
        <f>IF(ISBLANK(D871)=TRUE,"",(IFERROR(VLOOKUP(CONCATENATE(C871,".",D871),'Assistance Listings sam.gov'!$A$2:$D$2250,4,FALSE),"Unknown/Expired CFDA - Complete Column K")))</f>
        <v/>
      </c>
      <c r="H871" s="51"/>
      <c r="I871" s="51"/>
      <c r="J871" s="34" t="str">
        <f>IF(AND(ISBLANK(C871)=TRUE,ISBLANK(D871)=TRUE),"",IFERROR(VLOOKUP(CONCATENATE(C871,".",D871),'Clusters Lookup'!$A$2:$B$99,2,FALSE),"Not an Other Cluster"))</f>
        <v/>
      </c>
      <c r="K871" s="51"/>
      <c r="L871" s="51"/>
      <c r="M871" s="51"/>
      <c r="N871" s="51"/>
      <c r="O871" s="52"/>
      <c r="P871" s="51"/>
      <c r="Q871" s="51"/>
      <c r="R871" s="50"/>
      <c r="S871" s="34" t="str">
        <f>IFERROR(VLOOKUP(R871,'State of WI BUs'!$A$2:$B$77,2,FALSE),"")</f>
        <v/>
      </c>
      <c r="T871" s="52"/>
      <c r="U871" s="52"/>
      <c r="V871" s="56" t="str">
        <f t="shared" si="104"/>
        <v/>
      </c>
      <c r="W871" s="52"/>
      <c r="X871" s="50"/>
      <c r="Y871" s="56" t="str">
        <f t="shared" si="105"/>
        <v/>
      </c>
      <c r="Z871" s="52"/>
      <c r="AA871" s="35" t="str">
        <f t="shared" si="106"/>
        <v/>
      </c>
      <c r="AB871" s="35" t="str">
        <f t="shared" si="107"/>
        <v/>
      </c>
      <c r="AC871" s="35" t="str">
        <f t="shared" si="108"/>
        <v/>
      </c>
      <c r="AD871" s="35" t="str">
        <f t="shared" si="109"/>
        <v/>
      </c>
      <c r="AE871" s="35" t="str">
        <f t="shared" si="110"/>
        <v/>
      </c>
      <c r="AF871" s="35" t="str">
        <f t="shared" si="111"/>
        <v/>
      </c>
    </row>
    <row r="872" spans="1:32" x14ac:dyDescent="0.3">
      <c r="A872" s="50"/>
      <c r="B872" s="34" t="str">
        <f>IFERROR(VLOOKUP(A872,'State of WI BUs'!$A$2:$B$77,2,FALSE),"")</f>
        <v/>
      </c>
      <c r="C872" s="50"/>
      <c r="D872" s="50"/>
      <c r="E872" s="51"/>
      <c r="F872" s="34" t="str">
        <f>IFERROR(VLOOKUP(C872,'Fed. Agency Identifier'!$A$2:$B$62,2,FALSE),"")</f>
        <v/>
      </c>
      <c r="G872" s="34" t="str">
        <f>IF(ISBLANK(D872)=TRUE,"",(IFERROR(VLOOKUP(CONCATENATE(C872,".",D872),'Assistance Listings sam.gov'!$A$2:$D$2250,4,FALSE),"Unknown/Expired CFDA - Complete Column K")))</f>
        <v/>
      </c>
      <c r="H872" s="51"/>
      <c r="I872" s="51"/>
      <c r="J872" s="34" t="str">
        <f>IF(AND(ISBLANK(C872)=TRUE,ISBLANK(D872)=TRUE),"",IFERROR(VLOOKUP(CONCATENATE(C872,".",D872),'Clusters Lookup'!$A$2:$B$99,2,FALSE),"Not an Other Cluster"))</f>
        <v/>
      </c>
      <c r="K872" s="51"/>
      <c r="L872" s="51"/>
      <c r="M872" s="51"/>
      <c r="N872" s="51"/>
      <c r="O872" s="52"/>
      <c r="P872" s="51"/>
      <c r="Q872" s="51"/>
      <c r="R872" s="50"/>
      <c r="S872" s="34" t="str">
        <f>IFERROR(VLOOKUP(R872,'State of WI BUs'!$A$2:$B$77,2,FALSE),"")</f>
        <v/>
      </c>
      <c r="T872" s="52"/>
      <c r="U872" s="52"/>
      <c r="V872" s="56" t="str">
        <f t="shared" si="104"/>
        <v/>
      </c>
      <c r="W872" s="52"/>
      <c r="X872" s="50"/>
      <c r="Y872" s="56" t="str">
        <f t="shared" si="105"/>
        <v/>
      </c>
      <c r="Z872" s="52"/>
      <c r="AA872" s="35" t="str">
        <f t="shared" si="106"/>
        <v/>
      </c>
      <c r="AB872" s="35" t="str">
        <f t="shared" si="107"/>
        <v/>
      </c>
      <c r="AC872" s="35" t="str">
        <f t="shared" si="108"/>
        <v/>
      </c>
      <c r="AD872" s="35" t="str">
        <f t="shared" si="109"/>
        <v/>
      </c>
      <c r="AE872" s="35" t="str">
        <f t="shared" si="110"/>
        <v/>
      </c>
      <c r="AF872" s="35" t="str">
        <f t="shared" si="111"/>
        <v/>
      </c>
    </row>
    <row r="873" spans="1:32" x14ac:dyDescent="0.3">
      <c r="A873" s="50"/>
      <c r="B873" s="34" t="str">
        <f>IFERROR(VLOOKUP(A873,'State of WI BUs'!$A$2:$B$77,2,FALSE),"")</f>
        <v/>
      </c>
      <c r="C873" s="50"/>
      <c r="D873" s="50"/>
      <c r="E873" s="51"/>
      <c r="F873" s="34" t="str">
        <f>IFERROR(VLOOKUP(C873,'Fed. Agency Identifier'!$A$2:$B$62,2,FALSE),"")</f>
        <v/>
      </c>
      <c r="G873" s="34" t="str">
        <f>IF(ISBLANK(D873)=TRUE,"",(IFERROR(VLOOKUP(CONCATENATE(C873,".",D873),'Assistance Listings sam.gov'!$A$2:$D$2250,4,FALSE),"Unknown/Expired CFDA - Complete Column K")))</f>
        <v/>
      </c>
      <c r="H873" s="51"/>
      <c r="I873" s="51"/>
      <c r="J873" s="34" t="str">
        <f>IF(AND(ISBLANK(C873)=TRUE,ISBLANK(D873)=TRUE),"",IFERROR(VLOOKUP(CONCATENATE(C873,".",D873),'Clusters Lookup'!$A$2:$B$99,2,FALSE),"Not an Other Cluster"))</f>
        <v/>
      </c>
      <c r="K873" s="51"/>
      <c r="L873" s="51"/>
      <c r="M873" s="51"/>
      <c r="N873" s="51"/>
      <c r="O873" s="52"/>
      <c r="P873" s="51"/>
      <c r="Q873" s="51"/>
      <c r="R873" s="50"/>
      <c r="S873" s="34" t="str">
        <f>IFERROR(VLOOKUP(R873,'State of WI BUs'!$A$2:$B$77,2,FALSE),"")</f>
        <v/>
      </c>
      <c r="T873" s="52"/>
      <c r="U873" s="52"/>
      <c r="V873" s="56" t="str">
        <f t="shared" si="104"/>
        <v/>
      </c>
      <c r="W873" s="52"/>
      <c r="X873" s="50"/>
      <c r="Y873" s="56" t="str">
        <f t="shared" si="105"/>
        <v/>
      </c>
      <c r="Z873" s="52"/>
      <c r="AA873" s="35" t="str">
        <f t="shared" si="106"/>
        <v/>
      </c>
      <c r="AB873" s="35" t="str">
        <f t="shared" si="107"/>
        <v/>
      </c>
      <c r="AC873" s="35" t="str">
        <f t="shared" si="108"/>
        <v/>
      </c>
      <c r="AD873" s="35" t="str">
        <f t="shared" si="109"/>
        <v/>
      </c>
      <c r="AE873" s="35" t="str">
        <f t="shared" si="110"/>
        <v/>
      </c>
      <c r="AF873" s="35" t="str">
        <f t="shared" si="111"/>
        <v/>
      </c>
    </row>
    <row r="874" spans="1:32" x14ac:dyDescent="0.3">
      <c r="A874" s="50"/>
      <c r="B874" s="34" t="str">
        <f>IFERROR(VLOOKUP(A874,'State of WI BUs'!$A$2:$B$77,2,FALSE),"")</f>
        <v/>
      </c>
      <c r="C874" s="50"/>
      <c r="D874" s="50"/>
      <c r="E874" s="51"/>
      <c r="F874" s="34" t="str">
        <f>IFERROR(VLOOKUP(C874,'Fed. Agency Identifier'!$A$2:$B$62,2,FALSE),"")</f>
        <v/>
      </c>
      <c r="G874" s="34" t="str">
        <f>IF(ISBLANK(D874)=TRUE,"",(IFERROR(VLOOKUP(CONCATENATE(C874,".",D874),'Assistance Listings sam.gov'!$A$2:$D$2250,4,FALSE),"Unknown/Expired CFDA - Complete Column K")))</f>
        <v/>
      </c>
      <c r="H874" s="51"/>
      <c r="I874" s="51"/>
      <c r="J874" s="34" t="str">
        <f>IF(AND(ISBLANK(C874)=TRUE,ISBLANK(D874)=TRUE),"",IFERROR(VLOOKUP(CONCATENATE(C874,".",D874),'Clusters Lookup'!$A$2:$B$99,2,FALSE),"Not an Other Cluster"))</f>
        <v/>
      </c>
      <c r="K874" s="51"/>
      <c r="L874" s="51"/>
      <c r="M874" s="51"/>
      <c r="N874" s="51"/>
      <c r="O874" s="52"/>
      <c r="P874" s="51"/>
      <c r="Q874" s="51"/>
      <c r="R874" s="50"/>
      <c r="S874" s="34" t="str">
        <f>IFERROR(VLOOKUP(R874,'State of WI BUs'!$A$2:$B$77,2,FALSE),"")</f>
        <v/>
      </c>
      <c r="T874" s="52"/>
      <c r="U874" s="52"/>
      <c r="V874" s="56" t="str">
        <f t="shared" si="104"/>
        <v/>
      </c>
      <c r="W874" s="52"/>
      <c r="X874" s="50"/>
      <c r="Y874" s="56" t="str">
        <f t="shared" si="105"/>
        <v/>
      </c>
      <c r="Z874" s="52"/>
      <c r="AA874" s="35" t="str">
        <f t="shared" si="106"/>
        <v/>
      </c>
      <c r="AB874" s="35" t="str">
        <f t="shared" si="107"/>
        <v/>
      </c>
      <c r="AC874" s="35" t="str">
        <f t="shared" si="108"/>
        <v/>
      </c>
      <c r="AD874" s="35" t="str">
        <f t="shared" si="109"/>
        <v/>
      </c>
      <c r="AE874" s="35" t="str">
        <f t="shared" si="110"/>
        <v/>
      </c>
      <c r="AF874" s="35" t="str">
        <f t="shared" si="111"/>
        <v/>
      </c>
    </row>
    <row r="875" spans="1:32" x14ac:dyDescent="0.3">
      <c r="A875" s="50"/>
      <c r="B875" s="34" t="str">
        <f>IFERROR(VLOOKUP(A875,'State of WI BUs'!$A$2:$B$77,2,FALSE),"")</f>
        <v/>
      </c>
      <c r="C875" s="50"/>
      <c r="D875" s="50"/>
      <c r="E875" s="51"/>
      <c r="F875" s="34" t="str">
        <f>IFERROR(VLOOKUP(C875,'Fed. Agency Identifier'!$A$2:$B$62,2,FALSE),"")</f>
        <v/>
      </c>
      <c r="G875" s="34" t="str">
        <f>IF(ISBLANK(D875)=TRUE,"",(IFERROR(VLOOKUP(CONCATENATE(C875,".",D875),'Assistance Listings sam.gov'!$A$2:$D$2250,4,FALSE),"Unknown/Expired CFDA - Complete Column K")))</f>
        <v/>
      </c>
      <c r="H875" s="51"/>
      <c r="I875" s="51"/>
      <c r="J875" s="34" t="str">
        <f>IF(AND(ISBLANK(C875)=TRUE,ISBLANK(D875)=TRUE),"",IFERROR(VLOOKUP(CONCATENATE(C875,".",D875),'Clusters Lookup'!$A$2:$B$99,2,FALSE),"Not an Other Cluster"))</f>
        <v/>
      </c>
      <c r="K875" s="51"/>
      <c r="L875" s="51"/>
      <c r="M875" s="51"/>
      <c r="N875" s="51"/>
      <c r="O875" s="52"/>
      <c r="P875" s="51"/>
      <c r="Q875" s="51"/>
      <c r="R875" s="50"/>
      <c r="S875" s="34" t="str">
        <f>IFERROR(VLOOKUP(R875,'State of WI BUs'!$A$2:$B$77,2,FALSE),"")</f>
        <v/>
      </c>
      <c r="T875" s="52"/>
      <c r="U875" s="52"/>
      <c r="V875" s="56" t="str">
        <f t="shared" si="104"/>
        <v/>
      </c>
      <c r="W875" s="52"/>
      <c r="X875" s="50"/>
      <c r="Y875" s="56" t="str">
        <f t="shared" si="105"/>
        <v/>
      </c>
      <c r="Z875" s="52"/>
      <c r="AA875" s="35" t="str">
        <f t="shared" si="106"/>
        <v/>
      </c>
      <c r="AB875" s="35" t="str">
        <f t="shared" si="107"/>
        <v/>
      </c>
      <c r="AC875" s="35" t="str">
        <f t="shared" si="108"/>
        <v/>
      </c>
      <c r="AD875" s="35" t="str">
        <f t="shared" si="109"/>
        <v/>
      </c>
      <c r="AE875" s="35" t="str">
        <f t="shared" si="110"/>
        <v/>
      </c>
      <c r="AF875" s="35" t="str">
        <f t="shared" si="111"/>
        <v/>
      </c>
    </row>
    <row r="876" spans="1:32" x14ac:dyDescent="0.3">
      <c r="A876" s="50"/>
      <c r="B876" s="34" t="str">
        <f>IFERROR(VLOOKUP(A876,'State of WI BUs'!$A$2:$B$77,2,FALSE),"")</f>
        <v/>
      </c>
      <c r="C876" s="50"/>
      <c r="D876" s="50"/>
      <c r="E876" s="51"/>
      <c r="F876" s="34" t="str">
        <f>IFERROR(VLOOKUP(C876,'Fed. Agency Identifier'!$A$2:$B$62,2,FALSE),"")</f>
        <v/>
      </c>
      <c r="G876" s="34" t="str">
        <f>IF(ISBLANK(D876)=TRUE,"",(IFERROR(VLOOKUP(CONCATENATE(C876,".",D876),'Assistance Listings sam.gov'!$A$2:$D$2250,4,FALSE),"Unknown/Expired CFDA - Complete Column K")))</f>
        <v/>
      </c>
      <c r="H876" s="51"/>
      <c r="I876" s="51"/>
      <c r="J876" s="34" t="str">
        <f>IF(AND(ISBLANK(C876)=TRUE,ISBLANK(D876)=TRUE),"",IFERROR(VLOOKUP(CONCATENATE(C876,".",D876),'Clusters Lookup'!$A$2:$B$99,2,FALSE),"Not an Other Cluster"))</f>
        <v/>
      </c>
      <c r="K876" s="51"/>
      <c r="L876" s="51"/>
      <c r="M876" s="51"/>
      <c r="N876" s="51"/>
      <c r="O876" s="52"/>
      <c r="P876" s="51"/>
      <c r="Q876" s="51"/>
      <c r="R876" s="50"/>
      <c r="S876" s="34" t="str">
        <f>IFERROR(VLOOKUP(R876,'State of WI BUs'!$A$2:$B$77,2,FALSE),"")</f>
        <v/>
      </c>
      <c r="T876" s="52"/>
      <c r="U876" s="52"/>
      <c r="V876" s="56" t="str">
        <f t="shared" si="104"/>
        <v/>
      </c>
      <c r="W876" s="52"/>
      <c r="X876" s="50"/>
      <c r="Y876" s="56" t="str">
        <f t="shared" si="105"/>
        <v/>
      </c>
      <c r="Z876" s="52"/>
      <c r="AA876" s="35" t="str">
        <f t="shared" si="106"/>
        <v/>
      </c>
      <c r="AB876" s="35" t="str">
        <f t="shared" si="107"/>
        <v/>
      </c>
      <c r="AC876" s="35" t="str">
        <f t="shared" si="108"/>
        <v/>
      </c>
      <c r="AD876" s="35" t="str">
        <f t="shared" si="109"/>
        <v/>
      </c>
      <c r="AE876" s="35" t="str">
        <f t="shared" si="110"/>
        <v/>
      </c>
      <c r="AF876" s="35" t="str">
        <f t="shared" si="111"/>
        <v/>
      </c>
    </row>
    <row r="877" spans="1:32" x14ac:dyDescent="0.3">
      <c r="A877" s="50"/>
      <c r="B877" s="34" t="str">
        <f>IFERROR(VLOOKUP(A877,'State of WI BUs'!$A$2:$B$77,2,FALSE),"")</f>
        <v/>
      </c>
      <c r="C877" s="50"/>
      <c r="D877" s="50"/>
      <c r="E877" s="51"/>
      <c r="F877" s="34" t="str">
        <f>IFERROR(VLOOKUP(C877,'Fed. Agency Identifier'!$A$2:$B$62,2,FALSE),"")</f>
        <v/>
      </c>
      <c r="G877" s="34" t="str">
        <f>IF(ISBLANK(D877)=TRUE,"",(IFERROR(VLOOKUP(CONCATENATE(C877,".",D877),'Assistance Listings sam.gov'!$A$2:$D$2250,4,FALSE),"Unknown/Expired CFDA - Complete Column K")))</f>
        <v/>
      </c>
      <c r="H877" s="51"/>
      <c r="I877" s="51"/>
      <c r="J877" s="34" t="str">
        <f>IF(AND(ISBLANK(C877)=TRUE,ISBLANK(D877)=TRUE),"",IFERROR(VLOOKUP(CONCATENATE(C877,".",D877),'Clusters Lookup'!$A$2:$B$99,2,FALSE),"Not an Other Cluster"))</f>
        <v/>
      </c>
      <c r="K877" s="51"/>
      <c r="L877" s="51"/>
      <c r="M877" s="51"/>
      <c r="N877" s="51"/>
      <c r="O877" s="52"/>
      <c r="P877" s="51"/>
      <c r="Q877" s="51"/>
      <c r="R877" s="50"/>
      <c r="S877" s="34" t="str">
        <f>IFERROR(VLOOKUP(R877,'State of WI BUs'!$A$2:$B$77,2,FALSE),"")</f>
        <v/>
      </c>
      <c r="T877" s="52"/>
      <c r="U877" s="52"/>
      <c r="V877" s="56" t="str">
        <f t="shared" si="104"/>
        <v/>
      </c>
      <c r="W877" s="52"/>
      <c r="X877" s="50"/>
      <c r="Y877" s="56" t="str">
        <f t="shared" si="105"/>
        <v/>
      </c>
      <c r="Z877" s="52"/>
      <c r="AA877" s="35" t="str">
        <f t="shared" si="106"/>
        <v/>
      </c>
      <c r="AB877" s="35" t="str">
        <f t="shared" si="107"/>
        <v/>
      </c>
      <c r="AC877" s="35" t="str">
        <f t="shared" si="108"/>
        <v/>
      </c>
      <c r="AD877" s="35" t="str">
        <f t="shared" si="109"/>
        <v/>
      </c>
      <c r="AE877" s="35" t="str">
        <f t="shared" si="110"/>
        <v/>
      </c>
      <c r="AF877" s="35" t="str">
        <f t="shared" si="111"/>
        <v/>
      </c>
    </row>
    <row r="878" spans="1:32" x14ac:dyDescent="0.3">
      <c r="A878" s="50"/>
      <c r="B878" s="34" t="str">
        <f>IFERROR(VLOOKUP(A878,'State of WI BUs'!$A$2:$B$77,2,FALSE),"")</f>
        <v/>
      </c>
      <c r="C878" s="50"/>
      <c r="D878" s="50"/>
      <c r="E878" s="51"/>
      <c r="F878" s="34" t="str">
        <f>IFERROR(VLOOKUP(C878,'Fed. Agency Identifier'!$A$2:$B$62,2,FALSE),"")</f>
        <v/>
      </c>
      <c r="G878" s="34" t="str">
        <f>IF(ISBLANK(D878)=TRUE,"",(IFERROR(VLOOKUP(CONCATENATE(C878,".",D878),'Assistance Listings sam.gov'!$A$2:$D$2250,4,FALSE),"Unknown/Expired CFDA - Complete Column K")))</f>
        <v/>
      </c>
      <c r="H878" s="51"/>
      <c r="I878" s="51"/>
      <c r="J878" s="34" t="str">
        <f>IF(AND(ISBLANK(C878)=TRUE,ISBLANK(D878)=TRUE),"",IFERROR(VLOOKUP(CONCATENATE(C878,".",D878),'Clusters Lookup'!$A$2:$B$99,2,FALSE),"Not an Other Cluster"))</f>
        <v/>
      </c>
      <c r="K878" s="51"/>
      <c r="L878" s="51"/>
      <c r="M878" s="51"/>
      <c r="N878" s="51"/>
      <c r="O878" s="52"/>
      <c r="P878" s="51"/>
      <c r="Q878" s="51"/>
      <c r="R878" s="50"/>
      <c r="S878" s="34" t="str">
        <f>IFERROR(VLOOKUP(R878,'State of WI BUs'!$A$2:$B$77,2,FALSE),"")</f>
        <v/>
      </c>
      <c r="T878" s="52"/>
      <c r="U878" s="52"/>
      <c r="V878" s="56" t="str">
        <f t="shared" si="104"/>
        <v/>
      </c>
      <c r="W878" s="52"/>
      <c r="X878" s="50"/>
      <c r="Y878" s="56" t="str">
        <f t="shared" si="105"/>
        <v/>
      </c>
      <c r="Z878" s="52"/>
      <c r="AA878" s="35" t="str">
        <f t="shared" si="106"/>
        <v/>
      </c>
      <c r="AB878" s="35" t="str">
        <f t="shared" si="107"/>
        <v/>
      </c>
      <c r="AC878" s="35" t="str">
        <f t="shared" si="108"/>
        <v/>
      </c>
      <c r="AD878" s="35" t="str">
        <f t="shared" si="109"/>
        <v/>
      </c>
      <c r="AE878" s="35" t="str">
        <f t="shared" si="110"/>
        <v/>
      </c>
      <c r="AF878" s="35" t="str">
        <f t="shared" si="111"/>
        <v/>
      </c>
    </row>
    <row r="879" spans="1:32" x14ac:dyDescent="0.3">
      <c r="A879" s="50"/>
      <c r="B879" s="34" t="str">
        <f>IFERROR(VLOOKUP(A879,'State of WI BUs'!$A$2:$B$77,2,FALSE),"")</f>
        <v/>
      </c>
      <c r="C879" s="50"/>
      <c r="D879" s="50"/>
      <c r="E879" s="51"/>
      <c r="F879" s="34" t="str">
        <f>IFERROR(VLOOKUP(C879,'Fed. Agency Identifier'!$A$2:$B$62,2,FALSE),"")</f>
        <v/>
      </c>
      <c r="G879" s="34" t="str">
        <f>IF(ISBLANK(D879)=TRUE,"",(IFERROR(VLOOKUP(CONCATENATE(C879,".",D879),'Assistance Listings sam.gov'!$A$2:$D$2250,4,FALSE),"Unknown/Expired CFDA - Complete Column K")))</f>
        <v/>
      </c>
      <c r="H879" s="51"/>
      <c r="I879" s="51"/>
      <c r="J879" s="34" t="str">
        <f>IF(AND(ISBLANK(C879)=TRUE,ISBLANK(D879)=TRUE),"",IFERROR(VLOOKUP(CONCATENATE(C879,".",D879),'Clusters Lookup'!$A$2:$B$99,2,FALSE),"Not an Other Cluster"))</f>
        <v/>
      </c>
      <c r="K879" s="51"/>
      <c r="L879" s="51"/>
      <c r="M879" s="51"/>
      <c r="N879" s="51"/>
      <c r="O879" s="52"/>
      <c r="P879" s="51"/>
      <c r="Q879" s="51"/>
      <c r="R879" s="50"/>
      <c r="S879" s="34" t="str">
        <f>IFERROR(VLOOKUP(R879,'State of WI BUs'!$A$2:$B$77,2,FALSE),"")</f>
        <v/>
      </c>
      <c r="T879" s="52"/>
      <c r="U879" s="52"/>
      <c r="V879" s="56" t="str">
        <f t="shared" si="104"/>
        <v/>
      </c>
      <c r="W879" s="52"/>
      <c r="X879" s="50"/>
      <c r="Y879" s="56" t="str">
        <f t="shared" si="105"/>
        <v/>
      </c>
      <c r="Z879" s="52"/>
      <c r="AA879" s="35" t="str">
        <f t="shared" si="106"/>
        <v/>
      </c>
      <c r="AB879" s="35" t="str">
        <f t="shared" si="107"/>
        <v/>
      </c>
      <c r="AC879" s="35" t="str">
        <f t="shared" si="108"/>
        <v/>
      </c>
      <c r="AD879" s="35" t="str">
        <f t="shared" si="109"/>
        <v/>
      </c>
      <c r="AE879" s="35" t="str">
        <f t="shared" si="110"/>
        <v/>
      </c>
      <c r="AF879" s="35" t="str">
        <f t="shared" si="111"/>
        <v/>
      </c>
    </row>
    <row r="880" spans="1:32" x14ac:dyDescent="0.3">
      <c r="A880" s="50"/>
      <c r="B880" s="34" t="str">
        <f>IFERROR(VLOOKUP(A880,'State of WI BUs'!$A$2:$B$77,2,FALSE),"")</f>
        <v/>
      </c>
      <c r="C880" s="50"/>
      <c r="D880" s="50"/>
      <c r="E880" s="51"/>
      <c r="F880" s="34" t="str">
        <f>IFERROR(VLOOKUP(C880,'Fed. Agency Identifier'!$A$2:$B$62,2,FALSE),"")</f>
        <v/>
      </c>
      <c r="G880" s="34" t="str">
        <f>IF(ISBLANK(D880)=TRUE,"",(IFERROR(VLOOKUP(CONCATENATE(C880,".",D880),'Assistance Listings sam.gov'!$A$2:$D$2250,4,FALSE),"Unknown/Expired CFDA - Complete Column K")))</f>
        <v/>
      </c>
      <c r="H880" s="51"/>
      <c r="I880" s="51"/>
      <c r="J880" s="34" t="str">
        <f>IF(AND(ISBLANK(C880)=TRUE,ISBLANK(D880)=TRUE),"",IFERROR(VLOOKUP(CONCATENATE(C880,".",D880),'Clusters Lookup'!$A$2:$B$99,2,FALSE),"Not an Other Cluster"))</f>
        <v/>
      </c>
      <c r="K880" s="51"/>
      <c r="L880" s="51"/>
      <c r="M880" s="51"/>
      <c r="N880" s="51"/>
      <c r="O880" s="52"/>
      <c r="P880" s="51"/>
      <c r="Q880" s="51"/>
      <c r="R880" s="50"/>
      <c r="S880" s="34" t="str">
        <f>IFERROR(VLOOKUP(R880,'State of WI BUs'!$A$2:$B$77,2,FALSE),"")</f>
        <v/>
      </c>
      <c r="T880" s="52"/>
      <c r="U880" s="52"/>
      <c r="V880" s="56" t="str">
        <f t="shared" si="104"/>
        <v/>
      </c>
      <c r="W880" s="52"/>
      <c r="X880" s="50"/>
      <c r="Y880" s="56" t="str">
        <f t="shared" si="105"/>
        <v/>
      </c>
      <c r="Z880" s="52"/>
      <c r="AA880" s="35" t="str">
        <f t="shared" si="106"/>
        <v/>
      </c>
      <c r="AB880" s="35" t="str">
        <f t="shared" si="107"/>
        <v/>
      </c>
      <c r="AC880" s="35" t="str">
        <f t="shared" si="108"/>
        <v/>
      </c>
      <c r="AD880" s="35" t="str">
        <f t="shared" si="109"/>
        <v/>
      </c>
      <c r="AE880" s="35" t="str">
        <f t="shared" si="110"/>
        <v/>
      </c>
      <c r="AF880" s="35" t="str">
        <f t="shared" si="111"/>
        <v/>
      </c>
    </row>
    <row r="881" spans="1:32" x14ac:dyDescent="0.3">
      <c r="A881" s="50"/>
      <c r="B881" s="34" t="str">
        <f>IFERROR(VLOOKUP(A881,'State of WI BUs'!$A$2:$B$77,2,FALSE),"")</f>
        <v/>
      </c>
      <c r="C881" s="50"/>
      <c r="D881" s="50"/>
      <c r="E881" s="51"/>
      <c r="F881" s="34" t="str">
        <f>IFERROR(VLOOKUP(C881,'Fed. Agency Identifier'!$A$2:$B$62,2,FALSE),"")</f>
        <v/>
      </c>
      <c r="G881" s="34" t="str">
        <f>IF(ISBLANK(D881)=TRUE,"",(IFERROR(VLOOKUP(CONCATENATE(C881,".",D881),'Assistance Listings sam.gov'!$A$2:$D$2250,4,FALSE),"Unknown/Expired CFDA - Complete Column K")))</f>
        <v/>
      </c>
      <c r="H881" s="51"/>
      <c r="I881" s="51"/>
      <c r="J881" s="34" t="str">
        <f>IF(AND(ISBLANK(C881)=TRUE,ISBLANK(D881)=TRUE),"",IFERROR(VLOOKUP(CONCATENATE(C881,".",D881),'Clusters Lookup'!$A$2:$B$99,2,FALSE),"Not an Other Cluster"))</f>
        <v/>
      </c>
      <c r="K881" s="51"/>
      <c r="L881" s="51"/>
      <c r="M881" s="51"/>
      <c r="N881" s="51"/>
      <c r="O881" s="52"/>
      <c r="P881" s="51"/>
      <c r="Q881" s="51"/>
      <c r="R881" s="50"/>
      <c r="S881" s="34" t="str">
        <f>IFERROR(VLOOKUP(R881,'State of WI BUs'!$A$2:$B$77,2,FALSE),"")</f>
        <v/>
      </c>
      <c r="T881" s="52"/>
      <c r="U881" s="52"/>
      <c r="V881" s="56" t="str">
        <f t="shared" si="104"/>
        <v/>
      </c>
      <c r="W881" s="52"/>
      <c r="X881" s="50"/>
      <c r="Y881" s="56" t="str">
        <f t="shared" si="105"/>
        <v/>
      </c>
      <c r="Z881" s="52"/>
      <c r="AA881" s="35" t="str">
        <f t="shared" si="106"/>
        <v/>
      </c>
      <c r="AB881" s="35" t="str">
        <f t="shared" si="107"/>
        <v/>
      </c>
      <c r="AC881" s="35" t="str">
        <f t="shared" si="108"/>
        <v/>
      </c>
      <c r="AD881" s="35" t="str">
        <f t="shared" si="109"/>
        <v/>
      </c>
      <c r="AE881" s="35" t="str">
        <f t="shared" si="110"/>
        <v/>
      </c>
      <c r="AF881" s="35" t="str">
        <f t="shared" si="111"/>
        <v/>
      </c>
    </row>
    <row r="882" spans="1:32" x14ac:dyDescent="0.3">
      <c r="A882" s="50"/>
      <c r="B882" s="34" t="str">
        <f>IFERROR(VLOOKUP(A882,'State of WI BUs'!$A$2:$B$77,2,FALSE),"")</f>
        <v/>
      </c>
      <c r="C882" s="50"/>
      <c r="D882" s="50"/>
      <c r="E882" s="51"/>
      <c r="F882" s="34" t="str">
        <f>IFERROR(VLOOKUP(C882,'Fed. Agency Identifier'!$A$2:$B$62,2,FALSE),"")</f>
        <v/>
      </c>
      <c r="G882" s="34" t="str">
        <f>IF(ISBLANK(D882)=TRUE,"",(IFERROR(VLOOKUP(CONCATENATE(C882,".",D882),'Assistance Listings sam.gov'!$A$2:$D$2250,4,FALSE),"Unknown/Expired CFDA - Complete Column K")))</f>
        <v/>
      </c>
      <c r="H882" s="51"/>
      <c r="I882" s="51"/>
      <c r="J882" s="34" t="str">
        <f>IF(AND(ISBLANK(C882)=TRUE,ISBLANK(D882)=TRUE),"",IFERROR(VLOOKUP(CONCATENATE(C882,".",D882),'Clusters Lookup'!$A$2:$B$99,2,FALSE),"Not an Other Cluster"))</f>
        <v/>
      </c>
      <c r="K882" s="51"/>
      <c r="L882" s="51"/>
      <c r="M882" s="51"/>
      <c r="N882" s="51"/>
      <c r="O882" s="52"/>
      <c r="P882" s="51"/>
      <c r="Q882" s="51"/>
      <c r="R882" s="50"/>
      <c r="S882" s="34" t="str">
        <f>IFERROR(VLOOKUP(R882,'State of WI BUs'!$A$2:$B$77,2,FALSE),"")</f>
        <v/>
      </c>
      <c r="T882" s="52"/>
      <c r="U882" s="52"/>
      <c r="V882" s="56" t="str">
        <f t="shared" si="104"/>
        <v/>
      </c>
      <c r="W882" s="52"/>
      <c r="X882" s="50"/>
      <c r="Y882" s="56" t="str">
        <f t="shared" si="105"/>
        <v/>
      </c>
      <c r="Z882" s="52"/>
      <c r="AA882" s="35" t="str">
        <f t="shared" si="106"/>
        <v/>
      </c>
      <c r="AB882" s="35" t="str">
        <f t="shared" si="107"/>
        <v/>
      </c>
      <c r="AC882" s="35" t="str">
        <f t="shared" si="108"/>
        <v/>
      </c>
      <c r="AD882" s="35" t="str">
        <f t="shared" si="109"/>
        <v/>
      </c>
      <c r="AE882" s="35" t="str">
        <f t="shared" si="110"/>
        <v/>
      </c>
      <c r="AF882" s="35" t="str">
        <f t="shared" si="111"/>
        <v/>
      </c>
    </row>
    <row r="883" spans="1:32" x14ac:dyDescent="0.3">
      <c r="A883" s="50"/>
      <c r="B883" s="34" t="str">
        <f>IFERROR(VLOOKUP(A883,'State of WI BUs'!$A$2:$B$77,2,FALSE),"")</f>
        <v/>
      </c>
      <c r="C883" s="50"/>
      <c r="D883" s="50"/>
      <c r="E883" s="51"/>
      <c r="F883" s="34" t="str">
        <f>IFERROR(VLOOKUP(C883,'Fed. Agency Identifier'!$A$2:$B$62,2,FALSE),"")</f>
        <v/>
      </c>
      <c r="G883" s="34" t="str">
        <f>IF(ISBLANK(D883)=TRUE,"",(IFERROR(VLOOKUP(CONCATENATE(C883,".",D883),'Assistance Listings sam.gov'!$A$2:$D$2250,4,FALSE),"Unknown/Expired CFDA - Complete Column K")))</f>
        <v/>
      </c>
      <c r="H883" s="51"/>
      <c r="I883" s="51"/>
      <c r="J883" s="34" t="str">
        <f>IF(AND(ISBLANK(C883)=TRUE,ISBLANK(D883)=TRUE),"",IFERROR(VLOOKUP(CONCATENATE(C883,".",D883),'Clusters Lookup'!$A$2:$B$99,2,FALSE),"Not an Other Cluster"))</f>
        <v/>
      </c>
      <c r="K883" s="51"/>
      <c r="L883" s="51"/>
      <c r="M883" s="51"/>
      <c r="N883" s="51"/>
      <c r="O883" s="52"/>
      <c r="P883" s="51"/>
      <c r="Q883" s="51"/>
      <c r="R883" s="50"/>
      <c r="S883" s="34" t="str">
        <f>IFERROR(VLOOKUP(R883,'State of WI BUs'!$A$2:$B$77,2,FALSE),"")</f>
        <v/>
      </c>
      <c r="T883" s="52"/>
      <c r="U883" s="52"/>
      <c r="V883" s="56" t="str">
        <f t="shared" si="104"/>
        <v/>
      </c>
      <c r="W883" s="52"/>
      <c r="X883" s="50"/>
      <c r="Y883" s="56" t="str">
        <f t="shared" si="105"/>
        <v/>
      </c>
      <c r="Z883" s="52"/>
      <c r="AA883" s="35" t="str">
        <f t="shared" si="106"/>
        <v/>
      </c>
      <c r="AB883" s="35" t="str">
        <f t="shared" si="107"/>
        <v/>
      </c>
      <c r="AC883" s="35" t="str">
        <f t="shared" si="108"/>
        <v/>
      </c>
      <c r="AD883" s="35" t="str">
        <f t="shared" si="109"/>
        <v/>
      </c>
      <c r="AE883" s="35" t="str">
        <f t="shared" si="110"/>
        <v/>
      </c>
      <c r="AF883" s="35" t="str">
        <f t="shared" si="111"/>
        <v/>
      </c>
    </row>
    <row r="884" spans="1:32" x14ac:dyDescent="0.3">
      <c r="A884" s="50"/>
      <c r="B884" s="34" t="str">
        <f>IFERROR(VLOOKUP(A884,'State of WI BUs'!$A$2:$B$77,2,FALSE),"")</f>
        <v/>
      </c>
      <c r="C884" s="50"/>
      <c r="D884" s="50"/>
      <c r="E884" s="51"/>
      <c r="F884" s="34" t="str">
        <f>IFERROR(VLOOKUP(C884,'Fed. Agency Identifier'!$A$2:$B$62,2,FALSE),"")</f>
        <v/>
      </c>
      <c r="G884" s="34" t="str">
        <f>IF(ISBLANK(D884)=TRUE,"",(IFERROR(VLOOKUP(CONCATENATE(C884,".",D884),'Assistance Listings sam.gov'!$A$2:$D$2250,4,FALSE),"Unknown/Expired CFDA - Complete Column K")))</f>
        <v/>
      </c>
      <c r="H884" s="51"/>
      <c r="I884" s="51"/>
      <c r="J884" s="34" t="str">
        <f>IF(AND(ISBLANK(C884)=TRUE,ISBLANK(D884)=TRUE),"",IFERROR(VLOOKUP(CONCATENATE(C884,".",D884),'Clusters Lookup'!$A$2:$B$99,2,FALSE),"Not an Other Cluster"))</f>
        <v/>
      </c>
      <c r="K884" s="51"/>
      <c r="L884" s="51"/>
      <c r="M884" s="51"/>
      <c r="N884" s="51"/>
      <c r="O884" s="52"/>
      <c r="P884" s="51"/>
      <c r="Q884" s="51"/>
      <c r="R884" s="50"/>
      <c r="S884" s="34" t="str">
        <f>IFERROR(VLOOKUP(R884,'State of WI BUs'!$A$2:$B$77,2,FALSE),"")</f>
        <v/>
      </c>
      <c r="T884" s="52"/>
      <c r="U884" s="52"/>
      <c r="V884" s="56" t="str">
        <f t="shared" si="104"/>
        <v/>
      </c>
      <c r="W884" s="52"/>
      <c r="X884" s="50"/>
      <c r="Y884" s="56" t="str">
        <f t="shared" si="105"/>
        <v/>
      </c>
      <c r="Z884" s="52"/>
      <c r="AA884" s="35" t="str">
        <f t="shared" si="106"/>
        <v/>
      </c>
      <c r="AB884" s="35" t="str">
        <f t="shared" si="107"/>
        <v/>
      </c>
      <c r="AC884" s="35" t="str">
        <f t="shared" si="108"/>
        <v/>
      </c>
      <c r="AD884" s="35" t="str">
        <f t="shared" si="109"/>
        <v/>
      </c>
      <c r="AE884" s="35" t="str">
        <f t="shared" si="110"/>
        <v/>
      </c>
      <c r="AF884" s="35" t="str">
        <f t="shared" si="111"/>
        <v/>
      </c>
    </row>
    <row r="885" spans="1:32" x14ac:dyDescent="0.3">
      <c r="A885" s="50"/>
      <c r="B885" s="34" t="str">
        <f>IFERROR(VLOOKUP(A885,'State of WI BUs'!$A$2:$B$77,2,FALSE),"")</f>
        <v/>
      </c>
      <c r="C885" s="50"/>
      <c r="D885" s="50"/>
      <c r="E885" s="51"/>
      <c r="F885" s="34" t="str">
        <f>IFERROR(VLOOKUP(C885,'Fed. Agency Identifier'!$A$2:$B$62,2,FALSE),"")</f>
        <v/>
      </c>
      <c r="G885" s="34" t="str">
        <f>IF(ISBLANK(D885)=TRUE,"",(IFERROR(VLOOKUP(CONCATENATE(C885,".",D885),'Assistance Listings sam.gov'!$A$2:$D$2250,4,FALSE),"Unknown/Expired CFDA - Complete Column K")))</f>
        <v/>
      </c>
      <c r="H885" s="51"/>
      <c r="I885" s="51"/>
      <c r="J885" s="34" t="str">
        <f>IF(AND(ISBLANK(C885)=TRUE,ISBLANK(D885)=TRUE),"",IFERROR(VLOOKUP(CONCATENATE(C885,".",D885),'Clusters Lookup'!$A$2:$B$99,2,FALSE),"Not an Other Cluster"))</f>
        <v/>
      </c>
      <c r="K885" s="51"/>
      <c r="L885" s="51"/>
      <c r="M885" s="51"/>
      <c r="N885" s="51"/>
      <c r="O885" s="52"/>
      <c r="P885" s="51"/>
      <c r="Q885" s="51"/>
      <c r="R885" s="50"/>
      <c r="S885" s="34" t="str">
        <f>IFERROR(VLOOKUP(R885,'State of WI BUs'!$A$2:$B$77,2,FALSE),"")</f>
        <v/>
      </c>
      <c r="T885" s="52"/>
      <c r="U885" s="52"/>
      <c r="V885" s="56" t="str">
        <f t="shared" si="104"/>
        <v/>
      </c>
      <c r="W885" s="52"/>
      <c r="X885" s="50"/>
      <c r="Y885" s="56" t="str">
        <f t="shared" si="105"/>
        <v/>
      </c>
      <c r="Z885" s="52"/>
      <c r="AA885" s="35" t="str">
        <f t="shared" si="106"/>
        <v/>
      </c>
      <c r="AB885" s="35" t="str">
        <f t="shared" si="107"/>
        <v/>
      </c>
      <c r="AC885" s="35" t="str">
        <f t="shared" si="108"/>
        <v/>
      </c>
      <c r="AD885" s="35" t="str">
        <f t="shared" si="109"/>
        <v/>
      </c>
      <c r="AE885" s="35" t="str">
        <f t="shared" si="110"/>
        <v/>
      </c>
      <c r="AF885" s="35" t="str">
        <f t="shared" si="111"/>
        <v/>
      </c>
    </row>
    <row r="886" spans="1:32" x14ac:dyDescent="0.3">
      <c r="A886" s="50"/>
      <c r="B886" s="34" t="str">
        <f>IFERROR(VLOOKUP(A886,'State of WI BUs'!$A$2:$B$77,2,FALSE),"")</f>
        <v/>
      </c>
      <c r="C886" s="50"/>
      <c r="D886" s="50"/>
      <c r="E886" s="51"/>
      <c r="F886" s="34" t="str">
        <f>IFERROR(VLOOKUP(C886,'Fed. Agency Identifier'!$A$2:$B$62,2,FALSE),"")</f>
        <v/>
      </c>
      <c r="G886" s="34" t="str">
        <f>IF(ISBLANK(D886)=TRUE,"",(IFERROR(VLOOKUP(CONCATENATE(C886,".",D886),'Assistance Listings sam.gov'!$A$2:$D$2250,4,FALSE),"Unknown/Expired CFDA - Complete Column K")))</f>
        <v/>
      </c>
      <c r="H886" s="51"/>
      <c r="I886" s="51"/>
      <c r="J886" s="34" t="str">
        <f>IF(AND(ISBLANK(C886)=TRUE,ISBLANK(D886)=TRUE),"",IFERROR(VLOOKUP(CONCATENATE(C886,".",D886),'Clusters Lookup'!$A$2:$B$99,2,FALSE),"Not an Other Cluster"))</f>
        <v/>
      </c>
      <c r="K886" s="51"/>
      <c r="L886" s="51"/>
      <c r="M886" s="51"/>
      <c r="N886" s="51"/>
      <c r="O886" s="52"/>
      <c r="P886" s="51"/>
      <c r="Q886" s="51"/>
      <c r="R886" s="50"/>
      <c r="S886" s="34" t="str">
        <f>IFERROR(VLOOKUP(R886,'State of WI BUs'!$A$2:$B$77,2,FALSE),"")</f>
        <v/>
      </c>
      <c r="T886" s="52"/>
      <c r="U886" s="52"/>
      <c r="V886" s="56" t="str">
        <f t="shared" si="104"/>
        <v/>
      </c>
      <c r="W886" s="52"/>
      <c r="X886" s="50"/>
      <c r="Y886" s="56" t="str">
        <f t="shared" si="105"/>
        <v/>
      </c>
      <c r="Z886" s="52"/>
      <c r="AA886" s="35" t="str">
        <f t="shared" si="106"/>
        <v/>
      </c>
      <c r="AB886" s="35" t="str">
        <f t="shared" si="107"/>
        <v/>
      </c>
      <c r="AC886" s="35" t="str">
        <f t="shared" si="108"/>
        <v/>
      </c>
      <c r="AD886" s="35" t="str">
        <f t="shared" si="109"/>
        <v/>
      </c>
      <c r="AE886" s="35" t="str">
        <f t="shared" si="110"/>
        <v/>
      </c>
      <c r="AF886" s="35" t="str">
        <f t="shared" si="111"/>
        <v/>
      </c>
    </row>
    <row r="887" spans="1:32" x14ac:dyDescent="0.3">
      <c r="A887" s="50"/>
      <c r="B887" s="34" t="str">
        <f>IFERROR(VLOOKUP(A887,'State of WI BUs'!$A$2:$B$77,2,FALSE),"")</f>
        <v/>
      </c>
      <c r="C887" s="50"/>
      <c r="D887" s="50"/>
      <c r="E887" s="51"/>
      <c r="F887" s="34" t="str">
        <f>IFERROR(VLOOKUP(C887,'Fed. Agency Identifier'!$A$2:$B$62,2,FALSE),"")</f>
        <v/>
      </c>
      <c r="G887" s="34" t="str">
        <f>IF(ISBLANK(D887)=TRUE,"",(IFERROR(VLOOKUP(CONCATENATE(C887,".",D887),'Assistance Listings sam.gov'!$A$2:$D$2250,4,FALSE),"Unknown/Expired CFDA - Complete Column K")))</f>
        <v/>
      </c>
      <c r="H887" s="51"/>
      <c r="I887" s="51"/>
      <c r="J887" s="34" t="str">
        <f>IF(AND(ISBLANK(C887)=TRUE,ISBLANK(D887)=TRUE),"",IFERROR(VLOOKUP(CONCATENATE(C887,".",D887),'Clusters Lookup'!$A$2:$B$99,2,FALSE),"Not an Other Cluster"))</f>
        <v/>
      </c>
      <c r="K887" s="51"/>
      <c r="L887" s="51"/>
      <c r="M887" s="51"/>
      <c r="N887" s="51"/>
      <c r="O887" s="52"/>
      <c r="P887" s="51"/>
      <c r="Q887" s="51"/>
      <c r="R887" s="50"/>
      <c r="S887" s="34" t="str">
        <f>IFERROR(VLOOKUP(R887,'State of WI BUs'!$A$2:$B$77,2,FALSE),"")</f>
        <v/>
      </c>
      <c r="T887" s="52"/>
      <c r="U887" s="52"/>
      <c r="V887" s="56" t="str">
        <f t="shared" si="104"/>
        <v/>
      </c>
      <c r="W887" s="52"/>
      <c r="X887" s="50"/>
      <c r="Y887" s="56" t="str">
        <f t="shared" si="105"/>
        <v/>
      </c>
      <c r="Z887" s="52"/>
      <c r="AA887" s="35" t="str">
        <f t="shared" si="106"/>
        <v/>
      </c>
      <c r="AB887" s="35" t="str">
        <f t="shared" si="107"/>
        <v/>
      </c>
      <c r="AC887" s="35" t="str">
        <f t="shared" si="108"/>
        <v/>
      </c>
      <c r="AD887" s="35" t="str">
        <f t="shared" si="109"/>
        <v/>
      </c>
      <c r="AE887" s="35" t="str">
        <f t="shared" si="110"/>
        <v/>
      </c>
      <c r="AF887" s="35" t="str">
        <f t="shared" si="111"/>
        <v/>
      </c>
    </row>
    <row r="888" spans="1:32" x14ac:dyDescent="0.3">
      <c r="A888" s="50"/>
      <c r="B888" s="34" t="str">
        <f>IFERROR(VLOOKUP(A888,'State of WI BUs'!$A$2:$B$77,2,FALSE),"")</f>
        <v/>
      </c>
      <c r="C888" s="50"/>
      <c r="D888" s="50"/>
      <c r="E888" s="51"/>
      <c r="F888" s="34" t="str">
        <f>IFERROR(VLOOKUP(C888,'Fed. Agency Identifier'!$A$2:$B$62,2,FALSE),"")</f>
        <v/>
      </c>
      <c r="G888" s="34" t="str">
        <f>IF(ISBLANK(D888)=TRUE,"",(IFERROR(VLOOKUP(CONCATENATE(C888,".",D888),'Assistance Listings sam.gov'!$A$2:$D$2250,4,FALSE),"Unknown/Expired CFDA - Complete Column K")))</f>
        <v/>
      </c>
      <c r="H888" s="51"/>
      <c r="I888" s="51"/>
      <c r="J888" s="34" t="str">
        <f>IF(AND(ISBLANK(C888)=TRUE,ISBLANK(D888)=TRUE),"",IFERROR(VLOOKUP(CONCATENATE(C888,".",D888),'Clusters Lookup'!$A$2:$B$99,2,FALSE),"Not an Other Cluster"))</f>
        <v/>
      </c>
      <c r="K888" s="51"/>
      <c r="L888" s="51"/>
      <c r="M888" s="51"/>
      <c r="N888" s="51"/>
      <c r="O888" s="52"/>
      <c r="P888" s="51"/>
      <c r="Q888" s="51"/>
      <c r="R888" s="50"/>
      <c r="S888" s="34" t="str">
        <f>IFERROR(VLOOKUP(R888,'State of WI BUs'!$A$2:$B$77,2,FALSE),"")</f>
        <v/>
      </c>
      <c r="T888" s="52"/>
      <c r="U888" s="52"/>
      <c r="V888" s="56" t="str">
        <f t="shared" si="104"/>
        <v/>
      </c>
      <c r="W888" s="52"/>
      <c r="X888" s="50"/>
      <c r="Y888" s="56" t="str">
        <f t="shared" si="105"/>
        <v/>
      </c>
      <c r="Z888" s="52"/>
      <c r="AA888" s="35" t="str">
        <f t="shared" si="106"/>
        <v/>
      </c>
      <c r="AB888" s="35" t="str">
        <f t="shared" si="107"/>
        <v/>
      </c>
      <c r="AC888" s="35" t="str">
        <f t="shared" si="108"/>
        <v/>
      </c>
      <c r="AD888" s="35" t="str">
        <f t="shared" si="109"/>
        <v/>
      </c>
      <c r="AE888" s="35" t="str">
        <f t="shared" si="110"/>
        <v/>
      </c>
      <c r="AF888" s="35" t="str">
        <f t="shared" si="111"/>
        <v/>
      </c>
    </row>
    <row r="889" spans="1:32" x14ac:dyDescent="0.3">
      <c r="A889" s="50"/>
      <c r="B889" s="34" t="str">
        <f>IFERROR(VLOOKUP(A889,'State of WI BUs'!$A$2:$B$77,2,FALSE),"")</f>
        <v/>
      </c>
      <c r="C889" s="50"/>
      <c r="D889" s="50"/>
      <c r="E889" s="51"/>
      <c r="F889" s="34" t="str">
        <f>IFERROR(VLOOKUP(C889,'Fed. Agency Identifier'!$A$2:$B$62,2,FALSE),"")</f>
        <v/>
      </c>
      <c r="G889" s="34" t="str">
        <f>IF(ISBLANK(D889)=TRUE,"",(IFERROR(VLOOKUP(CONCATENATE(C889,".",D889),'Assistance Listings sam.gov'!$A$2:$D$2250,4,FALSE),"Unknown/Expired CFDA - Complete Column K")))</f>
        <v/>
      </c>
      <c r="H889" s="51"/>
      <c r="I889" s="51"/>
      <c r="J889" s="34" t="str">
        <f>IF(AND(ISBLANK(C889)=TRUE,ISBLANK(D889)=TRUE),"",IFERROR(VLOOKUP(CONCATENATE(C889,".",D889),'Clusters Lookup'!$A$2:$B$99,2,FALSE),"Not an Other Cluster"))</f>
        <v/>
      </c>
      <c r="K889" s="51"/>
      <c r="L889" s="51"/>
      <c r="M889" s="51"/>
      <c r="N889" s="51"/>
      <c r="O889" s="52"/>
      <c r="P889" s="51"/>
      <c r="Q889" s="51"/>
      <c r="R889" s="50"/>
      <c r="S889" s="34" t="str">
        <f>IFERROR(VLOOKUP(R889,'State of WI BUs'!$A$2:$B$77,2,FALSE),"")</f>
        <v/>
      </c>
      <c r="T889" s="52"/>
      <c r="U889" s="52"/>
      <c r="V889" s="56" t="str">
        <f t="shared" si="104"/>
        <v/>
      </c>
      <c r="W889" s="52"/>
      <c r="X889" s="50"/>
      <c r="Y889" s="56" t="str">
        <f t="shared" si="105"/>
        <v/>
      </c>
      <c r="Z889" s="52"/>
      <c r="AA889" s="35" t="str">
        <f t="shared" si="106"/>
        <v/>
      </c>
      <c r="AB889" s="35" t="str">
        <f t="shared" si="107"/>
        <v/>
      </c>
      <c r="AC889" s="35" t="str">
        <f t="shared" si="108"/>
        <v/>
      </c>
      <c r="AD889" s="35" t="str">
        <f t="shared" si="109"/>
        <v/>
      </c>
      <c r="AE889" s="35" t="str">
        <f t="shared" si="110"/>
        <v/>
      </c>
      <c r="AF889" s="35" t="str">
        <f t="shared" si="111"/>
        <v/>
      </c>
    </row>
    <row r="890" spans="1:32" x14ac:dyDescent="0.3">
      <c r="A890" s="50"/>
      <c r="B890" s="34" t="str">
        <f>IFERROR(VLOOKUP(A890,'State of WI BUs'!$A$2:$B$77,2,FALSE),"")</f>
        <v/>
      </c>
      <c r="C890" s="50"/>
      <c r="D890" s="50"/>
      <c r="E890" s="51"/>
      <c r="F890" s="34" t="str">
        <f>IFERROR(VLOOKUP(C890,'Fed. Agency Identifier'!$A$2:$B$62,2,FALSE),"")</f>
        <v/>
      </c>
      <c r="G890" s="34" t="str">
        <f>IF(ISBLANK(D890)=TRUE,"",(IFERROR(VLOOKUP(CONCATENATE(C890,".",D890),'Assistance Listings sam.gov'!$A$2:$D$2250,4,FALSE),"Unknown/Expired CFDA - Complete Column K")))</f>
        <v/>
      </c>
      <c r="H890" s="51"/>
      <c r="I890" s="51"/>
      <c r="J890" s="34" t="str">
        <f>IF(AND(ISBLANK(C890)=TRUE,ISBLANK(D890)=TRUE),"",IFERROR(VLOOKUP(CONCATENATE(C890,".",D890),'Clusters Lookup'!$A$2:$B$99,2,FALSE),"Not an Other Cluster"))</f>
        <v/>
      </c>
      <c r="K890" s="51"/>
      <c r="L890" s="51"/>
      <c r="M890" s="51"/>
      <c r="N890" s="51"/>
      <c r="O890" s="52"/>
      <c r="P890" s="51"/>
      <c r="Q890" s="51"/>
      <c r="R890" s="50"/>
      <c r="S890" s="34" t="str">
        <f>IFERROR(VLOOKUP(R890,'State of WI BUs'!$A$2:$B$77,2,FALSE),"")</f>
        <v/>
      </c>
      <c r="T890" s="52"/>
      <c r="U890" s="52"/>
      <c r="V890" s="56" t="str">
        <f t="shared" si="104"/>
        <v/>
      </c>
      <c r="W890" s="52"/>
      <c r="X890" s="50"/>
      <c r="Y890" s="56" t="str">
        <f t="shared" si="105"/>
        <v/>
      </c>
      <c r="Z890" s="52"/>
      <c r="AA890" s="35" t="str">
        <f t="shared" si="106"/>
        <v/>
      </c>
      <c r="AB890" s="35" t="str">
        <f t="shared" si="107"/>
        <v/>
      </c>
      <c r="AC890" s="35" t="str">
        <f t="shared" si="108"/>
        <v/>
      </c>
      <c r="AD890" s="35" t="str">
        <f t="shared" si="109"/>
        <v/>
      </c>
      <c r="AE890" s="35" t="str">
        <f t="shared" si="110"/>
        <v/>
      </c>
      <c r="AF890" s="35" t="str">
        <f t="shared" si="111"/>
        <v/>
      </c>
    </row>
    <row r="891" spans="1:32" x14ac:dyDescent="0.3">
      <c r="A891" s="50"/>
      <c r="B891" s="34" t="str">
        <f>IFERROR(VLOOKUP(A891,'State of WI BUs'!$A$2:$B$77,2,FALSE),"")</f>
        <v/>
      </c>
      <c r="C891" s="50"/>
      <c r="D891" s="50"/>
      <c r="E891" s="51"/>
      <c r="F891" s="34" t="str">
        <f>IFERROR(VLOOKUP(C891,'Fed. Agency Identifier'!$A$2:$B$62,2,FALSE),"")</f>
        <v/>
      </c>
      <c r="G891" s="34" t="str">
        <f>IF(ISBLANK(D891)=TRUE,"",(IFERROR(VLOOKUP(CONCATENATE(C891,".",D891),'Assistance Listings sam.gov'!$A$2:$D$2250,4,FALSE),"Unknown/Expired CFDA - Complete Column K")))</f>
        <v/>
      </c>
      <c r="H891" s="51"/>
      <c r="I891" s="51"/>
      <c r="J891" s="34" t="str">
        <f>IF(AND(ISBLANK(C891)=TRUE,ISBLANK(D891)=TRUE),"",IFERROR(VLOOKUP(CONCATENATE(C891,".",D891),'Clusters Lookup'!$A$2:$B$99,2,FALSE),"Not an Other Cluster"))</f>
        <v/>
      </c>
      <c r="K891" s="51"/>
      <c r="L891" s="51"/>
      <c r="M891" s="51"/>
      <c r="N891" s="51"/>
      <c r="O891" s="52"/>
      <c r="P891" s="51"/>
      <c r="Q891" s="51"/>
      <c r="R891" s="50"/>
      <c r="S891" s="34" t="str">
        <f>IFERROR(VLOOKUP(R891,'State of WI BUs'!$A$2:$B$77,2,FALSE),"")</f>
        <v/>
      </c>
      <c r="T891" s="52"/>
      <c r="U891" s="52"/>
      <c r="V891" s="56" t="str">
        <f t="shared" si="104"/>
        <v/>
      </c>
      <c r="W891" s="52"/>
      <c r="X891" s="50"/>
      <c r="Y891" s="56" t="str">
        <f t="shared" si="105"/>
        <v/>
      </c>
      <c r="Z891" s="52"/>
      <c r="AA891" s="35" t="str">
        <f t="shared" si="106"/>
        <v/>
      </c>
      <c r="AB891" s="35" t="str">
        <f t="shared" si="107"/>
        <v/>
      </c>
      <c r="AC891" s="35" t="str">
        <f t="shared" si="108"/>
        <v/>
      </c>
      <c r="AD891" s="35" t="str">
        <f t="shared" si="109"/>
        <v/>
      </c>
      <c r="AE891" s="35" t="str">
        <f t="shared" si="110"/>
        <v/>
      </c>
      <c r="AF891" s="35" t="str">
        <f t="shared" si="111"/>
        <v/>
      </c>
    </row>
    <row r="892" spans="1:32" x14ac:dyDescent="0.3">
      <c r="A892" s="50"/>
      <c r="B892" s="34" t="str">
        <f>IFERROR(VLOOKUP(A892,'State of WI BUs'!$A$2:$B$77,2,FALSE),"")</f>
        <v/>
      </c>
      <c r="C892" s="50"/>
      <c r="D892" s="50"/>
      <c r="E892" s="51"/>
      <c r="F892" s="34" t="str">
        <f>IFERROR(VLOOKUP(C892,'Fed. Agency Identifier'!$A$2:$B$62,2,FALSE),"")</f>
        <v/>
      </c>
      <c r="G892" s="34" t="str">
        <f>IF(ISBLANK(D892)=TRUE,"",(IFERROR(VLOOKUP(CONCATENATE(C892,".",D892),'Assistance Listings sam.gov'!$A$2:$D$2250,4,FALSE),"Unknown/Expired CFDA - Complete Column K")))</f>
        <v/>
      </c>
      <c r="H892" s="51"/>
      <c r="I892" s="51"/>
      <c r="J892" s="34" t="str">
        <f>IF(AND(ISBLANK(C892)=TRUE,ISBLANK(D892)=TRUE),"",IFERROR(VLOOKUP(CONCATENATE(C892,".",D892),'Clusters Lookup'!$A$2:$B$99,2,FALSE),"Not an Other Cluster"))</f>
        <v/>
      </c>
      <c r="K892" s="51"/>
      <c r="L892" s="51"/>
      <c r="M892" s="51"/>
      <c r="N892" s="51"/>
      <c r="O892" s="52"/>
      <c r="P892" s="51"/>
      <c r="Q892" s="51"/>
      <c r="R892" s="50"/>
      <c r="S892" s="34" t="str">
        <f>IFERROR(VLOOKUP(R892,'State of WI BUs'!$A$2:$B$77,2,FALSE),"")</f>
        <v/>
      </c>
      <c r="T892" s="52"/>
      <c r="U892" s="52"/>
      <c r="V892" s="56" t="str">
        <f t="shared" si="104"/>
        <v/>
      </c>
      <c r="W892" s="52"/>
      <c r="X892" s="50"/>
      <c r="Y892" s="56" t="str">
        <f t="shared" si="105"/>
        <v/>
      </c>
      <c r="Z892" s="52"/>
      <c r="AA892" s="35" t="str">
        <f t="shared" si="106"/>
        <v/>
      </c>
      <c r="AB892" s="35" t="str">
        <f t="shared" si="107"/>
        <v/>
      </c>
      <c r="AC892" s="35" t="str">
        <f t="shared" si="108"/>
        <v/>
      </c>
      <c r="AD892" s="35" t="str">
        <f t="shared" si="109"/>
        <v/>
      </c>
      <c r="AE892" s="35" t="str">
        <f t="shared" si="110"/>
        <v/>
      </c>
      <c r="AF892" s="35" t="str">
        <f t="shared" si="111"/>
        <v/>
      </c>
    </row>
    <row r="893" spans="1:32" x14ac:dyDescent="0.3">
      <c r="A893" s="50"/>
      <c r="B893" s="34" t="str">
        <f>IFERROR(VLOOKUP(A893,'State of WI BUs'!$A$2:$B$77,2,FALSE),"")</f>
        <v/>
      </c>
      <c r="C893" s="50"/>
      <c r="D893" s="50"/>
      <c r="E893" s="51"/>
      <c r="F893" s="34" t="str">
        <f>IFERROR(VLOOKUP(C893,'Fed. Agency Identifier'!$A$2:$B$62,2,FALSE),"")</f>
        <v/>
      </c>
      <c r="G893" s="34" t="str">
        <f>IF(ISBLANK(D893)=TRUE,"",(IFERROR(VLOOKUP(CONCATENATE(C893,".",D893),'Assistance Listings sam.gov'!$A$2:$D$2250,4,FALSE),"Unknown/Expired CFDA - Complete Column K")))</f>
        <v/>
      </c>
      <c r="H893" s="51"/>
      <c r="I893" s="51"/>
      <c r="J893" s="34" t="str">
        <f>IF(AND(ISBLANK(C893)=TRUE,ISBLANK(D893)=TRUE),"",IFERROR(VLOOKUP(CONCATENATE(C893,".",D893),'Clusters Lookup'!$A$2:$B$99,2,FALSE),"Not an Other Cluster"))</f>
        <v/>
      </c>
      <c r="K893" s="51"/>
      <c r="L893" s="51"/>
      <c r="M893" s="51"/>
      <c r="N893" s="51"/>
      <c r="O893" s="52"/>
      <c r="P893" s="51"/>
      <c r="Q893" s="51"/>
      <c r="R893" s="50"/>
      <c r="S893" s="34" t="str">
        <f>IFERROR(VLOOKUP(R893,'State of WI BUs'!$A$2:$B$77,2,FALSE),"")</f>
        <v/>
      </c>
      <c r="T893" s="52"/>
      <c r="U893" s="52"/>
      <c r="V893" s="56" t="str">
        <f t="shared" si="104"/>
        <v/>
      </c>
      <c r="W893" s="52"/>
      <c r="X893" s="50"/>
      <c r="Y893" s="56" t="str">
        <f t="shared" si="105"/>
        <v/>
      </c>
      <c r="Z893" s="52"/>
      <c r="AA893" s="35" t="str">
        <f t="shared" si="106"/>
        <v/>
      </c>
      <c r="AB893" s="35" t="str">
        <f t="shared" si="107"/>
        <v/>
      </c>
      <c r="AC893" s="35" t="str">
        <f t="shared" si="108"/>
        <v/>
      </c>
      <c r="AD893" s="35" t="str">
        <f t="shared" si="109"/>
        <v/>
      </c>
      <c r="AE893" s="35" t="str">
        <f t="shared" si="110"/>
        <v/>
      </c>
      <c r="AF893" s="35" t="str">
        <f t="shared" si="111"/>
        <v/>
      </c>
    </row>
    <row r="894" spans="1:32" x14ac:dyDescent="0.3">
      <c r="A894" s="50"/>
      <c r="B894" s="34" t="str">
        <f>IFERROR(VLOOKUP(A894,'State of WI BUs'!$A$2:$B$77,2,FALSE),"")</f>
        <v/>
      </c>
      <c r="C894" s="50"/>
      <c r="D894" s="50"/>
      <c r="E894" s="51"/>
      <c r="F894" s="34" t="str">
        <f>IFERROR(VLOOKUP(C894,'Fed. Agency Identifier'!$A$2:$B$62,2,FALSE),"")</f>
        <v/>
      </c>
      <c r="G894" s="34" t="str">
        <f>IF(ISBLANK(D894)=TRUE,"",(IFERROR(VLOOKUP(CONCATENATE(C894,".",D894),'Assistance Listings sam.gov'!$A$2:$D$2250,4,FALSE),"Unknown/Expired CFDA - Complete Column K")))</f>
        <v/>
      </c>
      <c r="H894" s="51"/>
      <c r="I894" s="51"/>
      <c r="J894" s="34" t="str">
        <f>IF(AND(ISBLANK(C894)=TRUE,ISBLANK(D894)=TRUE),"",IFERROR(VLOOKUP(CONCATENATE(C894,".",D894),'Clusters Lookup'!$A$2:$B$99,2,FALSE),"Not an Other Cluster"))</f>
        <v/>
      </c>
      <c r="K894" s="51"/>
      <c r="L894" s="51"/>
      <c r="M894" s="51"/>
      <c r="N894" s="51"/>
      <c r="O894" s="52"/>
      <c r="P894" s="51"/>
      <c r="Q894" s="51"/>
      <c r="R894" s="50"/>
      <c r="S894" s="34" t="str">
        <f>IFERROR(VLOOKUP(R894,'State of WI BUs'!$A$2:$B$77,2,FALSE),"")</f>
        <v/>
      </c>
      <c r="T894" s="52"/>
      <c r="U894" s="52"/>
      <c r="V894" s="56" t="str">
        <f t="shared" si="104"/>
        <v/>
      </c>
      <c r="W894" s="52"/>
      <c r="X894" s="50"/>
      <c r="Y894" s="56" t="str">
        <f t="shared" si="105"/>
        <v/>
      </c>
      <c r="Z894" s="52"/>
      <c r="AA894" s="35" t="str">
        <f t="shared" si="106"/>
        <v/>
      </c>
      <c r="AB894" s="35" t="str">
        <f t="shared" si="107"/>
        <v/>
      </c>
      <c r="AC894" s="35" t="str">
        <f t="shared" si="108"/>
        <v/>
      </c>
      <c r="AD894" s="35" t="str">
        <f t="shared" si="109"/>
        <v/>
      </c>
      <c r="AE894" s="35" t="str">
        <f t="shared" si="110"/>
        <v/>
      </c>
      <c r="AF894" s="35" t="str">
        <f t="shared" si="111"/>
        <v/>
      </c>
    </row>
    <row r="895" spans="1:32" x14ac:dyDescent="0.3">
      <c r="A895" s="50"/>
      <c r="B895" s="34" t="str">
        <f>IFERROR(VLOOKUP(A895,'State of WI BUs'!$A$2:$B$77,2,FALSE),"")</f>
        <v/>
      </c>
      <c r="C895" s="50"/>
      <c r="D895" s="50"/>
      <c r="E895" s="51"/>
      <c r="F895" s="34" t="str">
        <f>IFERROR(VLOOKUP(C895,'Fed. Agency Identifier'!$A$2:$B$62,2,FALSE),"")</f>
        <v/>
      </c>
      <c r="G895" s="34" t="str">
        <f>IF(ISBLANK(D895)=TRUE,"",(IFERROR(VLOOKUP(CONCATENATE(C895,".",D895),'Assistance Listings sam.gov'!$A$2:$D$2250,4,FALSE),"Unknown/Expired CFDA - Complete Column K")))</f>
        <v/>
      </c>
      <c r="H895" s="51"/>
      <c r="I895" s="51"/>
      <c r="J895" s="34" t="str">
        <f>IF(AND(ISBLANK(C895)=TRUE,ISBLANK(D895)=TRUE),"",IFERROR(VLOOKUP(CONCATENATE(C895,".",D895),'Clusters Lookup'!$A$2:$B$99,2,FALSE),"Not an Other Cluster"))</f>
        <v/>
      </c>
      <c r="K895" s="51"/>
      <c r="L895" s="51"/>
      <c r="M895" s="51"/>
      <c r="N895" s="51"/>
      <c r="O895" s="52"/>
      <c r="P895" s="51"/>
      <c r="Q895" s="51"/>
      <c r="R895" s="50"/>
      <c r="S895" s="34" t="str">
        <f>IFERROR(VLOOKUP(R895,'State of WI BUs'!$A$2:$B$77,2,FALSE),"")</f>
        <v/>
      </c>
      <c r="T895" s="52"/>
      <c r="U895" s="52"/>
      <c r="V895" s="56" t="str">
        <f t="shared" si="104"/>
        <v/>
      </c>
      <c r="W895" s="52"/>
      <c r="X895" s="50"/>
      <c r="Y895" s="56" t="str">
        <f t="shared" si="105"/>
        <v/>
      </c>
      <c r="Z895" s="52"/>
      <c r="AA895" s="35" t="str">
        <f t="shared" si="106"/>
        <v/>
      </c>
      <c r="AB895" s="35" t="str">
        <f t="shared" si="107"/>
        <v/>
      </c>
      <c r="AC895" s="35" t="str">
        <f t="shared" si="108"/>
        <v/>
      </c>
      <c r="AD895" s="35" t="str">
        <f t="shared" si="109"/>
        <v/>
      </c>
      <c r="AE895" s="35" t="str">
        <f t="shared" si="110"/>
        <v/>
      </c>
      <c r="AF895" s="35" t="str">
        <f t="shared" si="111"/>
        <v/>
      </c>
    </row>
    <row r="896" spans="1:32" x14ac:dyDescent="0.3">
      <c r="A896" s="50"/>
      <c r="B896" s="34" t="str">
        <f>IFERROR(VLOOKUP(A896,'State of WI BUs'!$A$2:$B$77,2,FALSE),"")</f>
        <v/>
      </c>
      <c r="C896" s="50"/>
      <c r="D896" s="50"/>
      <c r="E896" s="51"/>
      <c r="F896" s="34" t="str">
        <f>IFERROR(VLOOKUP(C896,'Fed. Agency Identifier'!$A$2:$B$62,2,FALSE),"")</f>
        <v/>
      </c>
      <c r="G896" s="34" t="str">
        <f>IF(ISBLANK(D896)=TRUE,"",(IFERROR(VLOOKUP(CONCATENATE(C896,".",D896),'Assistance Listings sam.gov'!$A$2:$D$2250,4,FALSE),"Unknown/Expired CFDA - Complete Column K")))</f>
        <v/>
      </c>
      <c r="H896" s="51"/>
      <c r="I896" s="51"/>
      <c r="J896" s="34" t="str">
        <f>IF(AND(ISBLANK(C896)=TRUE,ISBLANK(D896)=TRUE),"",IFERROR(VLOOKUP(CONCATENATE(C896,".",D896),'Clusters Lookup'!$A$2:$B$99,2,FALSE),"Not an Other Cluster"))</f>
        <v/>
      </c>
      <c r="K896" s="51"/>
      <c r="L896" s="51"/>
      <c r="M896" s="51"/>
      <c r="N896" s="51"/>
      <c r="O896" s="52"/>
      <c r="P896" s="51"/>
      <c r="Q896" s="51"/>
      <c r="R896" s="50"/>
      <c r="S896" s="34" t="str">
        <f>IFERROR(VLOOKUP(R896,'State of WI BUs'!$A$2:$B$77,2,FALSE),"")</f>
        <v/>
      </c>
      <c r="T896" s="52"/>
      <c r="U896" s="52"/>
      <c r="V896" s="56" t="str">
        <f t="shared" si="104"/>
        <v/>
      </c>
      <c r="W896" s="52"/>
      <c r="X896" s="50"/>
      <c r="Y896" s="56" t="str">
        <f t="shared" si="105"/>
        <v/>
      </c>
      <c r="Z896" s="52"/>
      <c r="AA896" s="35" t="str">
        <f t="shared" si="106"/>
        <v/>
      </c>
      <c r="AB896" s="35" t="str">
        <f t="shared" si="107"/>
        <v/>
      </c>
      <c r="AC896" s="35" t="str">
        <f t="shared" si="108"/>
        <v/>
      </c>
      <c r="AD896" s="35" t="str">
        <f t="shared" si="109"/>
        <v/>
      </c>
      <c r="AE896" s="35" t="str">
        <f t="shared" si="110"/>
        <v/>
      </c>
      <c r="AF896" s="35" t="str">
        <f t="shared" si="111"/>
        <v/>
      </c>
    </row>
    <row r="897" spans="1:32" x14ac:dyDescent="0.3">
      <c r="A897" s="50"/>
      <c r="B897" s="34" t="str">
        <f>IFERROR(VLOOKUP(A897,'State of WI BUs'!$A$2:$B$77,2,FALSE),"")</f>
        <v/>
      </c>
      <c r="C897" s="50"/>
      <c r="D897" s="50"/>
      <c r="E897" s="51"/>
      <c r="F897" s="34" t="str">
        <f>IFERROR(VLOOKUP(C897,'Fed. Agency Identifier'!$A$2:$B$62,2,FALSE),"")</f>
        <v/>
      </c>
      <c r="G897" s="34" t="str">
        <f>IF(ISBLANK(D897)=TRUE,"",(IFERROR(VLOOKUP(CONCATENATE(C897,".",D897),'Assistance Listings sam.gov'!$A$2:$D$2250,4,FALSE),"Unknown/Expired CFDA - Complete Column K")))</f>
        <v/>
      </c>
      <c r="H897" s="51"/>
      <c r="I897" s="51"/>
      <c r="J897" s="34" t="str">
        <f>IF(AND(ISBLANK(C897)=TRUE,ISBLANK(D897)=TRUE),"",IFERROR(VLOOKUP(CONCATENATE(C897,".",D897),'Clusters Lookup'!$A$2:$B$99,2,FALSE),"Not an Other Cluster"))</f>
        <v/>
      </c>
      <c r="K897" s="51"/>
      <c r="L897" s="51"/>
      <c r="M897" s="51"/>
      <c r="N897" s="51"/>
      <c r="O897" s="52"/>
      <c r="P897" s="51"/>
      <c r="Q897" s="51"/>
      <c r="R897" s="50"/>
      <c r="S897" s="34" t="str">
        <f>IFERROR(VLOOKUP(R897,'State of WI BUs'!$A$2:$B$77,2,FALSE),"")</f>
        <v/>
      </c>
      <c r="T897" s="52"/>
      <c r="U897" s="52"/>
      <c r="V897" s="56" t="str">
        <f t="shared" si="104"/>
        <v/>
      </c>
      <c r="W897" s="52"/>
      <c r="X897" s="50"/>
      <c r="Y897" s="56" t="str">
        <f t="shared" si="105"/>
        <v/>
      </c>
      <c r="Z897" s="52"/>
      <c r="AA897" s="35" t="str">
        <f t="shared" si="106"/>
        <v/>
      </c>
      <c r="AB897" s="35" t="str">
        <f t="shared" si="107"/>
        <v/>
      </c>
      <c r="AC897" s="35" t="str">
        <f t="shared" si="108"/>
        <v/>
      </c>
      <c r="AD897" s="35" t="str">
        <f t="shared" si="109"/>
        <v/>
      </c>
      <c r="AE897" s="35" t="str">
        <f t="shared" si="110"/>
        <v/>
      </c>
      <c r="AF897" s="35" t="str">
        <f t="shared" si="111"/>
        <v/>
      </c>
    </row>
    <row r="898" spans="1:32" x14ac:dyDescent="0.3">
      <c r="A898" s="50"/>
      <c r="B898" s="34" t="str">
        <f>IFERROR(VLOOKUP(A898,'State of WI BUs'!$A$2:$B$77,2,FALSE),"")</f>
        <v/>
      </c>
      <c r="C898" s="50"/>
      <c r="D898" s="50"/>
      <c r="E898" s="51"/>
      <c r="F898" s="34" t="str">
        <f>IFERROR(VLOOKUP(C898,'Fed. Agency Identifier'!$A$2:$B$62,2,FALSE),"")</f>
        <v/>
      </c>
      <c r="G898" s="34" t="str">
        <f>IF(ISBLANK(D898)=TRUE,"",(IFERROR(VLOOKUP(CONCATENATE(C898,".",D898),'Assistance Listings sam.gov'!$A$2:$D$2250,4,FALSE),"Unknown/Expired CFDA - Complete Column K")))</f>
        <v/>
      </c>
      <c r="H898" s="51"/>
      <c r="I898" s="51"/>
      <c r="J898" s="34" t="str">
        <f>IF(AND(ISBLANK(C898)=TRUE,ISBLANK(D898)=TRUE),"",IFERROR(VLOOKUP(CONCATENATE(C898,".",D898),'Clusters Lookup'!$A$2:$B$99,2,FALSE),"Not an Other Cluster"))</f>
        <v/>
      </c>
      <c r="K898" s="51"/>
      <c r="L898" s="51"/>
      <c r="M898" s="51"/>
      <c r="N898" s="51"/>
      <c r="O898" s="52"/>
      <c r="P898" s="51"/>
      <c r="Q898" s="51"/>
      <c r="R898" s="50"/>
      <c r="S898" s="34" t="str">
        <f>IFERROR(VLOOKUP(R898,'State of WI BUs'!$A$2:$B$77,2,FALSE),"")</f>
        <v/>
      </c>
      <c r="T898" s="52"/>
      <c r="U898" s="52"/>
      <c r="V898" s="56" t="str">
        <f t="shared" si="104"/>
        <v/>
      </c>
      <c r="W898" s="52"/>
      <c r="X898" s="50"/>
      <c r="Y898" s="56" t="str">
        <f t="shared" si="105"/>
        <v/>
      </c>
      <c r="Z898" s="52"/>
      <c r="AA898" s="35" t="str">
        <f t="shared" si="106"/>
        <v/>
      </c>
      <c r="AB898" s="35" t="str">
        <f t="shared" si="107"/>
        <v/>
      </c>
      <c r="AC898" s="35" t="str">
        <f t="shared" si="108"/>
        <v/>
      </c>
      <c r="AD898" s="35" t="str">
        <f t="shared" si="109"/>
        <v/>
      </c>
      <c r="AE898" s="35" t="str">
        <f t="shared" si="110"/>
        <v/>
      </c>
      <c r="AF898" s="35" t="str">
        <f t="shared" si="111"/>
        <v/>
      </c>
    </row>
    <row r="899" spans="1:32" x14ac:dyDescent="0.3">
      <c r="A899" s="50"/>
      <c r="B899" s="34" t="str">
        <f>IFERROR(VLOOKUP(A899,'State of WI BUs'!$A$2:$B$77,2,FALSE),"")</f>
        <v/>
      </c>
      <c r="C899" s="50"/>
      <c r="D899" s="50"/>
      <c r="E899" s="51"/>
      <c r="F899" s="34" t="str">
        <f>IFERROR(VLOOKUP(C899,'Fed. Agency Identifier'!$A$2:$B$62,2,FALSE),"")</f>
        <v/>
      </c>
      <c r="G899" s="34" t="str">
        <f>IF(ISBLANK(D899)=TRUE,"",(IFERROR(VLOOKUP(CONCATENATE(C899,".",D899),'Assistance Listings sam.gov'!$A$2:$D$2250,4,FALSE),"Unknown/Expired CFDA - Complete Column K")))</f>
        <v/>
      </c>
      <c r="H899" s="51"/>
      <c r="I899" s="51"/>
      <c r="J899" s="34" t="str">
        <f>IF(AND(ISBLANK(C899)=TRUE,ISBLANK(D899)=TRUE),"",IFERROR(VLOOKUP(CONCATENATE(C899,".",D899),'Clusters Lookup'!$A$2:$B$99,2,FALSE),"Not an Other Cluster"))</f>
        <v/>
      </c>
      <c r="K899" s="51"/>
      <c r="L899" s="51"/>
      <c r="M899" s="51"/>
      <c r="N899" s="51"/>
      <c r="O899" s="52"/>
      <c r="P899" s="51"/>
      <c r="Q899" s="51"/>
      <c r="R899" s="50"/>
      <c r="S899" s="34" t="str">
        <f>IFERROR(VLOOKUP(R899,'State of WI BUs'!$A$2:$B$77,2,FALSE),"")</f>
        <v/>
      </c>
      <c r="T899" s="52"/>
      <c r="U899" s="52"/>
      <c r="V899" s="56" t="str">
        <f t="shared" si="104"/>
        <v/>
      </c>
      <c r="W899" s="52"/>
      <c r="X899" s="50"/>
      <c r="Y899" s="56" t="str">
        <f t="shared" si="105"/>
        <v/>
      </c>
      <c r="Z899" s="52"/>
      <c r="AA899" s="35" t="str">
        <f t="shared" si="106"/>
        <v/>
      </c>
      <c r="AB899" s="35" t="str">
        <f t="shared" si="107"/>
        <v/>
      </c>
      <c r="AC899" s="35" t="str">
        <f t="shared" si="108"/>
        <v/>
      </c>
      <c r="AD899" s="35" t="str">
        <f t="shared" si="109"/>
        <v/>
      </c>
      <c r="AE899" s="35" t="str">
        <f t="shared" si="110"/>
        <v/>
      </c>
      <c r="AF899" s="35" t="str">
        <f t="shared" si="111"/>
        <v/>
      </c>
    </row>
    <row r="900" spans="1:32" x14ac:dyDescent="0.3">
      <c r="A900" s="50"/>
      <c r="B900" s="34" t="str">
        <f>IFERROR(VLOOKUP(A900,'State of WI BUs'!$A$2:$B$77,2,FALSE),"")</f>
        <v/>
      </c>
      <c r="C900" s="50"/>
      <c r="D900" s="50"/>
      <c r="E900" s="51"/>
      <c r="F900" s="34" t="str">
        <f>IFERROR(VLOOKUP(C900,'Fed. Agency Identifier'!$A$2:$B$62,2,FALSE),"")</f>
        <v/>
      </c>
      <c r="G900" s="34" t="str">
        <f>IF(ISBLANK(D900)=TRUE,"",(IFERROR(VLOOKUP(CONCATENATE(C900,".",D900),'Assistance Listings sam.gov'!$A$2:$D$2250,4,FALSE),"Unknown/Expired CFDA - Complete Column K")))</f>
        <v/>
      </c>
      <c r="H900" s="51"/>
      <c r="I900" s="51"/>
      <c r="J900" s="34" t="str">
        <f>IF(AND(ISBLANK(C900)=TRUE,ISBLANK(D900)=TRUE),"",IFERROR(VLOOKUP(CONCATENATE(C900,".",D900),'Clusters Lookup'!$A$2:$B$99,2,FALSE),"Not an Other Cluster"))</f>
        <v/>
      </c>
      <c r="K900" s="51"/>
      <c r="L900" s="51"/>
      <c r="M900" s="51"/>
      <c r="N900" s="51"/>
      <c r="O900" s="52"/>
      <c r="P900" s="51"/>
      <c r="Q900" s="51"/>
      <c r="R900" s="50"/>
      <c r="S900" s="34" t="str">
        <f>IFERROR(VLOOKUP(R900,'State of WI BUs'!$A$2:$B$77,2,FALSE),"")</f>
        <v/>
      </c>
      <c r="T900" s="52"/>
      <c r="U900" s="52"/>
      <c r="V900" s="56" t="str">
        <f t="shared" si="104"/>
        <v/>
      </c>
      <c r="W900" s="52"/>
      <c r="X900" s="50"/>
      <c r="Y900" s="56" t="str">
        <f t="shared" si="105"/>
        <v/>
      </c>
      <c r="Z900" s="52"/>
      <c r="AA900" s="35" t="str">
        <f t="shared" si="106"/>
        <v/>
      </c>
      <c r="AB900" s="35" t="str">
        <f t="shared" si="107"/>
        <v/>
      </c>
      <c r="AC900" s="35" t="str">
        <f t="shared" si="108"/>
        <v/>
      </c>
      <c r="AD900" s="35" t="str">
        <f t="shared" si="109"/>
        <v/>
      </c>
      <c r="AE900" s="35" t="str">
        <f t="shared" si="110"/>
        <v/>
      </c>
      <c r="AF900" s="35" t="str">
        <f t="shared" si="111"/>
        <v/>
      </c>
    </row>
    <row r="901" spans="1:32" x14ac:dyDescent="0.3">
      <c r="A901" s="50"/>
      <c r="B901" s="34" t="str">
        <f>IFERROR(VLOOKUP(A901,'State of WI BUs'!$A$2:$B$77,2,FALSE),"")</f>
        <v/>
      </c>
      <c r="C901" s="50"/>
      <c r="D901" s="50"/>
      <c r="E901" s="51"/>
      <c r="F901" s="34" t="str">
        <f>IFERROR(VLOOKUP(C901,'Fed. Agency Identifier'!$A$2:$B$62,2,FALSE),"")</f>
        <v/>
      </c>
      <c r="G901" s="34" t="str">
        <f>IF(ISBLANK(D901)=TRUE,"",(IFERROR(VLOOKUP(CONCATENATE(C901,".",D901),'Assistance Listings sam.gov'!$A$2:$D$2250,4,FALSE),"Unknown/Expired CFDA - Complete Column K")))</f>
        <v/>
      </c>
      <c r="H901" s="51"/>
      <c r="I901" s="51"/>
      <c r="J901" s="34" t="str">
        <f>IF(AND(ISBLANK(C901)=TRUE,ISBLANK(D901)=TRUE),"",IFERROR(VLOOKUP(CONCATENATE(C901,".",D901),'Clusters Lookup'!$A$2:$B$99,2,FALSE),"Not an Other Cluster"))</f>
        <v/>
      </c>
      <c r="K901" s="51"/>
      <c r="L901" s="51"/>
      <c r="M901" s="51"/>
      <c r="N901" s="51"/>
      <c r="O901" s="52"/>
      <c r="P901" s="51"/>
      <c r="Q901" s="51"/>
      <c r="R901" s="50"/>
      <c r="S901" s="34" t="str">
        <f>IFERROR(VLOOKUP(R901,'State of WI BUs'!$A$2:$B$77,2,FALSE),"")</f>
        <v/>
      </c>
      <c r="T901" s="52"/>
      <c r="U901" s="52"/>
      <c r="V901" s="56" t="str">
        <f t="shared" si="104"/>
        <v/>
      </c>
      <c r="W901" s="52"/>
      <c r="X901" s="50"/>
      <c r="Y901" s="56" t="str">
        <f t="shared" si="105"/>
        <v/>
      </c>
      <c r="Z901" s="52"/>
      <c r="AA901" s="35" t="str">
        <f t="shared" si="106"/>
        <v/>
      </c>
      <c r="AB901" s="35" t="str">
        <f t="shared" si="107"/>
        <v/>
      </c>
      <c r="AC901" s="35" t="str">
        <f t="shared" si="108"/>
        <v/>
      </c>
      <c r="AD901" s="35" t="str">
        <f t="shared" si="109"/>
        <v/>
      </c>
      <c r="AE901" s="35" t="str">
        <f t="shared" si="110"/>
        <v/>
      </c>
      <c r="AF901" s="35" t="str">
        <f t="shared" si="111"/>
        <v/>
      </c>
    </row>
    <row r="902" spans="1:32" x14ac:dyDescent="0.3">
      <c r="A902" s="50"/>
      <c r="B902" s="34" t="str">
        <f>IFERROR(VLOOKUP(A902,'State of WI BUs'!$A$2:$B$77,2,FALSE),"")</f>
        <v/>
      </c>
      <c r="C902" s="50"/>
      <c r="D902" s="50"/>
      <c r="E902" s="51"/>
      <c r="F902" s="34" t="str">
        <f>IFERROR(VLOOKUP(C902,'Fed. Agency Identifier'!$A$2:$B$62,2,FALSE),"")</f>
        <v/>
      </c>
      <c r="G902" s="34" t="str">
        <f>IF(ISBLANK(D902)=TRUE,"",(IFERROR(VLOOKUP(CONCATENATE(C902,".",D902),'Assistance Listings sam.gov'!$A$2:$D$2250,4,FALSE),"Unknown/Expired CFDA - Complete Column K")))</f>
        <v/>
      </c>
      <c r="H902" s="51"/>
      <c r="I902" s="51"/>
      <c r="J902" s="34" t="str">
        <f>IF(AND(ISBLANK(C902)=TRUE,ISBLANK(D902)=TRUE),"",IFERROR(VLOOKUP(CONCATENATE(C902,".",D902),'Clusters Lookup'!$A$2:$B$99,2,FALSE),"Not an Other Cluster"))</f>
        <v/>
      </c>
      <c r="K902" s="51"/>
      <c r="L902" s="51"/>
      <c r="M902" s="51"/>
      <c r="N902" s="51"/>
      <c r="O902" s="52"/>
      <c r="P902" s="51"/>
      <c r="Q902" s="51"/>
      <c r="R902" s="50"/>
      <c r="S902" s="34" t="str">
        <f>IFERROR(VLOOKUP(R902,'State of WI BUs'!$A$2:$B$77,2,FALSE),"")</f>
        <v/>
      </c>
      <c r="T902" s="52"/>
      <c r="U902" s="52"/>
      <c r="V902" s="56" t="str">
        <f t="shared" si="104"/>
        <v/>
      </c>
      <c r="W902" s="52"/>
      <c r="X902" s="50"/>
      <c r="Y902" s="56" t="str">
        <f t="shared" si="105"/>
        <v/>
      </c>
      <c r="Z902" s="52"/>
      <c r="AA902" s="35" t="str">
        <f t="shared" si="106"/>
        <v/>
      </c>
      <c r="AB902" s="35" t="str">
        <f t="shared" si="107"/>
        <v/>
      </c>
      <c r="AC902" s="35" t="str">
        <f t="shared" si="108"/>
        <v/>
      </c>
      <c r="AD902" s="35" t="str">
        <f t="shared" si="109"/>
        <v/>
      </c>
      <c r="AE902" s="35" t="str">
        <f t="shared" si="110"/>
        <v/>
      </c>
      <c r="AF902" s="35" t="str">
        <f t="shared" si="111"/>
        <v/>
      </c>
    </row>
    <row r="903" spans="1:32" x14ac:dyDescent="0.3">
      <c r="A903" s="50"/>
      <c r="B903" s="34" t="str">
        <f>IFERROR(VLOOKUP(A903,'State of WI BUs'!$A$2:$B$77,2,FALSE),"")</f>
        <v/>
      </c>
      <c r="C903" s="50"/>
      <c r="D903" s="50"/>
      <c r="E903" s="51"/>
      <c r="F903" s="34" t="str">
        <f>IFERROR(VLOOKUP(C903,'Fed. Agency Identifier'!$A$2:$B$62,2,FALSE),"")</f>
        <v/>
      </c>
      <c r="G903" s="34" t="str">
        <f>IF(ISBLANK(D903)=TRUE,"",(IFERROR(VLOOKUP(CONCATENATE(C903,".",D903),'Assistance Listings sam.gov'!$A$2:$D$2250,4,FALSE),"Unknown/Expired CFDA - Complete Column K")))</f>
        <v/>
      </c>
      <c r="H903" s="51"/>
      <c r="I903" s="51"/>
      <c r="J903" s="34" t="str">
        <f>IF(AND(ISBLANK(C903)=TRUE,ISBLANK(D903)=TRUE),"",IFERROR(VLOOKUP(CONCATENATE(C903,".",D903),'Clusters Lookup'!$A$2:$B$99,2,FALSE),"Not an Other Cluster"))</f>
        <v/>
      </c>
      <c r="K903" s="51"/>
      <c r="L903" s="51"/>
      <c r="M903" s="51"/>
      <c r="N903" s="51"/>
      <c r="O903" s="52"/>
      <c r="P903" s="51"/>
      <c r="Q903" s="51"/>
      <c r="R903" s="50"/>
      <c r="S903" s="34" t="str">
        <f>IFERROR(VLOOKUP(R903,'State of WI BUs'!$A$2:$B$77,2,FALSE),"")</f>
        <v/>
      </c>
      <c r="T903" s="52"/>
      <c r="U903" s="52"/>
      <c r="V903" s="56" t="str">
        <f t="shared" si="104"/>
        <v/>
      </c>
      <c r="W903" s="52"/>
      <c r="X903" s="50"/>
      <c r="Y903" s="56" t="str">
        <f t="shared" si="105"/>
        <v/>
      </c>
      <c r="Z903" s="52"/>
      <c r="AA903" s="35" t="str">
        <f t="shared" si="106"/>
        <v/>
      </c>
      <c r="AB903" s="35" t="str">
        <f t="shared" si="107"/>
        <v/>
      </c>
      <c r="AC903" s="35" t="str">
        <f t="shared" si="108"/>
        <v/>
      </c>
      <c r="AD903" s="35" t="str">
        <f t="shared" si="109"/>
        <v/>
      </c>
      <c r="AE903" s="35" t="str">
        <f t="shared" si="110"/>
        <v/>
      </c>
      <c r="AF903" s="35" t="str">
        <f t="shared" si="111"/>
        <v/>
      </c>
    </row>
    <row r="904" spans="1:32" x14ac:dyDescent="0.3">
      <c r="A904" s="50"/>
      <c r="B904" s="34" t="str">
        <f>IFERROR(VLOOKUP(A904,'State of WI BUs'!$A$2:$B$77,2,FALSE),"")</f>
        <v/>
      </c>
      <c r="C904" s="50"/>
      <c r="D904" s="50"/>
      <c r="E904" s="51"/>
      <c r="F904" s="34" t="str">
        <f>IFERROR(VLOOKUP(C904,'Fed. Agency Identifier'!$A$2:$B$62,2,FALSE),"")</f>
        <v/>
      </c>
      <c r="G904" s="34" t="str">
        <f>IF(ISBLANK(D904)=TRUE,"",(IFERROR(VLOOKUP(CONCATENATE(C904,".",D904),'Assistance Listings sam.gov'!$A$2:$D$2250,4,FALSE),"Unknown/Expired CFDA - Complete Column K")))</f>
        <v/>
      </c>
      <c r="H904" s="51"/>
      <c r="I904" s="51"/>
      <c r="J904" s="34" t="str">
        <f>IF(AND(ISBLANK(C904)=TRUE,ISBLANK(D904)=TRUE),"",IFERROR(VLOOKUP(CONCATENATE(C904,".",D904),'Clusters Lookup'!$A$2:$B$99,2,FALSE),"Not an Other Cluster"))</f>
        <v/>
      </c>
      <c r="K904" s="51"/>
      <c r="L904" s="51"/>
      <c r="M904" s="51"/>
      <c r="N904" s="51"/>
      <c r="O904" s="52"/>
      <c r="P904" s="51"/>
      <c r="Q904" s="51"/>
      <c r="R904" s="50"/>
      <c r="S904" s="34" t="str">
        <f>IFERROR(VLOOKUP(R904,'State of WI BUs'!$A$2:$B$77,2,FALSE),"")</f>
        <v/>
      </c>
      <c r="T904" s="52"/>
      <c r="U904" s="52"/>
      <c r="V904" s="56" t="str">
        <f t="shared" si="104"/>
        <v/>
      </c>
      <c r="W904" s="52"/>
      <c r="X904" s="50"/>
      <c r="Y904" s="56" t="str">
        <f t="shared" si="105"/>
        <v/>
      </c>
      <c r="Z904" s="52"/>
      <c r="AA904" s="35" t="str">
        <f t="shared" si="106"/>
        <v/>
      </c>
      <c r="AB904" s="35" t="str">
        <f t="shared" si="107"/>
        <v/>
      </c>
      <c r="AC904" s="35" t="str">
        <f t="shared" si="108"/>
        <v/>
      </c>
      <c r="AD904" s="35" t="str">
        <f t="shared" si="109"/>
        <v/>
      </c>
      <c r="AE904" s="35" t="str">
        <f t="shared" si="110"/>
        <v/>
      </c>
      <c r="AF904" s="35" t="str">
        <f t="shared" si="111"/>
        <v/>
      </c>
    </row>
    <row r="905" spans="1:32" x14ac:dyDescent="0.3">
      <c r="A905" s="50"/>
      <c r="B905" s="34" t="str">
        <f>IFERROR(VLOOKUP(A905,'State of WI BUs'!$A$2:$B$77,2,FALSE),"")</f>
        <v/>
      </c>
      <c r="C905" s="50"/>
      <c r="D905" s="50"/>
      <c r="E905" s="51"/>
      <c r="F905" s="34" t="str">
        <f>IFERROR(VLOOKUP(C905,'Fed. Agency Identifier'!$A$2:$B$62,2,FALSE),"")</f>
        <v/>
      </c>
      <c r="G905" s="34" t="str">
        <f>IF(ISBLANK(D905)=TRUE,"",(IFERROR(VLOOKUP(CONCATENATE(C905,".",D905),'Assistance Listings sam.gov'!$A$2:$D$2250,4,FALSE),"Unknown/Expired CFDA - Complete Column K")))</f>
        <v/>
      </c>
      <c r="H905" s="51"/>
      <c r="I905" s="51"/>
      <c r="J905" s="34" t="str">
        <f>IF(AND(ISBLANK(C905)=TRUE,ISBLANK(D905)=TRUE),"",IFERROR(VLOOKUP(CONCATENATE(C905,".",D905),'Clusters Lookup'!$A$2:$B$99,2,FALSE),"Not an Other Cluster"))</f>
        <v/>
      </c>
      <c r="K905" s="51"/>
      <c r="L905" s="51"/>
      <c r="M905" s="51"/>
      <c r="N905" s="51"/>
      <c r="O905" s="52"/>
      <c r="P905" s="51"/>
      <c r="Q905" s="51"/>
      <c r="R905" s="50"/>
      <c r="S905" s="34" t="str">
        <f>IFERROR(VLOOKUP(R905,'State of WI BUs'!$A$2:$B$77,2,FALSE),"")</f>
        <v/>
      </c>
      <c r="T905" s="52"/>
      <c r="U905" s="52"/>
      <c r="V905" s="56" t="str">
        <f t="shared" si="104"/>
        <v/>
      </c>
      <c r="W905" s="52"/>
      <c r="X905" s="50"/>
      <c r="Y905" s="56" t="str">
        <f t="shared" si="105"/>
        <v/>
      </c>
      <c r="Z905" s="52"/>
      <c r="AA905" s="35" t="str">
        <f t="shared" si="106"/>
        <v/>
      </c>
      <c r="AB905" s="35" t="str">
        <f t="shared" si="107"/>
        <v/>
      </c>
      <c r="AC905" s="35" t="str">
        <f t="shared" si="108"/>
        <v/>
      </c>
      <c r="AD905" s="35" t="str">
        <f t="shared" si="109"/>
        <v/>
      </c>
      <c r="AE905" s="35" t="str">
        <f t="shared" si="110"/>
        <v/>
      </c>
      <c r="AF905" s="35" t="str">
        <f t="shared" si="111"/>
        <v/>
      </c>
    </row>
    <row r="906" spans="1:32" x14ac:dyDescent="0.3">
      <c r="A906" s="50"/>
      <c r="B906" s="34" t="str">
        <f>IFERROR(VLOOKUP(A906,'State of WI BUs'!$A$2:$B$77,2,FALSE),"")</f>
        <v/>
      </c>
      <c r="C906" s="50"/>
      <c r="D906" s="50"/>
      <c r="E906" s="51"/>
      <c r="F906" s="34" t="str">
        <f>IFERROR(VLOOKUP(C906,'Fed. Agency Identifier'!$A$2:$B$62,2,FALSE),"")</f>
        <v/>
      </c>
      <c r="G906" s="34" t="str">
        <f>IF(ISBLANK(D906)=TRUE,"",(IFERROR(VLOOKUP(CONCATENATE(C906,".",D906),'Assistance Listings sam.gov'!$A$2:$D$2250,4,FALSE),"Unknown/Expired CFDA - Complete Column K")))</f>
        <v/>
      </c>
      <c r="H906" s="51"/>
      <c r="I906" s="51"/>
      <c r="J906" s="34" t="str">
        <f>IF(AND(ISBLANK(C906)=TRUE,ISBLANK(D906)=TRUE),"",IFERROR(VLOOKUP(CONCATENATE(C906,".",D906),'Clusters Lookup'!$A$2:$B$99,2,FALSE),"Not an Other Cluster"))</f>
        <v/>
      </c>
      <c r="K906" s="51"/>
      <c r="L906" s="51"/>
      <c r="M906" s="51"/>
      <c r="N906" s="51"/>
      <c r="O906" s="52"/>
      <c r="P906" s="51"/>
      <c r="Q906" s="51"/>
      <c r="R906" s="50"/>
      <c r="S906" s="34" t="str">
        <f>IFERROR(VLOOKUP(R906,'State of WI BUs'!$A$2:$B$77,2,FALSE),"")</f>
        <v/>
      </c>
      <c r="T906" s="52"/>
      <c r="U906" s="52"/>
      <c r="V906" s="56" t="str">
        <f t="shared" si="104"/>
        <v/>
      </c>
      <c r="W906" s="52"/>
      <c r="X906" s="50"/>
      <c r="Y906" s="56" t="str">
        <f t="shared" si="105"/>
        <v/>
      </c>
      <c r="Z906" s="52"/>
      <c r="AA906" s="35" t="str">
        <f t="shared" si="106"/>
        <v/>
      </c>
      <c r="AB906" s="35" t="str">
        <f t="shared" si="107"/>
        <v/>
      </c>
      <c r="AC906" s="35" t="str">
        <f t="shared" si="108"/>
        <v/>
      </c>
      <c r="AD906" s="35" t="str">
        <f t="shared" si="109"/>
        <v/>
      </c>
      <c r="AE906" s="35" t="str">
        <f t="shared" si="110"/>
        <v/>
      </c>
      <c r="AF906" s="35" t="str">
        <f t="shared" si="111"/>
        <v/>
      </c>
    </row>
    <row r="907" spans="1:32" x14ac:dyDescent="0.3">
      <c r="A907" s="50"/>
      <c r="B907" s="34" t="str">
        <f>IFERROR(VLOOKUP(A907,'State of WI BUs'!$A$2:$B$77,2,FALSE),"")</f>
        <v/>
      </c>
      <c r="C907" s="50"/>
      <c r="D907" s="50"/>
      <c r="E907" s="51"/>
      <c r="F907" s="34" t="str">
        <f>IFERROR(VLOOKUP(C907,'Fed. Agency Identifier'!$A$2:$B$62,2,FALSE),"")</f>
        <v/>
      </c>
      <c r="G907" s="34" t="str">
        <f>IF(ISBLANK(D907)=TRUE,"",(IFERROR(VLOOKUP(CONCATENATE(C907,".",D907),'Assistance Listings sam.gov'!$A$2:$D$2250,4,FALSE),"Unknown/Expired CFDA - Complete Column K")))</f>
        <v/>
      </c>
      <c r="H907" s="51"/>
      <c r="I907" s="51"/>
      <c r="J907" s="34" t="str">
        <f>IF(AND(ISBLANK(C907)=TRUE,ISBLANK(D907)=TRUE),"",IFERROR(VLOOKUP(CONCATENATE(C907,".",D907),'Clusters Lookup'!$A$2:$B$99,2,FALSE),"Not an Other Cluster"))</f>
        <v/>
      </c>
      <c r="K907" s="51"/>
      <c r="L907" s="51"/>
      <c r="M907" s="51"/>
      <c r="N907" s="51"/>
      <c r="O907" s="52"/>
      <c r="P907" s="51"/>
      <c r="Q907" s="51"/>
      <c r="R907" s="50"/>
      <c r="S907" s="34" t="str">
        <f>IFERROR(VLOOKUP(R907,'State of WI BUs'!$A$2:$B$77,2,FALSE),"")</f>
        <v/>
      </c>
      <c r="T907" s="52"/>
      <c r="U907" s="52"/>
      <c r="V907" s="56" t="str">
        <f t="shared" si="104"/>
        <v/>
      </c>
      <c r="W907" s="52"/>
      <c r="X907" s="50"/>
      <c r="Y907" s="56" t="str">
        <f t="shared" si="105"/>
        <v/>
      </c>
      <c r="Z907" s="52"/>
      <c r="AA907" s="35" t="str">
        <f t="shared" si="106"/>
        <v/>
      </c>
      <c r="AB907" s="35" t="str">
        <f t="shared" si="107"/>
        <v/>
      </c>
      <c r="AC907" s="35" t="str">
        <f t="shared" si="108"/>
        <v/>
      </c>
      <c r="AD907" s="35" t="str">
        <f t="shared" si="109"/>
        <v/>
      </c>
      <c r="AE907" s="35" t="str">
        <f t="shared" si="110"/>
        <v/>
      </c>
      <c r="AF907" s="35" t="str">
        <f t="shared" si="111"/>
        <v/>
      </c>
    </row>
    <row r="908" spans="1:32" x14ac:dyDescent="0.3">
      <c r="A908" s="50"/>
      <c r="B908" s="34" t="str">
        <f>IFERROR(VLOOKUP(A908,'State of WI BUs'!$A$2:$B$77,2,FALSE),"")</f>
        <v/>
      </c>
      <c r="C908" s="50"/>
      <c r="D908" s="50"/>
      <c r="E908" s="51"/>
      <c r="F908" s="34" t="str">
        <f>IFERROR(VLOOKUP(C908,'Fed. Agency Identifier'!$A$2:$B$62,2,FALSE),"")</f>
        <v/>
      </c>
      <c r="G908" s="34" t="str">
        <f>IF(ISBLANK(D908)=TRUE,"",(IFERROR(VLOOKUP(CONCATENATE(C908,".",D908),'Assistance Listings sam.gov'!$A$2:$D$2250,4,FALSE),"Unknown/Expired CFDA - Complete Column K")))</f>
        <v/>
      </c>
      <c r="H908" s="51"/>
      <c r="I908" s="51"/>
      <c r="J908" s="34" t="str">
        <f>IF(AND(ISBLANK(C908)=TRUE,ISBLANK(D908)=TRUE),"",IFERROR(VLOOKUP(CONCATENATE(C908,".",D908),'Clusters Lookup'!$A$2:$B$99,2,FALSE),"Not an Other Cluster"))</f>
        <v/>
      </c>
      <c r="K908" s="51"/>
      <c r="L908" s="51"/>
      <c r="M908" s="51"/>
      <c r="N908" s="51"/>
      <c r="O908" s="52"/>
      <c r="P908" s="51"/>
      <c r="Q908" s="51"/>
      <c r="R908" s="50"/>
      <c r="S908" s="34" t="str">
        <f>IFERROR(VLOOKUP(R908,'State of WI BUs'!$A$2:$B$77,2,FALSE),"")</f>
        <v/>
      </c>
      <c r="T908" s="52"/>
      <c r="U908" s="52"/>
      <c r="V908" s="56" t="str">
        <f t="shared" si="104"/>
        <v/>
      </c>
      <c r="W908" s="52"/>
      <c r="X908" s="50"/>
      <c r="Y908" s="56" t="str">
        <f t="shared" si="105"/>
        <v/>
      </c>
      <c r="Z908" s="52"/>
      <c r="AA908" s="35" t="str">
        <f t="shared" si="106"/>
        <v/>
      </c>
      <c r="AB908" s="35" t="str">
        <f t="shared" si="107"/>
        <v/>
      </c>
      <c r="AC908" s="35" t="str">
        <f t="shared" si="108"/>
        <v/>
      </c>
      <c r="AD908" s="35" t="str">
        <f t="shared" si="109"/>
        <v/>
      </c>
      <c r="AE908" s="35" t="str">
        <f t="shared" si="110"/>
        <v/>
      </c>
      <c r="AF908" s="35" t="str">
        <f t="shared" si="111"/>
        <v/>
      </c>
    </row>
    <row r="909" spans="1:32" x14ac:dyDescent="0.3">
      <c r="A909" s="50"/>
      <c r="B909" s="34" t="str">
        <f>IFERROR(VLOOKUP(A909,'State of WI BUs'!$A$2:$B$77,2,FALSE),"")</f>
        <v/>
      </c>
      <c r="C909" s="50"/>
      <c r="D909" s="50"/>
      <c r="E909" s="51"/>
      <c r="F909" s="34" t="str">
        <f>IFERROR(VLOOKUP(C909,'Fed. Agency Identifier'!$A$2:$B$62,2,FALSE),"")</f>
        <v/>
      </c>
      <c r="G909" s="34" t="str">
        <f>IF(ISBLANK(D909)=TRUE,"",(IFERROR(VLOOKUP(CONCATENATE(C909,".",D909),'Assistance Listings sam.gov'!$A$2:$D$2250,4,FALSE),"Unknown/Expired CFDA - Complete Column K")))</f>
        <v/>
      </c>
      <c r="H909" s="51"/>
      <c r="I909" s="51"/>
      <c r="J909" s="34" t="str">
        <f>IF(AND(ISBLANK(C909)=TRUE,ISBLANK(D909)=TRUE),"",IFERROR(VLOOKUP(CONCATENATE(C909,".",D909),'Clusters Lookup'!$A$2:$B$99,2,FALSE),"Not an Other Cluster"))</f>
        <v/>
      </c>
      <c r="K909" s="51"/>
      <c r="L909" s="51"/>
      <c r="M909" s="51"/>
      <c r="N909" s="51"/>
      <c r="O909" s="52"/>
      <c r="P909" s="51"/>
      <c r="Q909" s="51"/>
      <c r="R909" s="50"/>
      <c r="S909" s="34" t="str">
        <f>IFERROR(VLOOKUP(R909,'State of WI BUs'!$A$2:$B$77,2,FALSE),"")</f>
        <v/>
      </c>
      <c r="T909" s="52"/>
      <c r="U909" s="52"/>
      <c r="V909" s="56" t="str">
        <f t="shared" si="104"/>
        <v/>
      </c>
      <c r="W909" s="52"/>
      <c r="X909" s="50"/>
      <c r="Y909" s="56" t="str">
        <f t="shared" si="105"/>
        <v/>
      </c>
      <c r="Z909" s="52"/>
      <c r="AA909" s="35" t="str">
        <f t="shared" si="106"/>
        <v/>
      </c>
      <c r="AB909" s="35" t="str">
        <f t="shared" si="107"/>
        <v/>
      </c>
      <c r="AC909" s="35" t="str">
        <f t="shared" si="108"/>
        <v/>
      </c>
      <c r="AD909" s="35" t="str">
        <f t="shared" si="109"/>
        <v/>
      </c>
      <c r="AE909" s="35" t="str">
        <f t="shared" si="110"/>
        <v/>
      </c>
      <c r="AF909" s="35" t="str">
        <f t="shared" si="111"/>
        <v/>
      </c>
    </row>
    <row r="910" spans="1:32" x14ac:dyDescent="0.3">
      <c r="A910" s="50"/>
      <c r="B910" s="34" t="str">
        <f>IFERROR(VLOOKUP(A910,'State of WI BUs'!$A$2:$B$77,2,FALSE),"")</f>
        <v/>
      </c>
      <c r="C910" s="50"/>
      <c r="D910" s="50"/>
      <c r="E910" s="51"/>
      <c r="F910" s="34" t="str">
        <f>IFERROR(VLOOKUP(C910,'Fed. Agency Identifier'!$A$2:$B$62,2,FALSE),"")</f>
        <v/>
      </c>
      <c r="G910" s="34" t="str">
        <f>IF(ISBLANK(D910)=TRUE,"",(IFERROR(VLOOKUP(CONCATENATE(C910,".",D910),'Assistance Listings sam.gov'!$A$2:$D$2250,4,FALSE),"Unknown/Expired CFDA - Complete Column K")))</f>
        <v/>
      </c>
      <c r="H910" s="51"/>
      <c r="I910" s="51"/>
      <c r="J910" s="34" t="str">
        <f>IF(AND(ISBLANK(C910)=TRUE,ISBLANK(D910)=TRUE),"",IFERROR(VLOOKUP(CONCATENATE(C910,".",D910),'Clusters Lookup'!$A$2:$B$99,2,FALSE),"Not an Other Cluster"))</f>
        <v/>
      </c>
      <c r="K910" s="51"/>
      <c r="L910" s="51"/>
      <c r="M910" s="51"/>
      <c r="N910" s="51"/>
      <c r="O910" s="52"/>
      <c r="P910" s="51"/>
      <c r="Q910" s="51"/>
      <c r="R910" s="50"/>
      <c r="S910" s="34" t="str">
        <f>IFERROR(VLOOKUP(R910,'State of WI BUs'!$A$2:$B$77,2,FALSE),"")</f>
        <v/>
      </c>
      <c r="T910" s="52"/>
      <c r="U910" s="52"/>
      <c r="V910" s="56" t="str">
        <f t="shared" si="104"/>
        <v/>
      </c>
      <c r="W910" s="52"/>
      <c r="X910" s="50"/>
      <c r="Y910" s="56" t="str">
        <f t="shared" si="105"/>
        <v/>
      </c>
      <c r="Z910" s="52"/>
      <c r="AA910" s="35" t="str">
        <f t="shared" si="106"/>
        <v/>
      </c>
      <c r="AB910" s="35" t="str">
        <f t="shared" si="107"/>
        <v/>
      </c>
      <c r="AC910" s="35" t="str">
        <f t="shared" si="108"/>
        <v/>
      </c>
      <c r="AD910" s="35" t="str">
        <f t="shared" si="109"/>
        <v/>
      </c>
      <c r="AE910" s="35" t="str">
        <f t="shared" si="110"/>
        <v/>
      </c>
      <c r="AF910" s="35" t="str">
        <f t="shared" si="111"/>
        <v/>
      </c>
    </row>
    <row r="911" spans="1:32" x14ac:dyDescent="0.3">
      <c r="A911" s="50"/>
      <c r="B911" s="34" t="str">
        <f>IFERROR(VLOOKUP(A911,'State of WI BUs'!$A$2:$B$77,2,FALSE),"")</f>
        <v/>
      </c>
      <c r="C911" s="50"/>
      <c r="D911" s="50"/>
      <c r="E911" s="51"/>
      <c r="F911" s="34" t="str">
        <f>IFERROR(VLOOKUP(C911,'Fed. Agency Identifier'!$A$2:$B$62,2,FALSE),"")</f>
        <v/>
      </c>
      <c r="G911" s="34" t="str">
        <f>IF(ISBLANK(D911)=TRUE,"",(IFERROR(VLOOKUP(CONCATENATE(C911,".",D911),'Assistance Listings sam.gov'!$A$2:$D$2250,4,FALSE),"Unknown/Expired CFDA - Complete Column K")))</f>
        <v/>
      </c>
      <c r="H911" s="51"/>
      <c r="I911" s="51"/>
      <c r="J911" s="34" t="str">
        <f>IF(AND(ISBLANK(C911)=TRUE,ISBLANK(D911)=TRUE),"",IFERROR(VLOOKUP(CONCATENATE(C911,".",D911),'Clusters Lookup'!$A$2:$B$99,2,FALSE),"Not an Other Cluster"))</f>
        <v/>
      </c>
      <c r="K911" s="51"/>
      <c r="L911" s="51"/>
      <c r="M911" s="51"/>
      <c r="N911" s="51"/>
      <c r="O911" s="52"/>
      <c r="P911" s="51"/>
      <c r="Q911" s="51"/>
      <c r="R911" s="50"/>
      <c r="S911" s="34" t="str">
        <f>IFERROR(VLOOKUP(R911,'State of WI BUs'!$A$2:$B$77,2,FALSE),"")</f>
        <v/>
      </c>
      <c r="T911" s="52"/>
      <c r="U911" s="52"/>
      <c r="V911" s="56" t="str">
        <f t="shared" si="104"/>
        <v/>
      </c>
      <c r="W911" s="52"/>
      <c r="X911" s="50"/>
      <c r="Y911" s="56" t="str">
        <f t="shared" si="105"/>
        <v/>
      </c>
      <c r="Z911" s="52"/>
      <c r="AA911" s="35" t="str">
        <f t="shared" si="106"/>
        <v/>
      </c>
      <c r="AB911" s="35" t="str">
        <f t="shared" si="107"/>
        <v/>
      </c>
      <c r="AC911" s="35" t="str">
        <f t="shared" si="108"/>
        <v/>
      </c>
      <c r="AD911" s="35" t="str">
        <f t="shared" si="109"/>
        <v/>
      </c>
      <c r="AE911" s="35" t="str">
        <f t="shared" si="110"/>
        <v/>
      </c>
      <c r="AF911" s="35" t="str">
        <f t="shared" si="111"/>
        <v/>
      </c>
    </row>
    <row r="912" spans="1:32" x14ac:dyDescent="0.3">
      <c r="A912" s="50"/>
      <c r="B912" s="34" t="str">
        <f>IFERROR(VLOOKUP(A912,'State of WI BUs'!$A$2:$B$77,2,FALSE),"")</f>
        <v/>
      </c>
      <c r="C912" s="50"/>
      <c r="D912" s="50"/>
      <c r="E912" s="51"/>
      <c r="F912" s="34" t="str">
        <f>IFERROR(VLOOKUP(C912,'Fed. Agency Identifier'!$A$2:$B$62,2,FALSE),"")</f>
        <v/>
      </c>
      <c r="G912" s="34" t="str">
        <f>IF(ISBLANK(D912)=TRUE,"",(IFERROR(VLOOKUP(CONCATENATE(C912,".",D912),'Assistance Listings sam.gov'!$A$2:$D$2250,4,FALSE),"Unknown/Expired CFDA - Complete Column K")))</f>
        <v/>
      </c>
      <c r="H912" s="51"/>
      <c r="I912" s="51"/>
      <c r="J912" s="34" t="str">
        <f>IF(AND(ISBLANK(C912)=TRUE,ISBLANK(D912)=TRUE),"",IFERROR(VLOOKUP(CONCATENATE(C912,".",D912),'Clusters Lookup'!$A$2:$B$99,2,FALSE),"Not an Other Cluster"))</f>
        <v/>
      </c>
      <c r="K912" s="51"/>
      <c r="L912" s="51"/>
      <c r="M912" s="51"/>
      <c r="N912" s="51"/>
      <c r="O912" s="52"/>
      <c r="P912" s="51"/>
      <c r="Q912" s="51"/>
      <c r="R912" s="50"/>
      <c r="S912" s="34" t="str">
        <f>IFERROR(VLOOKUP(R912,'State of WI BUs'!$A$2:$B$77,2,FALSE),"")</f>
        <v/>
      </c>
      <c r="T912" s="52"/>
      <c r="U912" s="52"/>
      <c r="V912" s="56" t="str">
        <f t="shared" si="104"/>
        <v/>
      </c>
      <c r="W912" s="52"/>
      <c r="X912" s="50"/>
      <c r="Y912" s="56" t="str">
        <f t="shared" si="105"/>
        <v/>
      </c>
      <c r="Z912" s="52"/>
      <c r="AA912" s="35" t="str">
        <f t="shared" si="106"/>
        <v/>
      </c>
      <c r="AB912" s="35" t="str">
        <f t="shared" si="107"/>
        <v/>
      </c>
      <c r="AC912" s="35" t="str">
        <f t="shared" si="108"/>
        <v/>
      </c>
      <c r="AD912" s="35" t="str">
        <f t="shared" si="109"/>
        <v/>
      </c>
      <c r="AE912" s="35" t="str">
        <f t="shared" si="110"/>
        <v/>
      </c>
      <c r="AF912" s="35" t="str">
        <f t="shared" si="111"/>
        <v/>
      </c>
    </row>
    <row r="913" spans="1:32" x14ac:dyDescent="0.3">
      <c r="A913" s="50"/>
      <c r="B913" s="34" t="str">
        <f>IFERROR(VLOOKUP(A913,'State of WI BUs'!$A$2:$B$77,2,FALSE),"")</f>
        <v/>
      </c>
      <c r="C913" s="50"/>
      <c r="D913" s="50"/>
      <c r="E913" s="51"/>
      <c r="F913" s="34" t="str">
        <f>IFERROR(VLOOKUP(C913,'Fed. Agency Identifier'!$A$2:$B$62,2,FALSE),"")</f>
        <v/>
      </c>
      <c r="G913" s="34" t="str">
        <f>IF(ISBLANK(D913)=TRUE,"",(IFERROR(VLOOKUP(CONCATENATE(C913,".",D913),'Assistance Listings sam.gov'!$A$2:$D$2250,4,FALSE),"Unknown/Expired CFDA - Complete Column K")))</f>
        <v/>
      </c>
      <c r="H913" s="51"/>
      <c r="I913" s="51"/>
      <c r="J913" s="34" t="str">
        <f>IF(AND(ISBLANK(C913)=TRUE,ISBLANK(D913)=TRUE),"",IFERROR(VLOOKUP(CONCATENATE(C913,".",D913),'Clusters Lookup'!$A$2:$B$99,2,FALSE),"Not an Other Cluster"))</f>
        <v/>
      </c>
      <c r="K913" s="51"/>
      <c r="L913" s="51"/>
      <c r="M913" s="51"/>
      <c r="N913" s="51"/>
      <c r="O913" s="52"/>
      <c r="P913" s="51"/>
      <c r="Q913" s="51"/>
      <c r="R913" s="50"/>
      <c r="S913" s="34" t="str">
        <f>IFERROR(VLOOKUP(R913,'State of WI BUs'!$A$2:$B$77,2,FALSE),"")</f>
        <v/>
      </c>
      <c r="T913" s="52"/>
      <c r="U913" s="52"/>
      <c r="V913" s="56" t="str">
        <f t="shared" si="104"/>
        <v/>
      </c>
      <c r="W913" s="52"/>
      <c r="X913" s="50"/>
      <c r="Y913" s="56" t="str">
        <f t="shared" si="105"/>
        <v/>
      </c>
      <c r="Z913" s="52"/>
      <c r="AA913" s="35" t="str">
        <f t="shared" si="106"/>
        <v/>
      </c>
      <c r="AB913" s="35" t="str">
        <f t="shared" si="107"/>
        <v/>
      </c>
      <c r="AC913" s="35" t="str">
        <f t="shared" si="108"/>
        <v/>
      </c>
      <c r="AD913" s="35" t="str">
        <f t="shared" si="109"/>
        <v/>
      </c>
      <c r="AE913" s="35" t="str">
        <f t="shared" si="110"/>
        <v/>
      </c>
      <c r="AF913" s="35" t="str">
        <f t="shared" si="111"/>
        <v/>
      </c>
    </row>
    <row r="914" spans="1:32" x14ac:dyDescent="0.3">
      <c r="A914" s="50"/>
      <c r="B914" s="34" t="str">
        <f>IFERROR(VLOOKUP(A914,'State of WI BUs'!$A$2:$B$77,2,FALSE),"")</f>
        <v/>
      </c>
      <c r="C914" s="50"/>
      <c r="D914" s="50"/>
      <c r="E914" s="51"/>
      <c r="F914" s="34" t="str">
        <f>IFERROR(VLOOKUP(C914,'Fed. Agency Identifier'!$A$2:$B$62,2,FALSE),"")</f>
        <v/>
      </c>
      <c r="G914" s="34" t="str">
        <f>IF(ISBLANK(D914)=TRUE,"",(IFERROR(VLOOKUP(CONCATENATE(C914,".",D914),'Assistance Listings sam.gov'!$A$2:$D$2250,4,FALSE),"Unknown/Expired CFDA - Complete Column K")))</f>
        <v/>
      </c>
      <c r="H914" s="51"/>
      <c r="I914" s="51"/>
      <c r="J914" s="34" t="str">
        <f>IF(AND(ISBLANK(C914)=TRUE,ISBLANK(D914)=TRUE),"",IFERROR(VLOOKUP(CONCATENATE(C914,".",D914),'Clusters Lookup'!$A$2:$B$99,2,FALSE),"Not an Other Cluster"))</f>
        <v/>
      </c>
      <c r="K914" s="51"/>
      <c r="L914" s="51"/>
      <c r="M914" s="51"/>
      <c r="N914" s="51"/>
      <c r="O914" s="52"/>
      <c r="P914" s="51"/>
      <c r="Q914" s="51"/>
      <c r="R914" s="50"/>
      <c r="S914" s="34" t="str">
        <f>IFERROR(VLOOKUP(R914,'State of WI BUs'!$A$2:$B$77,2,FALSE),"")</f>
        <v/>
      </c>
      <c r="T914" s="52"/>
      <c r="U914" s="52"/>
      <c r="V914" s="56" t="str">
        <f t="shared" ref="V914:V977" si="112">IF(ISBLANK(C914),"",T914+U914)</f>
        <v/>
      </c>
      <c r="W914" s="52"/>
      <c r="X914" s="50"/>
      <c r="Y914" s="56" t="str">
        <f t="shared" ref="Y914:Y977" si="113">IF(ISBLANK(C914),"",V914+O914-W914)</f>
        <v/>
      </c>
      <c r="Z914" s="52"/>
      <c r="AA914" s="35" t="str">
        <f t="shared" ref="AA914:AA977" si="114">IF(ISBLANK(A914)=TRUE,"",IF(OR(ISBLANK(H914)=TRUE,ISBLANK(I914)=TRUE),"Complete R&amp;D and SFA Designation",""))</f>
        <v/>
      </c>
      <c r="AB914" s="35" t="str">
        <f t="shared" ref="AB914:AB977" si="115">IF(ISBLANK(A914)=TRUE,"",IF(AND(M914="I",OR(ISBLANK(P914)=TRUE,ISBLANK(Q914)=TRUE)),"Review Columns P,Q",""))</f>
        <v/>
      </c>
      <c r="AC914" s="35" t="str">
        <f t="shared" ref="AC914:AC977" si="116">IF(ISBLANK(A914)=TRUE,"",IF(AND(M914="T",ISBLANK(R914)=TRUE),"Review Column R, S",""))</f>
        <v/>
      </c>
      <c r="AD914" s="35" t="str">
        <f t="shared" ref="AD914:AD977" si="117">IF(ISBLANK(A914)=TRUE,"",IF(AND(N914="Y",ISBLANK(O914)=TRUE),"Review Column O",""))</f>
        <v/>
      </c>
      <c r="AE914" s="35" t="str">
        <f t="shared" ref="AE914:AE977" si="118">IF(ISBLANK(A914)=TRUE,"",IF(W914+Z914&gt;T914+U914,"Review Columns T,U,W,Z",""))</f>
        <v/>
      </c>
      <c r="AF914" s="35" t="str">
        <f t="shared" ref="AF914:AF977" si="119">IF((ISBLANK(A914)=TRUE),"",IF(ISBLANK(L914)=TRUE,"Select Special Funding",""))</f>
        <v/>
      </c>
    </row>
    <row r="915" spans="1:32" x14ac:dyDescent="0.3">
      <c r="A915" s="50"/>
      <c r="B915" s="34" t="str">
        <f>IFERROR(VLOOKUP(A915,'State of WI BUs'!$A$2:$B$77,2,FALSE),"")</f>
        <v/>
      </c>
      <c r="C915" s="50"/>
      <c r="D915" s="50"/>
      <c r="E915" s="51"/>
      <c r="F915" s="34" t="str">
        <f>IFERROR(VLOOKUP(C915,'Fed. Agency Identifier'!$A$2:$B$62,2,FALSE),"")</f>
        <v/>
      </c>
      <c r="G915" s="34" t="str">
        <f>IF(ISBLANK(D915)=TRUE,"",(IFERROR(VLOOKUP(CONCATENATE(C915,".",D915),'Assistance Listings sam.gov'!$A$2:$D$2250,4,FALSE),"Unknown/Expired CFDA - Complete Column K")))</f>
        <v/>
      </c>
      <c r="H915" s="51"/>
      <c r="I915" s="51"/>
      <c r="J915" s="34" t="str">
        <f>IF(AND(ISBLANK(C915)=TRUE,ISBLANK(D915)=TRUE),"",IFERROR(VLOOKUP(CONCATENATE(C915,".",D915),'Clusters Lookup'!$A$2:$B$99,2,FALSE),"Not an Other Cluster"))</f>
        <v/>
      </c>
      <c r="K915" s="51"/>
      <c r="L915" s="51"/>
      <c r="M915" s="51"/>
      <c r="N915" s="51"/>
      <c r="O915" s="52"/>
      <c r="P915" s="51"/>
      <c r="Q915" s="51"/>
      <c r="R915" s="50"/>
      <c r="S915" s="34" t="str">
        <f>IFERROR(VLOOKUP(R915,'State of WI BUs'!$A$2:$B$77,2,FALSE),"")</f>
        <v/>
      </c>
      <c r="T915" s="52"/>
      <c r="U915" s="52"/>
      <c r="V915" s="56" t="str">
        <f t="shared" si="112"/>
        <v/>
      </c>
      <c r="W915" s="52"/>
      <c r="X915" s="50"/>
      <c r="Y915" s="56" t="str">
        <f t="shared" si="113"/>
        <v/>
      </c>
      <c r="Z915" s="52"/>
      <c r="AA915" s="35" t="str">
        <f t="shared" si="114"/>
        <v/>
      </c>
      <c r="AB915" s="35" t="str">
        <f t="shared" si="115"/>
        <v/>
      </c>
      <c r="AC915" s="35" t="str">
        <f t="shared" si="116"/>
        <v/>
      </c>
      <c r="AD915" s="35" t="str">
        <f t="shared" si="117"/>
        <v/>
      </c>
      <c r="AE915" s="35" t="str">
        <f t="shared" si="118"/>
        <v/>
      </c>
      <c r="AF915" s="35" t="str">
        <f t="shared" si="119"/>
        <v/>
      </c>
    </row>
    <row r="916" spans="1:32" x14ac:dyDescent="0.3">
      <c r="A916" s="50"/>
      <c r="B916" s="34" t="str">
        <f>IFERROR(VLOOKUP(A916,'State of WI BUs'!$A$2:$B$77,2,FALSE),"")</f>
        <v/>
      </c>
      <c r="C916" s="50"/>
      <c r="D916" s="50"/>
      <c r="E916" s="51"/>
      <c r="F916" s="34" t="str">
        <f>IFERROR(VLOOKUP(C916,'Fed. Agency Identifier'!$A$2:$B$62,2,FALSE),"")</f>
        <v/>
      </c>
      <c r="G916" s="34" t="str">
        <f>IF(ISBLANK(D916)=TRUE,"",(IFERROR(VLOOKUP(CONCATENATE(C916,".",D916),'Assistance Listings sam.gov'!$A$2:$D$2250,4,FALSE),"Unknown/Expired CFDA - Complete Column K")))</f>
        <v/>
      </c>
      <c r="H916" s="51"/>
      <c r="I916" s="51"/>
      <c r="J916" s="34" t="str">
        <f>IF(AND(ISBLANK(C916)=TRUE,ISBLANK(D916)=TRUE),"",IFERROR(VLOOKUP(CONCATENATE(C916,".",D916),'Clusters Lookup'!$A$2:$B$99,2,FALSE),"Not an Other Cluster"))</f>
        <v/>
      </c>
      <c r="K916" s="51"/>
      <c r="L916" s="51"/>
      <c r="M916" s="51"/>
      <c r="N916" s="51"/>
      <c r="O916" s="52"/>
      <c r="P916" s="51"/>
      <c r="Q916" s="51"/>
      <c r="R916" s="50"/>
      <c r="S916" s="34" t="str">
        <f>IFERROR(VLOOKUP(R916,'State of WI BUs'!$A$2:$B$77,2,FALSE),"")</f>
        <v/>
      </c>
      <c r="T916" s="52"/>
      <c r="U916" s="52"/>
      <c r="V916" s="56" t="str">
        <f t="shared" si="112"/>
        <v/>
      </c>
      <c r="W916" s="52"/>
      <c r="X916" s="50"/>
      <c r="Y916" s="56" t="str">
        <f t="shared" si="113"/>
        <v/>
      </c>
      <c r="Z916" s="52"/>
      <c r="AA916" s="35" t="str">
        <f t="shared" si="114"/>
        <v/>
      </c>
      <c r="AB916" s="35" t="str">
        <f t="shared" si="115"/>
        <v/>
      </c>
      <c r="AC916" s="35" t="str">
        <f t="shared" si="116"/>
        <v/>
      </c>
      <c r="AD916" s="35" t="str">
        <f t="shared" si="117"/>
        <v/>
      </c>
      <c r="AE916" s="35" t="str">
        <f t="shared" si="118"/>
        <v/>
      </c>
      <c r="AF916" s="35" t="str">
        <f t="shared" si="119"/>
        <v/>
      </c>
    </row>
    <row r="917" spans="1:32" x14ac:dyDescent="0.3">
      <c r="A917" s="50"/>
      <c r="B917" s="34" t="str">
        <f>IFERROR(VLOOKUP(A917,'State of WI BUs'!$A$2:$B$77,2,FALSE),"")</f>
        <v/>
      </c>
      <c r="C917" s="50"/>
      <c r="D917" s="50"/>
      <c r="E917" s="51"/>
      <c r="F917" s="34" t="str">
        <f>IFERROR(VLOOKUP(C917,'Fed. Agency Identifier'!$A$2:$B$62,2,FALSE),"")</f>
        <v/>
      </c>
      <c r="G917" s="34" t="str">
        <f>IF(ISBLANK(D917)=TRUE,"",(IFERROR(VLOOKUP(CONCATENATE(C917,".",D917),'Assistance Listings sam.gov'!$A$2:$D$2250,4,FALSE),"Unknown/Expired CFDA - Complete Column K")))</f>
        <v/>
      </c>
      <c r="H917" s="51"/>
      <c r="I917" s="51"/>
      <c r="J917" s="34" t="str">
        <f>IF(AND(ISBLANK(C917)=TRUE,ISBLANK(D917)=TRUE),"",IFERROR(VLOOKUP(CONCATENATE(C917,".",D917),'Clusters Lookup'!$A$2:$B$99,2,FALSE),"Not an Other Cluster"))</f>
        <v/>
      </c>
      <c r="K917" s="51"/>
      <c r="L917" s="51"/>
      <c r="M917" s="51"/>
      <c r="N917" s="51"/>
      <c r="O917" s="52"/>
      <c r="P917" s="51"/>
      <c r="Q917" s="51"/>
      <c r="R917" s="50"/>
      <c r="S917" s="34" t="str">
        <f>IFERROR(VLOOKUP(R917,'State of WI BUs'!$A$2:$B$77,2,FALSE),"")</f>
        <v/>
      </c>
      <c r="T917" s="52"/>
      <c r="U917" s="52"/>
      <c r="V917" s="56" t="str">
        <f t="shared" si="112"/>
        <v/>
      </c>
      <c r="W917" s="52"/>
      <c r="X917" s="50"/>
      <c r="Y917" s="56" t="str">
        <f t="shared" si="113"/>
        <v/>
      </c>
      <c r="Z917" s="52"/>
      <c r="AA917" s="35" t="str">
        <f t="shared" si="114"/>
        <v/>
      </c>
      <c r="AB917" s="35" t="str">
        <f t="shared" si="115"/>
        <v/>
      </c>
      <c r="AC917" s="35" t="str">
        <f t="shared" si="116"/>
        <v/>
      </c>
      <c r="AD917" s="35" t="str">
        <f t="shared" si="117"/>
        <v/>
      </c>
      <c r="AE917" s="35" t="str">
        <f t="shared" si="118"/>
        <v/>
      </c>
      <c r="AF917" s="35" t="str">
        <f t="shared" si="119"/>
        <v/>
      </c>
    </row>
    <row r="918" spans="1:32" x14ac:dyDescent="0.3">
      <c r="A918" s="50"/>
      <c r="B918" s="34" t="str">
        <f>IFERROR(VLOOKUP(A918,'State of WI BUs'!$A$2:$B$77,2,FALSE),"")</f>
        <v/>
      </c>
      <c r="C918" s="50"/>
      <c r="D918" s="50"/>
      <c r="E918" s="51"/>
      <c r="F918" s="34" t="str">
        <f>IFERROR(VLOOKUP(C918,'Fed. Agency Identifier'!$A$2:$B$62,2,FALSE),"")</f>
        <v/>
      </c>
      <c r="G918" s="34" t="str">
        <f>IF(ISBLANK(D918)=TRUE,"",(IFERROR(VLOOKUP(CONCATENATE(C918,".",D918),'Assistance Listings sam.gov'!$A$2:$D$2250,4,FALSE),"Unknown/Expired CFDA - Complete Column K")))</f>
        <v/>
      </c>
      <c r="H918" s="51"/>
      <c r="I918" s="51"/>
      <c r="J918" s="34" t="str">
        <f>IF(AND(ISBLANK(C918)=TRUE,ISBLANK(D918)=TRUE),"",IFERROR(VLOOKUP(CONCATENATE(C918,".",D918),'Clusters Lookup'!$A$2:$B$99,2,FALSE),"Not an Other Cluster"))</f>
        <v/>
      </c>
      <c r="K918" s="51"/>
      <c r="L918" s="51"/>
      <c r="M918" s="51"/>
      <c r="N918" s="51"/>
      <c r="O918" s="52"/>
      <c r="P918" s="51"/>
      <c r="Q918" s="51"/>
      <c r="R918" s="50"/>
      <c r="S918" s="34" t="str">
        <f>IFERROR(VLOOKUP(R918,'State of WI BUs'!$A$2:$B$77,2,FALSE),"")</f>
        <v/>
      </c>
      <c r="T918" s="52"/>
      <c r="U918" s="52"/>
      <c r="V918" s="56" t="str">
        <f t="shared" si="112"/>
        <v/>
      </c>
      <c r="W918" s="52"/>
      <c r="X918" s="50"/>
      <c r="Y918" s="56" t="str">
        <f t="shared" si="113"/>
        <v/>
      </c>
      <c r="Z918" s="52"/>
      <c r="AA918" s="35" t="str">
        <f t="shared" si="114"/>
        <v/>
      </c>
      <c r="AB918" s="35" t="str">
        <f t="shared" si="115"/>
        <v/>
      </c>
      <c r="AC918" s="35" t="str">
        <f t="shared" si="116"/>
        <v/>
      </c>
      <c r="AD918" s="35" t="str">
        <f t="shared" si="117"/>
        <v/>
      </c>
      <c r="AE918" s="35" t="str">
        <f t="shared" si="118"/>
        <v/>
      </c>
      <c r="AF918" s="35" t="str">
        <f t="shared" si="119"/>
        <v/>
      </c>
    </row>
    <row r="919" spans="1:32" x14ac:dyDescent="0.3">
      <c r="A919" s="50"/>
      <c r="B919" s="34" t="str">
        <f>IFERROR(VLOOKUP(A919,'State of WI BUs'!$A$2:$B$77,2,FALSE),"")</f>
        <v/>
      </c>
      <c r="C919" s="50"/>
      <c r="D919" s="50"/>
      <c r="E919" s="51"/>
      <c r="F919" s="34" t="str">
        <f>IFERROR(VLOOKUP(C919,'Fed. Agency Identifier'!$A$2:$B$62,2,FALSE),"")</f>
        <v/>
      </c>
      <c r="G919" s="34" t="str">
        <f>IF(ISBLANK(D919)=TRUE,"",(IFERROR(VLOOKUP(CONCATENATE(C919,".",D919),'Assistance Listings sam.gov'!$A$2:$D$2250,4,FALSE),"Unknown/Expired CFDA - Complete Column K")))</f>
        <v/>
      </c>
      <c r="H919" s="51"/>
      <c r="I919" s="51"/>
      <c r="J919" s="34" t="str">
        <f>IF(AND(ISBLANK(C919)=TRUE,ISBLANK(D919)=TRUE),"",IFERROR(VLOOKUP(CONCATENATE(C919,".",D919),'Clusters Lookup'!$A$2:$B$99,2,FALSE),"Not an Other Cluster"))</f>
        <v/>
      </c>
      <c r="K919" s="51"/>
      <c r="L919" s="51"/>
      <c r="M919" s="51"/>
      <c r="N919" s="51"/>
      <c r="O919" s="52"/>
      <c r="P919" s="51"/>
      <c r="Q919" s="51"/>
      <c r="R919" s="50"/>
      <c r="S919" s="34" t="str">
        <f>IFERROR(VLOOKUP(R919,'State of WI BUs'!$A$2:$B$77,2,FALSE),"")</f>
        <v/>
      </c>
      <c r="T919" s="52"/>
      <c r="U919" s="52"/>
      <c r="V919" s="56" t="str">
        <f t="shared" si="112"/>
        <v/>
      </c>
      <c r="W919" s="52"/>
      <c r="X919" s="50"/>
      <c r="Y919" s="56" t="str">
        <f t="shared" si="113"/>
        <v/>
      </c>
      <c r="Z919" s="52"/>
      <c r="AA919" s="35" t="str">
        <f t="shared" si="114"/>
        <v/>
      </c>
      <c r="AB919" s="35" t="str">
        <f t="shared" si="115"/>
        <v/>
      </c>
      <c r="AC919" s="35" t="str">
        <f t="shared" si="116"/>
        <v/>
      </c>
      <c r="AD919" s="35" t="str">
        <f t="shared" si="117"/>
        <v/>
      </c>
      <c r="AE919" s="35" t="str">
        <f t="shared" si="118"/>
        <v/>
      </c>
      <c r="AF919" s="35" t="str">
        <f t="shared" si="119"/>
        <v/>
      </c>
    </row>
    <row r="920" spans="1:32" x14ac:dyDescent="0.3">
      <c r="A920" s="50"/>
      <c r="B920" s="34" t="str">
        <f>IFERROR(VLOOKUP(A920,'State of WI BUs'!$A$2:$B$77,2,FALSE),"")</f>
        <v/>
      </c>
      <c r="C920" s="50"/>
      <c r="D920" s="50"/>
      <c r="E920" s="51"/>
      <c r="F920" s="34" t="str">
        <f>IFERROR(VLOOKUP(C920,'Fed. Agency Identifier'!$A$2:$B$62,2,FALSE),"")</f>
        <v/>
      </c>
      <c r="G920" s="34" t="str">
        <f>IF(ISBLANK(D920)=TRUE,"",(IFERROR(VLOOKUP(CONCATENATE(C920,".",D920),'Assistance Listings sam.gov'!$A$2:$D$2250,4,FALSE),"Unknown/Expired CFDA - Complete Column K")))</f>
        <v/>
      </c>
      <c r="H920" s="51"/>
      <c r="I920" s="51"/>
      <c r="J920" s="34" t="str">
        <f>IF(AND(ISBLANK(C920)=TRUE,ISBLANK(D920)=TRUE),"",IFERROR(VLOOKUP(CONCATENATE(C920,".",D920),'Clusters Lookup'!$A$2:$B$99,2,FALSE),"Not an Other Cluster"))</f>
        <v/>
      </c>
      <c r="K920" s="51"/>
      <c r="L920" s="51"/>
      <c r="M920" s="51"/>
      <c r="N920" s="51"/>
      <c r="O920" s="52"/>
      <c r="P920" s="51"/>
      <c r="Q920" s="51"/>
      <c r="R920" s="50"/>
      <c r="S920" s="34" t="str">
        <f>IFERROR(VLOOKUP(R920,'State of WI BUs'!$A$2:$B$77,2,FALSE),"")</f>
        <v/>
      </c>
      <c r="T920" s="52"/>
      <c r="U920" s="52"/>
      <c r="V920" s="56" t="str">
        <f t="shared" si="112"/>
        <v/>
      </c>
      <c r="W920" s="52"/>
      <c r="X920" s="50"/>
      <c r="Y920" s="56" t="str">
        <f t="shared" si="113"/>
        <v/>
      </c>
      <c r="Z920" s="52"/>
      <c r="AA920" s="35" t="str">
        <f t="shared" si="114"/>
        <v/>
      </c>
      <c r="AB920" s="35" t="str">
        <f t="shared" si="115"/>
        <v/>
      </c>
      <c r="AC920" s="35" t="str">
        <f t="shared" si="116"/>
        <v/>
      </c>
      <c r="AD920" s="35" t="str">
        <f t="shared" si="117"/>
        <v/>
      </c>
      <c r="AE920" s="35" t="str">
        <f t="shared" si="118"/>
        <v/>
      </c>
      <c r="AF920" s="35" t="str">
        <f t="shared" si="119"/>
        <v/>
      </c>
    </row>
    <row r="921" spans="1:32" x14ac:dyDescent="0.3">
      <c r="A921" s="50"/>
      <c r="B921" s="34" t="str">
        <f>IFERROR(VLOOKUP(A921,'State of WI BUs'!$A$2:$B$77,2,FALSE),"")</f>
        <v/>
      </c>
      <c r="C921" s="50"/>
      <c r="D921" s="50"/>
      <c r="E921" s="51"/>
      <c r="F921" s="34" t="str">
        <f>IFERROR(VLOOKUP(C921,'Fed. Agency Identifier'!$A$2:$B$62,2,FALSE),"")</f>
        <v/>
      </c>
      <c r="G921" s="34" t="str">
        <f>IF(ISBLANK(D921)=TRUE,"",(IFERROR(VLOOKUP(CONCATENATE(C921,".",D921),'Assistance Listings sam.gov'!$A$2:$D$2250,4,FALSE),"Unknown/Expired CFDA - Complete Column K")))</f>
        <v/>
      </c>
      <c r="H921" s="51"/>
      <c r="I921" s="51"/>
      <c r="J921" s="34" t="str">
        <f>IF(AND(ISBLANK(C921)=TRUE,ISBLANK(D921)=TRUE),"",IFERROR(VLOOKUP(CONCATENATE(C921,".",D921),'Clusters Lookup'!$A$2:$B$99,2,FALSE),"Not an Other Cluster"))</f>
        <v/>
      </c>
      <c r="K921" s="51"/>
      <c r="L921" s="51"/>
      <c r="M921" s="51"/>
      <c r="N921" s="51"/>
      <c r="O921" s="52"/>
      <c r="P921" s="51"/>
      <c r="Q921" s="51"/>
      <c r="R921" s="50"/>
      <c r="S921" s="34" t="str">
        <f>IFERROR(VLOOKUP(R921,'State of WI BUs'!$A$2:$B$77,2,FALSE),"")</f>
        <v/>
      </c>
      <c r="T921" s="52"/>
      <c r="U921" s="52"/>
      <c r="V921" s="56" t="str">
        <f t="shared" si="112"/>
        <v/>
      </c>
      <c r="W921" s="52"/>
      <c r="X921" s="50"/>
      <c r="Y921" s="56" t="str">
        <f t="shared" si="113"/>
        <v/>
      </c>
      <c r="Z921" s="52"/>
      <c r="AA921" s="35" t="str">
        <f t="shared" si="114"/>
        <v/>
      </c>
      <c r="AB921" s="35" t="str">
        <f t="shared" si="115"/>
        <v/>
      </c>
      <c r="AC921" s="35" t="str">
        <f t="shared" si="116"/>
        <v/>
      </c>
      <c r="AD921" s="35" t="str">
        <f t="shared" si="117"/>
        <v/>
      </c>
      <c r="AE921" s="35" t="str">
        <f t="shared" si="118"/>
        <v/>
      </c>
      <c r="AF921" s="35" t="str">
        <f t="shared" si="119"/>
        <v/>
      </c>
    </row>
    <row r="922" spans="1:32" x14ac:dyDescent="0.3">
      <c r="A922" s="50"/>
      <c r="B922" s="34" t="str">
        <f>IFERROR(VLOOKUP(A922,'State of WI BUs'!$A$2:$B$77,2,FALSE),"")</f>
        <v/>
      </c>
      <c r="C922" s="50"/>
      <c r="D922" s="50"/>
      <c r="E922" s="51"/>
      <c r="F922" s="34" t="str">
        <f>IFERROR(VLOOKUP(C922,'Fed. Agency Identifier'!$A$2:$B$62,2,FALSE),"")</f>
        <v/>
      </c>
      <c r="G922" s="34" t="str">
        <f>IF(ISBLANK(D922)=TRUE,"",(IFERROR(VLOOKUP(CONCATENATE(C922,".",D922),'Assistance Listings sam.gov'!$A$2:$D$2250,4,FALSE),"Unknown/Expired CFDA - Complete Column K")))</f>
        <v/>
      </c>
      <c r="H922" s="51"/>
      <c r="I922" s="51"/>
      <c r="J922" s="34" t="str">
        <f>IF(AND(ISBLANK(C922)=TRUE,ISBLANK(D922)=TRUE),"",IFERROR(VLOOKUP(CONCATENATE(C922,".",D922),'Clusters Lookup'!$A$2:$B$99,2,FALSE),"Not an Other Cluster"))</f>
        <v/>
      </c>
      <c r="K922" s="51"/>
      <c r="L922" s="51"/>
      <c r="M922" s="51"/>
      <c r="N922" s="51"/>
      <c r="O922" s="52"/>
      <c r="P922" s="51"/>
      <c r="Q922" s="51"/>
      <c r="R922" s="50"/>
      <c r="S922" s="34" t="str">
        <f>IFERROR(VLOOKUP(R922,'State of WI BUs'!$A$2:$B$77,2,FALSE),"")</f>
        <v/>
      </c>
      <c r="T922" s="52"/>
      <c r="U922" s="52"/>
      <c r="V922" s="56" t="str">
        <f t="shared" si="112"/>
        <v/>
      </c>
      <c r="W922" s="52"/>
      <c r="X922" s="50"/>
      <c r="Y922" s="56" t="str">
        <f t="shared" si="113"/>
        <v/>
      </c>
      <c r="Z922" s="52"/>
      <c r="AA922" s="35" t="str">
        <f t="shared" si="114"/>
        <v/>
      </c>
      <c r="AB922" s="35" t="str">
        <f t="shared" si="115"/>
        <v/>
      </c>
      <c r="AC922" s="35" t="str">
        <f t="shared" si="116"/>
        <v/>
      </c>
      <c r="AD922" s="35" t="str">
        <f t="shared" si="117"/>
        <v/>
      </c>
      <c r="AE922" s="35" t="str">
        <f t="shared" si="118"/>
        <v/>
      </c>
      <c r="AF922" s="35" t="str">
        <f t="shared" si="119"/>
        <v/>
      </c>
    </row>
    <row r="923" spans="1:32" x14ac:dyDescent="0.3">
      <c r="A923" s="50"/>
      <c r="B923" s="34" t="str">
        <f>IFERROR(VLOOKUP(A923,'State of WI BUs'!$A$2:$B$77,2,FALSE),"")</f>
        <v/>
      </c>
      <c r="C923" s="50"/>
      <c r="D923" s="50"/>
      <c r="E923" s="51"/>
      <c r="F923" s="34" t="str">
        <f>IFERROR(VLOOKUP(C923,'Fed. Agency Identifier'!$A$2:$B$62,2,FALSE),"")</f>
        <v/>
      </c>
      <c r="G923" s="34" t="str">
        <f>IF(ISBLANK(D923)=TRUE,"",(IFERROR(VLOOKUP(CONCATENATE(C923,".",D923),'Assistance Listings sam.gov'!$A$2:$D$2250,4,FALSE),"Unknown/Expired CFDA - Complete Column K")))</f>
        <v/>
      </c>
      <c r="H923" s="51"/>
      <c r="I923" s="51"/>
      <c r="J923" s="34" t="str">
        <f>IF(AND(ISBLANK(C923)=TRUE,ISBLANK(D923)=TRUE),"",IFERROR(VLOOKUP(CONCATENATE(C923,".",D923),'Clusters Lookup'!$A$2:$B$99,2,FALSE),"Not an Other Cluster"))</f>
        <v/>
      </c>
      <c r="K923" s="51"/>
      <c r="L923" s="51"/>
      <c r="M923" s="51"/>
      <c r="N923" s="51"/>
      <c r="O923" s="52"/>
      <c r="P923" s="51"/>
      <c r="Q923" s="51"/>
      <c r="R923" s="50"/>
      <c r="S923" s="34" t="str">
        <f>IFERROR(VLOOKUP(R923,'State of WI BUs'!$A$2:$B$77,2,FALSE),"")</f>
        <v/>
      </c>
      <c r="T923" s="52"/>
      <c r="U923" s="52"/>
      <c r="V923" s="56" t="str">
        <f t="shared" si="112"/>
        <v/>
      </c>
      <c r="W923" s="52"/>
      <c r="X923" s="50"/>
      <c r="Y923" s="56" t="str">
        <f t="shared" si="113"/>
        <v/>
      </c>
      <c r="Z923" s="52"/>
      <c r="AA923" s="35" t="str">
        <f t="shared" si="114"/>
        <v/>
      </c>
      <c r="AB923" s="35" t="str">
        <f t="shared" si="115"/>
        <v/>
      </c>
      <c r="AC923" s="35" t="str">
        <f t="shared" si="116"/>
        <v/>
      </c>
      <c r="AD923" s="35" t="str">
        <f t="shared" si="117"/>
        <v/>
      </c>
      <c r="AE923" s="35" t="str">
        <f t="shared" si="118"/>
        <v/>
      </c>
      <c r="AF923" s="35" t="str">
        <f t="shared" si="119"/>
        <v/>
      </c>
    </row>
    <row r="924" spans="1:32" x14ac:dyDescent="0.3">
      <c r="A924" s="50"/>
      <c r="B924" s="34" t="str">
        <f>IFERROR(VLOOKUP(A924,'State of WI BUs'!$A$2:$B$77,2,FALSE),"")</f>
        <v/>
      </c>
      <c r="C924" s="50"/>
      <c r="D924" s="50"/>
      <c r="E924" s="51"/>
      <c r="F924" s="34" t="str">
        <f>IFERROR(VLOOKUP(C924,'Fed. Agency Identifier'!$A$2:$B$62,2,FALSE),"")</f>
        <v/>
      </c>
      <c r="G924" s="34" t="str">
        <f>IF(ISBLANK(D924)=TRUE,"",(IFERROR(VLOOKUP(CONCATENATE(C924,".",D924),'Assistance Listings sam.gov'!$A$2:$D$2250,4,FALSE),"Unknown/Expired CFDA - Complete Column K")))</f>
        <v/>
      </c>
      <c r="H924" s="51"/>
      <c r="I924" s="51"/>
      <c r="J924" s="34" t="str">
        <f>IF(AND(ISBLANK(C924)=TRUE,ISBLANK(D924)=TRUE),"",IFERROR(VLOOKUP(CONCATENATE(C924,".",D924),'Clusters Lookup'!$A$2:$B$99,2,FALSE),"Not an Other Cluster"))</f>
        <v/>
      </c>
      <c r="K924" s="51"/>
      <c r="L924" s="51"/>
      <c r="M924" s="51"/>
      <c r="N924" s="51"/>
      <c r="O924" s="52"/>
      <c r="P924" s="51"/>
      <c r="Q924" s="51"/>
      <c r="R924" s="50"/>
      <c r="S924" s="34" t="str">
        <f>IFERROR(VLOOKUP(R924,'State of WI BUs'!$A$2:$B$77,2,FALSE),"")</f>
        <v/>
      </c>
      <c r="T924" s="52"/>
      <c r="U924" s="52"/>
      <c r="V924" s="56" t="str">
        <f t="shared" si="112"/>
        <v/>
      </c>
      <c r="W924" s="52"/>
      <c r="X924" s="50"/>
      <c r="Y924" s="56" t="str">
        <f t="shared" si="113"/>
        <v/>
      </c>
      <c r="Z924" s="52"/>
      <c r="AA924" s="35" t="str">
        <f t="shared" si="114"/>
        <v/>
      </c>
      <c r="AB924" s="35" t="str">
        <f t="shared" si="115"/>
        <v/>
      </c>
      <c r="AC924" s="35" t="str">
        <f t="shared" si="116"/>
        <v/>
      </c>
      <c r="AD924" s="35" t="str">
        <f t="shared" si="117"/>
        <v/>
      </c>
      <c r="AE924" s="35" t="str">
        <f t="shared" si="118"/>
        <v/>
      </c>
      <c r="AF924" s="35" t="str">
        <f t="shared" si="119"/>
        <v/>
      </c>
    </row>
    <row r="925" spans="1:32" x14ac:dyDescent="0.3">
      <c r="A925" s="50"/>
      <c r="B925" s="34" t="str">
        <f>IFERROR(VLOOKUP(A925,'State of WI BUs'!$A$2:$B$77,2,FALSE),"")</f>
        <v/>
      </c>
      <c r="C925" s="50"/>
      <c r="D925" s="50"/>
      <c r="E925" s="51"/>
      <c r="F925" s="34" t="str">
        <f>IFERROR(VLOOKUP(C925,'Fed. Agency Identifier'!$A$2:$B$62,2,FALSE),"")</f>
        <v/>
      </c>
      <c r="G925" s="34" t="str">
        <f>IF(ISBLANK(D925)=TRUE,"",(IFERROR(VLOOKUP(CONCATENATE(C925,".",D925),'Assistance Listings sam.gov'!$A$2:$D$2250,4,FALSE),"Unknown/Expired CFDA - Complete Column K")))</f>
        <v/>
      </c>
      <c r="H925" s="51"/>
      <c r="I925" s="51"/>
      <c r="J925" s="34" t="str">
        <f>IF(AND(ISBLANK(C925)=TRUE,ISBLANK(D925)=TRUE),"",IFERROR(VLOOKUP(CONCATENATE(C925,".",D925),'Clusters Lookup'!$A$2:$B$99,2,FALSE),"Not an Other Cluster"))</f>
        <v/>
      </c>
      <c r="K925" s="51"/>
      <c r="L925" s="51"/>
      <c r="M925" s="51"/>
      <c r="N925" s="51"/>
      <c r="O925" s="52"/>
      <c r="P925" s="51"/>
      <c r="Q925" s="51"/>
      <c r="R925" s="50"/>
      <c r="S925" s="34" t="str">
        <f>IFERROR(VLOOKUP(R925,'State of WI BUs'!$A$2:$B$77,2,FALSE),"")</f>
        <v/>
      </c>
      <c r="T925" s="52"/>
      <c r="U925" s="52"/>
      <c r="V925" s="56" t="str">
        <f t="shared" si="112"/>
        <v/>
      </c>
      <c r="W925" s="52"/>
      <c r="X925" s="50"/>
      <c r="Y925" s="56" t="str">
        <f t="shared" si="113"/>
        <v/>
      </c>
      <c r="Z925" s="52"/>
      <c r="AA925" s="35" t="str">
        <f t="shared" si="114"/>
        <v/>
      </c>
      <c r="AB925" s="35" t="str">
        <f t="shared" si="115"/>
        <v/>
      </c>
      <c r="AC925" s="35" t="str">
        <f t="shared" si="116"/>
        <v/>
      </c>
      <c r="AD925" s="35" t="str">
        <f t="shared" si="117"/>
        <v/>
      </c>
      <c r="AE925" s="35" t="str">
        <f t="shared" si="118"/>
        <v/>
      </c>
      <c r="AF925" s="35" t="str">
        <f t="shared" si="119"/>
        <v/>
      </c>
    </row>
    <row r="926" spans="1:32" x14ac:dyDescent="0.3">
      <c r="A926" s="50"/>
      <c r="B926" s="34" t="str">
        <f>IFERROR(VLOOKUP(A926,'State of WI BUs'!$A$2:$B$77,2,FALSE),"")</f>
        <v/>
      </c>
      <c r="C926" s="50"/>
      <c r="D926" s="50"/>
      <c r="E926" s="51"/>
      <c r="F926" s="34" t="str">
        <f>IFERROR(VLOOKUP(C926,'Fed. Agency Identifier'!$A$2:$B$62,2,FALSE),"")</f>
        <v/>
      </c>
      <c r="G926" s="34" t="str">
        <f>IF(ISBLANK(D926)=TRUE,"",(IFERROR(VLOOKUP(CONCATENATE(C926,".",D926),'Assistance Listings sam.gov'!$A$2:$D$2250,4,FALSE),"Unknown/Expired CFDA - Complete Column K")))</f>
        <v/>
      </c>
      <c r="H926" s="51"/>
      <c r="I926" s="51"/>
      <c r="J926" s="34" t="str">
        <f>IF(AND(ISBLANK(C926)=TRUE,ISBLANK(D926)=TRUE),"",IFERROR(VLOOKUP(CONCATENATE(C926,".",D926),'Clusters Lookup'!$A$2:$B$99,2,FALSE),"Not an Other Cluster"))</f>
        <v/>
      </c>
      <c r="K926" s="51"/>
      <c r="L926" s="51"/>
      <c r="M926" s="51"/>
      <c r="N926" s="51"/>
      <c r="O926" s="52"/>
      <c r="P926" s="51"/>
      <c r="Q926" s="51"/>
      <c r="R926" s="50"/>
      <c r="S926" s="34" t="str">
        <f>IFERROR(VLOOKUP(R926,'State of WI BUs'!$A$2:$B$77,2,FALSE),"")</f>
        <v/>
      </c>
      <c r="T926" s="52"/>
      <c r="U926" s="52"/>
      <c r="V926" s="56" t="str">
        <f t="shared" si="112"/>
        <v/>
      </c>
      <c r="W926" s="52"/>
      <c r="X926" s="50"/>
      <c r="Y926" s="56" t="str">
        <f t="shared" si="113"/>
        <v/>
      </c>
      <c r="Z926" s="52"/>
      <c r="AA926" s="35" t="str">
        <f t="shared" si="114"/>
        <v/>
      </c>
      <c r="AB926" s="35" t="str">
        <f t="shared" si="115"/>
        <v/>
      </c>
      <c r="AC926" s="35" t="str">
        <f t="shared" si="116"/>
        <v/>
      </c>
      <c r="AD926" s="35" t="str">
        <f t="shared" si="117"/>
        <v/>
      </c>
      <c r="AE926" s="35" t="str">
        <f t="shared" si="118"/>
        <v/>
      </c>
      <c r="AF926" s="35" t="str">
        <f t="shared" si="119"/>
        <v/>
      </c>
    </row>
    <row r="927" spans="1:32" x14ac:dyDescent="0.3">
      <c r="A927" s="50"/>
      <c r="B927" s="34" t="str">
        <f>IFERROR(VLOOKUP(A927,'State of WI BUs'!$A$2:$B$77,2,FALSE),"")</f>
        <v/>
      </c>
      <c r="C927" s="50"/>
      <c r="D927" s="50"/>
      <c r="E927" s="51"/>
      <c r="F927" s="34" t="str">
        <f>IFERROR(VLOOKUP(C927,'Fed. Agency Identifier'!$A$2:$B$62,2,FALSE),"")</f>
        <v/>
      </c>
      <c r="G927" s="34" t="str">
        <f>IF(ISBLANK(D927)=TRUE,"",(IFERROR(VLOOKUP(CONCATENATE(C927,".",D927),'Assistance Listings sam.gov'!$A$2:$D$2250,4,FALSE),"Unknown/Expired CFDA - Complete Column K")))</f>
        <v/>
      </c>
      <c r="H927" s="51"/>
      <c r="I927" s="51"/>
      <c r="J927" s="34" t="str">
        <f>IF(AND(ISBLANK(C927)=TRUE,ISBLANK(D927)=TRUE),"",IFERROR(VLOOKUP(CONCATENATE(C927,".",D927),'Clusters Lookup'!$A$2:$B$99,2,FALSE),"Not an Other Cluster"))</f>
        <v/>
      </c>
      <c r="K927" s="51"/>
      <c r="L927" s="51"/>
      <c r="M927" s="51"/>
      <c r="N927" s="51"/>
      <c r="O927" s="52"/>
      <c r="P927" s="51"/>
      <c r="Q927" s="51"/>
      <c r="R927" s="50"/>
      <c r="S927" s="34" t="str">
        <f>IFERROR(VLOOKUP(R927,'State of WI BUs'!$A$2:$B$77,2,FALSE),"")</f>
        <v/>
      </c>
      <c r="T927" s="52"/>
      <c r="U927" s="52"/>
      <c r="V927" s="56" t="str">
        <f t="shared" si="112"/>
        <v/>
      </c>
      <c r="W927" s="52"/>
      <c r="X927" s="50"/>
      <c r="Y927" s="56" t="str">
        <f t="shared" si="113"/>
        <v/>
      </c>
      <c r="Z927" s="52"/>
      <c r="AA927" s="35" t="str">
        <f t="shared" si="114"/>
        <v/>
      </c>
      <c r="AB927" s="35" t="str">
        <f t="shared" si="115"/>
        <v/>
      </c>
      <c r="AC927" s="35" t="str">
        <f t="shared" si="116"/>
        <v/>
      </c>
      <c r="AD927" s="35" t="str">
        <f t="shared" si="117"/>
        <v/>
      </c>
      <c r="AE927" s="35" t="str">
        <f t="shared" si="118"/>
        <v/>
      </c>
      <c r="AF927" s="35" t="str">
        <f t="shared" si="119"/>
        <v/>
      </c>
    </row>
    <row r="928" spans="1:32" x14ac:dyDescent="0.3">
      <c r="A928" s="50"/>
      <c r="B928" s="34" t="str">
        <f>IFERROR(VLOOKUP(A928,'State of WI BUs'!$A$2:$B$77,2,FALSE),"")</f>
        <v/>
      </c>
      <c r="C928" s="50"/>
      <c r="D928" s="50"/>
      <c r="E928" s="51"/>
      <c r="F928" s="34" t="str">
        <f>IFERROR(VLOOKUP(C928,'Fed. Agency Identifier'!$A$2:$B$62,2,FALSE),"")</f>
        <v/>
      </c>
      <c r="G928" s="34" t="str">
        <f>IF(ISBLANK(D928)=TRUE,"",(IFERROR(VLOOKUP(CONCATENATE(C928,".",D928),'Assistance Listings sam.gov'!$A$2:$D$2250,4,FALSE),"Unknown/Expired CFDA - Complete Column K")))</f>
        <v/>
      </c>
      <c r="H928" s="51"/>
      <c r="I928" s="51"/>
      <c r="J928" s="34" t="str">
        <f>IF(AND(ISBLANK(C928)=TRUE,ISBLANK(D928)=TRUE),"",IFERROR(VLOOKUP(CONCATENATE(C928,".",D928),'Clusters Lookup'!$A$2:$B$99,2,FALSE),"Not an Other Cluster"))</f>
        <v/>
      </c>
      <c r="K928" s="51"/>
      <c r="L928" s="51"/>
      <c r="M928" s="51"/>
      <c r="N928" s="51"/>
      <c r="O928" s="52"/>
      <c r="P928" s="51"/>
      <c r="Q928" s="51"/>
      <c r="R928" s="50"/>
      <c r="S928" s="34" t="str">
        <f>IFERROR(VLOOKUP(R928,'State of WI BUs'!$A$2:$B$77,2,FALSE),"")</f>
        <v/>
      </c>
      <c r="T928" s="52"/>
      <c r="U928" s="52"/>
      <c r="V928" s="56" t="str">
        <f t="shared" si="112"/>
        <v/>
      </c>
      <c r="W928" s="52"/>
      <c r="X928" s="50"/>
      <c r="Y928" s="56" t="str">
        <f t="shared" si="113"/>
        <v/>
      </c>
      <c r="Z928" s="52"/>
      <c r="AA928" s="35" t="str">
        <f t="shared" si="114"/>
        <v/>
      </c>
      <c r="AB928" s="35" t="str">
        <f t="shared" si="115"/>
        <v/>
      </c>
      <c r="AC928" s="35" t="str">
        <f t="shared" si="116"/>
        <v/>
      </c>
      <c r="AD928" s="35" t="str">
        <f t="shared" si="117"/>
        <v/>
      </c>
      <c r="AE928" s="35" t="str">
        <f t="shared" si="118"/>
        <v/>
      </c>
      <c r="AF928" s="35" t="str">
        <f t="shared" si="119"/>
        <v/>
      </c>
    </row>
    <row r="929" spans="1:32" x14ac:dyDescent="0.3">
      <c r="A929" s="50"/>
      <c r="B929" s="34" t="str">
        <f>IFERROR(VLOOKUP(A929,'State of WI BUs'!$A$2:$B$77,2,FALSE),"")</f>
        <v/>
      </c>
      <c r="C929" s="50"/>
      <c r="D929" s="50"/>
      <c r="E929" s="51"/>
      <c r="F929" s="34" t="str">
        <f>IFERROR(VLOOKUP(C929,'Fed. Agency Identifier'!$A$2:$B$62,2,FALSE),"")</f>
        <v/>
      </c>
      <c r="G929" s="34" t="str">
        <f>IF(ISBLANK(D929)=TRUE,"",(IFERROR(VLOOKUP(CONCATENATE(C929,".",D929),'Assistance Listings sam.gov'!$A$2:$D$2250,4,FALSE),"Unknown/Expired CFDA - Complete Column K")))</f>
        <v/>
      </c>
      <c r="H929" s="51"/>
      <c r="I929" s="51"/>
      <c r="J929" s="34" t="str">
        <f>IF(AND(ISBLANK(C929)=TRUE,ISBLANK(D929)=TRUE),"",IFERROR(VLOOKUP(CONCATENATE(C929,".",D929),'Clusters Lookup'!$A$2:$B$99,2,FALSE),"Not an Other Cluster"))</f>
        <v/>
      </c>
      <c r="K929" s="51"/>
      <c r="L929" s="51"/>
      <c r="M929" s="51"/>
      <c r="N929" s="51"/>
      <c r="O929" s="52"/>
      <c r="P929" s="51"/>
      <c r="Q929" s="51"/>
      <c r="R929" s="50"/>
      <c r="S929" s="34" t="str">
        <f>IFERROR(VLOOKUP(R929,'State of WI BUs'!$A$2:$B$77,2,FALSE),"")</f>
        <v/>
      </c>
      <c r="T929" s="52"/>
      <c r="U929" s="52"/>
      <c r="V929" s="56" t="str">
        <f t="shared" si="112"/>
        <v/>
      </c>
      <c r="W929" s="52"/>
      <c r="X929" s="50"/>
      <c r="Y929" s="56" t="str">
        <f t="shared" si="113"/>
        <v/>
      </c>
      <c r="Z929" s="52"/>
      <c r="AA929" s="35" t="str">
        <f t="shared" si="114"/>
        <v/>
      </c>
      <c r="AB929" s="35" t="str">
        <f t="shared" si="115"/>
        <v/>
      </c>
      <c r="AC929" s="35" t="str">
        <f t="shared" si="116"/>
        <v/>
      </c>
      <c r="AD929" s="35" t="str">
        <f t="shared" si="117"/>
        <v/>
      </c>
      <c r="AE929" s="35" t="str">
        <f t="shared" si="118"/>
        <v/>
      </c>
      <c r="AF929" s="35" t="str">
        <f t="shared" si="119"/>
        <v/>
      </c>
    </row>
    <row r="930" spans="1:32" x14ac:dyDescent="0.3">
      <c r="A930" s="50"/>
      <c r="B930" s="34" t="str">
        <f>IFERROR(VLOOKUP(A930,'State of WI BUs'!$A$2:$B$77,2,FALSE),"")</f>
        <v/>
      </c>
      <c r="C930" s="50"/>
      <c r="D930" s="50"/>
      <c r="E930" s="51"/>
      <c r="F930" s="34" t="str">
        <f>IFERROR(VLOOKUP(C930,'Fed. Agency Identifier'!$A$2:$B$62,2,FALSE),"")</f>
        <v/>
      </c>
      <c r="G930" s="34" t="str">
        <f>IF(ISBLANK(D930)=TRUE,"",(IFERROR(VLOOKUP(CONCATENATE(C930,".",D930),'Assistance Listings sam.gov'!$A$2:$D$2250,4,FALSE),"Unknown/Expired CFDA - Complete Column K")))</f>
        <v/>
      </c>
      <c r="H930" s="51"/>
      <c r="I930" s="51"/>
      <c r="J930" s="34" t="str">
        <f>IF(AND(ISBLANK(C930)=TRUE,ISBLANK(D930)=TRUE),"",IFERROR(VLOOKUP(CONCATENATE(C930,".",D930),'Clusters Lookup'!$A$2:$B$99,2,FALSE),"Not an Other Cluster"))</f>
        <v/>
      </c>
      <c r="K930" s="51"/>
      <c r="L930" s="51"/>
      <c r="M930" s="51"/>
      <c r="N930" s="51"/>
      <c r="O930" s="52"/>
      <c r="P930" s="51"/>
      <c r="Q930" s="51"/>
      <c r="R930" s="50"/>
      <c r="S930" s="34" t="str">
        <f>IFERROR(VLOOKUP(R930,'State of WI BUs'!$A$2:$B$77,2,FALSE),"")</f>
        <v/>
      </c>
      <c r="T930" s="52"/>
      <c r="U930" s="52"/>
      <c r="V930" s="56" t="str">
        <f t="shared" si="112"/>
        <v/>
      </c>
      <c r="W930" s="52"/>
      <c r="X930" s="50"/>
      <c r="Y930" s="56" t="str">
        <f t="shared" si="113"/>
        <v/>
      </c>
      <c r="Z930" s="52"/>
      <c r="AA930" s="35" t="str">
        <f t="shared" si="114"/>
        <v/>
      </c>
      <c r="AB930" s="35" t="str">
        <f t="shared" si="115"/>
        <v/>
      </c>
      <c r="AC930" s="35" t="str">
        <f t="shared" si="116"/>
        <v/>
      </c>
      <c r="AD930" s="35" t="str">
        <f t="shared" si="117"/>
        <v/>
      </c>
      <c r="AE930" s="35" t="str">
        <f t="shared" si="118"/>
        <v/>
      </c>
      <c r="AF930" s="35" t="str">
        <f t="shared" si="119"/>
        <v/>
      </c>
    </row>
    <row r="931" spans="1:32" x14ac:dyDescent="0.3">
      <c r="A931" s="50"/>
      <c r="B931" s="34" t="str">
        <f>IFERROR(VLOOKUP(A931,'State of WI BUs'!$A$2:$B$77,2,FALSE),"")</f>
        <v/>
      </c>
      <c r="C931" s="50"/>
      <c r="D931" s="50"/>
      <c r="E931" s="51"/>
      <c r="F931" s="34" t="str">
        <f>IFERROR(VLOOKUP(C931,'Fed. Agency Identifier'!$A$2:$B$62,2,FALSE),"")</f>
        <v/>
      </c>
      <c r="G931" s="34" t="str">
        <f>IF(ISBLANK(D931)=TRUE,"",(IFERROR(VLOOKUP(CONCATENATE(C931,".",D931),'Assistance Listings sam.gov'!$A$2:$D$2250,4,FALSE),"Unknown/Expired CFDA - Complete Column K")))</f>
        <v/>
      </c>
      <c r="H931" s="51"/>
      <c r="I931" s="51"/>
      <c r="J931" s="34" t="str">
        <f>IF(AND(ISBLANK(C931)=TRUE,ISBLANK(D931)=TRUE),"",IFERROR(VLOOKUP(CONCATENATE(C931,".",D931),'Clusters Lookup'!$A$2:$B$99,2,FALSE),"Not an Other Cluster"))</f>
        <v/>
      </c>
      <c r="K931" s="51"/>
      <c r="L931" s="51"/>
      <c r="M931" s="51"/>
      <c r="N931" s="51"/>
      <c r="O931" s="52"/>
      <c r="P931" s="51"/>
      <c r="Q931" s="51"/>
      <c r="R931" s="50"/>
      <c r="S931" s="34" t="str">
        <f>IFERROR(VLOOKUP(R931,'State of WI BUs'!$A$2:$B$77,2,FALSE),"")</f>
        <v/>
      </c>
      <c r="T931" s="52"/>
      <c r="U931" s="52"/>
      <c r="V931" s="56" t="str">
        <f t="shared" si="112"/>
        <v/>
      </c>
      <c r="W931" s="52"/>
      <c r="X931" s="50"/>
      <c r="Y931" s="56" t="str">
        <f t="shared" si="113"/>
        <v/>
      </c>
      <c r="Z931" s="52"/>
      <c r="AA931" s="35" t="str">
        <f t="shared" si="114"/>
        <v/>
      </c>
      <c r="AB931" s="35" t="str">
        <f t="shared" si="115"/>
        <v/>
      </c>
      <c r="AC931" s="35" t="str">
        <f t="shared" si="116"/>
        <v/>
      </c>
      <c r="AD931" s="35" t="str">
        <f t="shared" si="117"/>
        <v/>
      </c>
      <c r="AE931" s="35" t="str">
        <f t="shared" si="118"/>
        <v/>
      </c>
      <c r="AF931" s="35" t="str">
        <f t="shared" si="119"/>
        <v/>
      </c>
    </row>
    <row r="932" spans="1:32" x14ac:dyDescent="0.3">
      <c r="A932" s="50"/>
      <c r="B932" s="34" t="str">
        <f>IFERROR(VLOOKUP(A932,'State of WI BUs'!$A$2:$B$77,2,FALSE),"")</f>
        <v/>
      </c>
      <c r="C932" s="50"/>
      <c r="D932" s="50"/>
      <c r="E932" s="51"/>
      <c r="F932" s="34" t="str">
        <f>IFERROR(VLOOKUP(C932,'Fed. Agency Identifier'!$A$2:$B$62,2,FALSE),"")</f>
        <v/>
      </c>
      <c r="G932" s="34" t="str">
        <f>IF(ISBLANK(D932)=TRUE,"",(IFERROR(VLOOKUP(CONCATENATE(C932,".",D932),'Assistance Listings sam.gov'!$A$2:$D$2250,4,FALSE),"Unknown/Expired CFDA - Complete Column K")))</f>
        <v/>
      </c>
      <c r="H932" s="51"/>
      <c r="I932" s="51"/>
      <c r="J932" s="34" t="str">
        <f>IF(AND(ISBLANK(C932)=TRUE,ISBLANK(D932)=TRUE),"",IFERROR(VLOOKUP(CONCATENATE(C932,".",D932),'Clusters Lookup'!$A$2:$B$99,2,FALSE),"Not an Other Cluster"))</f>
        <v/>
      </c>
      <c r="K932" s="51"/>
      <c r="L932" s="51"/>
      <c r="M932" s="51"/>
      <c r="N932" s="51"/>
      <c r="O932" s="52"/>
      <c r="P932" s="51"/>
      <c r="Q932" s="51"/>
      <c r="R932" s="50"/>
      <c r="S932" s="34" t="str">
        <f>IFERROR(VLOOKUP(R932,'State of WI BUs'!$A$2:$B$77,2,FALSE),"")</f>
        <v/>
      </c>
      <c r="T932" s="52"/>
      <c r="U932" s="52"/>
      <c r="V932" s="56" t="str">
        <f t="shared" si="112"/>
        <v/>
      </c>
      <c r="W932" s="52"/>
      <c r="X932" s="50"/>
      <c r="Y932" s="56" t="str">
        <f t="shared" si="113"/>
        <v/>
      </c>
      <c r="Z932" s="52"/>
      <c r="AA932" s="35" t="str">
        <f t="shared" si="114"/>
        <v/>
      </c>
      <c r="AB932" s="35" t="str">
        <f t="shared" si="115"/>
        <v/>
      </c>
      <c r="AC932" s="35" t="str">
        <f t="shared" si="116"/>
        <v/>
      </c>
      <c r="AD932" s="35" t="str">
        <f t="shared" si="117"/>
        <v/>
      </c>
      <c r="AE932" s="35" t="str">
        <f t="shared" si="118"/>
        <v/>
      </c>
      <c r="AF932" s="35" t="str">
        <f t="shared" si="119"/>
        <v/>
      </c>
    </row>
    <row r="933" spans="1:32" x14ac:dyDescent="0.3">
      <c r="A933" s="50"/>
      <c r="B933" s="34" t="str">
        <f>IFERROR(VLOOKUP(A933,'State of WI BUs'!$A$2:$B$77,2,FALSE),"")</f>
        <v/>
      </c>
      <c r="C933" s="50"/>
      <c r="D933" s="50"/>
      <c r="E933" s="51"/>
      <c r="F933" s="34" t="str">
        <f>IFERROR(VLOOKUP(C933,'Fed. Agency Identifier'!$A$2:$B$62,2,FALSE),"")</f>
        <v/>
      </c>
      <c r="G933" s="34" t="str">
        <f>IF(ISBLANK(D933)=TRUE,"",(IFERROR(VLOOKUP(CONCATENATE(C933,".",D933),'Assistance Listings sam.gov'!$A$2:$D$2250,4,FALSE),"Unknown/Expired CFDA - Complete Column K")))</f>
        <v/>
      </c>
      <c r="H933" s="51"/>
      <c r="I933" s="51"/>
      <c r="J933" s="34" t="str">
        <f>IF(AND(ISBLANK(C933)=TRUE,ISBLANK(D933)=TRUE),"",IFERROR(VLOOKUP(CONCATENATE(C933,".",D933),'Clusters Lookup'!$A$2:$B$99,2,FALSE),"Not an Other Cluster"))</f>
        <v/>
      </c>
      <c r="K933" s="51"/>
      <c r="L933" s="51"/>
      <c r="M933" s="51"/>
      <c r="N933" s="51"/>
      <c r="O933" s="52"/>
      <c r="P933" s="51"/>
      <c r="Q933" s="51"/>
      <c r="R933" s="50"/>
      <c r="S933" s="34" t="str">
        <f>IFERROR(VLOOKUP(R933,'State of WI BUs'!$A$2:$B$77,2,FALSE),"")</f>
        <v/>
      </c>
      <c r="T933" s="52"/>
      <c r="U933" s="52"/>
      <c r="V933" s="56" t="str">
        <f t="shared" si="112"/>
        <v/>
      </c>
      <c r="W933" s="52"/>
      <c r="X933" s="50"/>
      <c r="Y933" s="56" t="str">
        <f t="shared" si="113"/>
        <v/>
      </c>
      <c r="Z933" s="52"/>
      <c r="AA933" s="35" t="str">
        <f t="shared" si="114"/>
        <v/>
      </c>
      <c r="AB933" s="35" t="str">
        <f t="shared" si="115"/>
        <v/>
      </c>
      <c r="AC933" s="35" t="str">
        <f t="shared" si="116"/>
        <v/>
      </c>
      <c r="AD933" s="35" t="str">
        <f t="shared" si="117"/>
        <v/>
      </c>
      <c r="AE933" s="35" t="str">
        <f t="shared" si="118"/>
        <v/>
      </c>
      <c r="AF933" s="35" t="str">
        <f t="shared" si="119"/>
        <v/>
      </c>
    </row>
    <row r="934" spans="1:32" x14ac:dyDescent="0.3">
      <c r="A934" s="50"/>
      <c r="B934" s="34" t="str">
        <f>IFERROR(VLOOKUP(A934,'State of WI BUs'!$A$2:$B$77,2,FALSE),"")</f>
        <v/>
      </c>
      <c r="C934" s="50"/>
      <c r="D934" s="50"/>
      <c r="E934" s="51"/>
      <c r="F934" s="34" t="str">
        <f>IFERROR(VLOOKUP(C934,'Fed. Agency Identifier'!$A$2:$B$62,2,FALSE),"")</f>
        <v/>
      </c>
      <c r="G934" s="34" t="str">
        <f>IF(ISBLANK(D934)=TRUE,"",(IFERROR(VLOOKUP(CONCATENATE(C934,".",D934),'Assistance Listings sam.gov'!$A$2:$D$2250,4,FALSE),"Unknown/Expired CFDA - Complete Column K")))</f>
        <v/>
      </c>
      <c r="H934" s="51"/>
      <c r="I934" s="51"/>
      <c r="J934" s="34" t="str">
        <f>IF(AND(ISBLANK(C934)=TRUE,ISBLANK(D934)=TRUE),"",IFERROR(VLOOKUP(CONCATENATE(C934,".",D934),'Clusters Lookup'!$A$2:$B$99,2,FALSE),"Not an Other Cluster"))</f>
        <v/>
      </c>
      <c r="K934" s="51"/>
      <c r="L934" s="51"/>
      <c r="M934" s="51"/>
      <c r="N934" s="51"/>
      <c r="O934" s="52"/>
      <c r="P934" s="51"/>
      <c r="Q934" s="51"/>
      <c r="R934" s="50"/>
      <c r="S934" s="34" t="str">
        <f>IFERROR(VLOOKUP(R934,'State of WI BUs'!$A$2:$B$77,2,FALSE),"")</f>
        <v/>
      </c>
      <c r="T934" s="52"/>
      <c r="U934" s="52"/>
      <c r="V934" s="56" t="str">
        <f t="shared" si="112"/>
        <v/>
      </c>
      <c r="W934" s="52"/>
      <c r="X934" s="50"/>
      <c r="Y934" s="56" t="str">
        <f t="shared" si="113"/>
        <v/>
      </c>
      <c r="Z934" s="52"/>
      <c r="AA934" s="35" t="str">
        <f t="shared" si="114"/>
        <v/>
      </c>
      <c r="AB934" s="35" t="str">
        <f t="shared" si="115"/>
        <v/>
      </c>
      <c r="AC934" s="35" t="str">
        <f t="shared" si="116"/>
        <v/>
      </c>
      <c r="AD934" s="35" t="str">
        <f t="shared" si="117"/>
        <v/>
      </c>
      <c r="AE934" s="35" t="str">
        <f t="shared" si="118"/>
        <v/>
      </c>
      <c r="AF934" s="35" t="str">
        <f t="shared" si="119"/>
        <v/>
      </c>
    </row>
    <row r="935" spans="1:32" x14ac:dyDescent="0.3">
      <c r="A935" s="50"/>
      <c r="B935" s="34" t="str">
        <f>IFERROR(VLOOKUP(A935,'State of WI BUs'!$A$2:$B$77,2,FALSE),"")</f>
        <v/>
      </c>
      <c r="C935" s="50"/>
      <c r="D935" s="50"/>
      <c r="E935" s="51"/>
      <c r="F935" s="34" t="str">
        <f>IFERROR(VLOOKUP(C935,'Fed. Agency Identifier'!$A$2:$B$62,2,FALSE),"")</f>
        <v/>
      </c>
      <c r="G935" s="34" t="str">
        <f>IF(ISBLANK(D935)=TRUE,"",(IFERROR(VLOOKUP(CONCATENATE(C935,".",D935),'Assistance Listings sam.gov'!$A$2:$D$2250,4,FALSE),"Unknown/Expired CFDA - Complete Column K")))</f>
        <v/>
      </c>
      <c r="H935" s="51"/>
      <c r="I935" s="51"/>
      <c r="J935" s="34" t="str">
        <f>IF(AND(ISBLANK(C935)=TRUE,ISBLANK(D935)=TRUE),"",IFERROR(VLOOKUP(CONCATENATE(C935,".",D935),'Clusters Lookup'!$A$2:$B$99,2,FALSE),"Not an Other Cluster"))</f>
        <v/>
      </c>
      <c r="K935" s="51"/>
      <c r="L935" s="51"/>
      <c r="M935" s="51"/>
      <c r="N935" s="51"/>
      <c r="O935" s="52"/>
      <c r="P935" s="51"/>
      <c r="Q935" s="51"/>
      <c r="R935" s="50"/>
      <c r="S935" s="34" t="str">
        <f>IFERROR(VLOOKUP(R935,'State of WI BUs'!$A$2:$B$77,2,FALSE),"")</f>
        <v/>
      </c>
      <c r="T935" s="52"/>
      <c r="U935" s="52"/>
      <c r="V935" s="56" t="str">
        <f t="shared" si="112"/>
        <v/>
      </c>
      <c r="W935" s="52"/>
      <c r="X935" s="50"/>
      <c r="Y935" s="56" t="str">
        <f t="shared" si="113"/>
        <v/>
      </c>
      <c r="Z935" s="52"/>
      <c r="AA935" s="35" t="str">
        <f t="shared" si="114"/>
        <v/>
      </c>
      <c r="AB935" s="35" t="str">
        <f t="shared" si="115"/>
        <v/>
      </c>
      <c r="AC935" s="35" t="str">
        <f t="shared" si="116"/>
        <v/>
      </c>
      <c r="AD935" s="35" t="str">
        <f t="shared" si="117"/>
        <v/>
      </c>
      <c r="AE935" s="35" t="str">
        <f t="shared" si="118"/>
        <v/>
      </c>
      <c r="AF935" s="35" t="str">
        <f t="shared" si="119"/>
        <v/>
      </c>
    </row>
    <row r="936" spans="1:32" x14ac:dyDescent="0.3">
      <c r="A936" s="50"/>
      <c r="B936" s="34" t="str">
        <f>IFERROR(VLOOKUP(A936,'State of WI BUs'!$A$2:$B$77,2,FALSE),"")</f>
        <v/>
      </c>
      <c r="C936" s="50"/>
      <c r="D936" s="50"/>
      <c r="E936" s="51"/>
      <c r="F936" s="34" t="str">
        <f>IFERROR(VLOOKUP(C936,'Fed. Agency Identifier'!$A$2:$B$62,2,FALSE),"")</f>
        <v/>
      </c>
      <c r="G936" s="34" t="str">
        <f>IF(ISBLANK(D936)=TRUE,"",(IFERROR(VLOOKUP(CONCATENATE(C936,".",D936),'Assistance Listings sam.gov'!$A$2:$D$2250,4,FALSE),"Unknown/Expired CFDA - Complete Column K")))</f>
        <v/>
      </c>
      <c r="H936" s="51"/>
      <c r="I936" s="51"/>
      <c r="J936" s="34" t="str">
        <f>IF(AND(ISBLANK(C936)=TRUE,ISBLANK(D936)=TRUE),"",IFERROR(VLOOKUP(CONCATENATE(C936,".",D936),'Clusters Lookup'!$A$2:$B$99,2,FALSE),"Not an Other Cluster"))</f>
        <v/>
      </c>
      <c r="K936" s="51"/>
      <c r="L936" s="51"/>
      <c r="M936" s="51"/>
      <c r="N936" s="51"/>
      <c r="O936" s="52"/>
      <c r="P936" s="51"/>
      <c r="Q936" s="51"/>
      <c r="R936" s="50"/>
      <c r="S936" s="34" t="str">
        <f>IFERROR(VLOOKUP(R936,'State of WI BUs'!$A$2:$B$77,2,FALSE),"")</f>
        <v/>
      </c>
      <c r="T936" s="52"/>
      <c r="U936" s="52"/>
      <c r="V936" s="56" t="str">
        <f t="shared" si="112"/>
        <v/>
      </c>
      <c r="W936" s="52"/>
      <c r="X936" s="50"/>
      <c r="Y936" s="56" t="str">
        <f t="shared" si="113"/>
        <v/>
      </c>
      <c r="Z936" s="52"/>
      <c r="AA936" s="35" t="str">
        <f t="shared" si="114"/>
        <v/>
      </c>
      <c r="AB936" s="35" t="str">
        <f t="shared" si="115"/>
        <v/>
      </c>
      <c r="AC936" s="35" t="str">
        <f t="shared" si="116"/>
        <v/>
      </c>
      <c r="AD936" s="35" t="str">
        <f t="shared" si="117"/>
        <v/>
      </c>
      <c r="AE936" s="35" t="str">
        <f t="shared" si="118"/>
        <v/>
      </c>
      <c r="AF936" s="35" t="str">
        <f t="shared" si="119"/>
        <v/>
      </c>
    </row>
    <row r="937" spans="1:32" x14ac:dyDescent="0.3">
      <c r="A937" s="50"/>
      <c r="B937" s="34" t="str">
        <f>IFERROR(VLOOKUP(A937,'State of WI BUs'!$A$2:$B$77,2,FALSE),"")</f>
        <v/>
      </c>
      <c r="C937" s="50"/>
      <c r="D937" s="50"/>
      <c r="E937" s="51"/>
      <c r="F937" s="34" t="str">
        <f>IFERROR(VLOOKUP(C937,'Fed. Agency Identifier'!$A$2:$B$62,2,FALSE),"")</f>
        <v/>
      </c>
      <c r="G937" s="34" t="str">
        <f>IF(ISBLANK(D937)=TRUE,"",(IFERROR(VLOOKUP(CONCATENATE(C937,".",D937),'Assistance Listings sam.gov'!$A$2:$D$2250,4,FALSE),"Unknown/Expired CFDA - Complete Column K")))</f>
        <v/>
      </c>
      <c r="H937" s="51"/>
      <c r="I937" s="51"/>
      <c r="J937" s="34" t="str">
        <f>IF(AND(ISBLANK(C937)=TRUE,ISBLANK(D937)=TRUE),"",IFERROR(VLOOKUP(CONCATENATE(C937,".",D937),'Clusters Lookup'!$A$2:$B$99,2,FALSE),"Not an Other Cluster"))</f>
        <v/>
      </c>
      <c r="K937" s="51"/>
      <c r="L937" s="51"/>
      <c r="M937" s="51"/>
      <c r="N937" s="51"/>
      <c r="O937" s="52"/>
      <c r="P937" s="51"/>
      <c r="Q937" s="51"/>
      <c r="R937" s="50"/>
      <c r="S937" s="34" t="str">
        <f>IFERROR(VLOOKUP(R937,'State of WI BUs'!$A$2:$B$77,2,FALSE),"")</f>
        <v/>
      </c>
      <c r="T937" s="52"/>
      <c r="U937" s="52"/>
      <c r="V937" s="56" t="str">
        <f t="shared" si="112"/>
        <v/>
      </c>
      <c r="W937" s="52"/>
      <c r="X937" s="50"/>
      <c r="Y937" s="56" t="str">
        <f t="shared" si="113"/>
        <v/>
      </c>
      <c r="Z937" s="52"/>
      <c r="AA937" s="35" t="str">
        <f t="shared" si="114"/>
        <v/>
      </c>
      <c r="AB937" s="35" t="str">
        <f t="shared" si="115"/>
        <v/>
      </c>
      <c r="AC937" s="35" t="str">
        <f t="shared" si="116"/>
        <v/>
      </c>
      <c r="AD937" s="35" t="str">
        <f t="shared" si="117"/>
        <v/>
      </c>
      <c r="AE937" s="35" t="str">
        <f t="shared" si="118"/>
        <v/>
      </c>
      <c r="AF937" s="35" t="str">
        <f t="shared" si="119"/>
        <v/>
      </c>
    </row>
    <row r="938" spans="1:32" x14ac:dyDescent="0.3">
      <c r="A938" s="50"/>
      <c r="B938" s="34" t="str">
        <f>IFERROR(VLOOKUP(A938,'State of WI BUs'!$A$2:$B$77,2,FALSE),"")</f>
        <v/>
      </c>
      <c r="C938" s="50"/>
      <c r="D938" s="50"/>
      <c r="E938" s="51"/>
      <c r="F938" s="34" t="str">
        <f>IFERROR(VLOOKUP(C938,'Fed. Agency Identifier'!$A$2:$B$62,2,FALSE),"")</f>
        <v/>
      </c>
      <c r="G938" s="34" t="str">
        <f>IF(ISBLANK(D938)=TRUE,"",(IFERROR(VLOOKUP(CONCATENATE(C938,".",D938),'Assistance Listings sam.gov'!$A$2:$D$2250,4,FALSE),"Unknown/Expired CFDA - Complete Column K")))</f>
        <v/>
      </c>
      <c r="H938" s="51"/>
      <c r="I938" s="51"/>
      <c r="J938" s="34" t="str">
        <f>IF(AND(ISBLANK(C938)=TRUE,ISBLANK(D938)=TRUE),"",IFERROR(VLOOKUP(CONCATENATE(C938,".",D938),'Clusters Lookup'!$A$2:$B$99,2,FALSE),"Not an Other Cluster"))</f>
        <v/>
      </c>
      <c r="K938" s="51"/>
      <c r="L938" s="51"/>
      <c r="M938" s="51"/>
      <c r="N938" s="51"/>
      <c r="O938" s="52"/>
      <c r="P938" s="51"/>
      <c r="Q938" s="51"/>
      <c r="R938" s="50"/>
      <c r="S938" s="34" t="str">
        <f>IFERROR(VLOOKUP(R938,'State of WI BUs'!$A$2:$B$77,2,FALSE),"")</f>
        <v/>
      </c>
      <c r="T938" s="52"/>
      <c r="U938" s="52"/>
      <c r="V938" s="56" t="str">
        <f t="shared" si="112"/>
        <v/>
      </c>
      <c r="W938" s="52"/>
      <c r="X938" s="50"/>
      <c r="Y938" s="56" t="str">
        <f t="shared" si="113"/>
        <v/>
      </c>
      <c r="Z938" s="52"/>
      <c r="AA938" s="35" t="str">
        <f t="shared" si="114"/>
        <v/>
      </c>
      <c r="AB938" s="35" t="str">
        <f t="shared" si="115"/>
        <v/>
      </c>
      <c r="AC938" s="35" t="str">
        <f t="shared" si="116"/>
        <v/>
      </c>
      <c r="AD938" s="35" t="str">
        <f t="shared" si="117"/>
        <v/>
      </c>
      <c r="AE938" s="35" t="str">
        <f t="shared" si="118"/>
        <v/>
      </c>
      <c r="AF938" s="35" t="str">
        <f t="shared" si="119"/>
        <v/>
      </c>
    </row>
    <row r="939" spans="1:32" x14ac:dyDescent="0.3">
      <c r="A939" s="50"/>
      <c r="B939" s="34" t="str">
        <f>IFERROR(VLOOKUP(A939,'State of WI BUs'!$A$2:$B$77,2,FALSE),"")</f>
        <v/>
      </c>
      <c r="C939" s="50"/>
      <c r="D939" s="50"/>
      <c r="E939" s="51"/>
      <c r="F939" s="34" t="str">
        <f>IFERROR(VLOOKUP(C939,'Fed. Agency Identifier'!$A$2:$B$62,2,FALSE),"")</f>
        <v/>
      </c>
      <c r="G939" s="34" t="str">
        <f>IF(ISBLANK(D939)=TRUE,"",(IFERROR(VLOOKUP(CONCATENATE(C939,".",D939),'Assistance Listings sam.gov'!$A$2:$D$2250,4,FALSE),"Unknown/Expired CFDA - Complete Column K")))</f>
        <v/>
      </c>
      <c r="H939" s="51"/>
      <c r="I939" s="51"/>
      <c r="J939" s="34" t="str">
        <f>IF(AND(ISBLANK(C939)=TRUE,ISBLANK(D939)=TRUE),"",IFERROR(VLOOKUP(CONCATENATE(C939,".",D939),'Clusters Lookup'!$A$2:$B$99,2,FALSE),"Not an Other Cluster"))</f>
        <v/>
      </c>
      <c r="K939" s="51"/>
      <c r="L939" s="51"/>
      <c r="M939" s="51"/>
      <c r="N939" s="51"/>
      <c r="O939" s="52"/>
      <c r="P939" s="51"/>
      <c r="Q939" s="51"/>
      <c r="R939" s="50"/>
      <c r="S939" s="34" t="str">
        <f>IFERROR(VLOOKUP(R939,'State of WI BUs'!$A$2:$B$77,2,FALSE),"")</f>
        <v/>
      </c>
      <c r="T939" s="52"/>
      <c r="U939" s="52"/>
      <c r="V939" s="56" t="str">
        <f t="shared" si="112"/>
        <v/>
      </c>
      <c r="W939" s="52"/>
      <c r="X939" s="50"/>
      <c r="Y939" s="56" t="str">
        <f t="shared" si="113"/>
        <v/>
      </c>
      <c r="Z939" s="52"/>
      <c r="AA939" s="35" t="str">
        <f t="shared" si="114"/>
        <v/>
      </c>
      <c r="AB939" s="35" t="str">
        <f t="shared" si="115"/>
        <v/>
      </c>
      <c r="AC939" s="35" t="str">
        <f t="shared" si="116"/>
        <v/>
      </c>
      <c r="AD939" s="35" t="str">
        <f t="shared" si="117"/>
        <v/>
      </c>
      <c r="AE939" s="35" t="str">
        <f t="shared" si="118"/>
        <v/>
      </c>
      <c r="AF939" s="35" t="str">
        <f t="shared" si="119"/>
        <v/>
      </c>
    </row>
    <row r="940" spans="1:32" x14ac:dyDescent="0.3">
      <c r="A940" s="50"/>
      <c r="B940" s="34" t="str">
        <f>IFERROR(VLOOKUP(A940,'State of WI BUs'!$A$2:$B$77,2,FALSE),"")</f>
        <v/>
      </c>
      <c r="C940" s="50"/>
      <c r="D940" s="50"/>
      <c r="E940" s="51"/>
      <c r="F940" s="34" t="str">
        <f>IFERROR(VLOOKUP(C940,'Fed. Agency Identifier'!$A$2:$B$62,2,FALSE),"")</f>
        <v/>
      </c>
      <c r="G940" s="34" t="str">
        <f>IF(ISBLANK(D940)=TRUE,"",(IFERROR(VLOOKUP(CONCATENATE(C940,".",D940),'Assistance Listings sam.gov'!$A$2:$D$2250,4,FALSE),"Unknown/Expired CFDA - Complete Column K")))</f>
        <v/>
      </c>
      <c r="H940" s="51"/>
      <c r="I940" s="51"/>
      <c r="J940" s="34" t="str">
        <f>IF(AND(ISBLANK(C940)=TRUE,ISBLANK(D940)=TRUE),"",IFERROR(VLOOKUP(CONCATENATE(C940,".",D940),'Clusters Lookup'!$A$2:$B$99,2,FALSE),"Not an Other Cluster"))</f>
        <v/>
      </c>
      <c r="K940" s="51"/>
      <c r="L940" s="51"/>
      <c r="M940" s="51"/>
      <c r="N940" s="51"/>
      <c r="O940" s="52"/>
      <c r="P940" s="51"/>
      <c r="Q940" s="51"/>
      <c r="R940" s="50"/>
      <c r="S940" s="34" t="str">
        <f>IFERROR(VLOOKUP(R940,'State of WI BUs'!$A$2:$B$77,2,FALSE),"")</f>
        <v/>
      </c>
      <c r="T940" s="52"/>
      <c r="U940" s="52"/>
      <c r="V940" s="56" t="str">
        <f t="shared" si="112"/>
        <v/>
      </c>
      <c r="W940" s="52"/>
      <c r="X940" s="50"/>
      <c r="Y940" s="56" t="str">
        <f t="shared" si="113"/>
        <v/>
      </c>
      <c r="Z940" s="52"/>
      <c r="AA940" s="35" t="str">
        <f t="shared" si="114"/>
        <v/>
      </c>
      <c r="AB940" s="35" t="str">
        <f t="shared" si="115"/>
        <v/>
      </c>
      <c r="AC940" s="35" t="str">
        <f t="shared" si="116"/>
        <v/>
      </c>
      <c r="AD940" s="35" t="str">
        <f t="shared" si="117"/>
        <v/>
      </c>
      <c r="AE940" s="35" t="str">
        <f t="shared" si="118"/>
        <v/>
      </c>
      <c r="AF940" s="35" t="str">
        <f t="shared" si="119"/>
        <v/>
      </c>
    </row>
    <row r="941" spans="1:32" x14ac:dyDescent="0.3">
      <c r="A941" s="50"/>
      <c r="B941" s="34" t="str">
        <f>IFERROR(VLOOKUP(A941,'State of WI BUs'!$A$2:$B$77,2,FALSE),"")</f>
        <v/>
      </c>
      <c r="C941" s="50"/>
      <c r="D941" s="50"/>
      <c r="E941" s="51"/>
      <c r="F941" s="34" t="str">
        <f>IFERROR(VLOOKUP(C941,'Fed. Agency Identifier'!$A$2:$B$62,2,FALSE),"")</f>
        <v/>
      </c>
      <c r="G941" s="34" t="str">
        <f>IF(ISBLANK(D941)=TRUE,"",(IFERROR(VLOOKUP(CONCATENATE(C941,".",D941),'Assistance Listings sam.gov'!$A$2:$D$2250,4,FALSE),"Unknown/Expired CFDA - Complete Column K")))</f>
        <v/>
      </c>
      <c r="H941" s="51"/>
      <c r="I941" s="51"/>
      <c r="J941" s="34" t="str">
        <f>IF(AND(ISBLANK(C941)=TRUE,ISBLANK(D941)=TRUE),"",IFERROR(VLOOKUP(CONCATENATE(C941,".",D941),'Clusters Lookup'!$A$2:$B$99,2,FALSE),"Not an Other Cluster"))</f>
        <v/>
      </c>
      <c r="K941" s="51"/>
      <c r="L941" s="51"/>
      <c r="M941" s="51"/>
      <c r="N941" s="51"/>
      <c r="O941" s="52"/>
      <c r="P941" s="51"/>
      <c r="Q941" s="51"/>
      <c r="R941" s="50"/>
      <c r="S941" s="34" t="str">
        <f>IFERROR(VLOOKUP(R941,'State of WI BUs'!$A$2:$B$77,2,FALSE),"")</f>
        <v/>
      </c>
      <c r="T941" s="52"/>
      <c r="U941" s="52"/>
      <c r="V941" s="56" t="str">
        <f t="shared" si="112"/>
        <v/>
      </c>
      <c r="W941" s="52"/>
      <c r="X941" s="50"/>
      <c r="Y941" s="56" t="str">
        <f t="shared" si="113"/>
        <v/>
      </c>
      <c r="Z941" s="52"/>
      <c r="AA941" s="35" t="str">
        <f t="shared" si="114"/>
        <v/>
      </c>
      <c r="AB941" s="35" t="str">
        <f t="shared" si="115"/>
        <v/>
      </c>
      <c r="AC941" s="35" t="str">
        <f t="shared" si="116"/>
        <v/>
      </c>
      <c r="AD941" s="35" t="str">
        <f t="shared" si="117"/>
        <v/>
      </c>
      <c r="AE941" s="35" t="str">
        <f t="shared" si="118"/>
        <v/>
      </c>
      <c r="AF941" s="35" t="str">
        <f t="shared" si="119"/>
        <v/>
      </c>
    </row>
    <row r="942" spans="1:32" x14ac:dyDescent="0.3">
      <c r="A942" s="50"/>
      <c r="B942" s="34" t="str">
        <f>IFERROR(VLOOKUP(A942,'State of WI BUs'!$A$2:$B$77,2,FALSE),"")</f>
        <v/>
      </c>
      <c r="C942" s="50"/>
      <c r="D942" s="50"/>
      <c r="E942" s="51"/>
      <c r="F942" s="34" t="str">
        <f>IFERROR(VLOOKUP(C942,'Fed. Agency Identifier'!$A$2:$B$62,2,FALSE),"")</f>
        <v/>
      </c>
      <c r="G942" s="34" t="str">
        <f>IF(ISBLANK(D942)=TRUE,"",(IFERROR(VLOOKUP(CONCATENATE(C942,".",D942),'Assistance Listings sam.gov'!$A$2:$D$2250,4,FALSE),"Unknown/Expired CFDA - Complete Column K")))</f>
        <v/>
      </c>
      <c r="H942" s="51"/>
      <c r="I942" s="51"/>
      <c r="J942" s="34" t="str">
        <f>IF(AND(ISBLANK(C942)=TRUE,ISBLANK(D942)=TRUE),"",IFERROR(VLOOKUP(CONCATENATE(C942,".",D942),'Clusters Lookup'!$A$2:$B$99,2,FALSE),"Not an Other Cluster"))</f>
        <v/>
      </c>
      <c r="K942" s="51"/>
      <c r="L942" s="51"/>
      <c r="M942" s="51"/>
      <c r="N942" s="51"/>
      <c r="O942" s="52"/>
      <c r="P942" s="51"/>
      <c r="Q942" s="51"/>
      <c r="R942" s="50"/>
      <c r="S942" s="34" t="str">
        <f>IFERROR(VLOOKUP(R942,'State of WI BUs'!$A$2:$B$77,2,FALSE),"")</f>
        <v/>
      </c>
      <c r="T942" s="52"/>
      <c r="U942" s="52"/>
      <c r="V942" s="56" t="str">
        <f t="shared" si="112"/>
        <v/>
      </c>
      <c r="W942" s="52"/>
      <c r="X942" s="50"/>
      <c r="Y942" s="56" t="str">
        <f t="shared" si="113"/>
        <v/>
      </c>
      <c r="Z942" s="52"/>
      <c r="AA942" s="35" t="str">
        <f t="shared" si="114"/>
        <v/>
      </c>
      <c r="AB942" s="35" t="str">
        <f t="shared" si="115"/>
        <v/>
      </c>
      <c r="AC942" s="35" t="str">
        <f t="shared" si="116"/>
        <v/>
      </c>
      <c r="AD942" s="35" t="str">
        <f t="shared" si="117"/>
        <v/>
      </c>
      <c r="AE942" s="35" t="str">
        <f t="shared" si="118"/>
        <v/>
      </c>
      <c r="AF942" s="35" t="str">
        <f t="shared" si="119"/>
        <v/>
      </c>
    </row>
    <row r="943" spans="1:32" x14ac:dyDescent="0.3">
      <c r="A943" s="50"/>
      <c r="B943" s="34" t="str">
        <f>IFERROR(VLOOKUP(A943,'State of WI BUs'!$A$2:$B$77,2,FALSE),"")</f>
        <v/>
      </c>
      <c r="C943" s="50"/>
      <c r="D943" s="50"/>
      <c r="E943" s="51"/>
      <c r="F943" s="34" t="str">
        <f>IFERROR(VLOOKUP(C943,'Fed. Agency Identifier'!$A$2:$B$62,2,FALSE),"")</f>
        <v/>
      </c>
      <c r="G943" s="34" t="str">
        <f>IF(ISBLANK(D943)=TRUE,"",(IFERROR(VLOOKUP(CONCATENATE(C943,".",D943),'Assistance Listings sam.gov'!$A$2:$D$2250,4,FALSE),"Unknown/Expired CFDA - Complete Column K")))</f>
        <v/>
      </c>
      <c r="H943" s="51"/>
      <c r="I943" s="51"/>
      <c r="J943" s="34" t="str">
        <f>IF(AND(ISBLANK(C943)=TRUE,ISBLANK(D943)=TRUE),"",IFERROR(VLOOKUP(CONCATENATE(C943,".",D943),'Clusters Lookup'!$A$2:$B$99,2,FALSE),"Not an Other Cluster"))</f>
        <v/>
      </c>
      <c r="K943" s="51"/>
      <c r="L943" s="51"/>
      <c r="M943" s="51"/>
      <c r="N943" s="51"/>
      <c r="O943" s="52"/>
      <c r="P943" s="51"/>
      <c r="Q943" s="51"/>
      <c r="R943" s="50"/>
      <c r="S943" s="34" t="str">
        <f>IFERROR(VLOOKUP(R943,'State of WI BUs'!$A$2:$B$77,2,FALSE),"")</f>
        <v/>
      </c>
      <c r="T943" s="52"/>
      <c r="U943" s="52"/>
      <c r="V943" s="56" t="str">
        <f t="shared" si="112"/>
        <v/>
      </c>
      <c r="W943" s="52"/>
      <c r="X943" s="50"/>
      <c r="Y943" s="56" t="str">
        <f t="shared" si="113"/>
        <v/>
      </c>
      <c r="Z943" s="52"/>
      <c r="AA943" s="35" t="str">
        <f t="shared" si="114"/>
        <v/>
      </c>
      <c r="AB943" s="35" t="str">
        <f t="shared" si="115"/>
        <v/>
      </c>
      <c r="AC943" s="35" t="str">
        <f t="shared" si="116"/>
        <v/>
      </c>
      <c r="AD943" s="35" t="str">
        <f t="shared" si="117"/>
        <v/>
      </c>
      <c r="AE943" s="35" t="str">
        <f t="shared" si="118"/>
        <v/>
      </c>
      <c r="AF943" s="35" t="str">
        <f t="shared" si="119"/>
        <v/>
      </c>
    </row>
    <row r="944" spans="1:32" x14ac:dyDescent="0.3">
      <c r="A944" s="50"/>
      <c r="B944" s="34" t="str">
        <f>IFERROR(VLOOKUP(A944,'State of WI BUs'!$A$2:$B$77,2,FALSE),"")</f>
        <v/>
      </c>
      <c r="C944" s="50"/>
      <c r="D944" s="50"/>
      <c r="E944" s="51"/>
      <c r="F944" s="34" t="str">
        <f>IFERROR(VLOOKUP(C944,'Fed. Agency Identifier'!$A$2:$B$62,2,FALSE),"")</f>
        <v/>
      </c>
      <c r="G944" s="34" t="str">
        <f>IF(ISBLANK(D944)=TRUE,"",(IFERROR(VLOOKUP(CONCATENATE(C944,".",D944),'Assistance Listings sam.gov'!$A$2:$D$2250,4,FALSE),"Unknown/Expired CFDA - Complete Column K")))</f>
        <v/>
      </c>
      <c r="H944" s="51"/>
      <c r="I944" s="51"/>
      <c r="J944" s="34" t="str">
        <f>IF(AND(ISBLANK(C944)=TRUE,ISBLANK(D944)=TRUE),"",IFERROR(VLOOKUP(CONCATENATE(C944,".",D944),'Clusters Lookup'!$A$2:$B$99,2,FALSE),"Not an Other Cluster"))</f>
        <v/>
      </c>
      <c r="K944" s="51"/>
      <c r="L944" s="51"/>
      <c r="M944" s="51"/>
      <c r="N944" s="51"/>
      <c r="O944" s="52"/>
      <c r="P944" s="51"/>
      <c r="Q944" s="51"/>
      <c r="R944" s="50"/>
      <c r="S944" s="34" t="str">
        <f>IFERROR(VLOOKUP(R944,'State of WI BUs'!$A$2:$B$77,2,FALSE),"")</f>
        <v/>
      </c>
      <c r="T944" s="52"/>
      <c r="U944" s="52"/>
      <c r="V944" s="56" t="str">
        <f t="shared" si="112"/>
        <v/>
      </c>
      <c r="W944" s="52"/>
      <c r="X944" s="50"/>
      <c r="Y944" s="56" t="str">
        <f t="shared" si="113"/>
        <v/>
      </c>
      <c r="Z944" s="52"/>
      <c r="AA944" s="35" t="str">
        <f t="shared" si="114"/>
        <v/>
      </c>
      <c r="AB944" s="35" t="str">
        <f t="shared" si="115"/>
        <v/>
      </c>
      <c r="AC944" s="35" t="str">
        <f t="shared" si="116"/>
        <v/>
      </c>
      <c r="AD944" s="35" t="str">
        <f t="shared" si="117"/>
        <v/>
      </c>
      <c r="AE944" s="35" t="str">
        <f t="shared" si="118"/>
        <v/>
      </c>
      <c r="AF944" s="35" t="str">
        <f t="shared" si="119"/>
        <v/>
      </c>
    </row>
    <row r="945" spans="1:32" x14ac:dyDescent="0.3">
      <c r="A945" s="50"/>
      <c r="B945" s="34" t="str">
        <f>IFERROR(VLOOKUP(A945,'State of WI BUs'!$A$2:$B$77,2,FALSE),"")</f>
        <v/>
      </c>
      <c r="C945" s="50"/>
      <c r="D945" s="50"/>
      <c r="E945" s="51"/>
      <c r="F945" s="34" t="str">
        <f>IFERROR(VLOOKUP(C945,'Fed. Agency Identifier'!$A$2:$B$62,2,FALSE),"")</f>
        <v/>
      </c>
      <c r="G945" s="34" t="str">
        <f>IF(ISBLANK(D945)=TRUE,"",(IFERROR(VLOOKUP(CONCATENATE(C945,".",D945),'Assistance Listings sam.gov'!$A$2:$D$2250,4,FALSE),"Unknown/Expired CFDA - Complete Column K")))</f>
        <v/>
      </c>
      <c r="H945" s="51"/>
      <c r="I945" s="51"/>
      <c r="J945" s="34" t="str">
        <f>IF(AND(ISBLANK(C945)=TRUE,ISBLANK(D945)=TRUE),"",IFERROR(VLOOKUP(CONCATENATE(C945,".",D945),'Clusters Lookup'!$A$2:$B$99,2,FALSE),"Not an Other Cluster"))</f>
        <v/>
      </c>
      <c r="K945" s="51"/>
      <c r="L945" s="51"/>
      <c r="M945" s="51"/>
      <c r="N945" s="51"/>
      <c r="O945" s="52"/>
      <c r="P945" s="51"/>
      <c r="Q945" s="51"/>
      <c r="R945" s="50"/>
      <c r="S945" s="34" t="str">
        <f>IFERROR(VLOOKUP(R945,'State of WI BUs'!$A$2:$B$77,2,FALSE),"")</f>
        <v/>
      </c>
      <c r="T945" s="52"/>
      <c r="U945" s="52"/>
      <c r="V945" s="56" t="str">
        <f t="shared" si="112"/>
        <v/>
      </c>
      <c r="W945" s="52"/>
      <c r="X945" s="50"/>
      <c r="Y945" s="56" t="str">
        <f t="shared" si="113"/>
        <v/>
      </c>
      <c r="Z945" s="52"/>
      <c r="AA945" s="35" t="str">
        <f t="shared" si="114"/>
        <v/>
      </c>
      <c r="AB945" s="35" t="str">
        <f t="shared" si="115"/>
        <v/>
      </c>
      <c r="AC945" s="35" t="str">
        <f t="shared" si="116"/>
        <v/>
      </c>
      <c r="AD945" s="35" t="str">
        <f t="shared" si="117"/>
        <v/>
      </c>
      <c r="AE945" s="35" t="str">
        <f t="shared" si="118"/>
        <v/>
      </c>
      <c r="AF945" s="35" t="str">
        <f t="shared" si="119"/>
        <v/>
      </c>
    </row>
    <row r="946" spans="1:32" x14ac:dyDescent="0.3">
      <c r="A946" s="50"/>
      <c r="B946" s="34" t="str">
        <f>IFERROR(VLOOKUP(A946,'State of WI BUs'!$A$2:$B$77,2,FALSE),"")</f>
        <v/>
      </c>
      <c r="C946" s="50"/>
      <c r="D946" s="50"/>
      <c r="E946" s="51"/>
      <c r="F946" s="34" t="str">
        <f>IFERROR(VLOOKUP(C946,'Fed. Agency Identifier'!$A$2:$B$62,2,FALSE),"")</f>
        <v/>
      </c>
      <c r="G946" s="34" t="str">
        <f>IF(ISBLANK(D946)=TRUE,"",(IFERROR(VLOOKUP(CONCATENATE(C946,".",D946),'Assistance Listings sam.gov'!$A$2:$D$2250,4,FALSE),"Unknown/Expired CFDA - Complete Column K")))</f>
        <v/>
      </c>
      <c r="H946" s="51"/>
      <c r="I946" s="51"/>
      <c r="J946" s="34" t="str">
        <f>IF(AND(ISBLANK(C946)=TRUE,ISBLANK(D946)=TRUE),"",IFERROR(VLOOKUP(CONCATENATE(C946,".",D946),'Clusters Lookup'!$A$2:$B$99,2,FALSE),"Not an Other Cluster"))</f>
        <v/>
      </c>
      <c r="K946" s="51"/>
      <c r="L946" s="51"/>
      <c r="M946" s="51"/>
      <c r="N946" s="51"/>
      <c r="O946" s="52"/>
      <c r="P946" s="51"/>
      <c r="Q946" s="51"/>
      <c r="R946" s="50"/>
      <c r="S946" s="34" t="str">
        <f>IFERROR(VLOOKUP(R946,'State of WI BUs'!$A$2:$B$77,2,FALSE),"")</f>
        <v/>
      </c>
      <c r="T946" s="52"/>
      <c r="U946" s="52"/>
      <c r="V946" s="56" t="str">
        <f t="shared" si="112"/>
        <v/>
      </c>
      <c r="W946" s="52"/>
      <c r="X946" s="50"/>
      <c r="Y946" s="56" t="str">
        <f t="shared" si="113"/>
        <v/>
      </c>
      <c r="Z946" s="52"/>
      <c r="AA946" s="35" t="str">
        <f t="shared" si="114"/>
        <v/>
      </c>
      <c r="AB946" s="35" t="str">
        <f t="shared" si="115"/>
        <v/>
      </c>
      <c r="AC946" s="35" t="str">
        <f t="shared" si="116"/>
        <v/>
      </c>
      <c r="AD946" s="35" t="str">
        <f t="shared" si="117"/>
        <v/>
      </c>
      <c r="AE946" s="35" t="str">
        <f t="shared" si="118"/>
        <v/>
      </c>
      <c r="AF946" s="35" t="str">
        <f t="shared" si="119"/>
        <v/>
      </c>
    </row>
    <row r="947" spans="1:32" x14ac:dyDescent="0.3">
      <c r="A947" s="50"/>
      <c r="B947" s="34" t="str">
        <f>IFERROR(VLOOKUP(A947,'State of WI BUs'!$A$2:$B$77,2,FALSE),"")</f>
        <v/>
      </c>
      <c r="C947" s="50"/>
      <c r="D947" s="50"/>
      <c r="E947" s="51"/>
      <c r="F947" s="34" t="str">
        <f>IFERROR(VLOOKUP(C947,'Fed. Agency Identifier'!$A$2:$B$62,2,FALSE),"")</f>
        <v/>
      </c>
      <c r="G947" s="34" t="str">
        <f>IF(ISBLANK(D947)=TRUE,"",(IFERROR(VLOOKUP(CONCATENATE(C947,".",D947),'Assistance Listings sam.gov'!$A$2:$D$2250,4,FALSE),"Unknown/Expired CFDA - Complete Column K")))</f>
        <v/>
      </c>
      <c r="H947" s="51"/>
      <c r="I947" s="51"/>
      <c r="J947" s="34" t="str">
        <f>IF(AND(ISBLANK(C947)=TRUE,ISBLANK(D947)=TRUE),"",IFERROR(VLOOKUP(CONCATENATE(C947,".",D947),'Clusters Lookup'!$A$2:$B$99,2,FALSE),"Not an Other Cluster"))</f>
        <v/>
      </c>
      <c r="K947" s="51"/>
      <c r="L947" s="51"/>
      <c r="M947" s="51"/>
      <c r="N947" s="51"/>
      <c r="O947" s="52"/>
      <c r="P947" s="51"/>
      <c r="Q947" s="51"/>
      <c r="R947" s="50"/>
      <c r="S947" s="34" t="str">
        <f>IFERROR(VLOOKUP(R947,'State of WI BUs'!$A$2:$B$77,2,FALSE),"")</f>
        <v/>
      </c>
      <c r="T947" s="52"/>
      <c r="U947" s="52"/>
      <c r="V947" s="56" t="str">
        <f t="shared" si="112"/>
        <v/>
      </c>
      <c r="W947" s="52"/>
      <c r="X947" s="50"/>
      <c r="Y947" s="56" t="str">
        <f t="shared" si="113"/>
        <v/>
      </c>
      <c r="Z947" s="52"/>
      <c r="AA947" s="35" t="str">
        <f t="shared" si="114"/>
        <v/>
      </c>
      <c r="AB947" s="35" t="str">
        <f t="shared" si="115"/>
        <v/>
      </c>
      <c r="AC947" s="35" t="str">
        <f t="shared" si="116"/>
        <v/>
      </c>
      <c r="AD947" s="35" t="str">
        <f t="shared" si="117"/>
        <v/>
      </c>
      <c r="AE947" s="35" t="str">
        <f t="shared" si="118"/>
        <v/>
      </c>
      <c r="AF947" s="35" t="str">
        <f t="shared" si="119"/>
        <v/>
      </c>
    </row>
    <row r="948" spans="1:32" x14ac:dyDescent="0.3">
      <c r="A948" s="50"/>
      <c r="B948" s="34" t="str">
        <f>IFERROR(VLOOKUP(A948,'State of WI BUs'!$A$2:$B$77,2,FALSE),"")</f>
        <v/>
      </c>
      <c r="C948" s="50"/>
      <c r="D948" s="50"/>
      <c r="E948" s="51"/>
      <c r="F948" s="34" t="str">
        <f>IFERROR(VLOOKUP(C948,'Fed. Agency Identifier'!$A$2:$B$62,2,FALSE),"")</f>
        <v/>
      </c>
      <c r="G948" s="34" t="str">
        <f>IF(ISBLANK(D948)=TRUE,"",(IFERROR(VLOOKUP(CONCATENATE(C948,".",D948),'Assistance Listings sam.gov'!$A$2:$D$2250,4,FALSE),"Unknown/Expired CFDA - Complete Column K")))</f>
        <v/>
      </c>
      <c r="H948" s="51"/>
      <c r="I948" s="51"/>
      <c r="J948" s="34" t="str">
        <f>IF(AND(ISBLANK(C948)=TRUE,ISBLANK(D948)=TRUE),"",IFERROR(VLOOKUP(CONCATENATE(C948,".",D948),'Clusters Lookup'!$A$2:$B$99,2,FALSE),"Not an Other Cluster"))</f>
        <v/>
      </c>
      <c r="K948" s="51"/>
      <c r="L948" s="51"/>
      <c r="M948" s="51"/>
      <c r="N948" s="51"/>
      <c r="O948" s="52"/>
      <c r="P948" s="51"/>
      <c r="Q948" s="51"/>
      <c r="R948" s="50"/>
      <c r="S948" s="34" t="str">
        <f>IFERROR(VLOOKUP(R948,'State of WI BUs'!$A$2:$B$77,2,FALSE),"")</f>
        <v/>
      </c>
      <c r="T948" s="52"/>
      <c r="U948" s="52"/>
      <c r="V948" s="56" t="str">
        <f t="shared" si="112"/>
        <v/>
      </c>
      <c r="W948" s="52"/>
      <c r="X948" s="50"/>
      <c r="Y948" s="56" t="str">
        <f t="shared" si="113"/>
        <v/>
      </c>
      <c r="Z948" s="52"/>
      <c r="AA948" s="35" t="str">
        <f t="shared" si="114"/>
        <v/>
      </c>
      <c r="AB948" s="35" t="str">
        <f t="shared" si="115"/>
        <v/>
      </c>
      <c r="AC948" s="35" t="str">
        <f t="shared" si="116"/>
        <v/>
      </c>
      <c r="AD948" s="35" t="str">
        <f t="shared" si="117"/>
        <v/>
      </c>
      <c r="AE948" s="35" t="str">
        <f t="shared" si="118"/>
        <v/>
      </c>
      <c r="AF948" s="35" t="str">
        <f t="shared" si="119"/>
        <v/>
      </c>
    </row>
    <row r="949" spans="1:32" x14ac:dyDescent="0.3">
      <c r="A949" s="50"/>
      <c r="B949" s="34" t="str">
        <f>IFERROR(VLOOKUP(A949,'State of WI BUs'!$A$2:$B$77,2,FALSE),"")</f>
        <v/>
      </c>
      <c r="C949" s="50"/>
      <c r="D949" s="50"/>
      <c r="E949" s="51"/>
      <c r="F949" s="34" t="str">
        <f>IFERROR(VLOOKUP(C949,'Fed. Agency Identifier'!$A$2:$B$62,2,FALSE),"")</f>
        <v/>
      </c>
      <c r="G949" s="34" t="str">
        <f>IF(ISBLANK(D949)=TRUE,"",(IFERROR(VLOOKUP(CONCATENATE(C949,".",D949),'Assistance Listings sam.gov'!$A$2:$D$2250,4,FALSE),"Unknown/Expired CFDA - Complete Column K")))</f>
        <v/>
      </c>
      <c r="H949" s="51"/>
      <c r="I949" s="51"/>
      <c r="J949" s="34" t="str">
        <f>IF(AND(ISBLANK(C949)=TRUE,ISBLANK(D949)=TRUE),"",IFERROR(VLOOKUP(CONCATENATE(C949,".",D949),'Clusters Lookup'!$A$2:$B$99,2,FALSE),"Not an Other Cluster"))</f>
        <v/>
      </c>
      <c r="K949" s="51"/>
      <c r="L949" s="51"/>
      <c r="M949" s="51"/>
      <c r="N949" s="51"/>
      <c r="O949" s="52"/>
      <c r="P949" s="51"/>
      <c r="Q949" s="51"/>
      <c r="R949" s="50"/>
      <c r="S949" s="34" t="str">
        <f>IFERROR(VLOOKUP(R949,'State of WI BUs'!$A$2:$B$77,2,FALSE),"")</f>
        <v/>
      </c>
      <c r="T949" s="52"/>
      <c r="U949" s="52"/>
      <c r="V949" s="56" t="str">
        <f t="shared" si="112"/>
        <v/>
      </c>
      <c r="W949" s="52"/>
      <c r="X949" s="50"/>
      <c r="Y949" s="56" t="str">
        <f t="shared" si="113"/>
        <v/>
      </c>
      <c r="Z949" s="52"/>
      <c r="AA949" s="35" t="str">
        <f t="shared" si="114"/>
        <v/>
      </c>
      <c r="AB949" s="35" t="str">
        <f t="shared" si="115"/>
        <v/>
      </c>
      <c r="AC949" s="35" t="str">
        <f t="shared" si="116"/>
        <v/>
      </c>
      <c r="AD949" s="35" t="str">
        <f t="shared" si="117"/>
        <v/>
      </c>
      <c r="AE949" s="35" t="str">
        <f t="shared" si="118"/>
        <v/>
      </c>
      <c r="AF949" s="35" t="str">
        <f t="shared" si="119"/>
        <v/>
      </c>
    </row>
    <row r="950" spans="1:32" x14ac:dyDescent="0.3">
      <c r="A950" s="50"/>
      <c r="B950" s="34" t="str">
        <f>IFERROR(VLOOKUP(A950,'State of WI BUs'!$A$2:$B$77,2,FALSE),"")</f>
        <v/>
      </c>
      <c r="C950" s="50"/>
      <c r="D950" s="50"/>
      <c r="E950" s="51"/>
      <c r="F950" s="34" t="str">
        <f>IFERROR(VLOOKUP(C950,'Fed. Agency Identifier'!$A$2:$B$62,2,FALSE),"")</f>
        <v/>
      </c>
      <c r="G950" s="34" t="str">
        <f>IF(ISBLANK(D950)=TRUE,"",(IFERROR(VLOOKUP(CONCATENATE(C950,".",D950),'Assistance Listings sam.gov'!$A$2:$D$2250,4,FALSE),"Unknown/Expired CFDA - Complete Column K")))</f>
        <v/>
      </c>
      <c r="H950" s="51"/>
      <c r="I950" s="51"/>
      <c r="J950" s="34" t="str">
        <f>IF(AND(ISBLANK(C950)=TRUE,ISBLANK(D950)=TRUE),"",IFERROR(VLOOKUP(CONCATENATE(C950,".",D950),'Clusters Lookup'!$A$2:$B$99,2,FALSE),"Not an Other Cluster"))</f>
        <v/>
      </c>
      <c r="K950" s="51"/>
      <c r="L950" s="51"/>
      <c r="M950" s="51"/>
      <c r="N950" s="51"/>
      <c r="O950" s="52"/>
      <c r="P950" s="51"/>
      <c r="Q950" s="51"/>
      <c r="R950" s="50"/>
      <c r="S950" s="34" t="str">
        <f>IFERROR(VLOOKUP(R950,'State of WI BUs'!$A$2:$B$77,2,FALSE),"")</f>
        <v/>
      </c>
      <c r="T950" s="52"/>
      <c r="U950" s="52"/>
      <c r="V950" s="56" t="str">
        <f t="shared" si="112"/>
        <v/>
      </c>
      <c r="W950" s="52"/>
      <c r="X950" s="50"/>
      <c r="Y950" s="56" t="str">
        <f t="shared" si="113"/>
        <v/>
      </c>
      <c r="Z950" s="52"/>
      <c r="AA950" s="35" t="str">
        <f t="shared" si="114"/>
        <v/>
      </c>
      <c r="AB950" s="35" t="str">
        <f t="shared" si="115"/>
        <v/>
      </c>
      <c r="AC950" s="35" t="str">
        <f t="shared" si="116"/>
        <v/>
      </c>
      <c r="AD950" s="35" t="str">
        <f t="shared" si="117"/>
        <v/>
      </c>
      <c r="AE950" s="35" t="str">
        <f t="shared" si="118"/>
        <v/>
      </c>
      <c r="AF950" s="35" t="str">
        <f t="shared" si="119"/>
        <v/>
      </c>
    </row>
    <row r="951" spans="1:32" x14ac:dyDescent="0.3">
      <c r="A951" s="50"/>
      <c r="B951" s="34" t="str">
        <f>IFERROR(VLOOKUP(A951,'State of WI BUs'!$A$2:$B$77,2,FALSE),"")</f>
        <v/>
      </c>
      <c r="C951" s="50"/>
      <c r="D951" s="50"/>
      <c r="E951" s="51"/>
      <c r="F951" s="34" t="str">
        <f>IFERROR(VLOOKUP(C951,'Fed. Agency Identifier'!$A$2:$B$62,2,FALSE),"")</f>
        <v/>
      </c>
      <c r="G951" s="34" t="str">
        <f>IF(ISBLANK(D951)=TRUE,"",(IFERROR(VLOOKUP(CONCATENATE(C951,".",D951),'Assistance Listings sam.gov'!$A$2:$D$2250,4,FALSE),"Unknown/Expired CFDA - Complete Column K")))</f>
        <v/>
      </c>
      <c r="H951" s="51"/>
      <c r="I951" s="51"/>
      <c r="J951" s="34" t="str">
        <f>IF(AND(ISBLANK(C951)=TRUE,ISBLANK(D951)=TRUE),"",IFERROR(VLOOKUP(CONCATENATE(C951,".",D951),'Clusters Lookup'!$A$2:$B$99,2,FALSE),"Not an Other Cluster"))</f>
        <v/>
      </c>
      <c r="K951" s="51"/>
      <c r="L951" s="51"/>
      <c r="M951" s="51"/>
      <c r="N951" s="51"/>
      <c r="O951" s="52"/>
      <c r="P951" s="51"/>
      <c r="Q951" s="51"/>
      <c r="R951" s="50"/>
      <c r="S951" s="34" t="str">
        <f>IFERROR(VLOOKUP(R951,'State of WI BUs'!$A$2:$B$77,2,FALSE),"")</f>
        <v/>
      </c>
      <c r="T951" s="52"/>
      <c r="U951" s="52"/>
      <c r="V951" s="56" t="str">
        <f t="shared" si="112"/>
        <v/>
      </c>
      <c r="W951" s="52"/>
      <c r="X951" s="50"/>
      <c r="Y951" s="56" t="str">
        <f t="shared" si="113"/>
        <v/>
      </c>
      <c r="Z951" s="52"/>
      <c r="AA951" s="35" t="str">
        <f t="shared" si="114"/>
        <v/>
      </c>
      <c r="AB951" s="35" t="str">
        <f t="shared" si="115"/>
        <v/>
      </c>
      <c r="AC951" s="35" t="str">
        <f t="shared" si="116"/>
        <v/>
      </c>
      <c r="AD951" s="35" t="str">
        <f t="shared" si="117"/>
        <v/>
      </c>
      <c r="AE951" s="35" t="str">
        <f t="shared" si="118"/>
        <v/>
      </c>
      <c r="AF951" s="35" t="str">
        <f t="shared" si="119"/>
        <v/>
      </c>
    </row>
    <row r="952" spans="1:32" x14ac:dyDescent="0.3">
      <c r="A952" s="50"/>
      <c r="B952" s="34" t="str">
        <f>IFERROR(VLOOKUP(A952,'State of WI BUs'!$A$2:$B$77,2,FALSE),"")</f>
        <v/>
      </c>
      <c r="C952" s="50"/>
      <c r="D952" s="50"/>
      <c r="E952" s="51"/>
      <c r="F952" s="34" t="str">
        <f>IFERROR(VLOOKUP(C952,'Fed. Agency Identifier'!$A$2:$B$62,2,FALSE),"")</f>
        <v/>
      </c>
      <c r="G952" s="34" t="str">
        <f>IF(ISBLANK(D952)=TRUE,"",(IFERROR(VLOOKUP(CONCATENATE(C952,".",D952),'Assistance Listings sam.gov'!$A$2:$D$2250,4,FALSE),"Unknown/Expired CFDA - Complete Column K")))</f>
        <v/>
      </c>
      <c r="H952" s="51"/>
      <c r="I952" s="51"/>
      <c r="J952" s="34" t="str">
        <f>IF(AND(ISBLANK(C952)=TRUE,ISBLANK(D952)=TRUE),"",IFERROR(VLOOKUP(CONCATENATE(C952,".",D952),'Clusters Lookup'!$A$2:$B$99,2,FALSE),"Not an Other Cluster"))</f>
        <v/>
      </c>
      <c r="K952" s="51"/>
      <c r="L952" s="51"/>
      <c r="M952" s="51"/>
      <c r="N952" s="51"/>
      <c r="O952" s="52"/>
      <c r="P952" s="51"/>
      <c r="Q952" s="51"/>
      <c r="R952" s="50"/>
      <c r="S952" s="34" t="str">
        <f>IFERROR(VLOOKUP(R952,'State of WI BUs'!$A$2:$B$77,2,FALSE),"")</f>
        <v/>
      </c>
      <c r="T952" s="52"/>
      <c r="U952" s="52"/>
      <c r="V952" s="56" t="str">
        <f t="shared" si="112"/>
        <v/>
      </c>
      <c r="W952" s="52"/>
      <c r="X952" s="50"/>
      <c r="Y952" s="56" t="str">
        <f t="shared" si="113"/>
        <v/>
      </c>
      <c r="Z952" s="52"/>
      <c r="AA952" s="35" t="str">
        <f t="shared" si="114"/>
        <v/>
      </c>
      <c r="AB952" s="35" t="str">
        <f t="shared" si="115"/>
        <v/>
      </c>
      <c r="AC952" s="35" t="str">
        <f t="shared" si="116"/>
        <v/>
      </c>
      <c r="AD952" s="35" t="str">
        <f t="shared" si="117"/>
        <v/>
      </c>
      <c r="AE952" s="35" t="str">
        <f t="shared" si="118"/>
        <v/>
      </c>
      <c r="AF952" s="35" t="str">
        <f t="shared" si="119"/>
        <v/>
      </c>
    </row>
    <row r="953" spans="1:32" x14ac:dyDescent="0.3">
      <c r="A953" s="50"/>
      <c r="B953" s="34" t="str">
        <f>IFERROR(VLOOKUP(A953,'State of WI BUs'!$A$2:$B$77,2,FALSE),"")</f>
        <v/>
      </c>
      <c r="C953" s="50"/>
      <c r="D953" s="50"/>
      <c r="E953" s="51"/>
      <c r="F953" s="34" t="str">
        <f>IFERROR(VLOOKUP(C953,'Fed. Agency Identifier'!$A$2:$B$62,2,FALSE),"")</f>
        <v/>
      </c>
      <c r="G953" s="34" t="str">
        <f>IF(ISBLANK(D953)=TRUE,"",(IFERROR(VLOOKUP(CONCATENATE(C953,".",D953),'Assistance Listings sam.gov'!$A$2:$D$2250,4,FALSE),"Unknown/Expired CFDA - Complete Column K")))</f>
        <v/>
      </c>
      <c r="H953" s="51"/>
      <c r="I953" s="51"/>
      <c r="J953" s="34" t="str">
        <f>IF(AND(ISBLANK(C953)=TRUE,ISBLANK(D953)=TRUE),"",IFERROR(VLOOKUP(CONCATENATE(C953,".",D953),'Clusters Lookup'!$A$2:$B$99,2,FALSE),"Not an Other Cluster"))</f>
        <v/>
      </c>
      <c r="K953" s="51"/>
      <c r="L953" s="51"/>
      <c r="M953" s="51"/>
      <c r="N953" s="51"/>
      <c r="O953" s="52"/>
      <c r="P953" s="51"/>
      <c r="Q953" s="51"/>
      <c r="R953" s="50"/>
      <c r="S953" s="34" t="str">
        <f>IFERROR(VLOOKUP(R953,'State of WI BUs'!$A$2:$B$77,2,FALSE),"")</f>
        <v/>
      </c>
      <c r="T953" s="52"/>
      <c r="U953" s="52"/>
      <c r="V953" s="56" t="str">
        <f t="shared" si="112"/>
        <v/>
      </c>
      <c r="W953" s="52"/>
      <c r="X953" s="50"/>
      <c r="Y953" s="56" t="str">
        <f t="shared" si="113"/>
        <v/>
      </c>
      <c r="Z953" s="52"/>
      <c r="AA953" s="35" t="str">
        <f t="shared" si="114"/>
        <v/>
      </c>
      <c r="AB953" s="35" t="str">
        <f t="shared" si="115"/>
        <v/>
      </c>
      <c r="AC953" s="35" t="str">
        <f t="shared" si="116"/>
        <v/>
      </c>
      <c r="AD953" s="35" t="str">
        <f t="shared" si="117"/>
        <v/>
      </c>
      <c r="AE953" s="35" t="str">
        <f t="shared" si="118"/>
        <v/>
      </c>
      <c r="AF953" s="35" t="str">
        <f t="shared" si="119"/>
        <v/>
      </c>
    </row>
    <row r="954" spans="1:32" x14ac:dyDescent="0.3">
      <c r="A954" s="50"/>
      <c r="B954" s="34" t="str">
        <f>IFERROR(VLOOKUP(A954,'State of WI BUs'!$A$2:$B$77,2,FALSE),"")</f>
        <v/>
      </c>
      <c r="C954" s="50"/>
      <c r="D954" s="50"/>
      <c r="E954" s="51"/>
      <c r="F954" s="34" t="str">
        <f>IFERROR(VLOOKUP(C954,'Fed. Agency Identifier'!$A$2:$B$62,2,FALSE),"")</f>
        <v/>
      </c>
      <c r="G954" s="34" t="str">
        <f>IF(ISBLANK(D954)=TRUE,"",(IFERROR(VLOOKUP(CONCATENATE(C954,".",D954),'Assistance Listings sam.gov'!$A$2:$D$2250,4,FALSE),"Unknown/Expired CFDA - Complete Column K")))</f>
        <v/>
      </c>
      <c r="H954" s="51"/>
      <c r="I954" s="51"/>
      <c r="J954" s="34" t="str">
        <f>IF(AND(ISBLANK(C954)=TRUE,ISBLANK(D954)=TRUE),"",IFERROR(VLOOKUP(CONCATENATE(C954,".",D954),'Clusters Lookup'!$A$2:$B$99,2,FALSE),"Not an Other Cluster"))</f>
        <v/>
      </c>
      <c r="K954" s="51"/>
      <c r="L954" s="51"/>
      <c r="M954" s="51"/>
      <c r="N954" s="51"/>
      <c r="O954" s="52"/>
      <c r="P954" s="51"/>
      <c r="Q954" s="51"/>
      <c r="R954" s="50"/>
      <c r="S954" s="34" t="str">
        <f>IFERROR(VLOOKUP(R954,'State of WI BUs'!$A$2:$B$77,2,FALSE),"")</f>
        <v/>
      </c>
      <c r="T954" s="52"/>
      <c r="U954" s="52"/>
      <c r="V954" s="56" t="str">
        <f t="shared" si="112"/>
        <v/>
      </c>
      <c r="W954" s="52"/>
      <c r="X954" s="50"/>
      <c r="Y954" s="56" t="str">
        <f t="shared" si="113"/>
        <v/>
      </c>
      <c r="Z954" s="52"/>
      <c r="AA954" s="35" t="str">
        <f t="shared" si="114"/>
        <v/>
      </c>
      <c r="AB954" s="35" t="str">
        <f t="shared" si="115"/>
        <v/>
      </c>
      <c r="AC954" s="35" t="str">
        <f t="shared" si="116"/>
        <v/>
      </c>
      <c r="AD954" s="35" t="str">
        <f t="shared" si="117"/>
        <v/>
      </c>
      <c r="AE954" s="35" t="str">
        <f t="shared" si="118"/>
        <v/>
      </c>
      <c r="AF954" s="35" t="str">
        <f t="shared" si="119"/>
        <v/>
      </c>
    </row>
    <row r="955" spans="1:32" x14ac:dyDescent="0.3">
      <c r="A955" s="50"/>
      <c r="B955" s="34" t="str">
        <f>IFERROR(VLOOKUP(A955,'State of WI BUs'!$A$2:$B$77,2,FALSE),"")</f>
        <v/>
      </c>
      <c r="C955" s="50"/>
      <c r="D955" s="50"/>
      <c r="E955" s="51"/>
      <c r="F955" s="34" t="str">
        <f>IFERROR(VLOOKUP(C955,'Fed. Agency Identifier'!$A$2:$B$62,2,FALSE),"")</f>
        <v/>
      </c>
      <c r="G955" s="34" t="str">
        <f>IF(ISBLANK(D955)=TRUE,"",(IFERROR(VLOOKUP(CONCATENATE(C955,".",D955),'Assistance Listings sam.gov'!$A$2:$D$2250,4,FALSE),"Unknown/Expired CFDA - Complete Column K")))</f>
        <v/>
      </c>
      <c r="H955" s="51"/>
      <c r="I955" s="51"/>
      <c r="J955" s="34" t="str">
        <f>IF(AND(ISBLANK(C955)=TRUE,ISBLANK(D955)=TRUE),"",IFERROR(VLOOKUP(CONCATENATE(C955,".",D955),'Clusters Lookup'!$A$2:$B$99,2,FALSE),"Not an Other Cluster"))</f>
        <v/>
      </c>
      <c r="K955" s="51"/>
      <c r="L955" s="51"/>
      <c r="M955" s="51"/>
      <c r="N955" s="51"/>
      <c r="O955" s="52"/>
      <c r="P955" s="51"/>
      <c r="Q955" s="51"/>
      <c r="R955" s="50"/>
      <c r="S955" s="34" t="str">
        <f>IFERROR(VLOOKUP(R955,'State of WI BUs'!$A$2:$B$77,2,FALSE),"")</f>
        <v/>
      </c>
      <c r="T955" s="52"/>
      <c r="U955" s="52"/>
      <c r="V955" s="56" t="str">
        <f t="shared" si="112"/>
        <v/>
      </c>
      <c r="W955" s="52"/>
      <c r="X955" s="50"/>
      <c r="Y955" s="56" t="str">
        <f t="shared" si="113"/>
        <v/>
      </c>
      <c r="Z955" s="52"/>
      <c r="AA955" s="35" t="str">
        <f t="shared" si="114"/>
        <v/>
      </c>
      <c r="AB955" s="35" t="str">
        <f t="shared" si="115"/>
        <v/>
      </c>
      <c r="AC955" s="35" t="str">
        <f t="shared" si="116"/>
        <v/>
      </c>
      <c r="AD955" s="35" t="str">
        <f t="shared" si="117"/>
        <v/>
      </c>
      <c r="AE955" s="35" t="str">
        <f t="shared" si="118"/>
        <v/>
      </c>
      <c r="AF955" s="35" t="str">
        <f t="shared" si="119"/>
        <v/>
      </c>
    </row>
    <row r="956" spans="1:32" x14ac:dyDescent="0.3">
      <c r="A956" s="50"/>
      <c r="B956" s="34" t="str">
        <f>IFERROR(VLOOKUP(A956,'State of WI BUs'!$A$2:$B$77,2,FALSE),"")</f>
        <v/>
      </c>
      <c r="C956" s="50"/>
      <c r="D956" s="50"/>
      <c r="E956" s="51"/>
      <c r="F956" s="34" t="str">
        <f>IFERROR(VLOOKUP(C956,'Fed. Agency Identifier'!$A$2:$B$62,2,FALSE),"")</f>
        <v/>
      </c>
      <c r="G956" s="34" t="str">
        <f>IF(ISBLANK(D956)=TRUE,"",(IFERROR(VLOOKUP(CONCATENATE(C956,".",D956),'Assistance Listings sam.gov'!$A$2:$D$2250,4,FALSE),"Unknown/Expired CFDA - Complete Column K")))</f>
        <v/>
      </c>
      <c r="H956" s="51"/>
      <c r="I956" s="51"/>
      <c r="J956" s="34" t="str">
        <f>IF(AND(ISBLANK(C956)=TRUE,ISBLANK(D956)=TRUE),"",IFERROR(VLOOKUP(CONCATENATE(C956,".",D956),'Clusters Lookup'!$A$2:$B$99,2,FALSE),"Not an Other Cluster"))</f>
        <v/>
      </c>
      <c r="K956" s="51"/>
      <c r="L956" s="51"/>
      <c r="M956" s="51"/>
      <c r="N956" s="51"/>
      <c r="O956" s="52"/>
      <c r="P956" s="51"/>
      <c r="Q956" s="51"/>
      <c r="R956" s="50"/>
      <c r="S956" s="34" t="str">
        <f>IFERROR(VLOOKUP(R956,'State of WI BUs'!$A$2:$B$77,2,FALSE),"")</f>
        <v/>
      </c>
      <c r="T956" s="52"/>
      <c r="U956" s="52"/>
      <c r="V956" s="56" t="str">
        <f t="shared" si="112"/>
        <v/>
      </c>
      <c r="W956" s="52"/>
      <c r="X956" s="50"/>
      <c r="Y956" s="56" t="str">
        <f t="shared" si="113"/>
        <v/>
      </c>
      <c r="Z956" s="52"/>
      <c r="AA956" s="35" t="str">
        <f t="shared" si="114"/>
        <v/>
      </c>
      <c r="AB956" s="35" t="str">
        <f t="shared" si="115"/>
        <v/>
      </c>
      <c r="AC956" s="35" t="str">
        <f t="shared" si="116"/>
        <v/>
      </c>
      <c r="AD956" s="35" t="str">
        <f t="shared" si="117"/>
        <v/>
      </c>
      <c r="AE956" s="35" t="str">
        <f t="shared" si="118"/>
        <v/>
      </c>
      <c r="AF956" s="35" t="str">
        <f t="shared" si="119"/>
        <v/>
      </c>
    </row>
    <row r="957" spans="1:32" x14ac:dyDescent="0.3">
      <c r="A957" s="50"/>
      <c r="B957" s="34" t="str">
        <f>IFERROR(VLOOKUP(A957,'State of WI BUs'!$A$2:$B$77,2,FALSE),"")</f>
        <v/>
      </c>
      <c r="C957" s="50"/>
      <c r="D957" s="50"/>
      <c r="E957" s="51"/>
      <c r="F957" s="34" t="str">
        <f>IFERROR(VLOOKUP(C957,'Fed. Agency Identifier'!$A$2:$B$62,2,FALSE),"")</f>
        <v/>
      </c>
      <c r="G957" s="34" t="str">
        <f>IF(ISBLANK(D957)=TRUE,"",(IFERROR(VLOOKUP(CONCATENATE(C957,".",D957),'Assistance Listings sam.gov'!$A$2:$D$2250,4,FALSE),"Unknown/Expired CFDA - Complete Column K")))</f>
        <v/>
      </c>
      <c r="H957" s="51"/>
      <c r="I957" s="51"/>
      <c r="J957" s="34" t="str">
        <f>IF(AND(ISBLANK(C957)=TRUE,ISBLANK(D957)=TRUE),"",IFERROR(VLOOKUP(CONCATENATE(C957,".",D957),'Clusters Lookup'!$A$2:$B$99,2,FALSE),"Not an Other Cluster"))</f>
        <v/>
      </c>
      <c r="K957" s="51"/>
      <c r="L957" s="51"/>
      <c r="M957" s="51"/>
      <c r="N957" s="51"/>
      <c r="O957" s="52"/>
      <c r="P957" s="51"/>
      <c r="Q957" s="51"/>
      <c r="R957" s="50"/>
      <c r="S957" s="34" t="str">
        <f>IFERROR(VLOOKUP(R957,'State of WI BUs'!$A$2:$B$77,2,FALSE),"")</f>
        <v/>
      </c>
      <c r="T957" s="52"/>
      <c r="U957" s="52"/>
      <c r="V957" s="56" t="str">
        <f t="shared" si="112"/>
        <v/>
      </c>
      <c r="W957" s="52"/>
      <c r="X957" s="50"/>
      <c r="Y957" s="56" t="str">
        <f t="shared" si="113"/>
        <v/>
      </c>
      <c r="Z957" s="52"/>
      <c r="AA957" s="35" t="str">
        <f t="shared" si="114"/>
        <v/>
      </c>
      <c r="AB957" s="35" t="str">
        <f t="shared" si="115"/>
        <v/>
      </c>
      <c r="AC957" s="35" t="str">
        <f t="shared" si="116"/>
        <v/>
      </c>
      <c r="AD957" s="35" t="str">
        <f t="shared" si="117"/>
        <v/>
      </c>
      <c r="AE957" s="35" t="str">
        <f t="shared" si="118"/>
        <v/>
      </c>
      <c r="AF957" s="35" t="str">
        <f t="shared" si="119"/>
        <v/>
      </c>
    </row>
    <row r="958" spans="1:32" x14ac:dyDescent="0.3">
      <c r="A958" s="50"/>
      <c r="B958" s="34" t="str">
        <f>IFERROR(VLOOKUP(A958,'State of WI BUs'!$A$2:$B$77,2,FALSE),"")</f>
        <v/>
      </c>
      <c r="C958" s="50"/>
      <c r="D958" s="50"/>
      <c r="E958" s="51"/>
      <c r="F958" s="34" t="str">
        <f>IFERROR(VLOOKUP(C958,'Fed. Agency Identifier'!$A$2:$B$62,2,FALSE),"")</f>
        <v/>
      </c>
      <c r="G958" s="34" t="str">
        <f>IF(ISBLANK(D958)=TRUE,"",(IFERROR(VLOOKUP(CONCATENATE(C958,".",D958),'Assistance Listings sam.gov'!$A$2:$D$2250,4,FALSE),"Unknown/Expired CFDA - Complete Column K")))</f>
        <v/>
      </c>
      <c r="H958" s="51"/>
      <c r="I958" s="51"/>
      <c r="J958" s="34" t="str">
        <f>IF(AND(ISBLANK(C958)=TRUE,ISBLANK(D958)=TRUE),"",IFERROR(VLOOKUP(CONCATENATE(C958,".",D958),'Clusters Lookup'!$A$2:$B$99,2,FALSE),"Not an Other Cluster"))</f>
        <v/>
      </c>
      <c r="K958" s="51"/>
      <c r="L958" s="51"/>
      <c r="M958" s="51"/>
      <c r="N958" s="51"/>
      <c r="O958" s="52"/>
      <c r="P958" s="51"/>
      <c r="Q958" s="51"/>
      <c r="R958" s="50"/>
      <c r="S958" s="34" t="str">
        <f>IFERROR(VLOOKUP(R958,'State of WI BUs'!$A$2:$B$77,2,FALSE),"")</f>
        <v/>
      </c>
      <c r="T958" s="52"/>
      <c r="U958" s="52"/>
      <c r="V958" s="56" t="str">
        <f t="shared" si="112"/>
        <v/>
      </c>
      <c r="W958" s="52"/>
      <c r="X958" s="50"/>
      <c r="Y958" s="56" t="str">
        <f t="shared" si="113"/>
        <v/>
      </c>
      <c r="Z958" s="52"/>
      <c r="AA958" s="35" t="str">
        <f t="shared" si="114"/>
        <v/>
      </c>
      <c r="AB958" s="35" t="str">
        <f t="shared" si="115"/>
        <v/>
      </c>
      <c r="AC958" s="35" t="str">
        <f t="shared" si="116"/>
        <v/>
      </c>
      <c r="AD958" s="35" t="str">
        <f t="shared" si="117"/>
        <v/>
      </c>
      <c r="AE958" s="35" t="str">
        <f t="shared" si="118"/>
        <v/>
      </c>
      <c r="AF958" s="35" t="str">
        <f t="shared" si="119"/>
        <v/>
      </c>
    </row>
    <row r="959" spans="1:32" x14ac:dyDescent="0.3">
      <c r="A959" s="50"/>
      <c r="B959" s="34" t="str">
        <f>IFERROR(VLOOKUP(A959,'State of WI BUs'!$A$2:$B$77,2,FALSE),"")</f>
        <v/>
      </c>
      <c r="C959" s="50"/>
      <c r="D959" s="50"/>
      <c r="E959" s="51"/>
      <c r="F959" s="34" t="str">
        <f>IFERROR(VLOOKUP(C959,'Fed. Agency Identifier'!$A$2:$B$62,2,FALSE),"")</f>
        <v/>
      </c>
      <c r="G959" s="34" t="str">
        <f>IF(ISBLANK(D959)=TRUE,"",(IFERROR(VLOOKUP(CONCATENATE(C959,".",D959),'Assistance Listings sam.gov'!$A$2:$D$2250,4,FALSE),"Unknown/Expired CFDA - Complete Column K")))</f>
        <v/>
      </c>
      <c r="H959" s="51"/>
      <c r="I959" s="51"/>
      <c r="J959" s="34" t="str">
        <f>IF(AND(ISBLANK(C959)=TRUE,ISBLANK(D959)=TRUE),"",IFERROR(VLOOKUP(CONCATENATE(C959,".",D959),'Clusters Lookup'!$A$2:$B$99,2,FALSE),"Not an Other Cluster"))</f>
        <v/>
      </c>
      <c r="K959" s="51"/>
      <c r="L959" s="51"/>
      <c r="M959" s="51"/>
      <c r="N959" s="51"/>
      <c r="O959" s="52"/>
      <c r="P959" s="51"/>
      <c r="Q959" s="51"/>
      <c r="R959" s="50"/>
      <c r="S959" s="34" t="str">
        <f>IFERROR(VLOOKUP(R959,'State of WI BUs'!$A$2:$B$77,2,FALSE),"")</f>
        <v/>
      </c>
      <c r="T959" s="52"/>
      <c r="U959" s="52"/>
      <c r="V959" s="56" t="str">
        <f t="shared" si="112"/>
        <v/>
      </c>
      <c r="W959" s="52"/>
      <c r="X959" s="50"/>
      <c r="Y959" s="56" t="str">
        <f t="shared" si="113"/>
        <v/>
      </c>
      <c r="Z959" s="52"/>
      <c r="AA959" s="35" t="str">
        <f t="shared" si="114"/>
        <v/>
      </c>
      <c r="AB959" s="35" t="str">
        <f t="shared" si="115"/>
        <v/>
      </c>
      <c r="AC959" s="35" t="str">
        <f t="shared" si="116"/>
        <v/>
      </c>
      <c r="AD959" s="35" t="str">
        <f t="shared" si="117"/>
        <v/>
      </c>
      <c r="AE959" s="35" t="str">
        <f t="shared" si="118"/>
        <v/>
      </c>
      <c r="AF959" s="35" t="str">
        <f t="shared" si="119"/>
        <v/>
      </c>
    </row>
    <row r="960" spans="1:32" x14ac:dyDescent="0.3">
      <c r="A960" s="50"/>
      <c r="B960" s="34" t="str">
        <f>IFERROR(VLOOKUP(A960,'State of WI BUs'!$A$2:$B$77,2,FALSE),"")</f>
        <v/>
      </c>
      <c r="C960" s="50"/>
      <c r="D960" s="50"/>
      <c r="E960" s="51"/>
      <c r="F960" s="34" t="str">
        <f>IFERROR(VLOOKUP(C960,'Fed. Agency Identifier'!$A$2:$B$62,2,FALSE),"")</f>
        <v/>
      </c>
      <c r="G960" s="34" t="str">
        <f>IF(ISBLANK(D960)=TRUE,"",(IFERROR(VLOOKUP(CONCATENATE(C960,".",D960),'Assistance Listings sam.gov'!$A$2:$D$2250,4,FALSE),"Unknown/Expired CFDA - Complete Column K")))</f>
        <v/>
      </c>
      <c r="H960" s="51"/>
      <c r="I960" s="51"/>
      <c r="J960" s="34" t="str">
        <f>IF(AND(ISBLANK(C960)=TRUE,ISBLANK(D960)=TRUE),"",IFERROR(VLOOKUP(CONCATENATE(C960,".",D960),'Clusters Lookup'!$A$2:$B$99,2,FALSE),"Not an Other Cluster"))</f>
        <v/>
      </c>
      <c r="K960" s="51"/>
      <c r="L960" s="51"/>
      <c r="M960" s="51"/>
      <c r="N960" s="51"/>
      <c r="O960" s="52"/>
      <c r="P960" s="51"/>
      <c r="Q960" s="51"/>
      <c r="R960" s="50"/>
      <c r="S960" s="34" t="str">
        <f>IFERROR(VLOOKUP(R960,'State of WI BUs'!$A$2:$B$77,2,FALSE),"")</f>
        <v/>
      </c>
      <c r="T960" s="52"/>
      <c r="U960" s="52"/>
      <c r="V960" s="56" t="str">
        <f t="shared" si="112"/>
        <v/>
      </c>
      <c r="W960" s="52"/>
      <c r="X960" s="50"/>
      <c r="Y960" s="56" t="str">
        <f t="shared" si="113"/>
        <v/>
      </c>
      <c r="Z960" s="52"/>
      <c r="AA960" s="35" t="str">
        <f t="shared" si="114"/>
        <v/>
      </c>
      <c r="AB960" s="35" t="str">
        <f t="shared" si="115"/>
        <v/>
      </c>
      <c r="AC960" s="35" t="str">
        <f t="shared" si="116"/>
        <v/>
      </c>
      <c r="AD960" s="35" t="str">
        <f t="shared" si="117"/>
        <v/>
      </c>
      <c r="AE960" s="35" t="str">
        <f t="shared" si="118"/>
        <v/>
      </c>
      <c r="AF960" s="35" t="str">
        <f t="shared" si="119"/>
        <v/>
      </c>
    </row>
    <row r="961" spans="1:32" x14ac:dyDescent="0.3">
      <c r="A961" s="50"/>
      <c r="B961" s="34" t="str">
        <f>IFERROR(VLOOKUP(A961,'State of WI BUs'!$A$2:$B$77,2,FALSE),"")</f>
        <v/>
      </c>
      <c r="C961" s="50"/>
      <c r="D961" s="50"/>
      <c r="E961" s="51"/>
      <c r="F961" s="34" t="str">
        <f>IFERROR(VLOOKUP(C961,'Fed. Agency Identifier'!$A$2:$B$62,2,FALSE),"")</f>
        <v/>
      </c>
      <c r="G961" s="34" t="str">
        <f>IF(ISBLANK(D961)=TRUE,"",(IFERROR(VLOOKUP(CONCATENATE(C961,".",D961),'Assistance Listings sam.gov'!$A$2:$D$2250,4,FALSE),"Unknown/Expired CFDA - Complete Column K")))</f>
        <v/>
      </c>
      <c r="H961" s="51"/>
      <c r="I961" s="51"/>
      <c r="J961" s="34" t="str">
        <f>IF(AND(ISBLANK(C961)=TRUE,ISBLANK(D961)=TRUE),"",IFERROR(VLOOKUP(CONCATENATE(C961,".",D961),'Clusters Lookup'!$A$2:$B$99,2,FALSE),"Not an Other Cluster"))</f>
        <v/>
      </c>
      <c r="K961" s="51"/>
      <c r="L961" s="51"/>
      <c r="M961" s="51"/>
      <c r="N961" s="51"/>
      <c r="O961" s="52"/>
      <c r="P961" s="51"/>
      <c r="Q961" s="51"/>
      <c r="R961" s="50"/>
      <c r="S961" s="34" t="str">
        <f>IFERROR(VLOOKUP(R961,'State of WI BUs'!$A$2:$B$77,2,FALSE),"")</f>
        <v/>
      </c>
      <c r="T961" s="52"/>
      <c r="U961" s="52"/>
      <c r="V961" s="56" t="str">
        <f t="shared" si="112"/>
        <v/>
      </c>
      <c r="W961" s="52"/>
      <c r="X961" s="50"/>
      <c r="Y961" s="56" t="str">
        <f t="shared" si="113"/>
        <v/>
      </c>
      <c r="Z961" s="52"/>
      <c r="AA961" s="35" t="str">
        <f t="shared" si="114"/>
        <v/>
      </c>
      <c r="AB961" s="35" t="str">
        <f t="shared" si="115"/>
        <v/>
      </c>
      <c r="AC961" s="35" t="str">
        <f t="shared" si="116"/>
        <v/>
      </c>
      <c r="AD961" s="35" t="str">
        <f t="shared" si="117"/>
        <v/>
      </c>
      <c r="AE961" s="35" t="str">
        <f t="shared" si="118"/>
        <v/>
      </c>
      <c r="AF961" s="35" t="str">
        <f t="shared" si="119"/>
        <v/>
      </c>
    </row>
    <row r="962" spans="1:32" x14ac:dyDescent="0.3">
      <c r="A962" s="50"/>
      <c r="B962" s="34" t="str">
        <f>IFERROR(VLOOKUP(A962,'State of WI BUs'!$A$2:$B$77,2,FALSE),"")</f>
        <v/>
      </c>
      <c r="C962" s="50"/>
      <c r="D962" s="50"/>
      <c r="E962" s="51"/>
      <c r="F962" s="34" t="str">
        <f>IFERROR(VLOOKUP(C962,'Fed. Agency Identifier'!$A$2:$B$62,2,FALSE),"")</f>
        <v/>
      </c>
      <c r="G962" s="34" t="str">
        <f>IF(ISBLANK(D962)=TRUE,"",(IFERROR(VLOOKUP(CONCATENATE(C962,".",D962),'Assistance Listings sam.gov'!$A$2:$D$2250,4,FALSE),"Unknown/Expired CFDA - Complete Column K")))</f>
        <v/>
      </c>
      <c r="H962" s="51"/>
      <c r="I962" s="51"/>
      <c r="J962" s="34" t="str">
        <f>IF(AND(ISBLANK(C962)=TRUE,ISBLANK(D962)=TRUE),"",IFERROR(VLOOKUP(CONCATENATE(C962,".",D962),'Clusters Lookup'!$A$2:$B$99,2,FALSE),"Not an Other Cluster"))</f>
        <v/>
      </c>
      <c r="K962" s="51"/>
      <c r="L962" s="51"/>
      <c r="M962" s="51"/>
      <c r="N962" s="51"/>
      <c r="O962" s="52"/>
      <c r="P962" s="51"/>
      <c r="Q962" s="51"/>
      <c r="R962" s="50"/>
      <c r="S962" s="34" t="str">
        <f>IFERROR(VLOOKUP(R962,'State of WI BUs'!$A$2:$B$77,2,FALSE),"")</f>
        <v/>
      </c>
      <c r="T962" s="52"/>
      <c r="U962" s="52"/>
      <c r="V962" s="56" t="str">
        <f t="shared" si="112"/>
        <v/>
      </c>
      <c r="W962" s="52"/>
      <c r="X962" s="50"/>
      <c r="Y962" s="56" t="str">
        <f t="shared" si="113"/>
        <v/>
      </c>
      <c r="Z962" s="52"/>
      <c r="AA962" s="35" t="str">
        <f t="shared" si="114"/>
        <v/>
      </c>
      <c r="AB962" s="35" t="str">
        <f t="shared" si="115"/>
        <v/>
      </c>
      <c r="AC962" s="35" t="str">
        <f t="shared" si="116"/>
        <v/>
      </c>
      <c r="AD962" s="35" t="str">
        <f t="shared" si="117"/>
        <v/>
      </c>
      <c r="AE962" s="35" t="str">
        <f t="shared" si="118"/>
        <v/>
      </c>
      <c r="AF962" s="35" t="str">
        <f t="shared" si="119"/>
        <v/>
      </c>
    </row>
    <row r="963" spans="1:32" x14ac:dyDescent="0.3">
      <c r="A963" s="50"/>
      <c r="B963" s="34" t="str">
        <f>IFERROR(VLOOKUP(A963,'State of WI BUs'!$A$2:$B$77,2,FALSE),"")</f>
        <v/>
      </c>
      <c r="C963" s="50"/>
      <c r="D963" s="50"/>
      <c r="E963" s="51"/>
      <c r="F963" s="34" t="str">
        <f>IFERROR(VLOOKUP(C963,'Fed. Agency Identifier'!$A$2:$B$62,2,FALSE),"")</f>
        <v/>
      </c>
      <c r="G963" s="34" t="str">
        <f>IF(ISBLANK(D963)=TRUE,"",(IFERROR(VLOOKUP(CONCATENATE(C963,".",D963),'Assistance Listings sam.gov'!$A$2:$D$2250,4,FALSE),"Unknown/Expired CFDA - Complete Column K")))</f>
        <v/>
      </c>
      <c r="H963" s="51"/>
      <c r="I963" s="51"/>
      <c r="J963" s="34" t="str">
        <f>IF(AND(ISBLANK(C963)=TRUE,ISBLANK(D963)=TRUE),"",IFERROR(VLOOKUP(CONCATENATE(C963,".",D963),'Clusters Lookup'!$A$2:$B$99,2,FALSE),"Not an Other Cluster"))</f>
        <v/>
      </c>
      <c r="K963" s="51"/>
      <c r="L963" s="51"/>
      <c r="M963" s="51"/>
      <c r="N963" s="51"/>
      <c r="O963" s="52"/>
      <c r="P963" s="51"/>
      <c r="Q963" s="51"/>
      <c r="R963" s="50"/>
      <c r="S963" s="34" t="str">
        <f>IFERROR(VLOOKUP(R963,'State of WI BUs'!$A$2:$B$77,2,FALSE),"")</f>
        <v/>
      </c>
      <c r="T963" s="52"/>
      <c r="U963" s="52"/>
      <c r="V963" s="56" t="str">
        <f t="shared" si="112"/>
        <v/>
      </c>
      <c r="W963" s="52"/>
      <c r="X963" s="50"/>
      <c r="Y963" s="56" t="str">
        <f t="shared" si="113"/>
        <v/>
      </c>
      <c r="Z963" s="52"/>
      <c r="AA963" s="35" t="str">
        <f t="shared" si="114"/>
        <v/>
      </c>
      <c r="AB963" s="35" t="str">
        <f t="shared" si="115"/>
        <v/>
      </c>
      <c r="AC963" s="35" t="str">
        <f t="shared" si="116"/>
        <v/>
      </c>
      <c r="AD963" s="35" t="str">
        <f t="shared" si="117"/>
        <v/>
      </c>
      <c r="AE963" s="35" t="str">
        <f t="shared" si="118"/>
        <v/>
      </c>
      <c r="AF963" s="35" t="str">
        <f t="shared" si="119"/>
        <v/>
      </c>
    </row>
    <row r="964" spans="1:32" x14ac:dyDescent="0.3">
      <c r="A964" s="50"/>
      <c r="B964" s="34" t="str">
        <f>IFERROR(VLOOKUP(A964,'State of WI BUs'!$A$2:$B$77,2,FALSE),"")</f>
        <v/>
      </c>
      <c r="C964" s="50"/>
      <c r="D964" s="50"/>
      <c r="E964" s="51"/>
      <c r="F964" s="34" t="str">
        <f>IFERROR(VLOOKUP(C964,'Fed. Agency Identifier'!$A$2:$B$62,2,FALSE),"")</f>
        <v/>
      </c>
      <c r="G964" s="34" t="str">
        <f>IF(ISBLANK(D964)=TRUE,"",(IFERROR(VLOOKUP(CONCATENATE(C964,".",D964),'Assistance Listings sam.gov'!$A$2:$D$2250,4,FALSE),"Unknown/Expired CFDA - Complete Column K")))</f>
        <v/>
      </c>
      <c r="H964" s="51"/>
      <c r="I964" s="51"/>
      <c r="J964" s="34" t="str">
        <f>IF(AND(ISBLANK(C964)=TRUE,ISBLANK(D964)=TRUE),"",IFERROR(VLOOKUP(CONCATENATE(C964,".",D964),'Clusters Lookup'!$A$2:$B$99,2,FALSE),"Not an Other Cluster"))</f>
        <v/>
      </c>
      <c r="K964" s="51"/>
      <c r="L964" s="51"/>
      <c r="M964" s="51"/>
      <c r="N964" s="51"/>
      <c r="O964" s="52"/>
      <c r="P964" s="51"/>
      <c r="Q964" s="51"/>
      <c r="R964" s="50"/>
      <c r="S964" s="34" t="str">
        <f>IFERROR(VLOOKUP(R964,'State of WI BUs'!$A$2:$B$77,2,FALSE),"")</f>
        <v/>
      </c>
      <c r="T964" s="52"/>
      <c r="U964" s="52"/>
      <c r="V964" s="56" t="str">
        <f t="shared" si="112"/>
        <v/>
      </c>
      <c r="W964" s="52"/>
      <c r="X964" s="50"/>
      <c r="Y964" s="56" t="str">
        <f t="shared" si="113"/>
        <v/>
      </c>
      <c r="Z964" s="52"/>
      <c r="AA964" s="35" t="str">
        <f t="shared" si="114"/>
        <v/>
      </c>
      <c r="AB964" s="35" t="str">
        <f t="shared" si="115"/>
        <v/>
      </c>
      <c r="AC964" s="35" t="str">
        <f t="shared" si="116"/>
        <v/>
      </c>
      <c r="AD964" s="35" t="str">
        <f t="shared" si="117"/>
        <v/>
      </c>
      <c r="AE964" s="35" t="str">
        <f t="shared" si="118"/>
        <v/>
      </c>
      <c r="AF964" s="35" t="str">
        <f t="shared" si="119"/>
        <v/>
      </c>
    </row>
    <row r="965" spans="1:32" x14ac:dyDescent="0.3">
      <c r="A965" s="50"/>
      <c r="B965" s="34" t="str">
        <f>IFERROR(VLOOKUP(A965,'State of WI BUs'!$A$2:$B$77,2,FALSE),"")</f>
        <v/>
      </c>
      <c r="C965" s="50"/>
      <c r="D965" s="50"/>
      <c r="E965" s="51"/>
      <c r="F965" s="34" t="str">
        <f>IFERROR(VLOOKUP(C965,'Fed. Agency Identifier'!$A$2:$B$62,2,FALSE),"")</f>
        <v/>
      </c>
      <c r="G965" s="34" t="str">
        <f>IF(ISBLANK(D965)=TRUE,"",(IFERROR(VLOOKUP(CONCATENATE(C965,".",D965),'Assistance Listings sam.gov'!$A$2:$D$2250,4,FALSE),"Unknown/Expired CFDA - Complete Column K")))</f>
        <v/>
      </c>
      <c r="H965" s="51"/>
      <c r="I965" s="51"/>
      <c r="J965" s="34" t="str">
        <f>IF(AND(ISBLANK(C965)=TRUE,ISBLANK(D965)=TRUE),"",IFERROR(VLOOKUP(CONCATENATE(C965,".",D965),'Clusters Lookup'!$A$2:$B$99,2,FALSE),"Not an Other Cluster"))</f>
        <v/>
      </c>
      <c r="K965" s="51"/>
      <c r="L965" s="51"/>
      <c r="M965" s="51"/>
      <c r="N965" s="51"/>
      <c r="O965" s="52"/>
      <c r="P965" s="51"/>
      <c r="Q965" s="51"/>
      <c r="R965" s="50"/>
      <c r="S965" s="34" t="str">
        <f>IFERROR(VLOOKUP(R965,'State of WI BUs'!$A$2:$B$77,2,FALSE),"")</f>
        <v/>
      </c>
      <c r="T965" s="52"/>
      <c r="U965" s="52"/>
      <c r="V965" s="56" t="str">
        <f t="shared" si="112"/>
        <v/>
      </c>
      <c r="W965" s="52"/>
      <c r="X965" s="50"/>
      <c r="Y965" s="56" t="str">
        <f t="shared" si="113"/>
        <v/>
      </c>
      <c r="Z965" s="52"/>
      <c r="AA965" s="35" t="str">
        <f t="shared" si="114"/>
        <v/>
      </c>
      <c r="AB965" s="35" t="str">
        <f t="shared" si="115"/>
        <v/>
      </c>
      <c r="AC965" s="35" t="str">
        <f t="shared" si="116"/>
        <v/>
      </c>
      <c r="AD965" s="35" t="str">
        <f t="shared" si="117"/>
        <v/>
      </c>
      <c r="AE965" s="35" t="str">
        <f t="shared" si="118"/>
        <v/>
      </c>
      <c r="AF965" s="35" t="str">
        <f t="shared" si="119"/>
        <v/>
      </c>
    </row>
    <row r="966" spans="1:32" x14ac:dyDescent="0.3">
      <c r="A966" s="50"/>
      <c r="B966" s="34" t="str">
        <f>IFERROR(VLOOKUP(A966,'State of WI BUs'!$A$2:$B$77,2,FALSE),"")</f>
        <v/>
      </c>
      <c r="C966" s="50"/>
      <c r="D966" s="50"/>
      <c r="E966" s="51"/>
      <c r="F966" s="34" t="str">
        <f>IFERROR(VLOOKUP(C966,'Fed. Agency Identifier'!$A$2:$B$62,2,FALSE),"")</f>
        <v/>
      </c>
      <c r="G966" s="34" t="str">
        <f>IF(ISBLANK(D966)=TRUE,"",(IFERROR(VLOOKUP(CONCATENATE(C966,".",D966),'Assistance Listings sam.gov'!$A$2:$D$2250,4,FALSE),"Unknown/Expired CFDA - Complete Column K")))</f>
        <v/>
      </c>
      <c r="H966" s="51"/>
      <c r="I966" s="51"/>
      <c r="J966" s="34" t="str">
        <f>IF(AND(ISBLANK(C966)=TRUE,ISBLANK(D966)=TRUE),"",IFERROR(VLOOKUP(CONCATENATE(C966,".",D966),'Clusters Lookup'!$A$2:$B$99,2,FALSE),"Not an Other Cluster"))</f>
        <v/>
      </c>
      <c r="K966" s="51"/>
      <c r="L966" s="51"/>
      <c r="M966" s="51"/>
      <c r="N966" s="51"/>
      <c r="O966" s="52"/>
      <c r="P966" s="51"/>
      <c r="Q966" s="51"/>
      <c r="R966" s="50"/>
      <c r="S966" s="34" t="str">
        <f>IFERROR(VLOOKUP(R966,'State of WI BUs'!$A$2:$B$77,2,FALSE),"")</f>
        <v/>
      </c>
      <c r="T966" s="52"/>
      <c r="U966" s="52"/>
      <c r="V966" s="56" t="str">
        <f t="shared" si="112"/>
        <v/>
      </c>
      <c r="W966" s="52"/>
      <c r="X966" s="50"/>
      <c r="Y966" s="56" t="str">
        <f t="shared" si="113"/>
        <v/>
      </c>
      <c r="Z966" s="52"/>
      <c r="AA966" s="35" t="str">
        <f t="shared" si="114"/>
        <v/>
      </c>
      <c r="AB966" s="35" t="str">
        <f t="shared" si="115"/>
        <v/>
      </c>
      <c r="AC966" s="35" t="str">
        <f t="shared" si="116"/>
        <v/>
      </c>
      <c r="AD966" s="35" t="str">
        <f t="shared" si="117"/>
        <v/>
      </c>
      <c r="AE966" s="35" t="str">
        <f t="shared" si="118"/>
        <v/>
      </c>
      <c r="AF966" s="35" t="str">
        <f t="shared" si="119"/>
        <v/>
      </c>
    </row>
    <row r="967" spans="1:32" x14ac:dyDescent="0.3">
      <c r="A967" s="50"/>
      <c r="B967" s="34" t="str">
        <f>IFERROR(VLOOKUP(A967,'State of WI BUs'!$A$2:$B$77,2,FALSE),"")</f>
        <v/>
      </c>
      <c r="C967" s="50"/>
      <c r="D967" s="50"/>
      <c r="E967" s="51"/>
      <c r="F967" s="34" t="str">
        <f>IFERROR(VLOOKUP(C967,'Fed. Agency Identifier'!$A$2:$B$62,2,FALSE),"")</f>
        <v/>
      </c>
      <c r="G967" s="34" t="str">
        <f>IF(ISBLANK(D967)=TRUE,"",(IFERROR(VLOOKUP(CONCATENATE(C967,".",D967),'Assistance Listings sam.gov'!$A$2:$D$2250,4,FALSE),"Unknown/Expired CFDA - Complete Column K")))</f>
        <v/>
      </c>
      <c r="H967" s="51"/>
      <c r="I967" s="51"/>
      <c r="J967" s="34" t="str">
        <f>IF(AND(ISBLANK(C967)=TRUE,ISBLANK(D967)=TRUE),"",IFERROR(VLOOKUP(CONCATENATE(C967,".",D967),'Clusters Lookup'!$A$2:$B$99,2,FALSE),"Not an Other Cluster"))</f>
        <v/>
      </c>
      <c r="K967" s="51"/>
      <c r="L967" s="51"/>
      <c r="M967" s="51"/>
      <c r="N967" s="51"/>
      <c r="O967" s="52"/>
      <c r="P967" s="51"/>
      <c r="Q967" s="51"/>
      <c r="R967" s="50"/>
      <c r="S967" s="34" t="str">
        <f>IFERROR(VLOOKUP(R967,'State of WI BUs'!$A$2:$B$77,2,FALSE),"")</f>
        <v/>
      </c>
      <c r="T967" s="52"/>
      <c r="U967" s="52"/>
      <c r="V967" s="56" t="str">
        <f t="shared" si="112"/>
        <v/>
      </c>
      <c r="W967" s="52"/>
      <c r="X967" s="50"/>
      <c r="Y967" s="56" t="str">
        <f t="shared" si="113"/>
        <v/>
      </c>
      <c r="Z967" s="52"/>
      <c r="AA967" s="35" t="str">
        <f t="shared" si="114"/>
        <v/>
      </c>
      <c r="AB967" s="35" t="str">
        <f t="shared" si="115"/>
        <v/>
      </c>
      <c r="AC967" s="35" t="str">
        <f t="shared" si="116"/>
        <v/>
      </c>
      <c r="AD967" s="35" t="str">
        <f t="shared" si="117"/>
        <v/>
      </c>
      <c r="AE967" s="35" t="str">
        <f t="shared" si="118"/>
        <v/>
      </c>
      <c r="AF967" s="35" t="str">
        <f t="shared" si="119"/>
        <v/>
      </c>
    </row>
    <row r="968" spans="1:32" x14ac:dyDescent="0.3">
      <c r="A968" s="50"/>
      <c r="B968" s="34" t="str">
        <f>IFERROR(VLOOKUP(A968,'State of WI BUs'!$A$2:$B$77,2,FALSE),"")</f>
        <v/>
      </c>
      <c r="C968" s="50"/>
      <c r="D968" s="50"/>
      <c r="E968" s="51"/>
      <c r="F968" s="34" t="str">
        <f>IFERROR(VLOOKUP(C968,'Fed. Agency Identifier'!$A$2:$B$62,2,FALSE),"")</f>
        <v/>
      </c>
      <c r="G968" s="34" t="str">
        <f>IF(ISBLANK(D968)=TRUE,"",(IFERROR(VLOOKUP(CONCATENATE(C968,".",D968),'Assistance Listings sam.gov'!$A$2:$D$2250,4,FALSE),"Unknown/Expired CFDA - Complete Column K")))</f>
        <v/>
      </c>
      <c r="H968" s="51"/>
      <c r="I968" s="51"/>
      <c r="J968" s="34" t="str">
        <f>IF(AND(ISBLANK(C968)=TRUE,ISBLANK(D968)=TRUE),"",IFERROR(VLOOKUP(CONCATENATE(C968,".",D968),'Clusters Lookup'!$A$2:$B$99,2,FALSE),"Not an Other Cluster"))</f>
        <v/>
      </c>
      <c r="K968" s="51"/>
      <c r="L968" s="51"/>
      <c r="M968" s="51"/>
      <c r="N968" s="51"/>
      <c r="O968" s="52"/>
      <c r="P968" s="51"/>
      <c r="Q968" s="51"/>
      <c r="R968" s="50"/>
      <c r="S968" s="34" t="str">
        <f>IFERROR(VLOOKUP(R968,'State of WI BUs'!$A$2:$B$77,2,FALSE),"")</f>
        <v/>
      </c>
      <c r="T968" s="52"/>
      <c r="U968" s="52"/>
      <c r="V968" s="56" t="str">
        <f t="shared" si="112"/>
        <v/>
      </c>
      <c r="W968" s="52"/>
      <c r="X968" s="50"/>
      <c r="Y968" s="56" t="str">
        <f t="shared" si="113"/>
        <v/>
      </c>
      <c r="Z968" s="52"/>
      <c r="AA968" s="35" t="str">
        <f t="shared" si="114"/>
        <v/>
      </c>
      <c r="AB968" s="35" t="str">
        <f t="shared" si="115"/>
        <v/>
      </c>
      <c r="AC968" s="35" t="str">
        <f t="shared" si="116"/>
        <v/>
      </c>
      <c r="AD968" s="35" t="str">
        <f t="shared" si="117"/>
        <v/>
      </c>
      <c r="AE968" s="35" t="str">
        <f t="shared" si="118"/>
        <v/>
      </c>
      <c r="AF968" s="35" t="str">
        <f t="shared" si="119"/>
        <v/>
      </c>
    </row>
    <row r="969" spans="1:32" x14ac:dyDescent="0.3">
      <c r="A969" s="50"/>
      <c r="B969" s="34" t="str">
        <f>IFERROR(VLOOKUP(A969,'State of WI BUs'!$A$2:$B$77,2,FALSE),"")</f>
        <v/>
      </c>
      <c r="C969" s="50"/>
      <c r="D969" s="50"/>
      <c r="E969" s="51"/>
      <c r="F969" s="34" t="str">
        <f>IFERROR(VLOOKUP(C969,'Fed. Agency Identifier'!$A$2:$B$62,2,FALSE),"")</f>
        <v/>
      </c>
      <c r="G969" s="34" t="str">
        <f>IF(ISBLANK(D969)=TRUE,"",(IFERROR(VLOOKUP(CONCATENATE(C969,".",D969),'Assistance Listings sam.gov'!$A$2:$D$2250,4,FALSE),"Unknown/Expired CFDA - Complete Column K")))</f>
        <v/>
      </c>
      <c r="H969" s="51"/>
      <c r="I969" s="51"/>
      <c r="J969" s="34" t="str">
        <f>IF(AND(ISBLANK(C969)=TRUE,ISBLANK(D969)=TRUE),"",IFERROR(VLOOKUP(CONCATENATE(C969,".",D969),'Clusters Lookup'!$A$2:$B$99,2,FALSE),"Not an Other Cluster"))</f>
        <v/>
      </c>
      <c r="K969" s="51"/>
      <c r="L969" s="51"/>
      <c r="M969" s="51"/>
      <c r="N969" s="51"/>
      <c r="O969" s="52"/>
      <c r="P969" s="51"/>
      <c r="Q969" s="51"/>
      <c r="R969" s="50"/>
      <c r="S969" s="34" t="str">
        <f>IFERROR(VLOOKUP(R969,'State of WI BUs'!$A$2:$B$77,2,FALSE),"")</f>
        <v/>
      </c>
      <c r="T969" s="52"/>
      <c r="U969" s="52"/>
      <c r="V969" s="56" t="str">
        <f t="shared" si="112"/>
        <v/>
      </c>
      <c r="W969" s="52"/>
      <c r="X969" s="50"/>
      <c r="Y969" s="56" t="str">
        <f t="shared" si="113"/>
        <v/>
      </c>
      <c r="Z969" s="52"/>
      <c r="AA969" s="35" t="str">
        <f t="shared" si="114"/>
        <v/>
      </c>
      <c r="AB969" s="35" t="str">
        <f t="shared" si="115"/>
        <v/>
      </c>
      <c r="AC969" s="35" t="str">
        <f t="shared" si="116"/>
        <v/>
      </c>
      <c r="AD969" s="35" t="str">
        <f t="shared" si="117"/>
        <v/>
      </c>
      <c r="AE969" s="35" t="str">
        <f t="shared" si="118"/>
        <v/>
      </c>
      <c r="AF969" s="35" t="str">
        <f t="shared" si="119"/>
        <v/>
      </c>
    </row>
    <row r="970" spans="1:32" x14ac:dyDescent="0.3">
      <c r="A970" s="50"/>
      <c r="B970" s="34" t="str">
        <f>IFERROR(VLOOKUP(A970,'State of WI BUs'!$A$2:$B$77,2,FALSE),"")</f>
        <v/>
      </c>
      <c r="C970" s="50"/>
      <c r="D970" s="50"/>
      <c r="E970" s="51"/>
      <c r="F970" s="34" t="str">
        <f>IFERROR(VLOOKUP(C970,'Fed. Agency Identifier'!$A$2:$B$62,2,FALSE),"")</f>
        <v/>
      </c>
      <c r="G970" s="34" t="str">
        <f>IF(ISBLANK(D970)=TRUE,"",(IFERROR(VLOOKUP(CONCATENATE(C970,".",D970),'Assistance Listings sam.gov'!$A$2:$D$2250,4,FALSE),"Unknown/Expired CFDA - Complete Column K")))</f>
        <v/>
      </c>
      <c r="H970" s="51"/>
      <c r="I970" s="51"/>
      <c r="J970" s="34" t="str">
        <f>IF(AND(ISBLANK(C970)=TRUE,ISBLANK(D970)=TRUE),"",IFERROR(VLOOKUP(CONCATENATE(C970,".",D970),'Clusters Lookup'!$A$2:$B$99,2,FALSE),"Not an Other Cluster"))</f>
        <v/>
      </c>
      <c r="K970" s="51"/>
      <c r="L970" s="51"/>
      <c r="M970" s="51"/>
      <c r="N970" s="51"/>
      <c r="O970" s="52"/>
      <c r="P970" s="51"/>
      <c r="Q970" s="51"/>
      <c r="R970" s="50"/>
      <c r="S970" s="34" t="str">
        <f>IFERROR(VLOOKUP(R970,'State of WI BUs'!$A$2:$B$77,2,FALSE),"")</f>
        <v/>
      </c>
      <c r="T970" s="52"/>
      <c r="U970" s="52"/>
      <c r="V970" s="56" t="str">
        <f t="shared" si="112"/>
        <v/>
      </c>
      <c r="W970" s="52"/>
      <c r="X970" s="50"/>
      <c r="Y970" s="56" t="str">
        <f t="shared" si="113"/>
        <v/>
      </c>
      <c r="Z970" s="52"/>
      <c r="AA970" s="35" t="str">
        <f t="shared" si="114"/>
        <v/>
      </c>
      <c r="AB970" s="35" t="str">
        <f t="shared" si="115"/>
        <v/>
      </c>
      <c r="AC970" s="35" t="str">
        <f t="shared" si="116"/>
        <v/>
      </c>
      <c r="AD970" s="35" t="str">
        <f t="shared" si="117"/>
        <v/>
      </c>
      <c r="AE970" s="35" t="str">
        <f t="shared" si="118"/>
        <v/>
      </c>
      <c r="AF970" s="35" t="str">
        <f t="shared" si="119"/>
        <v/>
      </c>
    </row>
    <row r="971" spans="1:32" x14ac:dyDescent="0.3">
      <c r="A971" s="50"/>
      <c r="B971" s="34" t="str">
        <f>IFERROR(VLOOKUP(A971,'State of WI BUs'!$A$2:$B$77,2,FALSE),"")</f>
        <v/>
      </c>
      <c r="C971" s="50"/>
      <c r="D971" s="50"/>
      <c r="E971" s="51"/>
      <c r="F971" s="34" t="str">
        <f>IFERROR(VLOOKUP(C971,'Fed. Agency Identifier'!$A$2:$B$62,2,FALSE),"")</f>
        <v/>
      </c>
      <c r="G971" s="34" t="str">
        <f>IF(ISBLANK(D971)=TRUE,"",(IFERROR(VLOOKUP(CONCATENATE(C971,".",D971),'Assistance Listings sam.gov'!$A$2:$D$2250,4,FALSE),"Unknown/Expired CFDA - Complete Column K")))</f>
        <v/>
      </c>
      <c r="H971" s="51"/>
      <c r="I971" s="51"/>
      <c r="J971" s="34" t="str">
        <f>IF(AND(ISBLANK(C971)=TRUE,ISBLANK(D971)=TRUE),"",IFERROR(VLOOKUP(CONCATENATE(C971,".",D971),'Clusters Lookup'!$A$2:$B$99,2,FALSE),"Not an Other Cluster"))</f>
        <v/>
      </c>
      <c r="K971" s="51"/>
      <c r="L971" s="51"/>
      <c r="M971" s="51"/>
      <c r="N971" s="51"/>
      <c r="O971" s="52"/>
      <c r="P971" s="51"/>
      <c r="Q971" s="51"/>
      <c r="R971" s="50"/>
      <c r="S971" s="34" t="str">
        <f>IFERROR(VLOOKUP(R971,'State of WI BUs'!$A$2:$B$77,2,FALSE),"")</f>
        <v/>
      </c>
      <c r="T971" s="52"/>
      <c r="U971" s="52"/>
      <c r="V971" s="56" t="str">
        <f t="shared" si="112"/>
        <v/>
      </c>
      <c r="W971" s="52"/>
      <c r="X971" s="50"/>
      <c r="Y971" s="56" t="str">
        <f t="shared" si="113"/>
        <v/>
      </c>
      <c r="Z971" s="52"/>
      <c r="AA971" s="35" t="str">
        <f t="shared" si="114"/>
        <v/>
      </c>
      <c r="AB971" s="35" t="str">
        <f t="shared" si="115"/>
        <v/>
      </c>
      <c r="AC971" s="35" t="str">
        <f t="shared" si="116"/>
        <v/>
      </c>
      <c r="AD971" s="35" t="str">
        <f t="shared" si="117"/>
        <v/>
      </c>
      <c r="AE971" s="35" t="str">
        <f t="shared" si="118"/>
        <v/>
      </c>
      <c r="AF971" s="35" t="str">
        <f t="shared" si="119"/>
        <v/>
      </c>
    </row>
    <row r="972" spans="1:32" x14ac:dyDescent="0.3">
      <c r="A972" s="50"/>
      <c r="B972" s="34" t="str">
        <f>IFERROR(VLOOKUP(A972,'State of WI BUs'!$A$2:$B$77,2,FALSE),"")</f>
        <v/>
      </c>
      <c r="C972" s="50"/>
      <c r="D972" s="50"/>
      <c r="E972" s="51"/>
      <c r="F972" s="34" t="str">
        <f>IFERROR(VLOOKUP(C972,'Fed. Agency Identifier'!$A$2:$B$62,2,FALSE),"")</f>
        <v/>
      </c>
      <c r="G972" s="34" t="str">
        <f>IF(ISBLANK(D972)=TRUE,"",(IFERROR(VLOOKUP(CONCATENATE(C972,".",D972),'Assistance Listings sam.gov'!$A$2:$D$2250,4,FALSE),"Unknown/Expired CFDA - Complete Column K")))</f>
        <v/>
      </c>
      <c r="H972" s="51"/>
      <c r="I972" s="51"/>
      <c r="J972" s="34" t="str">
        <f>IF(AND(ISBLANK(C972)=TRUE,ISBLANK(D972)=TRUE),"",IFERROR(VLOOKUP(CONCATENATE(C972,".",D972),'Clusters Lookup'!$A$2:$B$99,2,FALSE),"Not an Other Cluster"))</f>
        <v/>
      </c>
      <c r="K972" s="51"/>
      <c r="L972" s="51"/>
      <c r="M972" s="51"/>
      <c r="N972" s="51"/>
      <c r="O972" s="52"/>
      <c r="P972" s="51"/>
      <c r="Q972" s="51"/>
      <c r="R972" s="50"/>
      <c r="S972" s="34" t="str">
        <f>IFERROR(VLOOKUP(R972,'State of WI BUs'!$A$2:$B$77,2,FALSE),"")</f>
        <v/>
      </c>
      <c r="T972" s="52"/>
      <c r="U972" s="52"/>
      <c r="V972" s="56" t="str">
        <f t="shared" si="112"/>
        <v/>
      </c>
      <c r="W972" s="52"/>
      <c r="X972" s="50"/>
      <c r="Y972" s="56" t="str">
        <f t="shared" si="113"/>
        <v/>
      </c>
      <c r="Z972" s="52"/>
      <c r="AA972" s="35" t="str">
        <f t="shared" si="114"/>
        <v/>
      </c>
      <c r="AB972" s="35" t="str">
        <f t="shared" si="115"/>
        <v/>
      </c>
      <c r="AC972" s="35" t="str">
        <f t="shared" si="116"/>
        <v/>
      </c>
      <c r="AD972" s="35" t="str">
        <f t="shared" si="117"/>
        <v/>
      </c>
      <c r="AE972" s="35" t="str">
        <f t="shared" si="118"/>
        <v/>
      </c>
      <c r="AF972" s="35" t="str">
        <f t="shared" si="119"/>
        <v/>
      </c>
    </row>
    <row r="973" spans="1:32" x14ac:dyDescent="0.3">
      <c r="A973" s="50"/>
      <c r="B973" s="34" t="str">
        <f>IFERROR(VLOOKUP(A973,'State of WI BUs'!$A$2:$B$77,2,FALSE),"")</f>
        <v/>
      </c>
      <c r="C973" s="50"/>
      <c r="D973" s="50"/>
      <c r="E973" s="51"/>
      <c r="F973" s="34" t="str">
        <f>IFERROR(VLOOKUP(C973,'Fed. Agency Identifier'!$A$2:$B$62,2,FALSE),"")</f>
        <v/>
      </c>
      <c r="G973" s="34" t="str">
        <f>IF(ISBLANK(D973)=TRUE,"",(IFERROR(VLOOKUP(CONCATENATE(C973,".",D973),'Assistance Listings sam.gov'!$A$2:$D$2250,4,FALSE),"Unknown/Expired CFDA - Complete Column K")))</f>
        <v/>
      </c>
      <c r="H973" s="51"/>
      <c r="I973" s="51"/>
      <c r="J973" s="34" t="str">
        <f>IF(AND(ISBLANK(C973)=TRUE,ISBLANK(D973)=TRUE),"",IFERROR(VLOOKUP(CONCATENATE(C973,".",D973),'Clusters Lookup'!$A$2:$B$99,2,FALSE),"Not an Other Cluster"))</f>
        <v/>
      </c>
      <c r="K973" s="51"/>
      <c r="L973" s="51"/>
      <c r="M973" s="51"/>
      <c r="N973" s="51"/>
      <c r="O973" s="52"/>
      <c r="P973" s="51"/>
      <c r="Q973" s="51"/>
      <c r="R973" s="50"/>
      <c r="S973" s="34" t="str">
        <f>IFERROR(VLOOKUP(R973,'State of WI BUs'!$A$2:$B$77,2,FALSE),"")</f>
        <v/>
      </c>
      <c r="T973" s="52"/>
      <c r="U973" s="52"/>
      <c r="V973" s="56" t="str">
        <f t="shared" si="112"/>
        <v/>
      </c>
      <c r="W973" s="52"/>
      <c r="X973" s="50"/>
      <c r="Y973" s="56" t="str">
        <f t="shared" si="113"/>
        <v/>
      </c>
      <c r="Z973" s="52"/>
      <c r="AA973" s="35" t="str">
        <f t="shared" si="114"/>
        <v/>
      </c>
      <c r="AB973" s="35" t="str">
        <f t="shared" si="115"/>
        <v/>
      </c>
      <c r="AC973" s="35" t="str">
        <f t="shared" si="116"/>
        <v/>
      </c>
      <c r="AD973" s="35" t="str">
        <f t="shared" si="117"/>
        <v/>
      </c>
      <c r="AE973" s="35" t="str">
        <f t="shared" si="118"/>
        <v/>
      </c>
      <c r="AF973" s="35" t="str">
        <f t="shared" si="119"/>
        <v/>
      </c>
    </row>
    <row r="974" spans="1:32" x14ac:dyDescent="0.3">
      <c r="A974" s="50"/>
      <c r="B974" s="34" t="str">
        <f>IFERROR(VLOOKUP(A974,'State of WI BUs'!$A$2:$B$77,2,FALSE),"")</f>
        <v/>
      </c>
      <c r="C974" s="50"/>
      <c r="D974" s="50"/>
      <c r="E974" s="51"/>
      <c r="F974" s="34" t="str">
        <f>IFERROR(VLOOKUP(C974,'Fed. Agency Identifier'!$A$2:$B$62,2,FALSE),"")</f>
        <v/>
      </c>
      <c r="G974" s="34" t="str">
        <f>IF(ISBLANK(D974)=TRUE,"",(IFERROR(VLOOKUP(CONCATENATE(C974,".",D974),'Assistance Listings sam.gov'!$A$2:$D$2250,4,FALSE),"Unknown/Expired CFDA - Complete Column K")))</f>
        <v/>
      </c>
      <c r="H974" s="51"/>
      <c r="I974" s="51"/>
      <c r="J974" s="34" t="str">
        <f>IF(AND(ISBLANK(C974)=TRUE,ISBLANK(D974)=TRUE),"",IFERROR(VLOOKUP(CONCATENATE(C974,".",D974),'Clusters Lookup'!$A$2:$B$99,2,FALSE),"Not an Other Cluster"))</f>
        <v/>
      </c>
      <c r="K974" s="51"/>
      <c r="L974" s="51"/>
      <c r="M974" s="51"/>
      <c r="N974" s="51"/>
      <c r="O974" s="52"/>
      <c r="P974" s="51"/>
      <c r="Q974" s="51"/>
      <c r="R974" s="50"/>
      <c r="S974" s="34" t="str">
        <f>IFERROR(VLOOKUP(R974,'State of WI BUs'!$A$2:$B$77,2,FALSE),"")</f>
        <v/>
      </c>
      <c r="T974" s="52"/>
      <c r="U974" s="52"/>
      <c r="V974" s="56" t="str">
        <f t="shared" si="112"/>
        <v/>
      </c>
      <c r="W974" s="52"/>
      <c r="X974" s="50"/>
      <c r="Y974" s="56" t="str">
        <f t="shared" si="113"/>
        <v/>
      </c>
      <c r="Z974" s="52"/>
      <c r="AA974" s="35" t="str">
        <f t="shared" si="114"/>
        <v/>
      </c>
      <c r="AB974" s="35" t="str">
        <f t="shared" si="115"/>
        <v/>
      </c>
      <c r="AC974" s="35" t="str">
        <f t="shared" si="116"/>
        <v/>
      </c>
      <c r="AD974" s="35" t="str">
        <f t="shared" si="117"/>
        <v/>
      </c>
      <c r="AE974" s="35" t="str">
        <f t="shared" si="118"/>
        <v/>
      </c>
      <c r="AF974" s="35" t="str">
        <f t="shared" si="119"/>
        <v/>
      </c>
    </row>
    <row r="975" spans="1:32" x14ac:dyDescent="0.3">
      <c r="A975" s="50"/>
      <c r="B975" s="34" t="str">
        <f>IFERROR(VLOOKUP(A975,'State of WI BUs'!$A$2:$B$77,2,FALSE),"")</f>
        <v/>
      </c>
      <c r="C975" s="50"/>
      <c r="D975" s="50"/>
      <c r="E975" s="51"/>
      <c r="F975" s="34" t="str">
        <f>IFERROR(VLOOKUP(C975,'Fed. Agency Identifier'!$A$2:$B$62,2,FALSE),"")</f>
        <v/>
      </c>
      <c r="G975" s="34" t="str">
        <f>IF(ISBLANK(D975)=TRUE,"",(IFERROR(VLOOKUP(CONCATENATE(C975,".",D975),'Assistance Listings sam.gov'!$A$2:$D$2250,4,FALSE),"Unknown/Expired CFDA - Complete Column K")))</f>
        <v/>
      </c>
      <c r="H975" s="51"/>
      <c r="I975" s="51"/>
      <c r="J975" s="34" t="str">
        <f>IF(AND(ISBLANK(C975)=TRUE,ISBLANK(D975)=TRUE),"",IFERROR(VLOOKUP(CONCATENATE(C975,".",D975),'Clusters Lookup'!$A$2:$B$99,2,FALSE),"Not an Other Cluster"))</f>
        <v/>
      </c>
      <c r="K975" s="51"/>
      <c r="L975" s="51"/>
      <c r="M975" s="51"/>
      <c r="N975" s="51"/>
      <c r="O975" s="52"/>
      <c r="P975" s="51"/>
      <c r="Q975" s="51"/>
      <c r="R975" s="50"/>
      <c r="S975" s="34" t="str">
        <f>IFERROR(VLOOKUP(R975,'State of WI BUs'!$A$2:$B$77,2,FALSE),"")</f>
        <v/>
      </c>
      <c r="T975" s="52"/>
      <c r="U975" s="52"/>
      <c r="V975" s="56" t="str">
        <f t="shared" si="112"/>
        <v/>
      </c>
      <c r="W975" s="52"/>
      <c r="X975" s="50"/>
      <c r="Y975" s="56" t="str">
        <f t="shared" si="113"/>
        <v/>
      </c>
      <c r="Z975" s="52"/>
      <c r="AA975" s="35" t="str">
        <f t="shared" si="114"/>
        <v/>
      </c>
      <c r="AB975" s="35" t="str">
        <f t="shared" si="115"/>
        <v/>
      </c>
      <c r="AC975" s="35" t="str">
        <f t="shared" si="116"/>
        <v/>
      </c>
      <c r="AD975" s="35" t="str">
        <f t="shared" si="117"/>
        <v/>
      </c>
      <c r="AE975" s="35" t="str">
        <f t="shared" si="118"/>
        <v/>
      </c>
      <c r="AF975" s="35" t="str">
        <f t="shared" si="119"/>
        <v/>
      </c>
    </row>
    <row r="976" spans="1:32" x14ac:dyDescent="0.3">
      <c r="A976" s="50"/>
      <c r="B976" s="34" t="str">
        <f>IFERROR(VLOOKUP(A976,'State of WI BUs'!$A$2:$B$77,2,FALSE),"")</f>
        <v/>
      </c>
      <c r="C976" s="50"/>
      <c r="D976" s="50"/>
      <c r="E976" s="51"/>
      <c r="F976" s="34" t="str">
        <f>IFERROR(VLOOKUP(C976,'Fed. Agency Identifier'!$A$2:$B$62,2,FALSE),"")</f>
        <v/>
      </c>
      <c r="G976" s="34" t="str">
        <f>IF(ISBLANK(D976)=TRUE,"",(IFERROR(VLOOKUP(CONCATENATE(C976,".",D976),'Assistance Listings sam.gov'!$A$2:$D$2250,4,FALSE),"Unknown/Expired CFDA - Complete Column K")))</f>
        <v/>
      </c>
      <c r="H976" s="51"/>
      <c r="I976" s="51"/>
      <c r="J976" s="34" t="str">
        <f>IF(AND(ISBLANK(C976)=TRUE,ISBLANK(D976)=TRUE),"",IFERROR(VLOOKUP(CONCATENATE(C976,".",D976),'Clusters Lookup'!$A$2:$B$99,2,FALSE),"Not an Other Cluster"))</f>
        <v/>
      </c>
      <c r="K976" s="51"/>
      <c r="L976" s="51"/>
      <c r="M976" s="51"/>
      <c r="N976" s="51"/>
      <c r="O976" s="52"/>
      <c r="P976" s="51"/>
      <c r="Q976" s="51"/>
      <c r="R976" s="50"/>
      <c r="S976" s="34" t="str">
        <f>IFERROR(VLOOKUP(R976,'State of WI BUs'!$A$2:$B$77,2,FALSE),"")</f>
        <v/>
      </c>
      <c r="T976" s="52"/>
      <c r="U976" s="52"/>
      <c r="V976" s="56" t="str">
        <f t="shared" si="112"/>
        <v/>
      </c>
      <c r="W976" s="52"/>
      <c r="X976" s="50"/>
      <c r="Y976" s="56" t="str">
        <f t="shared" si="113"/>
        <v/>
      </c>
      <c r="Z976" s="52"/>
      <c r="AA976" s="35" t="str">
        <f t="shared" si="114"/>
        <v/>
      </c>
      <c r="AB976" s="35" t="str">
        <f t="shared" si="115"/>
        <v/>
      </c>
      <c r="AC976" s="35" t="str">
        <f t="shared" si="116"/>
        <v/>
      </c>
      <c r="AD976" s="35" t="str">
        <f t="shared" si="117"/>
        <v/>
      </c>
      <c r="AE976" s="35" t="str">
        <f t="shared" si="118"/>
        <v/>
      </c>
      <c r="AF976" s="35" t="str">
        <f t="shared" si="119"/>
        <v/>
      </c>
    </row>
    <row r="977" spans="1:32" x14ac:dyDescent="0.3">
      <c r="A977" s="50"/>
      <c r="B977" s="34" t="str">
        <f>IFERROR(VLOOKUP(A977,'State of WI BUs'!$A$2:$B$77,2,FALSE),"")</f>
        <v/>
      </c>
      <c r="C977" s="50"/>
      <c r="D977" s="50"/>
      <c r="E977" s="51"/>
      <c r="F977" s="34" t="str">
        <f>IFERROR(VLOOKUP(C977,'Fed. Agency Identifier'!$A$2:$B$62,2,FALSE),"")</f>
        <v/>
      </c>
      <c r="G977" s="34" t="str">
        <f>IF(ISBLANK(D977)=TRUE,"",(IFERROR(VLOOKUP(CONCATENATE(C977,".",D977),'Assistance Listings sam.gov'!$A$2:$D$2250,4,FALSE),"Unknown/Expired CFDA - Complete Column K")))</f>
        <v/>
      </c>
      <c r="H977" s="51"/>
      <c r="I977" s="51"/>
      <c r="J977" s="34" t="str">
        <f>IF(AND(ISBLANK(C977)=TRUE,ISBLANK(D977)=TRUE),"",IFERROR(VLOOKUP(CONCATENATE(C977,".",D977),'Clusters Lookup'!$A$2:$B$99,2,FALSE),"Not an Other Cluster"))</f>
        <v/>
      </c>
      <c r="K977" s="51"/>
      <c r="L977" s="51"/>
      <c r="M977" s="51"/>
      <c r="N977" s="51"/>
      <c r="O977" s="52"/>
      <c r="P977" s="51"/>
      <c r="Q977" s="51"/>
      <c r="R977" s="50"/>
      <c r="S977" s="34" t="str">
        <f>IFERROR(VLOOKUP(R977,'State of WI BUs'!$A$2:$B$77,2,FALSE),"")</f>
        <v/>
      </c>
      <c r="T977" s="52"/>
      <c r="U977" s="52"/>
      <c r="V977" s="56" t="str">
        <f t="shared" si="112"/>
        <v/>
      </c>
      <c r="W977" s="52"/>
      <c r="X977" s="50"/>
      <c r="Y977" s="56" t="str">
        <f t="shared" si="113"/>
        <v/>
      </c>
      <c r="Z977" s="52"/>
      <c r="AA977" s="35" t="str">
        <f t="shared" si="114"/>
        <v/>
      </c>
      <c r="AB977" s="35" t="str">
        <f t="shared" si="115"/>
        <v/>
      </c>
      <c r="AC977" s="35" t="str">
        <f t="shared" si="116"/>
        <v/>
      </c>
      <c r="AD977" s="35" t="str">
        <f t="shared" si="117"/>
        <v/>
      </c>
      <c r="AE977" s="35" t="str">
        <f t="shared" si="118"/>
        <v/>
      </c>
      <c r="AF977" s="35" t="str">
        <f t="shared" si="119"/>
        <v/>
      </c>
    </row>
    <row r="978" spans="1:32" x14ac:dyDescent="0.3">
      <c r="A978" s="50"/>
      <c r="B978" s="34" t="str">
        <f>IFERROR(VLOOKUP(A978,'State of WI BUs'!$A$2:$B$77,2,FALSE),"")</f>
        <v/>
      </c>
      <c r="C978" s="50"/>
      <c r="D978" s="50"/>
      <c r="E978" s="51"/>
      <c r="F978" s="34" t="str">
        <f>IFERROR(VLOOKUP(C978,'Fed. Agency Identifier'!$A$2:$B$62,2,FALSE),"")</f>
        <v/>
      </c>
      <c r="G978" s="34" t="str">
        <f>IF(ISBLANK(D978)=TRUE,"",(IFERROR(VLOOKUP(CONCATENATE(C978,".",D978),'Assistance Listings sam.gov'!$A$2:$D$2250,4,FALSE),"Unknown/Expired CFDA - Complete Column K")))</f>
        <v/>
      </c>
      <c r="H978" s="51"/>
      <c r="I978" s="51"/>
      <c r="J978" s="34" t="str">
        <f>IF(AND(ISBLANK(C978)=TRUE,ISBLANK(D978)=TRUE),"",IFERROR(VLOOKUP(CONCATENATE(C978,".",D978),'Clusters Lookup'!$A$2:$B$99,2,FALSE),"Not an Other Cluster"))</f>
        <v/>
      </c>
      <c r="K978" s="51"/>
      <c r="L978" s="51"/>
      <c r="M978" s="51"/>
      <c r="N978" s="51"/>
      <c r="O978" s="52"/>
      <c r="P978" s="51"/>
      <c r="Q978" s="51"/>
      <c r="R978" s="50"/>
      <c r="S978" s="34" t="str">
        <f>IFERROR(VLOOKUP(R978,'State of WI BUs'!$A$2:$B$77,2,FALSE),"")</f>
        <v/>
      </c>
      <c r="T978" s="52"/>
      <c r="U978" s="52"/>
      <c r="V978" s="56" t="str">
        <f t="shared" ref="V978:V1041" si="120">IF(ISBLANK(C978),"",T978+U978)</f>
        <v/>
      </c>
      <c r="W978" s="52"/>
      <c r="X978" s="50"/>
      <c r="Y978" s="56" t="str">
        <f t="shared" ref="Y978:Y1041" si="121">IF(ISBLANK(C978),"",V978+O978-W978)</f>
        <v/>
      </c>
      <c r="Z978" s="52"/>
      <c r="AA978" s="35" t="str">
        <f t="shared" ref="AA978:AA1041" si="122">IF(ISBLANK(A978)=TRUE,"",IF(OR(ISBLANK(H978)=TRUE,ISBLANK(I978)=TRUE),"Complete R&amp;D and SFA Designation",""))</f>
        <v/>
      </c>
      <c r="AB978" s="35" t="str">
        <f t="shared" ref="AB978:AB1041" si="123">IF(ISBLANK(A978)=TRUE,"",IF(AND(M978="I",OR(ISBLANK(P978)=TRUE,ISBLANK(Q978)=TRUE)),"Review Columns P,Q",""))</f>
        <v/>
      </c>
      <c r="AC978" s="35" t="str">
        <f t="shared" ref="AC978:AC1041" si="124">IF(ISBLANK(A978)=TRUE,"",IF(AND(M978="T",ISBLANK(R978)=TRUE),"Review Column R, S",""))</f>
        <v/>
      </c>
      <c r="AD978" s="35" t="str">
        <f t="shared" ref="AD978:AD1041" si="125">IF(ISBLANK(A978)=TRUE,"",IF(AND(N978="Y",ISBLANK(O978)=TRUE),"Review Column O",""))</f>
        <v/>
      </c>
      <c r="AE978" s="35" t="str">
        <f t="shared" ref="AE978:AE1041" si="126">IF(ISBLANK(A978)=TRUE,"",IF(W978+Z978&gt;T978+U978,"Review Columns T,U,W,Z",""))</f>
        <v/>
      </c>
      <c r="AF978" s="35" t="str">
        <f t="shared" ref="AF978:AF1041" si="127">IF((ISBLANK(A978)=TRUE),"",IF(ISBLANK(L978)=TRUE,"Select Special Funding",""))</f>
        <v/>
      </c>
    </row>
    <row r="979" spans="1:32" x14ac:dyDescent="0.3">
      <c r="A979" s="50"/>
      <c r="B979" s="34" t="str">
        <f>IFERROR(VLOOKUP(A979,'State of WI BUs'!$A$2:$B$77,2,FALSE),"")</f>
        <v/>
      </c>
      <c r="C979" s="50"/>
      <c r="D979" s="50"/>
      <c r="E979" s="51"/>
      <c r="F979" s="34" t="str">
        <f>IFERROR(VLOOKUP(C979,'Fed. Agency Identifier'!$A$2:$B$62,2,FALSE),"")</f>
        <v/>
      </c>
      <c r="G979" s="34" t="str">
        <f>IF(ISBLANK(D979)=TRUE,"",(IFERROR(VLOOKUP(CONCATENATE(C979,".",D979),'Assistance Listings sam.gov'!$A$2:$D$2250,4,FALSE),"Unknown/Expired CFDA - Complete Column K")))</f>
        <v/>
      </c>
      <c r="H979" s="51"/>
      <c r="I979" s="51"/>
      <c r="J979" s="34" t="str">
        <f>IF(AND(ISBLANK(C979)=TRUE,ISBLANK(D979)=TRUE),"",IFERROR(VLOOKUP(CONCATENATE(C979,".",D979),'Clusters Lookup'!$A$2:$B$99,2,FALSE),"Not an Other Cluster"))</f>
        <v/>
      </c>
      <c r="K979" s="51"/>
      <c r="L979" s="51"/>
      <c r="M979" s="51"/>
      <c r="N979" s="51"/>
      <c r="O979" s="52"/>
      <c r="P979" s="51"/>
      <c r="Q979" s="51"/>
      <c r="R979" s="50"/>
      <c r="S979" s="34" t="str">
        <f>IFERROR(VLOOKUP(R979,'State of WI BUs'!$A$2:$B$77,2,FALSE),"")</f>
        <v/>
      </c>
      <c r="T979" s="52"/>
      <c r="U979" s="52"/>
      <c r="V979" s="56" t="str">
        <f t="shared" si="120"/>
        <v/>
      </c>
      <c r="W979" s="52"/>
      <c r="X979" s="50"/>
      <c r="Y979" s="56" t="str">
        <f t="shared" si="121"/>
        <v/>
      </c>
      <c r="Z979" s="52"/>
      <c r="AA979" s="35" t="str">
        <f t="shared" si="122"/>
        <v/>
      </c>
      <c r="AB979" s="35" t="str">
        <f t="shared" si="123"/>
        <v/>
      </c>
      <c r="AC979" s="35" t="str">
        <f t="shared" si="124"/>
        <v/>
      </c>
      <c r="AD979" s="35" t="str">
        <f t="shared" si="125"/>
        <v/>
      </c>
      <c r="AE979" s="35" t="str">
        <f t="shared" si="126"/>
        <v/>
      </c>
      <c r="AF979" s="35" t="str">
        <f t="shared" si="127"/>
        <v/>
      </c>
    </row>
    <row r="980" spans="1:32" x14ac:dyDescent="0.3">
      <c r="A980" s="50"/>
      <c r="B980" s="34" t="str">
        <f>IFERROR(VLOOKUP(A980,'State of WI BUs'!$A$2:$B$77,2,FALSE),"")</f>
        <v/>
      </c>
      <c r="C980" s="50"/>
      <c r="D980" s="50"/>
      <c r="E980" s="51"/>
      <c r="F980" s="34" t="str">
        <f>IFERROR(VLOOKUP(C980,'Fed. Agency Identifier'!$A$2:$B$62,2,FALSE),"")</f>
        <v/>
      </c>
      <c r="G980" s="34" t="str">
        <f>IF(ISBLANK(D980)=TRUE,"",(IFERROR(VLOOKUP(CONCATENATE(C980,".",D980),'Assistance Listings sam.gov'!$A$2:$D$2250,4,FALSE),"Unknown/Expired CFDA - Complete Column K")))</f>
        <v/>
      </c>
      <c r="H980" s="51"/>
      <c r="I980" s="51"/>
      <c r="J980" s="34" t="str">
        <f>IF(AND(ISBLANK(C980)=TRUE,ISBLANK(D980)=TRUE),"",IFERROR(VLOOKUP(CONCATENATE(C980,".",D980),'Clusters Lookup'!$A$2:$B$99,2,FALSE),"Not an Other Cluster"))</f>
        <v/>
      </c>
      <c r="K980" s="51"/>
      <c r="L980" s="51"/>
      <c r="M980" s="51"/>
      <c r="N980" s="51"/>
      <c r="O980" s="52"/>
      <c r="P980" s="51"/>
      <c r="Q980" s="51"/>
      <c r="R980" s="50"/>
      <c r="S980" s="34" t="str">
        <f>IFERROR(VLOOKUP(R980,'State of WI BUs'!$A$2:$B$77,2,FALSE),"")</f>
        <v/>
      </c>
      <c r="T980" s="52"/>
      <c r="U980" s="52"/>
      <c r="V980" s="56" t="str">
        <f t="shared" si="120"/>
        <v/>
      </c>
      <c r="W980" s="52"/>
      <c r="X980" s="50"/>
      <c r="Y980" s="56" t="str">
        <f t="shared" si="121"/>
        <v/>
      </c>
      <c r="Z980" s="52"/>
      <c r="AA980" s="35" t="str">
        <f t="shared" si="122"/>
        <v/>
      </c>
      <c r="AB980" s="35" t="str">
        <f t="shared" si="123"/>
        <v/>
      </c>
      <c r="AC980" s="35" t="str">
        <f t="shared" si="124"/>
        <v/>
      </c>
      <c r="AD980" s="35" t="str">
        <f t="shared" si="125"/>
        <v/>
      </c>
      <c r="AE980" s="35" t="str">
        <f t="shared" si="126"/>
        <v/>
      </c>
      <c r="AF980" s="35" t="str">
        <f t="shared" si="127"/>
        <v/>
      </c>
    </row>
    <row r="981" spans="1:32" x14ac:dyDescent="0.3">
      <c r="A981" s="50"/>
      <c r="B981" s="34" t="str">
        <f>IFERROR(VLOOKUP(A981,'State of WI BUs'!$A$2:$B$77,2,FALSE),"")</f>
        <v/>
      </c>
      <c r="C981" s="50"/>
      <c r="D981" s="50"/>
      <c r="E981" s="51"/>
      <c r="F981" s="34" t="str">
        <f>IFERROR(VLOOKUP(C981,'Fed. Agency Identifier'!$A$2:$B$62,2,FALSE),"")</f>
        <v/>
      </c>
      <c r="G981" s="34" t="str">
        <f>IF(ISBLANK(D981)=TRUE,"",(IFERROR(VLOOKUP(CONCATENATE(C981,".",D981),'Assistance Listings sam.gov'!$A$2:$D$2250,4,FALSE),"Unknown/Expired CFDA - Complete Column K")))</f>
        <v/>
      </c>
      <c r="H981" s="51"/>
      <c r="I981" s="51"/>
      <c r="J981" s="34" t="str">
        <f>IF(AND(ISBLANK(C981)=TRUE,ISBLANK(D981)=TRUE),"",IFERROR(VLOOKUP(CONCATENATE(C981,".",D981),'Clusters Lookup'!$A$2:$B$99,2,FALSE),"Not an Other Cluster"))</f>
        <v/>
      </c>
      <c r="K981" s="51"/>
      <c r="L981" s="51"/>
      <c r="M981" s="51"/>
      <c r="N981" s="51"/>
      <c r="O981" s="52"/>
      <c r="P981" s="51"/>
      <c r="Q981" s="51"/>
      <c r="R981" s="50"/>
      <c r="S981" s="34" t="str">
        <f>IFERROR(VLOOKUP(R981,'State of WI BUs'!$A$2:$B$77,2,FALSE),"")</f>
        <v/>
      </c>
      <c r="T981" s="52"/>
      <c r="U981" s="52"/>
      <c r="V981" s="56" t="str">
        <f t="shared" si="120"/>
        <v/>
      </c>
      <c r="W981" s="52"/>
      <c r="X981" s="50"/>
      <c r="Y981" s="56" t="str">
        <f t="shared" si="121"/>
        <v/>
      </c>
      <c r="Z981" s="52"/>
      <c r="AA981" s="35" t="str">
        <f t="shared" si="122"/>
        <v/>
      </c>
      <c r="AB981" s="35" t="str">
        <f t="shared" si="123"/>
        <v/>
      </c>
      <c r="AC981" s="35" t="str">
        <f t="shared" si="124"/>
        <v/>
      </c>
      <c r="AD981" s="35" t="str">
        <f t="shared" si="125"/>
        <v/>
      </c>
      <c r="AE981" s="35" t="str">
        <f t="shared" si="126"/>
        <v/>
      </c>
      <c r="AF981" s="35" t="str">
        <f t="shared" si="127"/>
        <v/>
      </c>
    </row>
    <row r="982" spans="1:32" x14ac:dyDescent="0.3">
      <c r="A982" s="50"/>
      <c r="B982" s="34" t="str">
        <f>IFERROR(VLOOKUP(A982,'State of WI BUs'!$A$2:$B$77,2,FALSE),"")</f>
        <v/>
      </c>
      <c r="C982" s="50"/>
      <c r="D982" s="50"/>
      <c r="E982" s="51"/>
      <c r="F982" s="34" t="str">
        <f>IFERROR(VLOOKUP(C982,'Fed. Agency Identifier'!$A$2:$B$62,2,FALSE),"")</f>
        <v/>
      </c>
      <c r="G982" s="34" t="str">
        <f>IF(ISBLANK(D982)=TRUE,"",(IFERROR(VLOOKUP(CONCATENATE(C982,".",D982),'Assistance Listings sam.gov'!$A$2:$D$2250,4,FALSE),"Unknown/Expired CFDA - Complete Column K")))</f>
        <v/>
      </c>
      <c r="H982" s="51"/>
      <c r="I982" s="51"/>
      <c r="J982" s="34" t="str">
        <f>IF(AND(ISBLANK(C982)=TRUE,ISBLANK(D982)=TRUE),"",IFERROR(VLOOKUP(CONCATENATE(C982,".",D982),'Clusters Lookup'!$A$2:$B$99,2,FALSE),"Not an Other Cluster"))</f>
        <v/>
      </c>
      <c r="K982" s="51"/>
      <c r="L982" s="51"/>
      <c r="M982" s="51"/>
      <c r="N982" s="51"/>
      <c r="O982" s="52"/>
      <c r="P982" s="51"/>
      <c r="Q982" s="51"/>
      <c r="R982" s="50"/>
      <c r="S982" s="34" t="str">
        <f>IFERROR(VLOOKUP(R982,'State of WI BUs'!$A$2:$B$77,2,FALSE),"")</f>
        <v/>
      </c>
      <c r="T982" s="52"/>
      <c r="U982" s="52"/>
      <c r="V982" s="56" t="str">
        <f t="shared" si="120"/>
        <v/>
      </c>
      <c r="W982" s="52"/>
      <c r="X982" s="50"/>
      <c r="Y982" s="56" t="str">
        <f t="shared" si="121"/>
        <v/>
      </c>
      <c r="Z982" s="52"/>
      <c r="AA982" s="35" t="str">
        <f t="shared" si="122"/>
        <v/>
      </c>
      <c r="AB982" s="35" t="str">
        <f t="shared" si="123"/>
        <v/>
      </c>
      <c r="AC982" s="35" t="str">
        <f t="shared" si="124"/>
        <v/>
      </c>
      <c r="AD982" s="35" t="str">
        <f t="shared" si="125"/>
        <v/>
      </c>
      <c r="AE982" s="35" t="str">
        <f t="shared" si="126"/>
        <v/>
      </c>
      <c r="AF982" s="35" t="str">
        <f t="shared" si="127"/>
        <v/>
      </c>
    </row>
    <row r="983" spans="1:32" x14ac:dyDescent="0.3">
      <c r="A983" s="50"/>
      <c r="B983" s="34" t="str">
        <f>IFERROR(VLOOKUP(A983,'State of WI BUs'!$A$2:$B$77,2,FALSE),"")</f>
        <v/>
      </c>
      <c r="C983" s="50"/>
      <c r="D983" s="50"/>
      <c r="E983" s="51"/>
      <c r="F983" s="34" t="str">
        <f>IFERROR(VLOOKUP(C983,'Fed. Agency Identifier'!$A$2:$B$62,2,FALSE),"")</f>
        <v/>
      </c>
      <c r="G983" s="34" t="str">
        <f>IF(ISBLANK(D983)=TRUE,"",(IFERROR(VLOOKUP(CONCATENATE(C983,".",D983),'Assistance Listings sam.gov'!$A$2:$D$2250,4,FALSE),"Unknown/Expired CFDA - Complete Column K")))</f>
        <v/>
      </c>
      <c r="H983" s="51"/>
      <c r="I983" s="51"/>
      <c r="J983" s="34" t="str">
        <f>IF(AND(ISBLANK(C983)=TRUE,ISBLANK(D983)=TRUE),"",IFERROR(VLOOKUP(CONCATENATE(C983,".",D983),'Clusters Lookup'!$A$2:$B$99,2,FALSE),"Not an Other Cluster"))</f>
        <v/>
      </c>
      <c r="K983" s="51"/>
      <c r="L983" s="51"/>
      <c r="M983" s="51"/>
      <c r="N983" s="51"/>
      <c r="O983" s="52"/>
      <c r="P983" s="51"/>
      <c r="Q983" s="51"/>
      <c r="R983" s="50"/>
      <c r="S983" s="34" t="str">
        <f>IFERROR(VLOOKUP(R983,'State of WI BUs'!$A$2:$B$77,2,FALSE),"")</f>
        <v/>
      </c>
      <c r="T983" s="52"/>
      <c r="U983" s="52"/>
      <c r="V983" s="56" t="str">
        <f t="shared" si="120"/>
        <v/>
      </c>
      <c r="W983" s="52"/>
      <c r="X983" s="50"/>
      <c r="Y983" s="56" t="str">
        <f t="shared" si="121"/>
        <v/>
      </c>
      <c r="Z983" s="52"/>
      <c r="AA983" s="35" t="str">
        <f t="shared" si="122"/>
        <v/>
      </c>
      <c r="AB983" s="35" t="str">
        <f t="shared" si="123"/>
        <v/>
      </c>
      <c r="AC983" s="35" t="str">
        <f t="shared" si="124"/>
        <v/>
      </c>
      <c r="AD983" s="35" t="str">
        <f t="shared" si="125"/>
        <v/>
      </c>
      <c r="AE983" s="35" t="str">
        <f t="shared" si="126"/>
        <v/>
      </c>
      <c r="AF983" s="35" t="str">
        <f t="shared" si="127"/>
        <v/>
      </c>
    </row>
    <row r="984" spans="1:32" x14ac:dyDescent="0.3">
      <c r="A984" s="50"/>
      <c r="B984" s="34" t="str">
        <f>IFERROR(VLOOKUP(A984,'State of WI BUs'!$A$2:$B$77,2,FALSE),"")</f>
        <v/>
      </c>
      <c r="C984" s="50"/>
      <c r="D984" s="50"/>
      <c r="E984" s="51"/>
      <c r="F984" s="34" t="str">
        <f>IFERROR(VLOOKUP(C984,'Fed. Agency Identifier'!$A$2:$B$62,2,FALSE),"")</f>
        <v/>
      </c>
      <c r="G984" s="34" t="str">
        <f>IF(ISBLANK(D984)=TRUE,"",(IFERROR(VLOOKUP(CONCATENATE(C984,".",D984),'Assistance Listings sam.gov'!$A$2:$D$2250,4,FALSE),"Unknown/Expired CFDA - Complete Column K")))</f>
        <v/>
      </c>
      <c r="H984" s="51"/>
      <c r="I984" s="51"/>
      <c r="J984" s="34" t="str">
        <f>IF(AND(ISBLANK(C984)=TRUE,ISBLANK(D984)=TRUE),"",IFERROR(VLOOKUP(CONCATENATE(C984,".",D984),'Clusters Lookup'!$A$2:$B$99,2,FALSE),"Not an Other Cluster"))</f>
        <v/>
      </c>
      <c r="K984" s="51"/>
      <c r="L984" s="51"/>
      <c r="M984" s="51"/>
      <c r="N984" s="51"/>
      <c r="O984" s="52"/>
      <c r="P984" s="51"/>
      <c r="Q984" s="51"/>
      <c r="R984" s="50"/>
      <c r="S984" s="34" t="str">
        <f>IFERROR(VLOOKUP(R984,'State of WI BUs'!$A$2:$B$77,2,FALSE),"")</f>
        <v/>
      </c>
      <c r="T984" s="52"/>
      <c r="U984" s="52"/>
      <c r="V984" s="56" t="str">
        <f t="shared" si="120"/>
        <v/>
      </c>
      <c r="W984" s="52"/>
      <c r="X984" s="50"/>
      <c r="Y984" s="56" t="str">
        <f t="shared" si="121"/>
        <v/>
      </c>
      <c r="Z984" s="52"/>
      <c r="AA984" s="35" t="str">
        <f t="shared" si="122"/>
        <v/>
      </c>
      <c r="AB984" s="35" t="str">
        <f t="shared" si="123"/>
        <v/>
      </c>
      <c r="AC984" s="35" t="str">
        <f t="shared" si="124"/>
        <v/>
      </c>
      <c r="AD984" s="35" t="str">
        <f t="shared" si="125"/>
        <v/>
      </c>
      <c r="AE984" s="35" t="str">
        <f t="shared" si="126"/>
        <v/>
      </c>
      <c r="AF984" s="35" t="str">
        <f t="shared" si="127"/>
        <v/>
      </c>
    </row>
    <row r="985" spans="1:32" x14ac:dyDescent="0.3">
      <c r="A985" s="50"/>
      <c r="B985" s="34" t="str">
        <f>IFERROR(VLOOKUP(A985,'State of WI BUs'!$A$2:$B$77,2,FALSE),"")</f>
        <v/>
      </c>
      <c r="C985" s="50"/>
      <c r="D985" s="50"/>
      <c r="E985" s="51"/>
      <c r="F985" s="34" t="str">
        <f>IFERROR(VLOOKUP(C985,'Fed. Agency Identifier'!$A$2:$B$62,2,FALSE),"")</f>
        <v/>
      </c>
      <c r="G985" s="34" t="str">
        <f>IF(ISBLANK(D985)=TRUE,"",(IFERROR(VLOOKUP(CONCATENATE(C985,".",D985),'Assistance Listings sam.gov'!$A$2:$D$2250,4,FALSE),"Unknown/Expired CFDA - Complete Column K")))</f>
        <v/>
      </c>
      <c r="H985" s="51"/>
      <c r="I985" s="51"/>
      <c r="J985" s="34" t="str">
        <f>IF(AND(ISBLANK(C985)=TRUE,ISBLANK(D985)=TRUE),"",IFERROR(VLOOKUP(CONCATENATE(C985,".",D985),'Clusters Lookup'!$A$2:$B$99,2,FALSE),"Not an Other Cluster"))</f>
        <v/>
      </c>
      <c r="K985" s="51"/>
      <c r="L985" s="51"/>
      <c r="M985" s="51"/>
      <c r="N985" s="51"/>
      <c r="O985" s="52"/>
      <c r="P985" s="51"/>
      <c r="Q985" s="51"/>
      <c r="R985" s="50"/>
      <c r="S985" s="34" t="str">
        <f>IFERROR(VLOOKUP(R985,'State of WI BUs'!$A$2:$B$77,2,FALSE),"")</f>
        <v/>
      </c>
      <c r="T985" s="52"/>
      <c r="U985" s="52"/>
      <c r="V985" s="56" t="str">
        <f t="shared" si="120"/>
        <v/>
      </c>
      <c r="W985" s="52"/>
      <c r="X985" s="50"/>
      <c r="Y985" s="56" t="str">
        <f t="shared" si="121"/>
        <v/>
      </c>
      <c r="Z985" s="52"/>
      <c r="AA985" s="35" t="str">
        <f t="shared" si="122"/>
        <v/>
      </c>
      <c r="AB985" s="35" t="str">
        <f t="shared" si="123"/>
        <v/>
      </c>
      <c r="AC985" s="35" t="str">
        <f t="shared" si="124"/>
        <v/>
      </c>
      <c r="AD985" s="35" t="str">
        <f t="shared" si="125"/>
        <v/>
      </c>
      <c r="AE985" s="35" t="str">
        <f t="shared" si="126"/>
        <v/>
      </c>
      <c r="AF985" s="35" t="str">
        <f t="shared" si="127"/>
        <v/>
      </c>
    </row>
    <row r="986" spans="1:32" x14ac:dyDescent="0.3">
      <c r="A986" s="50"/>
      <c r="B986" s="34" t="str">
        <f>IFERROR(VLOOKUP(A986,'State of WI BUs'!$A$2:$B$77,2,FALSE),"")</f>
        <v/>
      </c>
      <c r="C986" s="50"/>
      <c r="D986" s="50"/>
      <c r="E986" s="51"/>
      <c r="F986" s="34" t="str">
        <f>IFERROR(VLOOKUP(C986,'Fed. Agency Identifier'!$A$2:$B$62,2,FALSE),"")</f>
        <v/>
      </c>
      <c r="G986" s="34" t="str">
        <f>IF(ISBLANK(D986)=TRUE,"",(IFERROR(VLOOKUP(CONCATENATE(C986,".",D986),'Assistance Listings sam.gov'!$A$2:$D$2250,4,FALSE),"Unknown/Expired CFDA - Complete Column K")))</f>
        <v/>
      </c>
      <c r="H986" s="51"/>
      <c r="I986" s="51"/>
      <c r="J986" s="34" t="str">
        <f>IF(AND(ISBLANK(C986)=TRUE,ISBLANK(D986)=TRUE),"",IFERROR(VLOOKUP(CONCATENATE(C986,".",D986),'Clusters Lookup'!$A$2:$B$99,2,FALSE),"Not an Other Cluster"))</f>
        <v/>
      </c>
      <c r="K986" s="51"/>
      <c r="L986" s="51"/>
      <c r="M986" s="51"/>
      <c r="N986" s="51"/>
      <c r="O986" s="52"/>
      <c r="P986" s="51"/>
      <c r="Q986" s="51"/>
      <c r="R986" s="50"/>
      <c r="S986" s="34" t="str">
        <f>IFERROR(VLOOKUP(R986,'State of WI BUs'!$A$2:$B$77,2,FALSE),"")</f>
        <v/>
      </c>
      <c r="T986" s="52"/>
      <c r="U986" s="52"/>
      <c r="V986" s="56" t="str">
        <f t="shared" si="120"/>
        <v/>
      </c>
      <c r="W986" s="52"/>
      <c r="X986" s="50"/>
      <c r="Y986" s="56" t="str">
        <f t="shared" si="121"/>
        <v/>
      </c>
      <c r="Z986" s="52"/>
      <c r="AA986" s="35" t="str">
        <f t="shared" si="122"/>
        <v/>
      </c>
      <c r="AB986" s="35" t="str">
        <f t="shared" si="123"/>
        <v/>
      </c>
      <c r="AC986" s="35" t="str">
        <f t="shared" si="124"/>
        <v/>
      </c>
      <c r="AD986" s="35" t="str">
        <f t="shared" si="125"/>
        <v/>
      </c>
      <c r="AE986" s="35" t="str">
        <f t="shared" si="126"/>
        <v/>
      </c>
      <c r="AF986" s="35" t="str">
        <f t="shared" si="127"/>
        <v/>
      </c>
    </row>
    <row r="987" spans="1:32" x14ac:dyDescent="0.3">
      <c r="A987" s="50"/>
      <c r="B987" s="34" t="str">
        <f>IFERROR(VLOOKUP(A987,'State of WI BUs'!$A$2:$B$77,2,FALSE),"")</f>
        <v/>
      </c>
      <c r="C987" s="50"/>
      <c r="D987" s="50"/>
      <c r="E987" s="51"/>
      <c r="F987" s="34" t="str">
        <f>IFERROR(VLOOKUP(C987,'Fed. Agency Identifier'!$A$2:$B$62,2,FALSE),"")</f>
        <v/>
      </c>
      <c r="G987" s="34" t="str">
        <f>IF(ISBLANK(D987)=TRUE,"",(IFERROR(VLOOKUP(CONCATENATE(C987,".",D987),'Assistance Listings sam.gov'!$A$2:$D$2250,4,FALSE),"Unknown/Expired CFDA - Complete Column K")))</f>
        <v/>
      </c>
      <c r="H987" s="51"/>
      <c r="I987" s="51"/>
      <c r="J987" s="34" t="str">
        <f>IF(AND(ISBLANK(C987)=TRUE,ISBLANK(D987)=TRUE),"",IFERROR(VLOOKUP(CONCATENATE(C987,".",D987),'Clusters Lookup'!$A$2:$B$99,2,FALSE),"Not an Other Cluster"))</f>
        <v/>
      </c>
      <c r="K987" s="51"/>
      <c r="L987" s="51"/>
      <c r="M987" s="51"/>
      <c r="N987" s="51"/>
      <c r="O987" s="52"/>
      <c r="P987" s="51"/>
      <c r="Q987" s="51"/>
      <c r="R987" s="50"/>
      <c r="S987" s="34" t="str">
        <f>IFERROR(VLOOKUP(R987,'State of WI BUs'!$A$2:$B$77,2,FALSE),"")</f>
        <v/>
      </c>
      <c r="T987" s="52"/>
      <c r="U987" s="52"/>
      <c r="V987" s="56" t="str">
        <f t="shared" si="120"/>
        <v/>
      </c>
      <c r="W987" s="52"/>
      <c r="X987" s="50"/>
      <c r="Y987" s="56" t="str">
        <f t="shared" si="121"/>
        <v/>
      </c>
      <c r="Z987" s="52"/>
      <c r="AA987" s="35" t="str">
        <f t="shared" si="122"/>
        <v/>
      </c>
      <c r="AB987" s="35" t="str">
        <f t="shared" si="123"/>
        <v/>
      </c>
      <c r="AC987" s="35" t="str">
        <f t="shared" si="124"/>
        <v/>
      </c>
      <c r="AD987" s="35" t="str">
        <f t="shared" si="125"/>
        <v/>
      </c>
      <c r="AE987" s="35" t="str">
        <f t="shared" si="126"/>
        <v/>
      </c>
      <c r="AF987" s="35" t="str">
        <f t="shared" si="127"/>
        <v/>
      </c>
    </row>
    <row r="988" spans="1:32" x14ac:dyDescent="0.3">
      <c r="A988" s="50"/>
      <c r="B988" s="34" t="str">
        <f>IFERROR(VLOOKUP(A988,'State of WI BUs'!$A$2:$B$77,2,FALSE),"")</f>
        <v/>
      </c>
      <c r="C988" s="50"/>
      <c r="D988" s="50"/>
      <c r="E988" s="51"/>
      <c r="F988" s="34" t="str">
        <f>IFERROR(VLOOKUP(C988,'Fed. Agency Identifier'!$A$2:$B$62,2,FALSE),"")</f>
        <v/>
      </c>
      <c r="G988" s="34" t="str">
        <f>IF(ISBLANK(D988)=TRUE,"",(IFERROR(VLOOKUP(CONCATENATE(C988,".",D988),'Assistance Listings sam.gov'!$A$2:$D$2250,4,FALSE),"Unknown/Expired CFDA - Complete Column K")))</f>
        <v/>
      </c>
      <c r="H988" s="51"/>
      <c r="I988" s="51"/>
      <c r="J988" s="34" t="str">
        <f>IF(AND(ISBLANK(C988)=TRUE,ISBLANK(D988)=TRUE),"",IFERROR(VLOOKUP(CONCATENATE(C988,".",D988),'Clusters Lookup'!$A$2:$B$99,2,FALSE),"Not an Other Cluster"))</f>
        <v/>
      </c>
      <c r="K988" s="51"/>
      <c r="L988" s="51"/>
      <c r="M988" s="51"/>
      <c r="N988" s="51"/>
      <c r="O988" s="52"/>
      <c r="P988" s="51"/>
      <c r="Q988" s="51"/>
      <c r="R988" s="50"/>
      <c r="S988" s="34" t="str">
        <f>IFERROR(VLOOKUP(R988,'State of WI BUs'!$A$2:$B$77,2,FALSE),"")</f>
        <v/>
      </c>
      <c r="T988" s="52"/>
      <c r="U988" s="52"/>
      <c r="V988" s="56" t="str">
        <f t="shared" si="120"/>
        <v/>
      </c>
      <c r="W988" s="52"/>
      <c r="X988" s="50"/>
      <c r="Y988" s="56" t="str">
        <f t="shared" si="121"/>
        <v/>
      </c>
      <c r="Z988" s="52"/>
      <c r="AA988" s="35" t="str">
        <f t="shared" si="122"/>
        <v/>
      </c>
      <c r="AB988" s="35" t="str">
        <f t="shared" si="123"/>
        <v/>
      </c>
      <c r="AC988" s="35" t="str">
        <f t="shared" si="124"/>
        <v/>
      </c>
      <c r="AD988" s="35" t="str">
        <f t="shared" si="125"/>
        <v/>
      </c>
      <c r="AE988" s="35" t="str">
        <f t="shared" si="126"/>
        <v/>
      </c>
      <c r="AF988" s="35" t="str">
        <f t="shared" si="127"/>
        <v/>
      </c>
    </row>
    <row r="989" spans="1:32" x14ac:dyDescent="0.3">
      <c r="A989" s="50"/>
      <c r="B989" s="34" t="str">
        <f>IFERROR(VLOOKUP(A989,'State of WI BUs'!$A$2:$B$77,2,FALSE),"")</f>
        <v/>
      </c>
      <c r="C989" s="50"/>
      <c r="D989" s="50"/>
      <c r="E989" s="51"/>
      <c r="F989" s="34" t="str">
        <f>IFERROR(VLOOKUP(C989,'Fed. Agency Identifier'!$A$2:$B$62,2,FALSE),"")</f>
        <v/>
      </c>
      <c r="G989" s="34" t="str">
        <f>IF(ISBLANK(D989)=TRUE,"",(IFERROR(VLOOKUP(CONCATENATE(C989,".",D989),'Assistance Listings sam.gov'!$A$2:$D$2250,4,FALSE),"Unknown/Expired CFDA - Complete Column K")))</f>
        <v/>
      </c>
      <c r="H989" s="51"/>
      <c r="I989" s="51"/>
      <c r="J989" s="34" t="str">
        <f>IF(AND(ISBLANK(C989)=TRUE,ISBLANK(D989)=TRUE),"",IFERROR(VLOOKUP(CONCATENATE(C989,".",D989),'Clusters Lookup'!$A$2:$B$99,2,FALSE),"Not an Other Cluster"))</f>
        <v/>
      </c>
      <c r="K989" s="51"/>
      <c r="L989" s="51"/>
      <c r="M989" s="51"/>
      <c r="N989" s="51"/>
      <c r="O989" s="52"/>
      <c r="P989" s="51"/>
      <c r="Q989" s="51"/>
      <c r="R989" s="50"/>
      <c r="S989" s="34" t="str">
        <f>IFERROR(VLOOKUP(R989,'State of WI BUs'!$A$2:$B$77,2,FALSE),"")</f>
        <v/>
      </c>
      <c r="T989" s="52"/>
      <c r="U989" s="52"/>
      <c r="V989" s="56" t="str">
        <f t="shared" si="120"/>
        <v/>
      </c>
      <c r="W989" s="52"/>
      <c r="X989" s="50"/>
      <c r="Y989" s="56" t="str">
        <f t="shared" si="121"/>
        <v/>
      </c>
      <c r="Z989" s="52"/>
      <c r="AA989" s="35" t="str">
        <f t="shared" si="122"/>
        <v/>
      </c>
      <c r="AB989" s="35" t="str">
        <f t="shared" si="123"/>
        <v/>
      </c>
      <c r="AC989" s="35" t="str">
        <f t="shared" si="124"/>
        <v/>
      </c>
      <c r="AD989" s="35" t="str">
        <f t="shared" si="125"/>
        <v/>
      </c>
      <c r="AE989" s="35" t="str">
        <f t="shared" si="126"/>
        <v/>
      </c>
      <c r="AF989" s="35" t="str">
        <f t="shared" si="127"/>
        <v/>
      </c>
    </row>
    <row r="990" spans="1:32" x14ac:dyDescent="0.3">
      <c r="A990" s="50"/>
      <c r="B990" s="34" t="str">
        <f>IFERROR(VLOOKUP(A990,'State of WI BUs'!$A$2:$B$77,2,FALSE),"")</f>
        <v/>
      </c>
      <c r="C990" s="50"/>
      <c r="D990" s="50"/>
      <c r="E990" s="51"/>
      <c r="F990" s="34" t="str">
        <f>IFERROR(VLOOKUP(C990,'Fed. Agency Identifier'!$A$2:$B$62,2,FALSE),"")</f>
        <v/>
      </c>
      <c r="G990" s="34" t="str">
        <f>IF(ISBLANK(D990)=TRUE,"",(IFERROR(VLOOKUP(CONCATENATE(C990,".",D990),'Assistance Listings sam.gov'!$A$2:$D$2250,4,FALSE),"Unknown/Expired CFDA - Complete Column K")))</f>
        <v/>
      </c>
      <c r="H990" s="51"/>
      <c r="I990" s="51"/>
      <c r="J990" s="34" t="str">
        <f>IF(AND(ISBLANK(C990)=TRUE,ISBLANK(D990)=TRUE),"",IFERROR(VLOOKUP(CONCATENATE(C990,".",D990),'Clusters Lookup'!$A$2:$B$99,2,FALSE),"Not an Other Cluster"))</f>
        <v/>
      </c>
      <c r="K990" s="51"/>
      <c r="L990" s="51"/>
      <c r="M990" s="51"/>
      <c r="N990" s="51"/>
      <c r="O990" s="52"/>
      <c r="P990" s="51"/>
      <c r="Q990" s="51"/>
      <c r="R990" s="50"/>
      <c r="S990" s="34" t="str">
        <f>IFERROR(VLOOKUP(R990,'State of WI BUs'!$A$2:$B$77,2,FALSE),"")</f>
        <v/>
      </c>
      <c r="T990" s="52"/>
      <c r="U990" s="52"/>
      <c r="V990" s="56" t="str">
        <f t="shared" si="120"/>
        <v/>
      </c>
      <c r="W990" s="52"/>
      <c r="X990" s="50"/>
      <c r="Y990" s="56" t="str">
        <f t="shared" si="121"/>
        <v/>
      </c>
      <c r="Z990" s="52"/>
      <c r="AA990" s="35" t="str">
        <f t="shared" si="122"/>
        <v/>
      </c>
      <c r="AB990" s="35" t="str">
        <f t="shared" si="123"/>
        <v/>
      </c>
      <c r="AC990" s="35" t="str">
        <f t="shared" si="124"/>
        <v/>
      </c>
      <c r="AD990" s="35" t="str">
        <f t="shared" si="125"/>
        <v/>
      </c>
      <c r="AE990" s="35" t="str">
        <f t="shared" si="126"/>
        <v/>
      </c>
      <c r="AF990" s="35" t="str">
        <f t="shared" si="127"/>
        <v/>
      </c>
    </row>
    <row r="991" spans="1:32" x14ac:dyDescent="0.3">
      <c r="A991" s="50"/>
      <c r="B991" s="34" t="str">
        <f>IFERROR(VLOOKUP(A991,'State of WI BUs'!$A$2:$B$77,2,FALSE),"")</f>
        <v/>
      </c>
      <c r="C991" s="50"/>
      <c r="D991" s="50"/>
      <c r="E991" s="51"/>
      <c r="F991" s="34" t="str">
        <f>IFERROR(VLOOKUP(C991,'Fed. Agency Identifier'!$A$2:$B$62,2,FALSE),"")</f>
        <v/>
      </c>
      <c r="G991" s="34" t="str">
        <f>IF(ISBLANK(D991)=TRUE,"",(IFERROR(VLOOKUP(CONCATENATE(C991,".",D991),'Assistance Listings sam.gov'!$A$2:$D$2250,4,FALSE),"Unknown/Expired CFDA - Complete Column K")))</f>
        <v/>
      </c>
      <c r="H991" s="51"/>
      <c r="I991" s="51"/>
      <c r="J991" s="34" t="str">
        <f>IF(AND(ISBLANK(C991)=TRUE,ISBLANK(D991)=TRUE),"",IFERROR(VLOOKUP(CONCATENATE(C991,".",D991),'Clusters Lookup'!$A$2:$B$99,2,FALSE),"Not an Other Cluster"))</f>
        <v/>
      </c>
      <c r="K991" s="51"/>
      <c r="L991" s="51"/>
      <c r="M991" s="51"/>
      <c r="N991" s="51"/>
      <c r="O991" s="52"/>
      <c r="P991" s="51"/>
      <c r="Q991" s="51"/>
      <c r="R991" s="50"/>
      <c r="S991" s="34" t="str">
        <f>IFERROR(VLOOKUP(R991,'State of WI BUs'!$A$2:$B$77,2,FALSE),"")</f>
        <v/>
      </c>
      <c r="T991" s="52"/>
      <c r="U991" s="52"/>
      <c r="V991" s="56" t="str">
        <f t="shared" si="120"/>
        <v/>
      </c>
      <c r="W991" s="52"/>
      <c r="X991" s="50"/>
      <c r="Y991" s="56" t="str">
        <f t="shared" si="121"/>
        <v/>
      </c>
      <c r="Z991" s="52"/>
      <c r="AA991" s="35" t="str">
        <f t="shared" si="122"/>
        <v/>
      </c>
      <c r="AB991" s="35" t="str">
        <f t="shared" si="123"/>
        <v/>
      </c>
      <c r="AC991" s="35" t="str">
        <f t="shared" si="124"/>
        <v/>
      </c>
      <c r="AD991" s="35" t="str">
        <f t="shared" si="125"/>
        <v/>
      </c>
      <c r="AE991" s="35" t="str">
        <f t="shared" si="126"/>
        <v/>
      </c>
      <c r="AF991" s="35" t="str">
        <f t="shared" si="127"/>
        <v/>
      </c>
    </row>
    <row r="992" spans="1:32" x14ac:dyDescent="0.3">
      <c r="A992" s="50"/>
      <c r="B992" s="34" t="str">
        <f>IFERROR(VLOOKUP(A992,'State of WI BUs'!$A$2:$B$77,2,FALSE),"")</f>
        <v/>
      </c>
      <c r="C992" s="50"/>
      <c r="D992" s="50"/>
      <c r="E992" s="51"/>
      <c r="F992" s="34" t="str">
        <f>IFERROR(VLOOKUP(C992,'Fed. Agency Identifier'!$A$2:$B$62,2,FALSE),"")</f>
        <v/>
      </c>
      <c r="G992" s="34" t="str">
        <f>IF(ISBLANK(D992)=TRUE,"",(IFERROR(VLOOKUP(CONCATENATE(C992,".",D992),'Assistance Listings sam.gov'!$A$2:$D$2250,4,FALSE),"Unknown/Expired CFDA - Complete Column K")))</f>
        <v/>
      </c>
      <c r="H992" s="51"/>
      <c r="I992" s="51"/>
      <c r="J992" s="34" t="str">
        <f>IF(AND(ISBLANK(C992)=TRUE,ISBLANK(D992)=TRUE),"",IFERROR(VLOOKUP(CONCATENATE(C992,".",D992),'Clusters Lookup'!$A$2:$B$99,2,FALSE),"Not an Other Cluster"))</f>
        <v/>
      </c>
      <c r="K992" s="51"/>
      <c r="L992" s="51"/>
      <c r="M992" s="51"/>
      <c r="N992" s="51"/>
      <c r="O992" s="52"/>
      <c r="P992" s="51"/>
      <c r="Q992" s="51"/>
      <c r="R992" s="50"/>
      <c r="S992" s="34" t="str">
        <f>IFERROR(VLOOKUP(R992,'State of WI BUs'!$A$2:$B$77,2,FALSE),"")</f>
        <v/>
      </c>
      <c r="T992" s="52"/>
      <c r="U992" s="52"/>
      <c r="V992" s="56" t="str">
        <f t="shared" si="120"/>
        <v/>
      </c>
      <c r="W992" s="52"/>
      <c r="X992" s="50"/>
      <c r="Y992" s="56" t="str">
        <f t="shared" si="121"/>
        <v/>
      </c>
      <c r="Z992" s="52"/>
      <c r="AA992" s="35" t="str">
        <f t="shared" si="122"/>
        <v/>
      </c>
      <c r="AB992" s="35" t="str">
        <f t="shared" si="123"/>
        <v/>
      </c>
      <c r="AC992" s="35" t="str">
        <f t="shared" si="124"/>
        <v/>
      </c>
      <c r="AD992" s="35" t="str">
        <f t="shared" si="125"/>
        <v/>
      </c>
      <c r="AE992" s="35" t="str">
        <f t="shared" si="126"/>
        <v/>
      </c>
      <c r="AF992" s="35" t="str">
        <f t="shared" si="127"/>
        <v/>
      </c>
    </row>
    <row r="993" spans="1:32" x14ac:dyDescent="0.3">
      <c r="A993" s="50"/>
      <c r="B993" s="34" t="str">
        <f>IFERROR(VLOOKUP(A993,'State of WI BUs'!$A$2:$B$77,2,FALSE),"")</f>
        <v/>
      </c>
      <c r="C993" s="50"/>
      <c r="D993" s="50"/>
      <c r="E993" s="51"/>
      <c r="F993" s="34" t="str">
        <f>IFERROR(VLOOKUP(C993,'Fed. Agency Identifier'!$A$2:$B$62,2,FALSE),"")</f>
        <v/>
      </c>
      <c r="G993" s="34" t="str">
        <f>IF(ISBLANK(D993)=TRUE,"",(IFERROR(VLOOKUP(CONCATENATE(C993,".",D993),'Assistance Listings sam.gov'!$A$2:$D$2250,4,FALSE),"Unknown/Expired CFDA - Complete Column K")))</f>
        <v/>
      </c>
      <c r="H993" s="51"/>
      <c r="I993" s="51"/>
      <c r="J993" s="34" t="str">
        <f>IF(AND(ISBLANK(C993)=TRUE,ISBLANK(D993)=TRUE),"",IFERROR(VLOOKUP(CONCATENATE(C993,".",D993),'Clusters Lookup'!$A$2:$B$99,2,FALSE),"Not an Other Cluster"))</f>
        <v/>
      </c>
      <c r="K993" s="51"/>
      <c r="L993" s="51"/>
      <c r="M993" s="51"/>
      <c r="N993" s="51"/>
      <c r="O993" s="52"/>
      <c r="P993" s="51"/>
      <c r="Q993" s="51"/>
      <c r="R993" s="50"/>
      <c r="S993" s="34" t="str">
        <f>IFERROR(VLOOKUP(R993,'State of WI BUs'!$A$2:$B$77,2,FALSE),"")</f>
        <v/>
      </c>
      <c r="T993" s="52"/>
      <c r="U993" s="52"/>
      <c r="V993" s="56" t="str">
        <f t="shared" si="120"/>
        <v/>
      </c>
      <c r="W993" s="52"/>
      <c r="X993" s="50"/>
      <c r="Y993" s="56" t="str">
        <f t="shared" si="121"/>
        <v/>
      </c>
      <c r="Z993" s="52"/>
      <c r="AA993" s="35" t="str">
        <f t="shared" si="122"/>
        <v/>
      </c>
      <c r="AB993" s="35" t="str">
        <f t="shared" si="123"/>
        <v/>
      </c>
      <c r="AC993" s="35" t="str">
        <f t="shared" si="124"/>
        <v/>
      </c>
      <c r="AD993" s="35" t="str">
        <f t="shared" si="125"/>
        <v/>
      </c>
      <c r="AE993" s="35" t="str">
        <f t="shared" si="126"/>
        <v/>
      </c>
      <c r="AF993" s="35" t="str">
        <f t="shared" si="127"/>
        <v/>
      </c>
    </row>
    <row r="994" spans="1:32" x14ac:dyDescent="0.3">
      <c r="A994" s="50"/>
      <c r="B994" s="34" t="str">
        <f>IFERROR(VLOOKUP(A994,'State of WI BUs'!$A$2:$B$77,2,FALSE),"")</f>
        <v/>
      </c>
      <c r="C994" s="50"/>
      <c r="D994" s="50"/>
      <c r="E994" s="51"/>
      <c r="F994" s="34" t="str">
        <f>IFERROR(VLOOKUP(C994,'Fed. Agency Identifier'!$A$2:$B$62,2,FALSE),"")</f>
        <v/>
      </c>
      <c r="G994" s="34" t="str">
        <f>IF(ISBLANK(D994)=TRUE,"",(IFERROR(VLOOKUP(CONCATENATE(C994,".",D994),'Assistance Listings sam.gov'!$A$2:$D$2250,4,FALSE),"Unknown/Expired CFDA - Complete Column K")))</f>
        <v/>
      </c>
      <c r="H994" s="51"/>
      <c r="I994" s="51"/>
      <c r="J994" s="34" t="str">
        <f>IF(AND(ISBLANK(C994)=TRUE,ISBLANK(D994)=TRUE),"",IFERROR(VLOOKUP(CONCATENATE(C994,".",D994),'Clusters Lookup'!$A$2:$B$99,2,FALSE),"Not an Other Cluster"))</f>
        <v/>
      </c>
      <c r="K994" s="51"/>
      <c r="L994" s="51"/>
      <c r="M994" s="51"/>
      <c r="N994" s="51"/>
      <c r="O994" s="52"/>
      <c r="P994" s="51"/>
      <c r="Q994" s="51"/>
      <c r="R994" s="50"/>
      <c r="S994" s="34" t="str">
        <f>IFERROR(VLOOKUP(R994,'State of WI BUs'!$A$2:$B$77,2,FALSE),"")</f>
        <v/>
      </c>
      <c r="T994" s="52"/>
      <c r="U994" s="52"/>
      <c r="V994" s="56" t="str">
        <f t="shared" si="120"/>
        <v/>
      </c>
      <c r="W994" s="52"/>
      <c r="X994" s="50"/>
      <c r="Y994" s="56" t="str">
        <f t="shared" si="121"/>
        <v/>
      </c>
      <c r="Z994" s="52"/>
      <c r="AA994" s="35" t="str">
        <f t="shared" si="122"/>
        <v/>
      </c>
      <c r="AB994" s="35" t="str">
        <f t="shared" si="123"/>
        <v/>
      </c>
      <c r="AC994" s="35" t="str">
        <f t="shared" si="124"/>
        <v/>
      </c>
      <c r="AD994" s="35" t="str">
        <f t="shared" si="125"/>
        <v/>
      </c>
      <c r="AE994" s="35" t="str">
        <f t="shared" si="126"/>
        <v/>
      </c>
      <c r="AF994" s="35" t="str">
        <f t="shared" si="127"/>
        <v/>
      </c>
    </row>
    <row r="995" spans="1:32" x14ac:dyDescent="0.3">
      <c r="A995" s="50"/>
      <c r="B995" s="34" t="str">
        <f>IFERROR(VLOOKUP(A995,'State of WI BUs'!$A$2:$B$77,2,FALSE),"")</f>
        <v/>
      </c>
      <c r="C995" s="50"/>
      <c r="D995" s="50"/>
      <c r="E995" s="51"/>
      <c r="F995" s="34" t="str">
        <f>IFERROR(VLOOKUP(C995,'Fed. Agency Identifier'!$A$2:$B$62,2,FALSE),"")</f>
        <v/>
      </c>
      <c r="G995" s="34" t="str">
        <f>IF(ISBLANK(D995)=TRUE,"",(IFERROR(VLOOKUP(CONCATENATE(C995,".",D995),'Assistance Listings sam.gov'!$A$2:$D$2250,4,FALSE),"Unknown/Expired CFDA - Complete Column K")))</f>
        <v/>
      </c>
      <c r="H995" s="51"/>
      <c r="I995" s="51"/>
      <c r="J995" s="34" t="str">
        <f>IF(AND(ISBLANK(C995)=TRUE,ISBLANK(D995)=TRUE),"",IFERROR(VLOOKUP(CONCATENATE(C995,".",D995),'Clusters Lookup'!$A$2:$B$99,2,FALSE),"Not an Other Cluster"))</f>
        <v/>
      </c>
      <c r="K995" s="51"/>
      <c r="L995" s="51"/>
      <c r="M995" s="51"/>
      <c r="N995" s="51"/>
      <c r="O995" s="52"/>
      <c r="P995" s="51"/>
      <c r="Q995" s="51"/>
      <c r="R995" s="50"/>
      <c r="S995" s="34" t="str">
        <f>IFERROR(VLOOKUP(R995,'State of WI BUs'!$A$2:$B$77,2,FALSE),"")</f>
        <v/>
      </c>
      <c r="T995" s="52"/>
      <c r="U995" s="52"/>
      <c r="V995" s="56" t="str">
        <f t="shared" si="120"/>
        <v/>
      </c>
      <c r="W995" s="52"/>
      <c r="X995" s="50"/>
      <c r="Y995" s="56" t="str">
        <f t="shared" si="121"/>
        <v/>
      </c>
      <c r="Z995" s="52"/>
      <c r="AA995" s="35" t="str">
        <f t="shared" si="122"/>
        <v/>
      </c>
      <c r="AB995" s="35" t="str">
        <f t="shared" si="123"/>
        <v/>
      </c>
      <c r="AC995" s="35" t="str">
        <f t="shared" si="124"/>
        <v/>
      </c>
      <c r="AD995" s="35" t="str">
        <f t="shared" si="125"/>
        <v/>
      </c>
      <c r="AE995" s="35" t="str">
        <f t="shared" si="126"/>
        <v/>
      </c>
      <c r="AF995" s="35" t="str">
        <f t="shared" si="127"/>
        <v/>
      </c>
    </row>
    <row r="996" spans="1:32" x14ac:dyDescent="0.3">
      <c r="A996" s="50"/>
      <c r="B996" s="34" t="str">
        <f>IFERROR(VLOOKUP(A996,'State of WI BUs'!$A$2:$B$77,2,FALSE),"")</f>
        <v/>
      </c>
      <c r="C996" s="50"/>
      <c r="D996" s="50"/>
      <c r="E996" s="51"/>
      <c r="F996" s="34" t="str">
        <f>IFERROR(VLOOKUP(C996,'Fed. Agency Identifier'!$A$2:$B$62,2,FALSE),"")</f>
        <v/>
      </c>
      <c r="G996" s="34" t="str">
        <f>IF(ISBLANK(D996)=TRUE,"",(IFERROR(VLOOKUP(CONCATENATE(C996,".",D996),'Assistance Listings sam.gov'!$A$2:$D$2250,4,FALSE),"Unknown/Expired CFDA - Complete Column K")))</f>
        <v/>
      </c>
      <c r="H996" s="51"/>
      <c r="I996" s="51"/>
      <c r="J996" s="34" t="str">
        <f>IF(AND(ISBLANK(C996)=TRUE,ISBLANK(D996)=TRUE),"",IFERROR(VLOOKUP(CONCATENATE(C996,".",D996),'Clusters Lookup'!$A$2:$B$99,2,FALSE),"Not an Other Cluster"))</f>
        <v/>
      </c>
      <c r="K996" s="51"/>
      <c r="L996" s="51"/>
      <c r="M996" s="51"/>
      <c r="N996" s="51"/>
      <c r="O996" s="52"/>
      <c r="P996" s="51"/>
      <c r="Q996" s="51"/>
      <c r="R996" s="50"/>
      <c r="S996" s="34" t="str">
        <f>IFERROR(VLOOKUP(R996,'State of WI BUs'!$A$2:$B$77,2,FALSE),"")</f>
        <v/>
      </c>
      <c r="T996" s="52"/>
      <c r="U996" s="52"/>
      <c r="V996" s="56" t="str">
        <f t="shared" si="120"/>
        <v/>
      </c>
      <c r="W996" s="52"/>
      <c r="X996" s="50"/>
      <c r="Y996" s="56" t="str">
        <f t="shared" si="121"/>
        <v/>
      </c>
      <c r="Z996" s="52"/>
      <c r="AA996" s="35" t="str">
        <f t="shared" si="122"/>
        <v/>
      </c>
      <c r="AB996" s="35" t="str">
        <f t="shared" si="123"/>
        <v/>
      </c>
      <c r="AC996" s="35" t="str">
        <f t="shared" si="124"/>
        <v/>
      </c>
      <c r="AD996" s="35" t="str">
        <f t="shared" si="125"/>
        <v/>
      </c>
      <c r="AE996" s="35" t="str">
        <f t="shared" si="126"/>
        <v/>
      </c>
      <c r="AF996" s="35" t="str">
        <f t="shared" si="127"/>
        <v/>
      </c>
    </row>
    <row r="997" spans="1:32" x14ac:dyDescent="0.3">
      <c r="A997" s="50"/>
      <c r="B997" s="34" t="str">
        <f>IFERROR(VLOOKUP(A997,'State of WI BUs'!$A$2:$B$77,2,FALSE),"")</f>
        <v/>
      </c>
      <c r="C997" s="50"/>
      <c r="D997" s="50"/>
      <c r="E997" s="51"/>
      <c r="F997" s="34" t="str">
        <f>IFERROR(VLOOKUP(C997,'Fed. Agency Identifier'!$A$2:$B$62,2,FALSE),"")</f>
        <v/>
      </c>
      <c r="G997" s="34" t="str">
        <f>IF(ISBLANK(D997)=TRUE,"",(IFERROR(VLOOKUP(CONCATENATE(C997,".",D997),'Assistance Listings sam.gov'!$A$2:$D$2250,4,FALSE),"Unknown/Expired CFDA - Complete Column K")))</f>
        <v/>
      </c>
      <c r="H997" s="51"/>
      <c r="I997" s="51"/>
      <c r="J997" s="34" t="str">
        <f>IF(AND(ISBLANK(C997)=TRUE,ISBLANK(D997)=TRUE),"",IFERROR(VLOOKUP(CONCATENATE(C997,".",D997),'Clusters Lookup'!$A$2:$B$99,2,FALSE),"Not an Other Cluster"))</f>
        <v/>
      </c>
      <c r="K997" s="51"/>
      <c r="L997" s="51"/>
      <c r="M997" s="51"/>
      <c r="N997" s="51"/>
      <c r="O997" s="52"/>
      <c r="P997" s="51"/>
      <c r="Q997" s="51"/>
      <c r="R997" s="50"/>
      <c r="S997" s="34" t="str">
        <f>IFERROR(VLOOKUP(R997,'State of WI BUs'!$A$2:$B$77,2,FALSE),"")</f>
        <v/>
      </c>
      <c r="T997" s="52"/>
      <c r="U997" s="52"/>
      <c r="V997" s="56" t="str">
        <f t="shared" si="120"/>
        <v/>
      </c>
      <c r="W997" s="52"/>
      <c r="X997" s="50"/>
      <c r="Y997" s="56" t="str">
        <f t="shared" si="121"/>
        <v/>
      </c>
      <c r="Z997" s="52"/>
      <c r="AA997" s="35" t="str">
        <f t="shared" si="122"/>
        <v/>
      </c>
      <c r="AB997" s="35" t="str">
        <f t="shared" si="123"/>
        <v/>
      </c>
      <c r="AC997" s="35" t="str">
        <f t="shared" si="124"/>
        <v/>
      </c>
      <c r="AD997" s="35" t="str">
        <f t="shared" si="125"/>
        <v/>
      </c>
      <c r="AE997" s="35" t="str">
        <f t="shared" si="126"/>
        <v/>
      </c>
      <c r="AF997" s="35" t="str">
        <f t="shared" si="127"/>
        <v/>
      </c>
    </row>
    <row r="998" spans="1:32" x14ac:dyDescent="0.3">
      <c r="A998" s="50"/>
      <c r="B998" s="34" t="str">
        <f>IFERROR(VLOOKUP(A998,'State of WI BUs'!$A$2:$B$77,2,FALSE),"")</f>
        <v/>
      </c>
      <c r="C998" s="50"/>
      <c r="D998" s="50"/>
      <c r="E998" s="51"/>
      <c r="F998" s="34" t="str">
        <f>IFERROR(VLOOKUP(C998,'Fed. Agency Identifier'!$A$2:$B$62,2,FALSE),"")</f>
        <v/>
      </c>
      <c r="G998" s="34" t="str">
        <f>IF(ISBLANK(D998)=TRUE,"",(IFERROR(VLOOKUP(CONCATENATE(C998,".",D998),'Assistance Listings sam.gov'!$A$2:$D$2250,4,FALSE),"Unknown/Expired CFDA - Complete Column K")))</f>
        <v/>
      </c>
      <c r="H998" s="51"/>
      <c r="I998" s="51"/>
      <c r="J998" s="34" t="str">
        <f>IF(AND(ISBLANK(C998)=TRUE,ISBLANK(D998)=TRUE),"",IFERROR(VLOOKUP(CONCATENATE(C998,".",D998),'Clusters Lookup'!$A$2:$B$99,2,FALSE),"Not an Other Cluster"))</f>
        <v/>
      </c>
      <c r="K998" s="51"/>
      <c r="L998" s="51"/>
      <c r="M998" s="51"/>
      <c r="N998" s="51"/>
      <c r="O998" s="52"/>
      <c r="P998" s="51"/>
      <c r="Q998" s="51"/>
      <c r="R998" s="50"/>
      <c r="S998" s="34" t="str">
        <f>IFERROR(VLOOKUP(R998,'State of WI BUs'!$A$2:$B$77,2,FALSE),"")</f>
        <v/>
      </c>
      <c r="T998" s="52"/>
      <c r="U998" s="52"/>
      <c r="V998" s="56" t="str">
        <f t="shared" si="120"/>
        <v/>
      </c>
      <c r="W998" s="52"/>
      <c r="X998" s="50"/>
      <c r="Y998" s="56" t="str">
        <f t="shared" si="121"/>
        <v/>
      </c>
      <c r="Z998" s="52"/>
      <c r="AA998" s="35" t="str">
        <f t="shared" si="122"/>
        <v/>
      </c>
      <c r="AB998" s="35" t="str">
        <f t="shared" si="123"/>
        <v/>
      </c>
      <c r="AC998" s="35" t="str">
        <f t="shared" si="124"/>
        <v/>
      </c>
      <c r="AD998" s="35" t="str">
        <f t="shared" si="125"/>
        <v/>
      </c>
      <c r="AE998" s="35" t="str">
        <f t="shared" si="126"/>
        <v/>
      </c>
      <c r="AF998" s="35" t="str">
        <f t="shared" si="127"/>
        <v/>
      </c>
    </row>
    <row r="999" spans="1:32" x14ac:dyDescent="0.3">
      <c r="A999" s="50"/>
      <c r="B999" s="34" t="str">
        <f>IFERROR(VLOOKUP(A999,'State of WI BUs'!$A$2:$B$77,2,FALSE),"")</f>
        <v/>
      </c>
      <c r="C999" s="50"/>
      <c r="D999" s="50"/>
      <c r="E999" s="51"/>
      <c r="F999" s="34" t="str">
        <f>IFERROR(VLOOKUP(C999,'Fed. Agency Identifier'!$A$2:$B$62,2,FALSE),"")</f>
        <v/>
      </c>
      <c r="G999" s="34" t="str">
        <f>IF(ISBLANK(D999)=TRUE,"",(IFERROR(VLOOKUP(CONCATENATE(C999,".",D999),'Assistance Listings sam.gov'!$A$2:$D$2250,4,FALSE),"Unknown/Expired CFDA - Complete Column K")))</f>
        <v/>
      </c>
      <c r="H999" s="51"/>
      <c r="I999" s="51"/>
      <c r="J999" s="34" t="str">
        <f>IF(AND(ISBLANK(C999)=TRUE,ISBLANK(D999)=TRUE),"",IFERROR(VLOOKUP(CONCATENATE(C999,".",D999),'Clusters Lookup'!$A$2:$B$99,2,FALSE),"Not an Other Cluster"))</f>
        <v/>
      </c>
      <c r="K999" s="51"/>
      <c r="L999" s="51"/>
      <c r="M999" s="51"/>
      <c r="N999" s="51"/>
      <c r="O999" s="52"/>
      <c r="P999" s="51"/>
      <c r="Q999" s="51"/>
      <c r="R999" s="50"/>
      <c r="S999" s="34" t="str">
        <f>IFERROR(VLOOKUP(R999,'State of WI BUs'!$A$2:$B$77,2,FALSE),"")</f>
        <v/>
      </c>
      <c r="T999" s="52"/>
      <c r="U999" s="52"/>
      <c r="V999" s="56" t="str">
        <f t="shared" si="120"/>
        <v/>
      </c>
      <c r="W999" s="52"/>
      <c r="X999" s="50"/>
      <c r="Y999" s="56" t="str">
        <f t="shared" si="121"/>
        <v/>
      </c>
      <c r="Z999" s="52"/>
      <c r="AA999" s="35" t="str">
        <f t="shared" si="122"/>
        <v/>
      </c>
      <c r="AB999" s="35" t="str">
        <f t="shared" si="123"/>
        <v/>
      </c>
      <c r="AC999" s="35" t="str">
        <f t="shared" si="124"/>
        <v/>
      </c>
      <c r="AD999" s="35" t="str">
        <f t="shared" si="125"/>
        <v/>
      </c>
      <c r="AE999" s="35" t="str">
        <f t="shared" si="126"/>
        <v/>
      </c>
      <c r="AF999" s="35" t="str">
        <f t="shared" si="127"/>
        <v/>
      </c>
    </row>
    <row r="1000" spans="1:32" x14ac:dyDescent="0.3">
      <c r="A1000" s="50"/>
      <c r="B1000" s="34" t="str">
        <f>IFERROR(VLOOKUP(A1000,'State of WI BUs'!$A$2:$B$77,2,FALSE),"")</f>
        <v/>
      </c>
      <c r="C1000" s="50"/>
      <c r="D1000" s="50"/>
      <c r="E1000" s="51"/>
      <c r="F1000" s="34" t="str">
        <f>IFERROR(VLOOKUP(C1000,'Fed. Agency Identifier'!$A$2:$B$62,2,FALSE),"")</f>
        <v/>
      </c>
      <c r="G1000" s="34" t="str">
        <f>IF(ISBLANK(D1000)=TRUE,"",(IFERROR(VLOOKUP(CONCATENATE(C1000,".",D1000),'Assistance Listings sam.gov'!$A$2:$D$2250,4,FALSE),"Unknown/Expired CFDA - Complete Column K")))</f>
        <v/>
      </c>
      <c r="H1000" s="51"/>
      <c r="I1000" s="51"/>
      <c r="J1000" s="34" t="str">
        <f>IF(AND(ISBLANK(C1000)=TRUE,ISBLANK(D1000)=TRUE),"",IFERROR(VLOOKUP(CONCATENATE(C1000,".",D1000),'Clusters Lookup'!$A$2:$B$99,2,FALSE),"Not an Other Cluster"))</f>
        <v/>
      </c>
      <c r="K1000" s="51"/>
      <c r="L1000" s="51"/>
      <c r="M1000" s="51"/>
      <c r="N1000" s="51"/>
      <c r="O1000" s="52"/>
      <c r="P1000" s="51"/>
      <c r="Q1000" s="51"/>
      <c r="R1000" s="50"/>
      <c r="S1000" s="34" t="str">
        <f>IFERROR(VLOOKUP(R1000,'State of WI BUs'!$A$2:$B$77,2,FALSE),"")</f>
        <v/>
      </c>
      <c r="T1000" s="52"/>
      <c r="U1000" s="52"/>
      <c r="V1000" s="56" t="str">
        <f t="shared" si="120"/>
        <v/>
      </c>
      <c r="W1000" s="52"/>
      <c r="X1000" s="50"/>
      <c r="Y1000" s="56" t="str">
        <f t="shared" si="121"/>
        <v/>
      </c>
      <c r="Z1000" s="52"/>
      <c r="AA1000" s="35" t="str">
        <f t="shared" si="122"/>
        <v/>
      </c>
      <c r="AB1000" s="35" t="str">
        <f t="shared" si="123"/>
        <v/>
      </c>
      <c r="AC1000" s="35" t="str">
        <f t="shared" si="124"/>
        <v/>
      </c>
      <c r="AD1000" s="35" t="str">
        <f t="shared" si="125"/>
        <v/>
      </c>
      <c r="AE1000" s="35" t="str">
        <f t="shared" si="126"/>
        <v/>
      </c>
      <c r="AF1000" s="35" t="str">
        <f t="shared" si="127"/>
        <v/>
      </c>
    </row>
    <row r="1001" spans="1:32" x14ac:dyDescent="0.3">
      <c r="A1001" s="50"/>
      <c r="B1001" s="34" t="str">
        <f>IFERROR(VLOOKUP(A1001,'State of WI BUs'!$A$2:$B$77,2,FALSE),"")</f>
        <v/>
      </c>
      <c r="C1001" s="50"/>
      <c r="D1001" s="50"/>
      <c r="E1001" s="51"/>
      <c r="F1001" s="34" t="str">
        <f>IFERROR(VLOOKUP(C1001,'Fed. Agency Identifier'!$A$2:$B$62,2,FALSE),"")</f>
        <v/>
      </c>
      <c r="G1001" s="34" t="str">
        <f>IF(ISBLANK(D1001)=TRUE,"",(IFERROR(VLOOKUP(CONCATENATE(C1001,".",D1001),'Assistance Listings sam.gov'!$A$2:$D$2250,4,FALSE),"Unknown/Expired CFDA - Complete Column K")))</f>
        <v/>
      </c>
      <c r="H1001" s="51"/>
      <c r="I1001" s="51"/>
      <c r="J1001" s="34" t="str">
        <f>IF(AND(ISBLANK(C1001)=TRUE,ISBLANK(D1001)=TRUE),"",IFERROR(VLOOKUP(CONCATENATE(C1001,".",D1001),'Clusters Lookup'!$A$2:$B$99,2,FALSE),"Not an Other Cluster"))</f>
        <v/>
      </c>
      <c r="K1001" s="51"/>
      <c r="L1001" s="51"/>
      <c r="M1001" s="51"/>
      <c r="N1001" s="51"/>
      <c r="O1001" s="52"/>
      <c r="P1001" s="51"/>
      <c r="Q1001" s="51"/>
      <c r="R1001" s="50"/>
      <c r="S1001" s="34" t="str">
        <f>IFERROR(VLOOKUP(R1001,'State of WI BUs'!$A$2:$B$77,2,FALSE),"")</f>
        <v/>
      </c>
      <c r="T1001" s="52"/>
      <c r="U1001" s="52"/>
      <c r="V1001" s="56" t="str">
        <f t="shared" si="120"/>
        <v/>
      </c>
      <c r="W1001" s="52"/>
      <c r="X1001" s="50"/>
      <c r="Y1001" s="56" t="str">
        <f t="shared" si="121"/>
        <v/>
      </c>
      <c r="Z1001" s="52"/>
      <c r="AA1001" s="35" t="str">
        <f t="shared" si="122"/>
        <v/>
      </c>
      <c r="AB1001" s="35" t="str">
        <f t="shared" si="123"/>
        <v/>
      </c>
      <c r="AC1001" s="35" t="str">
        <f t="shared" si="124"/>
        <v/>
      </c>
      <c r="AD1001" s="35" t="str">
        <f t="shared" si="125"/>
        <v/>
      </c>
      <c r="AE1001" s="35" t="str">
        <f t="shared" si="126"/>
        <v/>
      </c>
      <c r="AF1001" s="35" t="str">
        <f t="shared" si="127"/>
        <v/>
      </c>
    </row>
    <row r="1002" spans="1:32" x14ac:dyDescent="0.3">
      <c r="A1002" s="50"/>
      <c r="B1002" s="34" t="str">
        <f>IFERROR(VLOOKUP(A1002,'State of WI BUs'!$A$2:$B$77,2,FALSE),"")</f>
        <v/>
      </c>
      <c r="C1002" s="50"/>
      <c r="D1002" s="50"/>
      <c r="E1002" s="51"/>
      <c r="F1002" s="34" t="str">
        <f>IFERROR(VLOOKUP(C1002,'Fed. Agency Identifier'!$A$2:$B$62,2,FALSE),"")</f>
        <v/>
      </c>
      <c r="G1002" s="34" t="str">
        <f>IF(ISBLANK(D1002)=TRUE,"",(IFERROR(VLOOKUP(CONCATENATE(C1002,".",D1002),'Assistance Listings sam.gov'!$A$2:$D$2250,4,FALSE),"Unknown/Expired CFDA - Complete Column K")))</f>
        <v/>
      </c>
      <c r="H1002" s="51"/>
      <c r="I1002" s="51"/>
      <c r="J1002" s="34" t="str">
        <f>IF(AND(ISBLANK(C1002)=TRUE,ISBLANK(D1002)=TRUE),"",IFERROR(VLOOKUP(CONCATENATE(C1002,".",D1002),'Clusters Lookup'!$A$2:$B$99,2,FALSE),"Not an Other Cluster"))</f>
        <v/>
      </c>
      <c r="K1002" s="51"/>
      <c r="L1002" s="51"/>
      <c r="M1002" s="51"/>
      <c r="N1002" s="51"/>
      <c r="O1002" s="52"/>
      <c r="P1002" s="51"/>
      <c r="Q1002" s="51"/>
      <c r="R1002" s="50"/>
      <c r="S1002" s="34" t="str">
        <f>IFERROR(VLOOKUP(R1002,'State of WI BUs'!$A$2:$B$77,2,FALSE),"")</f>
        <v/>
      </c>
      <c r="T1002" s="52"/>
      <c r="U1002" s="52"/>
      <c r="V1002" s="56" t="str">
        <f t="shared" si="120"/>
        <v/>
      </c>
      <c r="W1002" s="52"/>
      <c r="X1002" s="50"/>
      <c r="Y1002" s="56" t="str">
        <f t="shared" si="121"/>
        <v/>
      </c>
      <c r="Z1002" s="52"/>
      <c r="AA1002" s="35" t="str">
        <f t="shared" si="122"/>
        <v/>
      </c>
      <c r="AB1002" s="35" t="str">
        <f t="shared" si="123"/>
        <v/>
      </c>
      <c r="AC1002" s="35" t="str">
        <f t="shared" si="124"/>
        <v/>
      </c>
      <c r="AD1002" s="35" t="str">
        <f t="shared" si="125"/>
        <v/>
      </c>
      <c r="AE1002" s="35" t="str">
        <f t="shared" si="126"/>
        <v/>
      </c>
      <c r="AF1002" s="35" t="str">
        <f t="shared" si="127"/>
        <v/>
      </c>
    </row>
    <row r="1003" spans="1:32" x14ac:dyDescent="0.3">
      <c r="A1003" s="50"/>
      <c r="B1003" s="34" t="str">
        <f>IFERROR(VLOOKUP(A1003,'State of WI BUs'!$A$2:$B$77,2,FALSE),"")</f>
        <v/>
      </c>
      <c r="C1003" s="50"/>
      <c r="D1003" s="50"/>
      <c r="E1003" s="51"/>
      <c r="F1003" s="34" t="str">
        <f>IFERROR(VLOOKUP(C1003,'Fed. Agency Identifier'!$A$2:$B$62,2,FALSE),"")</f>
        <v/>
      </c>
      <c r="G1003" s="34" t="str">
        <f>IF(ISBLANK(D1003)=TRUE,"",(IFERROR(VLOOKUP(CONCATENATE(C1003,".",D1003),'Assistance Listings sam.gov'!$A$2:$D$2250,4,FALSE),"Unknown/Expired CFDA - Complete Column K")))</f>
        <v/>
      </c>
      <c r="H1003" s="51"/>
      <c r="I1003" s="51"/>
      <c r="J1003" s="34" t="str">
        <f>IF(AND(ISBLANK(C1003)=TRUE,ISBLANK(D1003)=TRUE),"",IFERROR(VLOOKUP(CONCATENATE(C1003,".",D1003),'Clusters Lookup'!$A$2:$B$99,2,FALSE),"Not an Other Cluster"))</f>
        <v/>
      </c>
      <c r="K1003" s="51"/>
      <c r="L1003" s="51"/>
      <c r="M1003" s="51"/>
      <c r="N1003" s="51"/>
      <c r="O1003" s="52"/>
      <c r="P1003" s="51"/>
      <c r="Q1003" s="51"/>
      <c r="R1003" s="50"/>
      <c r="S1003" s="34" t="str">
        <f>IFERROR(VLOOKUP(R1003,'State of WI BUs'!$A$2:$B$77,2,FALSE),"")</f>
        <v/>
      </c>
      <c r="T1003" s="52"/>
      <c r="U1003" s="52"/>
      <c r="V1003" s="56" t="str">
        <f t="shared" si="120"/>
        <v/>
      </c>
      <c r="W1003" s="52"/>
      <c r="X1003" s="50"/>
      <c r="Y1003" s="56" t="str">
        <f t="shared" si="121"/>
        <v/>
      </c>
      <c r="Z1003" s="52"/>
      <c r="AA1003" s="35" t="str">
        <f t="shared" si="122"/>
        <v/>
      </c>
      <c r="AB1003" s="35" t="str">
        <f t="shared" si="123"/>
        <v/>
      </c>
      <c r="AC1003" s="35" t="str">
        <f t="shared" si="124"/>
        <v/>
      </c>
      <c r="AD1003" s="35" t="str">
        <f t="shared" si="125"/>
        <v/>
      </c>
      <c r="AE1003" s="35" t="str">
        <f t="shared" si="126"/>
        <v/>
      </c>
      <c r="AF1003" s="35" t="str">
        <f t="shared" si="127"/>
        <v/>
      </c>
    </row>
    <row r="1004" spans="1:32" x14ac:dyDescent="0.3">
      <c r="A1004" s="50"/>
      <c r="B1004" s="34" t="str">
        <f>IFERROR(VLOOKUP(A1004,'State of WI BUs'!$A$2:$B$77,2,FALSE),"")</f>
        <v/>
      </c>
      <c r="C1004" s="50"/>
      <c r="D1004" s="50"/>
      <c r="E1004" s="51"/>
      <c r="F1004" s="34" t="str">
        <f>IFERROR(VLOOKUP(C1004,'Fed. Agency Identifier'!$A$2:$B$62,2,FALSE),"")</f>
        <v/>
      </c>
      <c r="G1004" s="34" t="str">
        <f>IF(ISBLANK(D1004)=TRUE,"",(IFERROR(VLOOKUP(CONCATENATE(C1004,".",D1004),'Assistance Listings sam.gov'!$A$2:$D$2250,4,FALSE),"Unknown/Expired CFDA - Complete Column K")))</f>
        <v/>
      </c>
      <c r="H1004" s="51"/>
      <c r="I1004" s="51"/>
      <c r="J1004" s="34" t="str">
        <f>IF(AND(ISBLANK(C1004)=TRUE,ISBLANK(D1004)=TRUE),"",IFERROR(VLOOKUP(CONCATENATE(C1004,".",D1004),'Clusters Lookup'!$A$2:$B$99,2,FALSE),"Not an Other Cluster"))</f>
        <v/>
      </c>
      <c r="K1004" s="51"/>
      <c r="L1004" s="51"/>
      <c r="M1004" s="51"/>
      <c r="N1004" s="51"/>
      <c r="O1004" s="52"/>
      <c r="P1004" s="51"/>
      <c r="Q1004" s="51"/>
      <c r="R1004" s="50"/>
      <c r="S1004" s="34" t="str">
        <f>IFERROR(VLOOKUP(R1004,'State of WI BUs'!$A$2:$B$77,2,FALSE),"")</f>
        <v/>
      </c>
      <c r="T1004" s="52"/>
      <c r="U1004" s="52"/>
      <c r="V1004" s="56" t="str">
        <f t="shared" si="120"/>
        <v/>
      </c>
      <c r="W1004" s="52"/>
      <c r="X1004" s="50"/>
      <c r="Y1004" s="56" t="str">
        <f t="shared" si="121"/>
        <v/>
      </c>
      <c r="Z1004" s="52"/>
      <c r="AA1004" s="35" t="str">
        <f t="shared" si="122"/>
        <v/>
      </c>
      <c r="AB1004" s="35" t="str">
        <f t="shared" si="123"/>
        <v/>
      </c>
      <c r="AC1004" s="35" t="str">
        <f t="shared" si="124"/>
        <v/>
      </c>
      <c r="AD1004" s="35" t="str">
        <f t="shared" si="125"/>
        <v/>
      </c>
      <c r="AE1004" s="35" t="str">
        <f t="shared" si="126"/>
        <v/>
      </c>
      <c r="AF1004" s="35" t="str">
        <f t="shared" si="127"/>
        <v/>
      </c>
    </row>
    <row r="1005" spans="1:32" x14ac:dyDescent="0.3">
      <c r="A1005" s="50"/>
      <c r="B1005" s="34" t="str">
        <f>IFERROR(VLOOKUP(A1005,'State of WI BUs'!$A$2:$B$77,2,FALSE),"")</f>
        <v/>
      </c>
      <c r="C1005" s="50"/>
      <c r="D1005" s="50"/>
      <c r="E1005" s="51"/>
      <c r="F1005" s="34" t="str">
        <f>IFERROR(VLOOKUP(C1005,'Fed. Agency Identifier'!$A$2:$B$62,2,FALSE),"")</f>
        <v/>
      </c>
      <c r="G1005" s="34" t="str">
        <f>IF(ISBLANK(D1005)=TRUE,"",(IFERROR(VLOOKUP(CONCATENATE(C1005,".",D1005),'Assistance Listings sam.gov'!$A$2:$D$2250,4,FALSE),"Unknown/Expired CFDA - Complete Column K")))</f>
        <v/>
      </c>
      <c r="H1005" s="51"/>
      <c r="I1005" s="51"/>
      <c r="J1005" s="34" t="str">
        <f>IF(AND(ISBLANK(C1005)=TRUE,ISBLANK(D1005)=TRUE),"",IFERROR(VLOOKUP(CONCATENATE(C1005,".",D1005),'Clusters Lookup'!$A$2:$B$99,2,FALSE),"Not an Other Cluster"))</f>
        <v/>
      </c>
      <c r="K1005" s="51"/>
      <c r="L1005" s="51"/>
      <c r="M1005" s="51"/>
      <c r="N1005" s="51"/>
      <c r="O1005" s="52"/>
      <c r="P1005" s="51"/>
      <c r="Q1005" s="51"/>
      <c r="R1005" s="50"/>
      <c r="S1005" s="34" t="str">
        <f>IFERROR(VLOOKUP(R1005,'State of WI BUs'!$A$2:$B$77,2,FALSE),"")</f>
        <v/>
      </c>
      <c r="T1005" s="52"/>
      <c r="U1005" s="52"/>
      <c r="V1005" s="56" t="str">
        <f t="shared" si="120"/>
        <v/>
      </c>
      <c r="W1005" s="52"/>
      <c r="X1005" s="50"/>
      <c r="Y1005" s="56" t="str">
        <f t="shared" si="121"/>
        <v/>
      </c>
      <c r="Z1005" s="52"/>
      <c r="AA1005" s="35" t="str">
        <f t="shared" si="122"/>
        <v/>
      </c>
      <c r="AB1005" s="35" t="str">
        <f t="shared" si="123"/>
        <v/>
      </c>
      <c r="AC1005" s="35" t="str">
        <f t="shared" si="124"/>
        <v/>
      </c>
      <c r="AD1005" s="35" t="str">
        <f t="shared" si="125"/>
        <v/>
      </c>
      <c r="AE1005" s="35" t="str">
        <f t="shared" si="126"/>
        <v/>
      </c>
      <c r="AF1005" s="35" t="str">
        <f t="shared" si="127"/>
        <v/>
      </c>
    </row>
    <row r="1006" spans="1:32" x14ac:dyDescent="0.3">
      <c r="A1006" s="50"/>
      <c r="B1006" s="34" t="str">
        <f>IFERROR(VLOOKUP(A1006,'State of WI BUs'!$A$2:$B$77,2,FALSE),"")</f>
        <v/>
      </c>
      <c r="C1006" s="50"/>
      <c r="D1006" s="50"/>
      <c r="E1006" s="51"/>
      <c r="F1006" s="34" t="str">
        <f>IFERROR(VLOOKUP(C1006,'Fed. Agency Identifier'!$A$2:$B$62,2,FALSE),"")</f>
        <v/>
      </c>
      <c r="G1006" s="34" t="str">
        <f>IF(ISBLANK(D1006)=TRUE,"",(IFERROR(VLOOKUP(CONCATENATE(C1006,".",D1006),'Assistance Listings sam.gov'!$A$2:$D$2250,4,FALSE),"Unknown/Expired CFDA - Complete Column K")))</f>
        <v/>
      </c>
      <c r="H1006" s="51"/>
      <c r="I1006" s="51"/>
      <c r="J1006" s="34" t="str">
        <f>IF(AND(ISBLANK(C1006)=TRUE,ISBLANK(D1006)=TRUE),"",IFERROR(VLOOKUP(CONCATENATE(C1006,".",D1006),'Clusters Lookup'!$A$2:$B$99,2,FALSE),"Not an Other Cluster"))</f>
        <v/>
      </c>
      <c r="K1006" s="51"/>
      <c r="L1006" s="51"/>
      <c r="M1006" s="51"/>
      <c r="N1006" s="51"/>
      <c r="O1006" s="52"/>
      <c r="P1006" s="51"/>
      <c r="Q1006" s="51"/>
      <c r="R1006" s="50"/>
      <c r="S1006" s="34" t="str">
        <f>IFERROR(VLOOKUP(R1006,'State of WI BUs'!$A$2:$B$77,2,FALSE),"")</f>
        <v/>
      </c>
      <c r="T1006" s="52"/>
      <c r="U1006" s="52"/>
      <c r="V1006" s="56" t="str">
        <f t="shared" si="120"/>
        <v/>
      </c>
      <c r="W1006" s="52"/>
      <c r="X1006" s="50"/>
      <c r="Y1006" s="56" t="str">
        <f t="shared" si="121"/>
        <v/>
      </c>
      <c r="Z1006" s="52"/>
      <c r="AA1006" s="35" t="str">
        <f t="shared" si="122"/>
        <v/>
      </c>
      <c r="AB1006" s="35" t="str">
        <f t="shared" si="123"/>
        <v/>
      </c>
      <c r="AC1006" s="35" t="str">
        <f t="shared" si="124"/>
        <v/>
      </c>
      <c r="AD1006" s="35" t="str">
        <f t="shared" si="125"/>
        <v/>
      </c>
      <c r="AE1006" s="35" t="str">
        <f t="shared" si="126"/>
        <v/>
      </c>
      <c r="AF1006" s="35" t="str">
        <f t="shared" si="127"/>
        <v/>
      </c>
    </row>
    <row r="1007" spans="1:32" x14ac:dyDescent="0.3">
      <c r="A1007" s="50"/>
      <c r="B1007" s="34" t="str">
        <f>IFERROR(VLOOKUP(A1007,'State of WI BUs'!$A$2:$B$77,2,FALSE),"")</f>
        <v/>
      </c>
      <c r="C1007" s="50"/>
      <c r="D1007" s="50"/>
      <c r="E1007" s="51"/>
      <c r="F1007" s="34" t="str">
        <f>IFERROR(VLOOKUP(C1007,'Fed. Agency Identifier'!$A$2:$B$62,2,FALSE),"")</f>
        <v/>
      </c>
      <c r="G1007" s="34" t="str">
        <f>IF(ISBLANK(D1007)=TRUE,"",(IFERROR(VLOOKUP(CONCATENATE(C1007,".",D1007),'Assistance Listings sam.gov'!$A$2:$D$2250,4,FALSE),"Unknown/Expired CFDA - Complete Column K")))</f>
        <v/>
      </c>
      <c r="H1007" s="51"/>
      <c r="I1007" s="51"/>
      <c r="J1007" s="34" t="str">
        <f>IF(AND(ISBLANK(C1007)=TRUE,ISBLANK(D1007)=TRUE),"",IFERROR(VLOOKUP(CONCATENATE(C1007,".",D1007),'Clusters Lookup'!$A$2:$B$99,2,FALSE),"Not an Other Cluster"))</f>
        <v/>
      </c>
      <c r="K1007" s="51"/>
      <c r="L1007" s="51"/>
      <c r="M1007" s="51"/>
      <c r="N1007" s="51"/>
      <c r="O1007" s="52"/>
      <c r="P1007" s="51"/>
      <c r="Q1007" s="51"/>
      <c r="R1007" s="50"/>
      <c r="S1007" s="34" t="str">
        <f>IFERROR(VLOOKUP(R1007,'State of WI BUs'!$A$2:$B$77,2,FALSE),"")</f>
        <v/>
      </c>
      <c r="T1007" s="52"/>
      <c r="U1007" s="52"/>
      <c r="V1007" s="56" t="str">
        <f t="shared" si="120"/>
        <v/>
      </c>
      <c r="W1007" s="52"/>
      <c r="X1007" s="50"/>
      <c r="Y1007" s="56" t="str">
        <f t="shared" si="121"/>
        <v/>
      </c>
      <c r="Z1007" s="52"/>
      <c r="AA1007" s="35" t="str">
        <f t="shared" si="122"/>
        <v/>
      </c>
      <c r="AB1007" s="35" t="str">
        <f t="shared" si="123"/>
        <v/>
      </c>
      <c r="AC1007" s="35" t="str">
        <f t="shared" si="124"/>
        <v/>
      </c>
      <c r="AD1007" s="35" t="str">
        <f t="shared" si="125"/>
        <v/>
      </c>
      <c r="AE1007" s="35" t="str">
        <f t="shared" si="126"/>
        <v/>
      </c>
      <c r="AF1007" s="35" t="str">
        <f t="shared" si="127"/>
        <v/>
      </c>
    </row>
    <row r="1008" spans="1:32" x14ac:dyDescent="0.3">
      <c r="A1008" s="50"/>
      <c r="B1008" s="34" t="str">
        <f>IFERROR(VLOOKUP(A1008,'State of WI BUs'!$A$2:$B$77,2,FALSE),"")</f>
        <v/>
      </c>
      <c r="C1008" s="50"/>
      <c r="D1008" s="50"/>
      <c r="E1008" s="51"/>
      <c r="F1008" s="34" t="str">
        <f>IFERROR(VLOOKUP(C1008,'Fed. Agency Identifier'!$A$2:$B$62,2,FALSE),"")</f>
        <v/>
      </c>
      <c r="G1008" s="34" t="str">
        <f>IF(ISBLANK(D1008)=TRUE,"",(IFERROR(VLOOKUP(CONCATENATE(C1008,".",D1008),'Assistance Listings sam.gov'!$A$2:$D$2250,4,FALSE),"Unknown/Expired CFDA - Complete Column K")))</f>
        <v/>
      </c>
      <c r="H1008" s="51"/>
      <c r="I1008" s="51"/>
      <c r="J1008" s="34" t="str">
        <f>IF(AND(ISBLANK(C1008)=TRUE,ISBLANK(D1008)=TRUE),"",IFERROR(VLOOKUP(CONCATENATE(C1008,".",D1008),'Clusters Lookup'!$A$2:$B$99,2,FALSE),"Not an Other Cluster"))</f>
        <v/>
      </c>
      <c r="K1008" s="51"/>
      <c r="L1008" s="51"/>
      <c r="M1008" s="51"/>
      <c r="N1008" s="51"/>
      <c r="O1008" s="52"/>
      <c r="P1008" s="51"/>
      <c r="Q1008" s="51"/>
      <c r="R1008" s="50"/>
      <c r="S1008" s="34" t="str">
        <f>IFERROR(VLOOKUP(R1008,'State of WI BUs'!$A$2:$B$77,2,FALSE),"")</f>
        <v/>
      </c>
      <c r="T1008" s="52"/>
      <c r="U1008" s="52"/>
      <c r="V1008" s="56" t="str">
        <f t="shared" si="120"/>
        <v/>
      </c>
      <c r="W1008" s="52"/>
      <c r="X1008" s="50"/>
      <c r="Y1008" s="56" t="str">
        <f t="shared" si="121"/>
        <v/>
      </c>
      <c r="Z1008" s="52"/>
      <c r="AA1008" s="35" t="str">
        <f t="shared" si="122"/>
        <v/>
      </c>
      <c r="AB1008" s="35" t="str">
        <f t="shared" si="123"/>
        <v/>
      </c>
      <c r="AC1008" s="35" t="str">
        <f t="shared" si="124"/>
        <v/>
      </c>
      <c r="AD1008" s="35" t="str">
        <f t="shared" si="125"/>
        <v/>
      </c>
      <c r="AE1008" s="35" t="str">
        <f t="shared" si="126"/>
        <v/>
      </c>
      <c r="AF1008" s="35" t="str">
        <f t="shared" si="127"/>
        <v/>
      </c>
    </row>
    <row r="1009" spans="1:32" x14ac:dyDescent="0.3">
      <c r="A1009" s="50"/>
      <c r="B1009" s="34" t="str">
        <f>IFERROR(VLOOKUP(A1009,'State of WI BUs'!$A$2:$B$77,2,FALSE),"")</f>
        <v/>
      </c>
      <c r="C1009" s="50"/>
      <c r="D1009" s="50"/>
      <c r="E1009" s="51"/>
      <c r="F1009" s="34" t="str">
        <f>IFERROR(VLOOKUP(C1009,'Fed. Agency Identifier'!$A$2:$B$62,2,FALSE),"")</f>
        <v/>
      </c>
      <c r="G1009" s="34" t="str">
        <f>IF(ISBLANK(D1009)=TRUE,"",(IFERROR(VLOOKUP(CONCATENATE(C1009,".",D1009),'Assistance Listings sam.gov'!$A$2:$D$2250,4,FALSE),"Unknown/Expired CFDA - Complete Column K")))</f>
        <v/>
      </c>
      <c r="H1009" s="51"/>
      <c r="I1009" s="51"/>
      <c r="J1009" s="34" t="str">
        <f>IF(AND(ISBLANK(C1009)=TRUE,ISBLANK(D1009)=TRUE),"",IFERROR(VLOOKUP(CONCATENATE(C1009,".",D1009),'Clusters Lookup'!$A$2:$B$99,2,FALSE),"Not an Other Cluster"))</f>
        <v/>
      </c>
      <c r="K1009" s="51"/>
      <c r="L1009" s="51"/>
      <c r="M1009" s="51"/>
      <c r="N1009" s="51"/>
      <c r="O1009" s="52"/>
      <c r="P1009" s="51"/>
      <c r="Q1009" s="51"/>
      <c r="R1009" s="50"/>
      <c r="S1009" s="34" t="str">
        <f>IFERROR(VLOOKUP(R1009,'State of WI BUs'!$A$2:$B$77,2,FALSE),"")</f>
        <v/>
      </c>
      <c r="T1009" s="52"/>
      <c r="U1009" s="52"/>
      <c r="V1009" s="56" t="str">
        <f t="shared" si="120"/>
        <v/>
      </c>
      <c r="W1009" s="52"/>
      <c r="X1009" s="50"/>
      <c r="Y1009" s="56" t="str">
        <f t="shared" si="121"/>
        <v/>
      </c>
      <c r="Z1009" s="52"/>
      <c r="AA1009" s="35" t="str">
        <f t="shared" si="122"/>
        <v/>
      </c>
      <c r="AB1009" s="35" t="str">
        <f t="shared" si="123"/>
        <v/>
      </c>
      <c r="AC1009" s="35" t="str">
        <f t="shared" si="124"/>
        <v/>
      </c>
      <c r="AD1009" s="35" t="str">
        <f t="shared" si="125"/>
        <v/>
      </c>
      <c r="AE1009" s="35" t="str">
        <f t="shared" si="126"/>
        <v/>
      </c>
      <c r="AF1009" s="35" t="str">
        <f t="shared" si="127"/>
        <v/>
      </c>
    </row>
    <row r="1010" spans="1:32" x14ac:dyDescent="0.3">
      <c r="A1010" s="50"/>
      <c r="B1010" s="34" t="str">
        <f>IFERROR(VLOOKUP(A1010,'State of WI BUs'!$A$2:$B$77,2,FALSE),"")</f>
        <v/>
      </c>
      <c r="C1010" s="50"/>
      <c r="D1010" s="50"/>
      <c r="E1010" s="51"/>
      <c r="F1010" s="34" t="str">
        <f>IFERROR(VLOOKUP(C1010,'Fed. Agency Identifier'!$A$2:$B$62,2,FALSE),"")</f>
        <v/>
      </c>
      <c r="G1010" s="34" t="str">
        <f>IF(ISBLANK(D1010)=TRUE,"",(IFERROR(VLOOKUP(CONCATENATE(C1010,".",D1010),'Assistance Listings sam.gov'!$A$2:$D$2250,4,FALSE),"Unknown/Expired CFDA - Complete Column K")))</f>
        <v/>
      </c>
      <c r="H1010" s="51"/>
      <c r="I1010" s="51"/>
      <c r="J1010" s="34" t="str">
        <f>IF(AND(ISBLANK(C1010)=TRUE,ISBLANK(D1010)=TRUE),"",IFERROR(VLOOKUP(CONCATENATE(C1010,".",D1010),'Clusters Lookup'!$A$2:$B$99,2,FALSE),"Not an Other Cluster"))</f>
        <v/>
      </c>
      <c r="K1010" s="51"/>
      <c r="L1010" s="51"/>
      <c r="M1010" s="51"/>
      <c r="N1010" s="51"/>
      <c r="O1010" s="52"/>
      <c r="P1010" s="51"/>
      <c r="Q1010" s="51"/>
      <c r="R1010" s="50"/>
      <c r="S1010" s="34" t="str">
        <f>IFERROR(VLOOKUP(R1010,'State of WI BUs'!$A$2:$B$77,2,FALSE),"")</f>
        <v/>
      </c>
      <c r="T1010" s="52"/>
      <c r="U1010" s="52"/>
      <c r="V1010" s="56" t="str">
        <f t="shared" si="120"/>
        <v/>
      </c>
      <c r="W1010" s="52"/>
      <c r="X1010" s="50"/>
      <c r="Y1010" s="56" t="str">
        <f t="shared" si="121"/>
        <v/>
      </c>
      <c r="Z1010" s="52"/>
      <c r="AA1010" s="35" t="str">
        <f t="shared" si="122"/>
        <v/>
      </c>
      <c r="AB1010" s="35" t="str">
        <f t="shared" si="123"/>
        <v/>
      </c>
      <c r="AC1010" s="35" t="str">
        <f t="shared" si="124"/>
        <v/>
      </c>
      <c r="AD1010" s="35" t="str">
        <f t="shared" si="125"/>
        <v/>
      </c>
      <c r="AE1010" s="35" t="str">
        <f t="shared" si="126"/>
        <v/>
      </c>
      <c r="AF1010" s="35" t="str">
        <f t="shared" si="127"/>
        <v/>
      </c>
    </row>
    <row r="1011" spans="1:32" x14ac:dyDescent="0.3">
      <c r="A1011" s="50"/>
      <c r="B1011" s="34" t="str">
        <f>IFERROR(VLOOKUP(A1011,'State of WI BUs'!$A$2:$B$77,2,FALSE),"")</f>
        <v/>
      </c>
      <c r="C1011" s="50"/>
      <c r="D1011" s="50"/>
      <c r="E1011" s="51"/>
      <c r="F1011" s="34" t="str">
        <f>IFERROR(VLOOKUP(C1011,'Fed. Agency Identifier'!$A$2:$B$62,2,FALSE),"")</f>
        <v/>
      </c>
      <c r="G1011" s="34" t="str">
        <f>IF(ISBLANK(D1011)=TRUE,"",(IFERROR(VLOOKUP(CONCATENATE(C1011,".",D1011),'Assistance Listings sam.gov'!$A$2:$D$2250,4,FALSE),"Unknown/Expired CFDA - Complete Column K")))</f>
        <v/>
      </c>
      <c r="H1011" s="51"/>
      <c r="I1011" s="51"/>
      <c r="J1011" s="34" t="str">
        <f>IF(AND(ISBLANK(C1011)=TRUE,ISBLANK(D1011)=TRUE),"",IFERROR(VLOOKUP(CONCATENATE(C1011,".",D1011),'Clusters Lookup'!$A$2:$B$99,2,FALSE),"Not an Other Cluster"))</f>
        <v/>
      </c>
      <c r="K1011" s="51"/>
      <c r="L1011" s="51"/>
      <c r="M1011" s="51"/>
      <c r="N1011" s="51"/>
      <c r="O1011" s="52"/>
      <c r="P1011" s="51"/>
      <c r="Q1011" s="51"/>
      <c r="R1011" s="50"/>
      <c r="S1011" s="34" t="str">
        <f>IFERROR(VLOOKUP(R1011,'State of WI BUs'!$A$2:$B$77,2,FALSE),"")</f>
        <v/>
      </c>
      <c r="T1011" s="52"/>
      <c r="U1011" s="52"/>
      <c r="V1011" s="56" t="str">
        <f t="shared" si="120"/>
        <v/>
      </c>
      <c r="W1011" s="52"/>
      <c r="X1011" s="50"/>
      <c r="Y1011" s="56" t="str">
        <f t="shared" si="121"/>
        <v/>
      </c>
      <c r="Z1011" s="52"/>
      <c r="AA1011" s="35" t="str">
        <f t="shared" si="122"/>
        <v/>
      </c>
      <c r="AB1011" s="35" t="str">
        <f t="shared" si="123"/>
        <v/>
      </c>
      <c r="AC1011" s="35" t="str">
        <f t="shared" si="124"/>
        <v/>
      </c>
      <c r="AD1011" s="35" t="str">
        <f t="shared" si="125"/>
        <v/>
      </c>
      <c r="AE1011" s="35" t="str">
        <f t="shared" si="126"/>
        <v/>
      </c>
      <c r="AF1011" s="35" t="str">
        <f t="shared" si="127"/>
        <v/>
      </c>
    </row>
    <row r="1012" spans="1:32" x14ac:dyDescent="0.3">
      <c r="A1012" s="50"/>
      <c r="B1012" s="34" t="str">
        <f>IFERROR(VLOOKUP(A1012,'State of WI BUs'!$A$2:$B$77,2,FALSE),"")</f>
        <v/>
      </c>
      <c r="C1012" s="50"/>
      <c r="D1012" s="50"/>
      <c r="E1012" s="51"/>
      <c r="F1012" s="34" t="str">
        <f>IFERROR(VLOOKUP(C1012,'Fed. Agency Identifier'!$A$2:$B$62,2,FALSE),"")</f>
        <v/>
      </c>
      <c r="G1012" s="34" t="str">
        <f>IF(ISBLANK(D1012)=TRUE,"",(IFERROR(VLOOKUP(CONCATENATE(C1012,".",D1012),'Assistance Listings sam.gov'!$A$2:$D$2250,4,FALSE),"Unknown/Expired CFDA - Complete Column K")))</f>
        <v/>
      </c>
      <c r="H1012" s="51"/>
      <c r="I1012" s="51"/>
      <c r="J1012" s="34" t="str">
        <f>IF(AND(ISBLANK(C1012)=TRUE,ISBLANK(D1012)=TRUE),"",IFERROR(VLOOKUP(CONCATENATE(C1012,".",D1012),'Clusters Lookup'!$A$2:$B$99,2,FALSE),"Not an Other Cluster"))</f>
        <v/>
      </c>
      <c r="K1012" s="51"/>
      <c r="L1012" s="51"/>
      <c r="M1012" s="51"/>
      <c r="N1012" s="51"/>
      <c r="O1012" s="52"/>
      <c r="P1012" s="51"/>
      <c r="Q1012" s="51"/>
      <c r="R1012" s="50"/>
      <c r="S1012" s="34" t="str">
        <f>IFERROR(VLOOKUP(R1012,'State of WI BUs'!$A$2:$B$77,2,FALSE),"")</f>
        <v/>
      </c>
      <c r="T1012" s="52"/>
      <c r="U1012" s="52"/>
      <c r="V1012" s="56" t="str">
        <f t="shared" si="120"/>
        <v/>
      </c>
      <c r="W1012" s="52"/>
      <c r="X1012" s="50"/>
      <c r="Y1012" s="56" t="str">
        <f t="shared" si="121"/>
        <v/>
      </c>
      <c r="Z1012" s="52"/>
      <c r="AA1012" s="35" t="str">
        <f t="shared" si="122"/>
        <v/>
      </c>
      <c r="AB1012" s="35" t="str">
        <f t="shared" si="123"/>
        <v/>
      </c>
      <c r="AC1012" s="35" t="str">
        <f t="shared" si="124"/>
        <v/>
      </c>
      <c r="AD1012" s="35" t="str">
        <f t="shared" si="125"/>
        <v/>
      </c>
      <c r="AE1012" s="35" t="str">
        <f t="shared" si="126"/>
        <v/>
      </c>
      <c r="AF1012" s="35" t="str">
        <f t="shared" si="127"/>
        <v/>
      </c>
    </row>
    <row r="1013" spans="1:32" x14ac:dyDescent="0.3">
      <c r="A1013" s="50"/>
      <c r="B1013" s="34" t="str">
        <f>IFERROR(VLOOKUP(A1013,'State of WI BUs'!$A$2:$B$77,2,FALSE),"")</f>
        <v/>
      </c>
      <c r="C1013" s="50"/>
      <c r="D1013" s="50"/>
      <c r="E1013" s="51"/>
      <c r="F1013" s="34" t="str">
        <f>IFERROR(VLOOKUP(C1013,'Fed. Agency Identifier'!$A$2:$B$62,2,FALSE),"")</f>
        <v/>
      </c>
      <c r="G1013" s="34" t="str">
        <f>IF(ISBLANK(D1013)=TRUE,"",(IFERROR(VLOOKUP(CONCATENATE(C1013,".",D1013),'Assistance Listings sam.gov'!$A$2:$D$2250,4,FALSE),"Unknown/Expired CFDA - Complete Column K")))</f>
        <v/>
      </c>
      <c r="H1013" s="51"/>
      <c r="I1013" s="51"/>
      <c r="J1013" s="34" t="str">
        <f>IF(AND(ISBLANK(C1013)=TRUE,ISBLANK(D1013)=TRUE),"",IFERROR(VLOOKUP(CONCATENATE(C1013,".",D1013),'Clusters Lookup'!$A$2:$B$99,2,FALSE),"Not an Other Cluster"))</f>
        <v/>
      </c>
      <c r="K1013" s="51"/>
      <c r="L1013" s="51"/>
      <c r="M1013" s="51"/>
      <c r="N1013" s="51"/>
      <c r="O1013" s="52"/>
      <c r="P1013" s="51"/>
      <c r="Q1013" s="51"/>
      <c r="R1013" s="50"/>
      <c r="S1013" s="34" t="str">
        <f>IFERROR(VLOOKUP(R1013,'State of WI BUs'!$A$2:$B$77,2,FALSE),"")</f>
        <v/>
      </c>
      <c r="T1013" s="52"/>
      <c r="U1013" s="52"/>
      <c r="V1013" s="56" t="str">
        <f t="shared" si="120"/>
        <v/>
      </c>
      <c r="W1013" s="52"/>
      <c r="X1013" s="50"/>
      <c r="Y1013" s="56" t="str">
        <f t="shared" si="121"/>
        <v/>
      </c>
      <c r="Z1013" s="52"/>
      <c r="AA1013" s="35" t="str">
        <f t="shared" si="122"/>
        <v/>
      </c>
      <c r="AB1013" s="35" t="str">
        <f t="shared" si="123"/>
        <v/>
      </c>
      <c r="AC1013" s="35" t="str">
        <f t="shared" si="124"/>
        <v/>
      </c>
      <c r="AD1013" s="35" t="str">
        <f t="shared" si="125"/>
        <v/>
      </c>
      <c r="AE1013" s="35" t="str">
        <f t="shared" si="126"/>
        <v/>
      </c>
      <c r="AF1013" s="35" t="str">
        <f t="shared" si="127"/>
        <v/>
      </c>
    </row>
    <row r="1014" spans="1:32" x14ac:dyDescent="0.3">
      <c r="A1014" s="50"/>
      <c r="B1014" s="34" t="str">
        <f>IFERROR(VLOOKUP(A1014,'State of WI BUs'!$A$2:$B$77,2,FALSE),"")</f>
        <v/>
      </c>
      <c r="C1014" s="50"/>
      <c r="D1014" s="50"/>
      <c r="E1014" s="51"/>
      <c r="F1014" s="34" t="str">
        <f>IFERROR(VLOOKUP(C1014,'Fed. Agency Identifier'!$A$2:$B$62,2,FALSE),"")</f>
        <v/>
      </c>
      <c r="G1014" s="34" t="str">
        <f>IF(ISBLANK(D1014)=TRUE,"",(IFERROR(VLOOKUP(CONCATENATE(C1014,".",D1014),'Assistance Listings sam.gov'!$A$2:$D$2250,4,FALSE),"Unknown/Expired CFDA - Complete Column K")))</f>
        <v/>
      </c>
      <c r="H1014" s="51"/>
      <c r="I1014" s="51"/>
      <c r="J1014" s="34" t="str">
        <f>IF(AND(ISBLANK(C1014)=TRUE,ISBLANK(D1014)=TRUE),"",IFERROR(VLOOKUP(CONCATENATE(C1014,".",D1014),'Clusters Lookup'!$A$2:$B$99,2,FALSE),"Not an Other Cluster"))</f>
        <v/>
      </c>
      <c r="K1014" s="51"/>
      <c r="L1014" s="51"/>
      <c r="M1014" s="51"/>
      <c r="N1014" s="51"/>
      <c r="O1014" s="52"/>
      <c r="P1014" s="51"/>
      <c r="Q1014" s="51"/>
      <c r="R1014" s="50"/>
      <c r="S1014" s="34" t="str">
        <f>IFERROR(VLOOKUP(R1014,'State of WI BUs'!$A$2:$B$77,2,FALSE),"")</f>
        <v/>
      </c>
      <c r="T1014" s="52"/>
      <c r="U1014" s="52"/>
      <c r="V1014" s="56" t="str">
        <f t="shared" si="120"/>
        <v/>
      </c>
      <c r="W1014" s="52"/>
      <c r="X1014" s="50"/>
      <c r="Y1014" s="56" t="str">
        <f t="shared" si="121"/>
        <v/>
      </c>
      <c r="Z1014" s="52"/>
      <c r="AA1014" s="35" t="str">
        <f t="shared" si="122"/>
        <v/>
      </c>
      <c r="AB1014" s="35" t="str">
        <f t="shared" si="123"/>
        <v/>
      </c>
      <c r="AC1014" s="35" t="str">
        <f t="shared" si="124"/>
        <v/>
      </c>
      <c r="AD1014" s="35" t="str">
        <f t="shared" si="125"/>
        <v/>
      </c>
      <c r="AE1014" s="35" t="str">
        <f t="shared" si="126"/>
        <v/>
      </c>
      <c r="AF1014" s="35" t="str">
        <f t="shared" si="127"/>
        <v/>
      </c>
    </row>
    <row r="1015" spans="1:32" x14ac:dyDescent="0.3">
      <c r="A1015" s="50"/>
      <c r="B1015" s="34" t="str">
        <f>IFERROR(VLOOKUP(A1015,'State of WI BUs'!$A$2:$B$77,2,FALSE),"")</f>
        <v/>
      </c>
      <c r="C1015" s="50"/>
      <c r="D1015" s="50"/>
      <c r="E1015" s="51"/>
      <c r="F1015" s="34" t="str">
        <f>IFERROR(VLOOKUP(C1015,'Fed. Agency Identifier'!$A$2:$B$62,2,FALSE),"")</f>
        <v/>
      </c>
      <c r="G1015" s="34" t="str">
        <f>IF(ISBLANK(D1015)=TRUE,"",(IFERROR(VLOOKUP(CONCATENATE(C1015,".",D1015),'Assistance Listings sam.gov'!$A$2:$D$2250,4,FALSE),"Unknown/Expired CFDA - Complete Column K")))</f>
        <v/>
      </c>
      <c r="H1015" s="51"/>
      <c r="I1015" s="51"/>
      <c r="J1015" s="34" t="str">
        <f>IF(AND(ISBLANK(C1015)=TRUE,ISBLANK(D1015)=TRUE),"",IFERROR(VLOOKUP(CONCATENATE(C1015,".",D1015),'Clusters Lookup'!$A$2:$B$99,2,FALSE),"Not an Other Cluster"))</f>
        <v/>
      </c>
      <c r="K1015" s="51"/>
      <c r="L1015" s="51"/>
      <c r="M1015" s="51"/>
      <c r="N1015" s="51"/>
      <c r="O1015" s="52"/>
      <c r="P1015" s="51"/>
      <c r="Q1015" s="51"/>
      <c r="R1015" s="50"/>
      <c r="S1015" s="34" t="str">
        <f>IFERROR(VLOOKUP(R1015,'State of WI BUs'!$A$2:$B$77,2,FALSE),"")</f>
        <v/>
      </c>
      <c r="T1015" s="52"/>
      <c r="U1015" s="52"/>
      <c r="V1015" s="56" t="str">
        <f t="shared" si="120"/>
        <v/>
      </c>
      <c r="W1015" s="52"/>
      <c r="X1015" s="50"/>
      <c r="Y1015" s="56" t="str">
        <f t="shared" si="121"/>
        <v/>
      </c>
      <c r="Z1015" s="52"/>
      <c r="AA1015" s="35" t="str">
        <f t="shared" si="122"/>
        <v/>
      </c>
      <c r="AB1015" s="35" t="str">
        <f t="shared" si="123"/>
        <v/>
      </c>
      <c r="AC1015" s="35" t="str">
        <f t="shared" si="124"/>
        <v/>
      </c>
      <c r="AD1015" s="35" t="str">
        <f t="shared" si="125"/>
        <v/>
      </c>
      <c r="AE1015" s="35" t="str">
        <f t="shared" si="126"/>
        <v/>
      </c>
      <c r="AF1015" s="35" t="str">
        <f t="shared" si="127"/>
        <v/>
      </c>
    </row>
    <row r="1016" spans="1:32" x14ac:dyDescent="0.3">
      <c r="A1016" s="50"/>
      <c r="B1016" s="34" t="str">
        <f>IFERROR(VLOOKUP(A1016,'State of WI BUs'!$A$2:$B$77,2,FALSE),"")</f>
        <v/>
      </c>
      <c r="C1016" s="50"/>
      <c r="D1016" s="50"/>
      <c r="E1016" s="51"/>
      <c r="F1016" s="34" t="str">
        <f>IFERROR(VLOOKUP(C1016,'Fed. Agency Identifier'!$A$2:$B$62,2,FALSE),"")</f>
        <v/>
      </c>
      <c r="G1016" s="34" t="str">
        <f>IF(ISBLANK(D1016)=TRUE,"",(IFERROR(VLOOKUP(CONCATENATE(C1016,".",D1016),'Assistance Listings sam.gov'!$A$2:$D$2250,4,FALSE),"Unknown/Expired CFDA - Complete Column K")))</f>
        <v/>
      </c>
      <c r="H1016" s="51"/>
      <c r="I1016" s="51"/>
      <c r="J1016" s="34" t="str">
        <f>IF(AND(ISBLANK(C1016)=TRUE,ISBLANK(D1016)=TRUE),"",IFERROR(VLOOKUP(CONCATENATE(C1016,".",D1016),'Clusters Lookup'!$A$2:$B$99,2,FALSE),"Not an Other Cluster"))</f>
        <v/>
      </c>
      <c r="K1016" s="51"/>
      <c r="L1016" s="51"/>
      <c r="M1016" s="51"/>
      <c r="N1016" s="51"/>
      <c r="O1016" s="52"/>
      <c r="P1016" s="51"/>
      <c r="Q1016" s="51"/>
      <c r="R1016" s="50"/>
      <c r="S1016" s="34" t="str">
        <f>IFERROR(VLOOKUP(R1016,'State of WI BUs'!$A$2:$B$77,2,FALSE),"")</f>
        <v/>
      </c>
      <c r="T1016" s="52"/>
      <c r="U1016" s="52"/>
      <c r="V1016" s="56" t="str">
        <f t="shared" si="120"/>
        <v/>
      </c>
      <c r="W1016" s="52"/>
      <c r="X1016" s="50"/>
      <c r="Y1016" s="56" t="str">
        <f t="shared" si="121"/>
        <v/>
      </c>
      <c r="Z1016" s="52"/>
      <c r="AA1016" s="35" t="str">
        <f t="shared" si="122"/>
        <v/>
      </c>
      <c r="AB1016" s="35" t="str">
        <f t="shared" si="123"/>
        <v/>
      </c>
      <c r="AC1016" s="35" t="str">
        <f t="shared" si="124"/>
        <v/>
      </c>
      <c r="AD1016" s="35" t="str">
        <f t="shared" si="125"/>
        <v/>
      </c>
      <c r="AE1016" s="35" t="str">
        <f t="shared" si="126"/>
        <v/>
      </c>
      <c r="AF1016" s="35" t="str">
        <f t="shared" si="127"/>
        <v/>
      </c>
    </row>
    <row r="1017" spans="1:32" x14ac:dyDescent="0.3">
      <c r="A1017" s="50"/>
      <c r="B1017" s="34" t="str">
        <f>IFERROR(VLOOKUP(A1017,'State of WI BUs'!$A$2:$B$77,2,FALSE),"")</f>
        <v/>
      </c>
      <c r="C1017" s="50"/>
      <c r="D1017" s="50"/>
      <c r="E1017" s="51"/>
      <c r="F1017" s="34" t="str">
        <f>IFERROR(VLOOKUP(C1017,'Fed. Agency Identifier'!$A$2:$B$62,2,FALSE),"")</f>
        <v/>
      </c>
      <c r="G1017" s="34" t="str">
        <f>IF(ISBLANK(D1017)=TRUE,"",(IFERROR(VLOOKUP(CONCATENATE(C1017,".",D1017),'Assistance Listings sam.gov'!$A$2:$D$2250,4,FALSE),"Unknown/Expired CFDA - Complete Column K")))</f>
        <v/>
      </c>
      <c r="H1017" s="51"/>
      <c r="I1017" s="51"/>
      <c r="J1017" s="34" t="str">
        <f>IF(AND(ISBLANK(C1017)=TRUE,ISBLANK(D1017)=TRUE),"",IFERROR(VLOOKUP(CONCATENATE(C1017,".",D1017),'Clusters Lookup'!$A$2:$B$99,2,FALSE),"Not an Other Cluster"))</f>
        <v/>
      </c>
      <c r="K1017" s="51"/>
      <c r="L1017" s="51"/>
      <c r="M1017" s="51"/>
      <c r="N1017" s="51"/>
      <c r="O1017" s="52"/>
      <c r="P1017" s="51"/>
      <c r="Q1017" s="51"/>
      <c r="R1017" s="50"/>
      <c r="S1017" s="34" t="str">
        <f>IFERROR(VLOOKUP(R1017,'State of WI BUs'!$A$2:$B$77,2,FALSE),"")</f>
        <v/>
      </c>
      <c r="T1017" s="52"/>
      <c r="U1017" s="52"/>
      <c r="V1017" s="56" t="str">
        <f t="shared" si="120"/>
        <v/>
      </c>
      <c r="W1017" s="52"/>
      <c r="X1017" s="50"/>
      <c r="Y1017" s="56" t="str">
        <f t="shared" si="121"/>
        <v/>
      </c>
      <c r="Z1017" s="52"/>
      <c r="AA1017" s="35" t="str">
        <f t="shared" si="122"/>
        <v/>
      </c>
      <c r="AB1017" s="35" t="str">
        <f t="shared" si="123"/>
        <v/>
      </c>
      <c r="AC1017" s="35" t="str">
        <f t="shared" si="124"/>
        <v/>
      </c>
      <c r="AD1017" s="35" t="str">
        <f t="shared" si="125"/>
        <v/>
      </c>
      <c r="AE1017" s="35" t="str">
        <f t="shared" si="126"/>
        <v/>
      </c>
      <c r="AF1017" s="35" t="str">
        <f t="shared" si="127"/>
        <v/>
      </c>
    </row>
    <row r="1018" spans="1:32" x14ac:dyDescent="0.3">
      <c r="A1018" s="50"/>
      <c r="B1018" s="34" t="str">
        <f>IFERROR(VLOOKUP(A1018,'State of WI BUs'!$A$2:$B$77,2,FALSE),"")</f>
        <v/>
      </c>
      <c r="C1018" s="50"/>
      <c r="D1018" s="50"/>
      <c r="E1018" s="51"/>
      <c r="F1018" s="34" t="str">
        <f>IFERROR(VLOOKUP(C1018,'Fed. Agency Identifier'!$A$2:$B$62,2,FALSE),"")</f>
        <v/>
      </c>
      <c r="G1018" s="34" t="str">
        <f>IF(ISBLANK(D1018)=TRUE,"",(IFERROR(VLOOKUP(CONCATENATE(C1018,".",D1018),'Assistance Listings sam.gov'!$A$2:$D$2250,4,FALSE),"Unknown/Expired CFDA - Complete Column K")))</f>
        <v/>
      </c>
      <c r="H1018" s="51"/>
      <c r="I1018" s="51"/>
      <c r="J1018" s="34" t="str">
        <f>IF(AND(ISBLANK(C1018)=TRUE,ISBLANK(D1018)=TRUE),"",IFERROR(VLOOKUP(CONCATENATE(C1018,".",D1018),'Clusters Lookup'!$A$2:$B$99,2,FALSE),"Not an Other Cluster"))</f>
        <v/>
      </c>
      <c r="K1018" s="51"/>
      <c r="L1018" s="51"/>
      <c r="M1018" s="51"/>
      <c r="N1018" s="51"/>
      <c r="O1018" s="52"/>
      <c r="P1018" s="51"/>
      <c r="Q1018" s="51"/>
      <c r="R1018" s="50"/>
      <c r="S1018" s="34" t="str">
        <f>IFERROR(VLOOKUP(R1018,'State of WI BUs'!$A$2:$B$77,2,FALSE),"")</f>
        <v/>
      </c>
      <c r="T1018" s="52"/>
      <c r="U1018" s="52"/>
      <c r="V1018" s="56" t="str">
        <f t="shared" si="120"/>
        <v/>
      </c>
      <c r="W1018" s="52"/>
      <c r="X1018" s="50"/>
      <c r="Y1018" s="56" t="str">
        <f t="shared" si="121"/>
        <v/>
      </c>
      <c r="Z1018" s="52"/>
      <c r="AA1018" s="35" t="str">
        <f t="shared" si="122"/>
        <v/>
      </c>
      <c r="AB1018" s="35" t="str">
        <f t="shared" si="123"/>
        <v/>
      </c>
      <c r="AC1018" s="35" t="str">
        <f t="shared" si="124"/>
        <v/>
      </c>
      <c r="AD1018" s="35" t="str">
        <f t="shared" si="125"/>
        <v/>
      </c>
      <c r="AE1018" s="35" t="str">
        <f t="shared" si="126"/>
        <v/>
      </c>
      <c r="AF1018" s="35" t="str">
        <f t="shared" si="127"/>
        <v/>
      </c>
    </row>
    <row r="1019" spans="1:32" x14ac:dyDescent="0.3">
      <c r="A1019" s="50"/>
      <c r="B1019" s="34" t="str">
        <f>IFERROR(VLOOKUP(A1019,'State of WI BUs'!$A$2:$B$77,2,FALSE),"")</f>
        <v/>
      </c>
      <c r="C1019" s="50"/>
      <c r="D1019" s="50"/>
      <c r="E1019" s="51"/>
      <c r="F1019" s="34" t="str">
        <f>IFERROR(VLOOKUP(C1019,'Fed. Agency Identifier'!$A$2:$B$62,2,FALSE),"")</f>
        <v/>
      </c>
      <c r="G1019" s="34" t="str">
        <f>IF(ISBLANK(D1019)=TRUE,"",(IFERROR(VLOOKUP(CONCATENATE(C1019,".",D1019),'Assistance Listings sam.gov'!$A$2:$D$2250,4,FALSE),"Unknown/Expired CFDA - Complete Column K")))</f>
        <v/>
      </c>
      <c r="H1019" s="51"/>
      <c r="I1019" s="51"/>
      <c r="J1019" s="34" t="str">
        <f>IF(AND(ISBLANK(C1019)=TRUE,ISBLANK(D1019)=TRUE),"",IFERROR(VLOOKUP(CONCATENATE(C1019,".",D1019),'Clusters Lookup'!$A$2:$B$99,2,FALSE),"Not an Other Cluster"))</f>
        <v/>
      </c>
      <c r="K1019" s="51"/>
      <c r="L1019" s="51"/>
      <c r="M1019" s="51"/>
      <c r="N1019" s="51"/>
      <c r="O1019" s="52"/>
      <c r="P1019" s="51"/>
      <c r="Q1019" s="51"/>
      <c r="R1019" s="50"/>
      <c r="S1019" s="34" t="str">
        <f>IFERROR(VLOOKUP(R1019,'State of WI BUs'!$A$2:$B$77,2,FALSE),"")</f>
        <v/>
      </c>
      <c r="T1019" s="52"/>
      <c r="U1019" s="52"/>
      <c r="V1019" s="56" t="str">
        <f t="shared" si="120"/>
        <v/>
      </c>
      <c r="W1019" s="52"/>
      <c r="X1019" s="50"/>
      <c r="Y1019" s="56" t="str">
        <f t="shared" si="121"/>
        <v/>
      </c>
      <c r="Z1019" s="52"/>
      <c r="AA1019" s="35" t="str">
        <f t="shared" si="122"/>
        <v/>
      </c>
      <c r="AB1019" s="35" t="str">
        <f t="shared" si="123"/>
        <v/>
      </c>
      <c r="AC1019" s="35" t="str">
        <f t="shared" si="124"/>
        <v/>
      </c>
      <c r="AD1019" s="35" t="str">
        <f t="shared" si="125"/>
        <v/>
      </c>
      <c r="AE1019" s="35" t="str">
        <f t="shared" si="126"/>
        <v/>
      </c>
      <c r="AF1019" s="35" t="str">
        <f t="shared" si="127"/>
        <v/>
      </c>
    </row>
    <row r="1020" spans="1:32" x14ac:dyDescent="0.3">
      <c r="A1020" s="50"/>
      <c r="B1020" s="34" t="str">
        <f>IFERROR(VLOOKUP(A1020,'State of WI BUs'!$A$2:$B$77,2,FALSE),"")</f>
        <v/>
      </c>
      <c r="C1020" s="50"/>
      <c r="D1020" s="50"/>
      <c r="E1020" s="51"/>
      <c r="F1020" s="34" t="str">
        <f>IFERROR(VLOOKUP(C1020,'Fed. Agency Identifier'!$A$2:$B$62,2,FALSE),"")</f>
        <v/>
      </c>
      <c r="G1020" s="34" t="str">
        <f>IF(ISBLANK(D1020)=TRUE,"",(IFERROR(VLOOKUP(CONCATENATE(C1020,".",D1020),'Assistance Listings sam.gov'!$A$2:$D$2250,4,FALSE),"Unknown/Expired CFDA - Complete Column K")))</f>
        <v/>
      </c>
      <c r="H1020" s="51"/>
      <c r="I1020" s="51"/>
      <c r="J1020" s="34" t="str">
        <f>IF(AND(ISBLANK(C1020)=TRUE,ISBLANK(D1020)=TRUE),"",IFERROR(VLOOKUP(CONCATENATE(C1020,".",D1020),'Clusters Lookup'!$A$2:$B$99,2,FALSE),"Not an Other Cluster"))</f>
        <v/>
      </c>
      <c r="K1020" s="51"/>
      <c r="L1020" s="51"/>
      <c r="M1020" s="51"/>
      <c r="N1020" s="51"/>
      <c r="O1020" s="52"/>
      <c r="P1020" s="51"/>
      <c r="Q1020" s="51"/>
      <c r="R1020" s="50"/>
      <c r="S1020" s="34" t="str">
        <f>IFERROR(VLOOKUP(R1020,'State of WI BUs'!$A$2:$B$77,2,FALSE),"")</f>
        <v/>
      </c>
      <c r="T1020" s="52"/>
      <c r="U1020" s="52"/>
      <c r="V1020" s="56" t="str">
        <f t="shared" si="120"/>
        <v/>
      </c>
      <c r="W1020" s="52"/>
      <c r="X1020" s="50"/>
      <c r="Y1020" s="56" t="str">
        <f t="shared" si="121"/>
        <v/>
      </c>
      <c r="Z1020" s="52"/>
      <c r="AA1020" s="35" t="str">
        <f t="shared" si="122"/>
        <v/>
      </c>
      <c r="AB1020" s="35" t="str">
        <f t="shared" si="123"/>
        <v/>
      </c>
      <c r="AC1020" s="35" t="str">
        <f t="shared" si="124"/>
        <v/>
      </c>
      <c r="AD1020" s="35" t="str">
        <f t="shared" si="125"/>
        <v/>
      </c>
      <c r="AE1020" s="35" t="str">
        <f t="shared" si="126"/>
        <v/>
      </c>
      <c r="AF1020" s="35" t="str">
        <f t="shared" si="127"/>
        <v/>
      </c>
    </row>
    <row r="1021" spans="1:32" x14ac:dyDescent="0.3">
      <c r="A1021" s="50"/>
      <c r="B1021" s="34" t="str">
        <f>IFERROR(VLOOKUP(A1021,'State of WI BUs'!$A$2:$B$77,2,FALSE),"")</f>
        <v/>
      </c>
      <c r="C1021" s="50"/>
      <c r="D1021" s="50"/>
      <c r="E1021" s="51"/>
      <c r="F1021" s="34" t="str">
        <f>IFERROR(VLOOKUP(C1021,'Fed. Agency Identifier'!$A$2:$B$62,2,FALSE),"")</f>
        <v/>
      </c>
      <c r="G1021" s="34" t="str">
        <f>IF(ISBLANK(D1021)=TRUE,"",(IFERROR(VLOOKUP(CONCATENATE(C1021,".",D1021),'Assistance Listings sam.gov'!$A$2:$D$2250,4,FALSE),"Unknown/Expired CFDA - Complete Column K")))</f>
        <v/>
      </c>
      <c r="H1021" s="51"/>
      <c r="I1021" s="51"/>
      <c r="J1021" s="34" t="str">
        <f>IF(AND(ISBLANK(C1021)=TRUE,ISBLANK(D1021)=TRUE),"",IFERROR(VLOOKUP(CONCATENATE(C1021,".",D1021),'Clusters Lookup'!$A$2:$B$99,2,FALSE),"Not an Other Cluster"))</f>
        <v/>
      </c>
      <c r="K1021" s="51"/>
      <c r="L1021" s="51"/>
      <c r="M1021" s="51"/>
      <c r="N1021" s="51"/>
      <c r="O1021" s="52"/>
      <c r="P1021" s="51"/>
      <c r="Q1021" s="51"/>
      <c r="R1021" s="50"/>
      <c r="S1021" s="34" t="str">
        <f>IFERROR(VLOOKUP(R1021,'State of WI BUs'!$A$2:$B$77,2,FALSE),"")</f>
        <v/>
      </c>
      <c r="T1021" s="52"/>
      <c r="U1021" s="52"/>
      <c r="V1021" s="56" t="str">
        <f t="shared" si="120"/>
        <v/>
      </c>
      <c r="W1021" s="52"/>
      <c r="X1021" s="50"/>
      <c r="Y1021" s="56" t="str">
        <f t="shared" si="121"/>
        <v/>
      </c>
      <c r="Z1021" s="52"/>
      <c r="AA1021" s="35" t="str">
        <f t="shared" si="122"/>
        <v/>
      </c>
      <c r="AB1021" s="35" t="str">
        <f t="shared" si="123"/>
        <v/>
      </c>
      <c r="AC1021" s="35" t="str">
        <f t="shared" si="124"/>
        <v/>
      </c>
      <c r="AD1021" s="35" t="str">
        <f t="shared" si="125"/>
        <v/>
      </c>
      <c r="AE1021" s="35" t="str">
        <f t="shared" si="126"/>
        <v/>
      </c>
      <c r="AF1021" s="35" t="str">
        <f t="shared" si="127"/>
        <v/>
      </c>
    </row>
    <row r="1022" spans="1:32" x14ac:dyDescent="0.3">
      <c r="A1022" s="50"/>
      <c r="B1022" s="34" t="str">
        <f>IFERROR(VLOOKUP(A1022,'State of WI BUs'!$A$2:$B$77,2,FALSE),"")</f>
        <v/>
      </c>
      <c r="C1022" s="50"/>
      <c r="D1022" s="50"/>
      <c r="E1022" s="51"/>
      <c r="F1022" s="34" t="str">
        <f>IFERROR(VLOOKUP(C1022,'Fed. Agency Identifier'!$A$2:$B$62,2,FALSE),"")</f>
        <v/>
      </c>
      <c r="G1022" s="34" t="str">
        <f>IF(ISBLANK(D1022)=TRUE,"",(IFERROR(VLOOKUP(CONCATENATE(C1022,".",D1022),'Assistance Listings sam.gov'!$A$2:$D$2250,4,FALSE),"Unknown/Expired CFDA - Complete Column K")))</f>
        <v/>
      </c>
      <c r="H1022" s="51"/>
      <c r="I1022" s="51"/>
      <c r="J1022" s="34" t="str">
        <f>IF(AND(ISBLANK(C1022)=TRUE,ISBLANK(D1022)=TRUE),"",IFERROR(VLOOKUP(CONCATENATE(C1022,".",D1022),'Clusters Lookup'!$A$2:$B$99,2,FALSE),"Not an Other Cluster"))</f>
        <v/>
      </c>
      <c r="K1022" s="51"/>
      <c r="L1022" s="51"/>
      <c r="M1022" s="51"/>
      <c r="N1022" s="51"/>
      <c r="O1022" s="52"/>
      <c r="P1022" s="51"/>
      <c r="Q1022" s="51"/>
      <c r="R1022" s="50"/>
      <c r="S1022" s="34" t="str">
        <f>IFERROR(VLOOKUP(R1022,'State of WI BUs'!$A$2:$B$77,2,FALSE),"")</f>
        <v/>
      </c>
      <c r="T1022" s="52"/>
      <c r="U1022" s="52"/>
      <c r="V1022" s="56" t="str">
        <f t="shared" si="120"/>
        <v/>
      </c>
      <c r="W1022" s="52"/>
      <c r="X1022" s="50"/>
      <c r="Y1022" s="56" t="str">
        <f t="shared" si="121"/>
        <v/>
      </c>
      <c r="Z1022" s="52"/>
      <c r="AA1022" s="35" t="str">
        <f t="shared" si="122"/>
        <v/>
      </c>
      <c r="AB1022" s="35" t="str">
        <f t="shared" si="123"/>
        <v/>
      </c>
      <c r="AC1022" s="35" t="str">
        <f t="shared" si="124"/>
        <v/>
      </c>
      <c r="AD1022" s="35" t="str">
        <f t="shared" si="125"/>
        <v/>
      </c>
      <c r="AE1022" s="35" t="str">
        <f t="shared" si="126"/>
        <v/>
      </c>
      <c r="AF1022" s="35" t="str">
        <f t="shared" si="127"/>
        <v/>
      </c>
    </row>
    <row r="1023" spans="1:32" x14ac:dyDescent="0.3">
      <c r="A1023" s="50"/>
      <c r="B1023" s="34" t="str">
        <f>IFERROR(VLOOKUP(A1023,'State of WI BUs'!$A$2:$B$77,2,FALSE),"")</f>
        <v/>
      </c>
      <c r="C1023" s="50"/>
      <c r="D1023" s="50"/>
      <c r="E1023" s="51"/>
      <c r="F1023" s="34" t="str">
        <f>IFERROR(VLOOKUP(C1023,'Fed. Agency Identifier'!$A$2:$B$62,2,FALSE),"")</f>
        <v/>
      </c>
      <c r="G1023" s="34" t="str">
        <f>IF(ISBLANK(D1023)=TRUE,"",(IFERROR(VLOOKUP(CONCATENATE(C1023,".",D1023),'Assistance Listings sam.gov'!$A$2:$D$2250,4,FALSE),"Unknown/Expired CFDA - Complete Column K")))</f>
        <v/>
      </c>
      <c r="H1023" s="51"/>
      <c r="I1023" s="51"/>
      <c r="J1023" s="34" t="str">
        <f>IF(AND(ISBLANK(C1023)=TRUE,ISBLANK(D1023)=TRUE),"",IFERROR(VLOOKUP(CONCATENATE(C1023,".",D1023),'Clusters Lookup'!$A$2:$B$99,2,FALSE),"Not an Other Cluster"))</f>
        <v/>
      </c>
      <c r="K1023" s="51"/>
      <c r="L1023" s="51"/>
      <c r="M1023" s="51"/>
      <c r="N1023" s="51"/>
      <c r="O1023" s="52"/>
      <c r="P1023" s="51"/>
      <c r="Q1023" s="51"/>
      <c r="R1023" s="50"/>
      <c r="S1023" s="34" t="str">
        <f>IFERROR(VLOOKUP(R1023,'State of WI BUs'!$A$2:$B$77,2,FALSE),"")</f>
        <v/>
      </c>
      <c r="T1023" s="52"/>
      <c r="U1023" s="52"/>
      <c r="V1023" s="56" t="str">
        <f t="shared" si="120"/>
        <v/>
      </c>
      <c r="W1023" s="52"/>
      <c r="X1023" s="50"/>
      <c r="Y1023" s="56" t="str">
        <f t="shared" si="121"/>
        <v/>
      </c>
      <c r="Z1023" s="52"/>
      <c r="AA1023" s="35" t="str">
        <f t="shared" si="122"/>
        <v/>
      </c>
      <c r="AB1023" s="35" t="str">
        <f t="shared" si="123"/>
        <v/>
      </c>
      <c r="AC1023" s="35" t="str">
        <f t="shared" si="124"/>
        <v/>
      </c>
      <c r="AD1023" s="35" t="str">
        <f t="shared" si="125"/>
        <v/>
      </c>
      <c r="AE1023" s="35" t="str">
        <f t="shared" si="126"/>
        <v/>
      </c>
      <c r="AF1023" s="35" t="str">
        <f t="shared" si="127"/>
        <v/>
      </c>
    </row>
    <row r="1024" spans="1:32" x14ac:dyDescent="0.3">
      <c r="A1024" s="50"/>
      <c r="B1024" s="34" t="str">
        <f>IFERROR(VLOOKUP(A1024,'State of WI BUs'!$A$2:$B$77,2,FALSE),"")</f>
        <v/>
      </c>
      <c r="C1024" s="50"/>
      <c r="D1024" s="50"/>
      <c r="E1024" s="51"/>
      <c r="F1024" s="34" t="str">
        <f>IFERROR(VLOOKUP(C1024,'Fed. Agency Identifier'!$A$2:$B$62,2,FALSE),"")</f>
        <v/>
      </c>
      <c r="G1024" s="34" t="str">
        <f>IF(ISBLANK(D1024)=TRUE,"",(IFERROR(VLOOKUP(CONCATENATE(C1024,".",D1024),'Assistance Listings sam.gov'!$A$2:$D$2250,4,FALSE),"Unknown/Expired CFDA - Complete Column K")))</f>
        <v/>
      </c>
      <c r="H1024" s="51"/>
      <c r="I1024" s="51"/>
      <c r="J1024" s="34" t="str">
        <f>IF(AND(ISBLANK(C1024)=TRUE,ISBLANK(D1024)=TRUE),"",IFERROR(VLOOKUP(CONCATENATE(C1024,".",D1024),'Clusters Lookup'!$A$2:$B$99,2,FALSE),"Not an Other Cluster"))</f>
        <v/>
      </c>
      <c r="K1024" s="51"/>
      <c r="L1024" s="51"/>
      <c r="M1024" s="51"/>
      <c r="N1024" s="51"/>
      <c r="O1024" s="52"/>
      <c r="P1024" s="51"/>
      <c r="Q1024" s="51"/>
      <c r="R1024" s="50"/>
      <c r="S1024" s="34" t="str">
        <f>IFERROR(VLOOKUP(R1024,'State of WI BUs'!$A$2:$B$77,2,FALSE),"")</f>
        <v/>
      </c>
      <c r="T1024" s="52"/>
      <c r="U1024" s="52"/>
      <c r="V1024" s="56" t="str">
        <f t="shared" si="120"/>
        <v/>
      </c>
      <c r="W1024" s="52"/>
      <c r="X1024" s="50"/>
      <c r="Y1024" s="56" t="str">
        <f t="shared" si="121"/>
        <v/>
      </c>
      <c r="Z1024" s="52"/>
      <c r="AA1024" s="35" t="str">
        <f t="shared" si="122"/>
        <v/>
      </c>
      <c r="AB1024" s="35" t="str">
        <f t="shared" si="123"/>
        <v/>
      </c>
      <c r="AC1024" s="35" t="str">
        <f t="shared" si="124"/>
        <v/>
      </c>
      <c r="AD1024" s="35" t="str">
        <f t="shared" si="125"/>
        <v/>
      </c>
      <c r="AE1024" s="35" t="str">
        <f t="shared" si="126"/>
        <v/>
      </c>
      <c r="AF1024" s="35" t="str">
        <f t="shared" si="127"/>
        <v/>
      </c>
    </row>
    <row r="1025" spans="1:32" x14ac:dyDescent="0.3">
      <c r="A1025" s="50"/>
      <c r="B1025" s="34" t="str">
        <f>IFERROR(VLOOKUP(A1025,'State of WI BUs'!$A$2:$B$77,2,FALSE),"")</f>
        <v/>
      </c>
      <c r="C1025" s="50"/>
      <c r="D1025" s="50"/>
      <c r="E1025" s="51"/>
      <c r="F1025" s="34" t="str">
        <f>IFERROR(VLOOKUP(C1025,'Fed. Agency Identifier'!$A$2:$B$62,2,FALSE),"")</f>
        <v/>
      </c>
      <c r="G1025" s="34" t="str">
        <f>IF(ISBLANK(D1025)=TRUE,"",(IFERROR(VLOOKUP(CONCATENATE(C1025,".",D1025),'Assistance Listings sam.gov'!$A$2:$D$2250,4,FALSE),"Unknown/Expired CFDA - Complete Column K")))</f>
        <v/>
      </c>
      <c r="H1025" s="51"/>
      <c r="I1025" s="51"/>
      <c r="J1025" s="34" t="str">
        <f>IF(AND(ISBLANK(C1025)=TRUE,ISBLANK(D1025)=TRUE),"",IFERROR(VLOOKUP(CONCATENATE(C1025,".",D1025),'Clusters Lookup'!$A$2:$B$99,2,FALSE),"Not an Other Cluster"))</f>
        <v/>
      </c>
      <c r="K1025" s="51"/>
      <c r="L1025" s="51"/>
      <c r="M1025" s="51"/>
      <c r="N1025" s="51"/>
      <c r="O1025" s="52"/>
      <c r="P1025" s="51"/>
      <c r="Q1025" s="51"/>
      <c r="R1025" s="50"/>
      <c r="S1025" s="34" t="str">
        <f>IFERROR(VLOOKUP(R1025,'State of WI BUs'!$A$2:$B$77,2,FALSE),"")</f>
        <v/>
      </c>
      <c r="T1025" s="52"/>
      <c r="U1025" s="52"/>
      <c r="V1025" s="56" t="str">
        <f t="shared" si="120"/>
        <v/>
      </c>
      <c r="W1025" s="52"/>
      <c r="X1025" s="50"/>
      <c r="Y1025" s="56" t="str">
        <f t="shared" si="121"/>
        <v/>
      </c>
      <c r="Z1025" s="52"/>
      <c r="AA1025" s="35" t="str">
        <f t="shared" si="122"/>
        <v/>
      </c>
      <c r="AB1025" s="35" t="str">
        <f t="shared" si="123"/>
        <v/>
      </c>
      <c r="AC1025" s="35" t="str">
        <f t="shared" si="124"/>
        <v/>
      </c>
      <c r="AD1025" s="35" t="str">
        <f t="shared" si="125"/>
        <v/>
      </c>
      <c r="AE1025" s="35" t="str">
        <f t="shared" si="126"/>
        <v/>
      </c>
      <c r="AF1025" s="35" t="str">
        <f t="shared" si="127"/>
        <v/>
      </c>
    </row>
    <row r="1026" spans="1:32" x14ac:dyDescent="0.3">
      <c r="A1026" s="50"/>
      <c r="B1026" s="34" t="str">
        <f>IFERROR(VLOOKUP(A1026,'State of WI BUs'!$A$2:$B$77,2,FALSE),"")</f>
        <v/>
      </c>
      <c r="C1026" s="50"/>
      <c r="D1026" s="50"/>
      <c r="E1026" s="51"/>
      <c r="F1026" s="34" t="str">
        <f>IFERROR(VLOOKUP(C1026,'Fed. Agency Identifier'!$A$2:$B$62,2,FALSE),"")</f>
        <v/>
      </c>
      <c r="G1026" s="34" t="str">
        <f>IF(ISBLANK(D1026)=TRUE,"",(IFERROR(VLOOKUP(CONCATENATE(C1026,".",D1026),'Assistance Listings sam.gov'!$A$2:$D$2250,4,FALSE),"Unknown/Expired CFDA - Complete Column K")))</f>
        <v/>
      </c>
      <c r="H1026" s="51"/>
      <c r="I1026" s="51"/>
      <c r="J1026" s="34" t="str">
        <f>IF(AND(ISBLANK(C1026)=TRUE,ISBLANK(D1026)=TRUE),"",IFERROR(VLOOKUP(CONCATENATE(C1026,".",D1026),'Clusters Lookup'!$A$2:$B$99,2,FALSE),"Not an Other Cluster"))</f>
        <v/>
      </c>
      <c r="K1026" s="51"/>
      <c r="L1026" s="51"/>
      <c r="M1026" s="51"/>
      <c r="N1026" s="51"/>
      <c r="O1026" s="52"/>
      <c r="P1026" s="51"/>
      <c r="Q1026" s="51"/>
      <c r="R1026" s="50"/>
      <c r="S1026" s="34" t="str">
        <f>IFERROR(VLOOKUP(R1026,'State of WI BUs'!$A$2:$B$77,2,FALSE),"")</f>
        <v/>
      </c>
      <c r="T1026" s="52"/>
      <c r="U1026" s="52"/>
      <c r="V1026" s="56" t="str">
        <f t="shared" si="120"/>
        <v/>
      </c>
      <c r="W1026" s="52"/>
      <c r="X1026" s="50"/>
      <c r="Y1026" s="56" t="str">
        <f t="shared" si="121"/>
        <v/>
      </c>
      <c r="Z1026" s="52"/>
      <c r="AA1026" s="35" t="str">
        <f t="shared" si="122"/>
        <v/>
      </c>
      <c r="AB1026" s="35" t="str">
        <f t="shared" si="123"/>
        <v/>
      </c>
      <c r="AC1026" s="35" t="str">
        <f t="shared" si="124"/>
        <v/>
      </c>
      <c r="AD1026" s="35" t="str">
        <f t="shared" si="125"/>
        <v/>
      </c>
      <c r="AE1026" s="35" t="str">
        <f t="shared" si="126"/>
        <v/>
      </c>
      <c r="AF1026" s="35" t="str">
        <f t="shared" si="127"/>
        <v/>
      </c>
    </row>
    <row r="1027" spans="1:32" x14ac:dyDescent="0.3">
      <c r="A1027" s="50"/>
      <c r="B1027" s="34" t="str">
        <f>IFERROR(VLOOKUP(A1027,'State of WI BUs'!$A$2:$B$77,2,FALSE),"")</f>
        <v/>
      </c>
      <c r="C1027" s="50"/>
      <c r="D1027" s="50"/>
      <c r="E1027" s="51"/>
      <c r="F1027" s="34" t="str">
        <f>IFERROR(VLOOKUP(C1027,'Fed. Agency Identifier'!$A$2:$B$62,2,FALSE),"")</f>
        <v/>
      </c>
      <c r="G1027" s="34" t="str">
        <f>IF(ISBLANK(D1027)=TRUE,"",(IFERROR(VLOOKUP(CONCATENATE(C1027,".",D1027),'Assistance Listings sam.gov'!$A$2:$D$2250,4,FALSE),"Unknown/Expired CFDA - Complete Column K")))</f>
        <v/>
      </c>
      <c r="H1027" s="51"/>
      <c r="I1027" s="51"/>
      <c r="J1027" s="34" t="str">
        <f>IF(AND(ISBLANK(C1027)=TRUE,ISBLANK(D1027)=TRUE),"",IFERROR(VLOOKUP(CONCATENATE(C1027,".",D1027),'Clusters Lookup'!$A$2:$B$99,2,FALSE),"Not an Other Cluster"))</f>
        <v/>
      </c>
      <c r="K1027" s="51"/>
      <c r="L1027" s="51"/>
      <c r="M1027" s="51"/>
      <c r="N1027" s="51"/>
      <c r="O1027" s="52"/>
      <c r="P1027" s="51"/>
      <c r="Q1027" s="51"/>
      <c r="R1027" s="50"/>
      <c r="S1027" s="34" t="str">
        <f>IFERROR(VLOOKUP(R1027,'State of WI BUs'!$A$2:$B$77,2,FALSE),"")</f>
        <v/>
      </c>
      <c r="T1027" s="52"/>
      <c r="U1027" s="52"/>
      <c r="V1027" s="56" t="str">
        <f t="shared" si="120"/>
        <v/>
      </c>
      <c r="W1027" s="52"/>
      <c r="X1027" s="50"/>
      <c r="Y1027" s="56" t="str">
        <f t="shared" si="121"/>
        <v/>
      </c>
      <c r="Z1027" s="52"/>
      <c r="AA1027" s="35" t="str">
        <f t="shared" si="122"/>
        <v/>
      </c>
      <c r="AB1027" s="35" t="str">
        <f t="shared" si="123"/>
        <v/>
      </c>
      <c r="AC1027" s="35" t="str">
        <f t="shared" si="124"/>
        <v/>
      </c>
      <c r="AD1027" s="35" t="str">
        <f t="shared" si="125"/>
        <v/>
      </c>
      <c r="AE1027" s="35" t="str">
        <f t="shared" si="126"/>
        <v/>
      </c>
      <c r="AF1027" s="35" t="str">
        <f t="shared" si="127"/>
        <v/>
      </c>
    </row>
    <row r="1028" spans="1:32" x14ac:dyDescent="0.3">
      <c r="A1028" s="50"/>
      <c r="B1028" s="34" t="str">
        <f>IFERROR(VLOOKUP(A1028,'State of WI BUs'!$A$2:$B$77,2,FALSE),"")</f>
        <v/>
      </c>
      <c r="C1028" s="50"/>
      <c r="D1028" s="50"/>
      <c r="E1028" s="51"/>
      <c r="F1028" s="34" t="str">
        <f>IFERROR(VLOOKUP(C1028,'Fed. Agency Identifier'!$A$2:$B$62,2,FALSE),"")</f>
        <v/>
      </c>
      <c r="G1028" s="34" t="str">
        <f>IF(ISBLANK(D1028)=TRUE,"",(IFERROR(VLOOKUP(CONCATENATE(C1028,".",D1028),'Assistance Listings sam.gov'!$A$2:$D$2250,4,FALSE),"Unknown/Expired CFDA - Complete Column K")))</f>
        <v/>
      </c>
      <c r="H1028" s="51"/>
      <c r="I1028" s="51"/>
      <c r="J1028" s="34" t="str">
        <f>IF(AND(ISBLANK(C1028)=TRUE,ISBLANK(D1028)=TRUE),"",IFERROR(VLOOKUP(CONCATENATE(C1028,".",D1028),'Clusters Lookup'!$A$2:$B$99,2,FALSE),"Not an Other Cluster"))</f>
        <v/>
      </c>
      <c r="K1028" s="51"/>
      <c r="L1028" s="51"/>
      <c r="M1028" s="51"/>
      <c r="N1028" s="51"/>
      <c r="O1028" s="52"/>
      <c r="P1028" s="51"/>
      <c r="Q1028" s="51"/>
      <c r="R1028" s="50"/>
      <c r="S1028" s="34" t="str">
        <f>IFERROR(VLOOKUP(R1028,'State of WI BUs'!$A$2:$B$77,2,FALSE),"")</f>
        <v/>
      </c>
      <c r="T1028" s="52"/>
      <c r="U1028" s="52"/>
      <c r="V1028" s="56" t="str">
        <f t="shared" si="120"/>
        <v/>
      </c>
      <c r="W1028" s="52"/>
      <c r="X1028" s="50"/>
      <c r="Y1028" s="56" t="str">
        <f t="shared" si="121"/>
        <v/>
      </c>
      <c r="Z1028" s="52"/>
      <c r="AA1028" s="35" t="str">
        <f t="shared" si="122"/>
        <v/>
      </c>
      <c r="AB1028" s="35" t="str">
        <f t="shared" si="123"/>
        <v/>
      </c>
      <c r="AC1028" s="35" t="str">
        <f t="shared" si="124"/>
        <v/>
      </c>
      <c r="AD1028" s="35" t="str">
        <f t="shared" si="125"/>
        <v/>
      </c>
      <c r="AE1028" s="35" t="str">
        <f t="shared" si="126"/>
        <v/>
      </c>
      <c r="AF1028" s="35" t="str">
        <f t="shared" si="127"/>
        <v/>
      </c>
    </row>
    <row r="1029" spans="1:32" x14ac:dyDescent="0.3">
      <c r="A1029" s="50"/>
      <c r="B1029" s="34" t="str">
        <f>IFERROR(VLOOKUP(A1029,'State of WI BUs'!$A$2:$B$77,2,FALSE),"")</f>
        <v/>
      </c>
      <c r="C1029" s="50"/>
      <c r="D1029" s="50"/>
      <c r="E1029" s="51"/>
      <c r="F1029" s="34" t="str">
        <f>IFERROR(VLOOKUP(C1029,'Fed. Agency Identifier'!$A$2:$B$62,2,FALSE),"")</f>
        <v/>
      </c>
      <c r="G1029" s="34" t="str">
        <f>IF(ISBLANK(D1029)=TRUE,"",(IFERROR(VLOOKUP(CONCATENATE(C1029,".",D1029),'Assistance Listings sam.gov'!$A$2:$D$2250,4,FALSE),"Unknown/Expired CFDA - Complete Column K")))</f>
        <v/>
      </c>
      <c r="H1029" s="51"/>
      <c r="I1029" s="51"/>
      <c r="J1029" s="34" t="str">
        <f>IF(AND(ISBLANK(C1029)=TRUE,ISBLANK(D1029)=TRUE),"",IFERROR(VLOOKUP(CONCATENATE(C1029,".",D1029),'Clusters Lookup'!$A$2:$B$99,2,FALSE),"Not an Other Cluster"))</f>
        <v/>
      </c>
      <c r="K1029" s="51"/>
      <c r="L1029" s="51"/>
      <c r="M1029" s="51"/>
      <c r="N1029" s="51"/>
      <c r="O1029" s="52"/>
      <c r="P1029" s="51"/>
      <c r="Q1029" s="51"/>
      <c r="R1029" s="50"/>
      <c r="S1029" s="34" t="str">
        <f>IFERROR(VLOOKUP(R1029,'State of WI BUs'!$A$2:$B$77,2,FALSE),"")</f>
        <v/>
      </c>
      <c r="T1029" s="52"/>
      <c r="U1029" s="52"/>
      <c r="V1029" s="56" t="str">
        <f t="shared" si="120"/>
        <v/>
      </c>
      <c r="W1029" s="52"/>
      <c r="X1029" s="50"/>
      <c r="Y1029" s="56" t="str">
        <f t="shared" si="121"/>
        <v/>
      </c>
      <c r="Z1029" s="52"/>
      <c r="AA1029" s="35" t="str">
        <f t="shared" si="122"/>
        <v/>
      </c>
      <c r="AB1029" s="35" t="str">
        <f t="shared" si="123"/>
        <v/>
      </c>
      <c r="AC1029" s="35" t="str">
        <f t="shared" si="124"/>
        <v/>
      </c>
      <c r="AD1029" s="35" t="str">
        <f t="shared" si="125"/>
        <v/>
      </c>
      <c r="AE1029" s="35" t="str">
        <f t="shared" si="126"/>
        <v/>
      </c>
      <c r="AF1029" s="35" t="str">
        <f t="shared" si="127"/>
        <v/>
      </c>
    </row>
    <row r="1030" spans="1:32" x14ac:dyDescent="0.3">
      <c r="A1030" s="50"/>
      <c r="B1030" s="34" t="str">
        <f>IFERROR(VLOOKUP(A1030,'State of WI BUs'!$A$2:$B$77,2,FALSE),"")</f>
        <v/>
      </c>
      <c r="C1030" s="50"/>
      <c r="D1030" s="50"/>
      <c r="E1030" s="51"/>
      <c r="F1030" s="34" t="str">
        <f>IFERROR(VLOOKUP(C1030,'Fed. Agency Identifier'!$A$2:$B$62,2,FALSE),"")</f>
        <v/>
      </c>
      <c r="G1030" s="34" t="str">
        <f>IF(ISBLANK(D1030)=TRUE,"",(IFERROR(VLOOKUP(CONCATENATE(C1030,".",D1030),'Assistance Listings sam.gov'!$A$2:$D$2250,4,FALSE),"Unknown/Expired CFDA - Complete Column K")))</f>
        <v/>
      </c>
      <c r="H1030" s="51"/>
      <c r="I1030" s="51"/>
      <c r="J1030" s="34" t="str">
        <f>IF(AND(ISBLANK(C1030)=TRUE,ISBLANK(D1030)=TRUE),"",IFERROR(VLOOKUP(CONCATENATE(C1030,".",D1030),'Clusters Lookup'!$A$2:$B$99,2,FALSE),"Not an Other Cluster"))</f>
        <v/>
      </c>
      <c r="K1030" s="51"/>
      <c r="L1030" s="51"/>
      <c r="M1030" s="51"/>
      <c r="N1030" s="51"/>
      <c r="O1030" s="52"/>
      <c r="P1030" s="51"/>
      <c r="Q1030" s="51"/>
      <c r="R1030" s="50"/>
      <c r="S1030" s="34" t="str">
        <f>IFERROR(VLOOKUP(R1030,'State of WI BUs'!$A$2:$B$77,2,FALSE),"")</f>
        <v/>
      </c>
      <c r="T1030" s="52"/>
      <c r="U1030" s="52"/>
      <c r="V1030" s="56" t="str">
        <f t="shared" si="120"/>
        <v/>
      </c>
      <c r="W1030" s="52"/>
      <c r="X1030" s="50"/>
      <c r="Y1030" s="56" t="str">
        <f t="shared" si="121"/>
        <v/>
      </c>
      <c r="Z1030" s="52"/>
      <c r="AA1030" s="35" t="str">
        <f t="shared" si="122"/>
        <v/>
      </c>
      <c r="AB1030" s="35" t="str">
        <f t="shared" si="123"/>
        <v/>
      </c>
      <c r="AC1030" s="35" t="str">
        <f t="shared" si="124"/>
        <v/>
      </c>
      <c r="AD1030" s="35" t="str">
        <f t="shared" si="125"/>
        <v/>
      </c>
      <c r="AE1030" s="35" t="str">
        <f t="shared" si="126"/>
        <v/>
      </c>
      <c r="AF1030" s="35" t="str">
        <f t="shared" si="127"/>
        <v/>
      </c>
    </row>
    <row r="1031" spans="1:32" x14ac:dyDescent="0.3">
      <c r="A1031" s="50"/>
      <c r="B1031" s="34" t="str">
        <f>IFERROR(VLOOKUP(A1031,'State of WI BUs'!$A$2:$B$77,2,FALSE),"")</f>
        <v/>
      </c>
      <c r="C1031" s="50"/>
      <c r="D1031" s="50"/>
      <c r="E1031" s="51"/>
      <c r="F1031" s="34" t="str">
        <f>IFERROR(VLOOKUP(C1031,'Fed. Agency Identifier'!$A$2:$B$62,2,FALSE),"")</f>
        <v/>
      </c>
      <c r="G1031" s="34" t="str">
        <f>IF(ISBLANK(D1031)=TRUE,"",(IFERROR(VLOOKUP(CONCATENATE(C1031,".",D1031),'Assistance Listings sam.gov'!$A$2:$D$2250,4,FALSE),"Unknown/Expired CFDA - Complete Column K")))</f>
        <v/>
      </c>
      <c r="H1031" s="51"/>
      <c r="I1031" s="51"/>
      <c r="J1031" s="34" t="str">
        <f>IF(AND(ISBLANK(C1031)=TRUE,ISBLANK(D1031)=TRUE),"",IFERROR(VLOOKUP(CONCATENATE(C1031,".",D1031),'Clusters Lookup'!$A$2:$B$99,2,FALSE),"Not an Other Cluster"))</f>
        <v/>
      </c>
      <c r="K1031" s="51"/>
      <c r="L1031" s="51"/>
      <c r="M1031" s="51"/>
      <c r="N1031" s="51"/>
      <c r="O1031" s="52"/>
      <c r="P1031" s="51"/>
      <c r="Q1031" s="51"/>
      <c r="R1031" s="50"/>
      <c r="S1031" s="34" t="str">
        <f>IFERROR(VLOOKUP(R1031,'State of WI BUs'!$A$2:$B$77,2,FALSE),"")</f>
        <v/>
      </c>
      <c r="T1031" s="52"/>
      <c r="U1031" s="52"/>
      <c r="V1031" s="56" t="str">
        <f t="shared" si="120"/>
        <v/>
      </c>
      <c r="W1031" s="52"/>
      <c r="X1031" s="50"/>
      <c r="Y1031" s="56" t="str">
        <f t="shared" si="121"/>
        <v/>
      </c>
      <c r="Z1031" s="52"/>
      <c r="AA1031" s="35" t="str">
        <f t="shared" si="122"/>
        <v/>
      </c>
      <c r="AB1031" s="35" t="str">
        <f t="shared" si="123"/>
        <v/>
      </c>
      <c r="AC1031" s="35" t="str">
        <f t="shared" si="124"/>
        <v/>
      </c>
      <c r="AD1031" s="35" t="str">
        <f t="shared" si="125"/>
        <v/>
      </c>
      <c r="AE1031" s="35" t="str">
        <f t="shared" si="126"/>
        <v/>
      </c>
      <c r="AF1031" s="35" t="str">
        <f t="shared" si="127"/>
        <v/>
      </c>
    </row>
    <row r="1032" spans="1:32" x14ac:dyDescent="0.3">
      <c r="A1032" s="50"/>
      <c r="B1032" s="34" t="str">
        <f>IFERROR(VLOOKUP(A1032,'State of WI BUs'!$A$2:$B$77,2,FALSE),"")</f>
        <v/>
      </c>
      <c r="C1032" s="50"/>
      <c r="D1032" s="50"/>
      <c r="E1032" s="51"/>
      <c r="F1032" s="34" t="str">
        <f>IFERROR(VLOOKUP(C1032,'Fed. Agency Identifier'!$A$2:$B$62,2,FALSE),"")</f>
        <v/>
      </c>
      <c r="G1032" s="34" t="str">
        <f>IF(ISBLANK(D1032)=TRUE,"",(IFERROR(VLOOKUP(CONCATENATE(C1032,".",D1032),'Assistance Listings sam.gov'!$A$2:$D$2250,4,FALSE),"Unknown/Expired CFDA - Complete Column K")))</f>
        <v/>
      </c>
      <c r="H1032" s="51"/>
      <c r="I1032" s="51"/>
      <c r="J1032" s="34" t="str">
        <f>IF(AND(ISBLANK(C1032)=TRUE,ISBLANK(D1032)=TRUE),"",IFERROR(VLOOKUP(CONCATENATE(C1032,".",D1032),'Clusters Lookup'!$A$2:$B$99,2,FALSE),"Not an Other Cluster"))</f>
        <v/>
      </c>
      <c r="K1032" s="51"/>
      <c r="L1032" s="51"/>
      <c r="M1032" s="51"/>
      <c r="N1032" s="51"/>
      <c r="O1032" s="52"/>
      <c r="P1032" s="51"/>
      <c r="Q1032" s="51"/>
      <c r="R1032" s="50"/>
      <c r="S1032" s="34" t="str">
        <f>IFERROR(VLOOKUP(R1032,'State of WI BUs'!$A$2:$B$77,2,FALSE),"")</f>
        <v/>
      </c>
      <c r="T1032" s="52"/>
      <c r="U1032" s="52"/>
      <c r="V1032" s="56" t="str">
        <f t="shared" si="120"/>
        <v/>
      </c>
      <c r="W1032" s="52"/>
      <c r="X1032" s="50"/>
      <c r="Y1032" s="56" t="str">
        <f t="shared" si="121"/>
        <v/>
      </c>
      <c r="Z1032" s="52"/>
      <c r="AA1032" s="35" t="str">
        <f t="shared" si="122"/>
        <v/>
      </c>
      <c r="AB1032" s="35" t="str">
        <f t="shared" si="123"/>
        <v/>
      </c>
      <c r="AC1032" s="35" t="str">
        <f t="shared" si="124"/>
        <v/>
      </c>
      <c r="AD1032" s="35" t="str">
        <f t="shared" si="125"/>
        <v/>
      </c>
      <c r="AE1032" s="35" t="str">
        <f t="shared" si="126"/>
        <v/>
      </c>
      <c r="AF1032" s="35" t="str">
        <f t="shared" si="127"/>
        <v/>
      </c>
    </row>
    <row r="1033" spans="1:32" x14ac:dyDescent="0.3">
      <c r="A1033" s="50"/>
      <c r="B1033" s="34" t="str">
        <f>IFERROR(VLOOKUP(A1033,'State of WI BUs'!$A$2:$B$77,2,FALSE),"")</f>
        <v/>
      </c>
      <c r="C1033" s="50"/>
      <c r="D1033" s="50"/>
      <c r="E1033" s="51"/>
      <c r="F1033" s="34" t="str">
        <f>IFERROR(VLOOKUP(C1033,'Fed. Agency Identifier'!$A$2:$B$62,2,FALSE),"")</f>
        <v/>
      </c>
      <c r="G1033" s="34" t="str">
        <f>IF(ISBLANK(D1033)=TRUE,"",(IFERROR(VLOOKUP(CONCATENATE(C1033,".",D1033),'Assistance Listings sam.gov'!$A$2:$D$2250,4,FALSE),"Unknown/Expired CFDA - Complete Column K")))</f>
        <v/>
      </c>
      <c r="H1033" s="51"/>
      <c r="I1033" s="51"/>
      <c r="J1033" s="34" t="str">
        <f>IF(AND(ISBLANK(C1033)=TRUE,ISBLANK(D1033)=TRUE),"",IFERROR(VLOOKUP(CONCATENATE(C1033,".",D1033),'Clusters Lookup'!$A$2:$B$99,2,FALSE),"Not an Other Cluster"))</f>
        <v/>
      </c>
      <c r="K1033" s="51"/>
      <c r="L1033" s="51"/>
      <c r="M1033" s="51"/>
      <c r="N1033" s="51"/>
      <c r="O1033" s="52"/>
      <c r="P1033" s="51"/>
      <c r="Q1033" s="51"/>
      <c r="R1033" s="50"/>
      <c r="S1033" s="34" t="str">
        <f>IFERROR(VLOOKUP(R1033,'State of WI BUs'!$A$2:$B$77,2,FALSE),"")</f>
        <v/>
      </c>
      <c r="T1033" s="52"/>
      <c r="U1033" s="52"/>
      <c r="V1033" s="56" t="str">
        <f t="shared" si="120"/>
        <v/>
      </c>
      <c r="W1033" s="52"/>
      <c r="X1033" s="50"/>
      <c r="Y1033" s="56" t="str">
        <f t="shared" si="121"/>
        <v/>
      </c>
      <c r="Z1033" s="52"/>
      <c r="AA1033" s="35" t="str">
        <f t="shared" si="122"/>
        <v/>
      </c>
      <c r="AB1033" s="35" t="str">
        <f t="shared" si="123"/>
        <v/>
      </c>
      <c r="AC1033" s="35" t="str">
        <f t="shared" si="124"/>
        <v/>
      </c>
      <c r="AD1033" s="35" t="str">
        <f t="shared" si="125"/>
        <v/>
      </c>
      <c r="AE1033" s="35" t="str">
        <f t="shared" si="126"/>
        <v/>
      </c>
      <c r="AF1033" s="35" t="str">
        <f t="shared" si="127"/>
        <v/>
      </c>
    </row>
    <row r="1034" spans="1:32" x14ac:dyDescent="0.3">
      <c r="A1034" s="50"/>
      <c r="B1034" s="34" t="str">
        <f>IFERROR(VLOOKUP(A1034,'State of WI BUs'!$A$2:$B$77,2,FALSE),"")</f>
        <v/>
      </c>
      <c r="C1034" s="50"/>
      <c r="D1034" s="50"/>
      <c r="E1034" s="51"/>
      <c r="F1034" s="34" t="str">
        <f>IFERROR(VLOOKUP(C1034,'Fed. Agency Identifier'!$A$2:$B$62,2,FALSE),"")</f>
        <v/>
      </c>
      <c r="G1034" s="34" t="str">
        <f>IF(ISBLANK(D1034)=TRUE,"",(IFERROR(VLOOKUP(CONCATENATE(C1034,".",D1034),'Assistance Listings sam.gov'!$A$2:$D$2250,4,FALSE),"Unknown/Expired CFDA - Complete Column K")))</f>
        <v/>
      </c>
      <c r="H1034" s="51"/>
      <c r="I1034" s="51"/>
      <c r="J1034" s="34" t="str">
        <f>IF(AND(ISBLANK(C1034)=TRUE,ISBLANK(D1034)=TRUE),"",IFERROR(VLOOKUP(CONCATENATE(C1034,".",D1034),'Clusters Lookup'!$A$2:$B$99,2,FALSE),"Not an Other Cluster"))</f>
        <v/>
      </c>
      <c r="K1034" s="51"/>
      <c r="L1034" s="51"/>
      <c r="M1034" s="51"/>
      <c r="N1034" s="51"/>
      <c r="O1034" s="52"/>
      <c r="P1034" s="51"/>
      <c r="Q1034" s="51"/>
      <c r="R1034" s="50"/>
      <c r="S1034" s="34" t="str">
        <f>IFERROR(VLOOKUP(R1034,'State of WI BUs'!$A$2:$B$77,2,FALSE),"")</f>
        <v/>
      </c>
      <c r="T1034" s="52"/>
      <c r="U1034" s="52"/>
      <c r="V1034" s="56" t="str">
        <f t="shared" si="120"/>
        <v/>
      </c>
      <c r="W1034" s="52"/>
      <c r="X1034" s="50"/>
      <c r="Y1034" s="56" t="str">
        <f t="shared" si="121"/>
        <v/>
      </c>
      <c r="Z1034" s="52"/>
      <c r="AA1034" s="35" t="str">
        <f t="shared" si="122"/>
        <v/>
      </c>
      <c r="AB1034" s="35" t="str">
        <f t="shared" si="123"/>
        <v/>
      </c>
      <c r="AC1034" s="35" t="str">
        <f t="shared" si="124"/>
        <v/>
      </c>
      <c r="AD1034" s="35" t="str">
        <f t="shared" si="125"/>
        <v/>
      </c>
      <c r="AE1034" s="35" t="str">
        <f t="shared" si="126"/>
        <v/>
      </c>
      <c r="AF1034" s="35" t="str">
        <f t="shared" si="127"/>
        <v/>
      </c>
    </row>
    <row r="1035" spans="1:32" x14ac:dyDescent="0.3">
      <c r="A1035" s="50"/>
      <c r="B1035" s="34" t="str">
        <f>IFERROR(VLOOKUP(A1035,'State of WI BUs'!$A$2:$B$77,2,FALSE),"")</f>
        <v/>
      </c>
      <c r="C1035" s="50"/>
      <c r="D1035" s="50"/>
      <c r="E1035" s="51"/>
      <c r="F1035" s="34" t="str">
        <f>IFERROR(VLOOKUP(C1035,'Fed. Agency Identifier'!$A$2:$B$62,2,FALSE),"")</f>
        <v/>
      </c>
      <c r="G1035" s="34" t="str">
        <f>IF(ISBLANK(D1035)=TRUE,"",(IFERROR(VLOOKUP(CONCATENATE(C1035,".",D1035),'Assistance Listings sam.gov'!$A$2:$D$2250,4,FALSE),"Unknown/Expired CFDA - Complete Column K")))</f>
        <v/>
      </c>
      <c r="H1035" s="51"/>
      <c r="I1035" s="51"/>
      <c r="J1035" s="34" t="str">
        <f>IF(AND(ISBLANK(C1035)=TRUE,ISBLANK(D1035)=TRUE),"",IFERROR(VLOOKUP(CONCATENATE(C1035,".",D1035),'Clusters Lookup'!$A$2:$B$99,2,FALSE),"Not an Other Cluster"))</f>
        <v/>
      </c>
      <c r="K1035" s="51"/>
      <c r="L1035" s="51"/>
      <c r="M1035" s="51"/>
      <c r="N1035" s="51"/>
      <c r="O1035" s="52"/>
      <c r="P1035" s="51"/>
      <c r="Q1035" s="51"/>
      <c r="R1035" s="50"/>
      <c r="S1035" s="34" t="str">
        <f>IFERROR(VLOOKUP(R1035,'State of WI BUs'!$A$2:$B$77,2,FALSE),"")</f>
        <v/>
      </c>
      <c r="T1035" s="52"/>
      <c r="U1035" s="52"/>
      <c r="V1035" s="56" t="str">
        <f t="shared" si="120"/>
        <v/>
      </c>
      <c r="W1035" s="52"/>
      <c r="X1035" s="50"/>
      <c r="Y1035" s="56" t="str">
        <f t="shared" si="121"/>
        <v/>
      </c>
      <c r="Z1035" s="52"/>
      <c r="AA1035" s="35" t="str">
        <f t="shared" si="122"/>
        <v/>
      </c>
      <c r="AB1035" s="35" t="str">
        <f t="shared" si="123"/>
        <v/>
      </c>
      <c r="AC1035" s="35" t="str">
        <f t="shared" si="124"/>
        <v/>
      </c>
      <c r="AD1035" s="35" t="str">
        <f t="shared" si="125"/>
        <v/>
      </c>
      <c r="AE1035" s="35" t="str">
        <f t="shared" si="126"/>
        <v/>
      </c>
      <c r="AF1035" s="35" t="str">
        <f t="shared" si="127"/>
        <v/>
      </c>
    </row>
    <row r="1036" spans="1:32" x14ac:dyDescent="0.3">
      <c r="A1036" s="50"/>
      <c r="B1036" s="34" t="str">
        <f>IFERROR(VLOOKUP(A1036,'State of WI BUs'!$A$2:$B$77,2,FALSE),"")</f>
        <v/>
      </c>
      <c r="C1036" s="50"/>
      <c r="D1036" s="50"/>
      <c r="E1036" s="51"/>
      <c r="F1036" s="34" t="str">
        <f>IFERROR(VLOOKUP(C1036,'Fed. Agency Identifier'!$A$2:$B$62,2,FALSE),"")</f>
        <v/>
      </c>
      <c r="G1036" s="34" t="str">
        <f>IF(ISBLANK(D1036)=TRUE,"",(IFERROR(VLOOKUP(CONCATENATE(C1036,".",D1036),'Assistance Listings sam.gov'!$A$2:$D$2250,4,FALSE),"Unknown/Expired CFDA - Complete Column K")))</f>
        <v/>
      </c>
      <c r="H1036" s="51"/>
      <c r="I1036" s="51"/>
      <c r="J1036" s="34" t="str">
        <f>IF(AND(ISBLANK(C1036)=TRUE,ISBLANK(D1036)=TRUE),"",IFERROR(VLOOKUP(CONCATENATE(C1036,".",D1036),'Clusters Lookup'!$A$2:$B$99,2,FALSE),"Not an Other Cluster"))</f>
        <v/>
      </c>
      <c r="K1036" s="51"/>
      <c r="L1036" s="51"/>
      <c r="M1036" s="51"/>
      <c r="N1036" s="51"/>
      <c r="O1036" s="52"/>
      <c r="P1036" s="51"/>
      <c r="Q1036" s="51"/>
      <c r="R1036" s="50"/>
      <c r="S1036" s="34" t="str">
        <f>IFERROR(VLOOKUP(R1036,'State of WI BUs'!$A$2:$B$77,2,FALSE),"")</f>
        <v/>
      </c>
      <c r="T1036" s="52"/>
      <c r="U1036" s="52"/>
      <c r="V1036" s="56" t="str">
        <f t="shared" si="120"/>
        <v/>
      </c>
      <c r="W1036" s="52"/>
      <c r="X1036" s="50"/>
      <c r="Y1036" s="56" t="str">
        <f t="shared" si="121"/>
        <v/>
      </c>
      <c r="Z1036" s="52"/>
      <c r="AA1036" s="35" t="str">
        <f t="shared" si="122"/>
        <v/>
      </c>
      <c r="AB1036" s="35" t="str">
        <f t="shared" si="123"/>
        <v/>
      </c>
      <c r="AC1036" s="35" t="str">
        <f t="shared" si="124"/>
        <v/>
      </c>
      <c r="AD1036" s="35" t="str">
        <f t="shared" si="125"/>
        <v/>
      </c>
      <c r="AE1036" s="35" t="str">
        <f t="shared" si="126"/>
        <v/>
      </c>
      <c r="AF1036" s="35" t="str">
        <f t="shared" si="127"/>
        <v/>
      </c>
    </row>
    <row r="1037" spans="1:32" x14ac:dyDescent="0.3">
      <c r="A1037" s="50"/>
      <c r="B1037" s="34" t="str">
        <f>IFERROR(VLOOKUP(A1037,'State of WI BUs'!$A$2:$B$77,2,FALSE),"")</f>
        <v/>
      </c>
      <c r="C1037" s="50"/>
      <c r="D1037" s="50"/>
      <c r="E1037" s="51"/>
      <c r="F1037" s="34" t="str">
        <f>IFERROR(VLOOKUP(C1037,'Fed. Agency Identifier'!$A$2:$B$62,2,FALSE),"")</f>
        <v/>
      </c>
      <c r="G1037" s="34" t="str">
        <f>IF(ISBLANK(D1037)=TRUE,"",(IFERROR(VLOOKUP(CONCATENATE(C1037,".",D1037),'Assistance Listings sam.gov'!$A$2:$D$2250,4,FALSE),"Unknown/Expired CFDA - Complete Column K")))</f>
        <v/>
      </c>
      <c r="H1037" s="51"/>
      <c r="I1037" s="51"/>
      <c r="J1037" s="34" t="str">
        <f>IF(AND(ISBLANK(C1037)=TRUE,ISBLANK(D1037)=TRUE),"",IFERROR(VLOOKUP(CONCATENATE(C1037,".",D1037),'Clusters Lookup'!$A$2:$B$99,2,FALSE),"Not an Other Cluster"))</f>
        <v/>
      </c>
      <c r="K1037" s="51"/>
      <c r="L1037" s="51"/>
      <c r="M1037" s="51"/>
      <c r="N1037" s="51"/>
      <c r="O1037" s="52"/>
      <c r="P1037" s="51"/>
      <c r="Q1037" s="51"/>
      <c r="R1037" s="50"/>
      <c r="S1037" s="34" t="str">
        <f>IFERROR(VLOOKUP(R1037,'State of WI BUs'!$A$2:$B$77,2,FALSE),"")</f>
        <v/>
      </c>
      <c r="T1037" s="52"/>
      <c r="U1037" s="52"/>
      <c r="V1037" s="56" t="str">
        <f t="shared" si="120"/>
        <v/>
      </c>
      <c r="W1037" s="52"/>
      <c r="X1037" s="50"/>
      <c r="Y1037" s="56" t="str">
        <f t="shared" si="121"/>
        <v/>
      </c>
      <c r="Z1037" s="52"/>
      <c r="AA1037" s="35" t="str">
        <f t="shared" si="122"/>
        <v/>
      </c>
      <c r="AB1037" s="35" t="str">
        <f t="shared" si="123"/>
        <v/>
      </c>
      <c r="AC1037" s="35" t="str">
        <f t="shared" si="124"/>
        <v/>
      </c>
      <c r="AD1037" s="35" t="str">
        <f t="shared" si="125"/>
        <v/>
      </c>
      <c r="AE1037" s="35" t="str">
        <f t="shared" si="126"/>
        <v/>
      </c>
      <c r="AF1037" s="35" t="str">
        <f t="shared" si="127"/>
        <v/>
      </c>
    </row>
    <row r="1038" spans="1:32" x14ac:dyDescent="0.3">
      <c r="A1038" s="50"/>
      <c r="B1038" s="34" t="str">
        <f>IFERROR(VLOOKUP(A1038,'State of WI BUs'!$A$2:$B$77,2,FALSE),"")</f>
        <v/>
      </c>
      <c r="C1038" s="50"/>
      <c r="D1038" s="50"/>
      <c r="E1038" s="51"/>
      <c r="F1038" s="34" t="str">
        <f>IFERROR(VLOOKUP(C1038,'Fed. Agency Identifier'!$A$2:$B$62,2,FALSE),"")</f>
        <v/>
      </c>
      <c r="G1038" s="34" t="str">
        <f>IF(ISBLANK(D1038)=TRUE,"",(IFERROR(VLOOKUP(CONCATENATE(C1038,".",D1038),'Assistance Listings sam.gov'!$A$2:$D$2250,4,FALSE),"Unknown/Expired CFDA - Complete Column K")))</f>
        <v/>
      </c>
      <c r="H1038" s="51"/>
      <c r="I1038" s="51"/>
      <c r="J1038" s="34" t="str">
        <f>IF(AND(ISBLANK(C1038)=TRUE,ISBLANK(D1038)=TRUE),"",IFERROR(VLOOKUP(CONCATENATE(C1038,".",D1038),'Clusters Lookup'!$A$2:$B$99,2,FALSE),"Not an Other Cluster"))</f>
        <v/>
      </c>
      <c r="K1038" s="51"/>
      <c r="L1038" s="51"/>
      <c r="M1038" s="51"/>
      <c r="N1038" s="51"/>
      <c r="O1038" s="52"/>
      <c r="P1038" s="51"/>
      <c r="Q1038" s="51"/>
      <c r="R1038" s="50"/>
      <c r="S1038" s="34" t="str">
        <f>IFERROR(VLOOKUP(R1038,'State of WI BUs'!$A$2:$B$77,2,FALSE),"")</f>
        <v/>
      </c>
      <c r="T1038" s="52"/>
      <c r="U1038" s="52"/>
      <c r="V1038" s="56" t="str">
        <f t="shared" si="120"/>
        <v/>
      </c>
      <c r="W1038" s="52"/>
      <c r="X1038" s="50"/>
      <c r="Y1038" s="56" t="str">
        <f t="shared" si="121"/>
        <v/>
      </c>
      <c r="Z1038" s="52"/>
      <c r="AA1038" s="35" t="str">
        <f t="shared" si="122"/>
        <v/>
      </c>
      <c r="AB1038" s="35" t="str">
        <f t="shared" si="123"/>
        <v/>
      </c>
      <c r="AC1038" s="35" t="str">
        <f t="shared" si="124"/>
        <v/>
      </c>
      <c r="AD1038" s="35" t="str">
        <f t="shared" si="125"/>
        <v/>
      </c>
      <c r="AE1038" s="35" t="str">
        <f t="shared" si="126"/>
        <v/>
      </c>
      <c r="AF1038" s="35" t="str">
        <f t="shared" si="127"/>
        <v/>
      </c>
    </row>
    <row r="1039" spans="1:32" x14ac:dyDescent="0.3">
      <c r="A1039" s="50"/>
      <c r="B1039" s="34" t="str">
        <f>IFERROR(VLOOKUP(A1039,'State of WI BUs'!$A$2:$B$77,2,FALSE),"")</f>
        <v/>
      </c>
      <c r="C1039" s="50"/>
      <c r="D1039" s="50"/>
      <c r="E1039" s="51"/>
      <c r="F1039" s="34" t="str">
        <f>IFERROR(VLOOKUP(C1039,'Fed. Agency Identifier'!$A$2:$B$62,2,FALSE),"")</f>
        <v/>
      </c>
      <c r="G1039" s="34" t="str">
        <f>IF(ISBLANK(D1039)=TRUE,"",(IFERROR(VLOOKUP(CONCATENATE(C1039,".",D1039),'Assistance Listings sam.gov'!$A$2:$D$2250,4,FALSE),"Unknown/Expired CFDA - Complete Column K")))</f>
        <v/>
      </c>
      <c r="H1039" s="51"/>
      <c r="I1039" s="51"/>
      <c r="J1039" s="34" t="str">
        <f>IF(AND(ISBLANK(C1039)=TRUE,ISBLANK(D1039)=TRUE),"",IFERROR(VLOOKUP(CONCATENATE(C1039,".",D1039),'Clusters Lookup'!$A$2:$B$99,2,FALSE),"Not an Other Cluster"))</f>
        <v/>
      </c>
      <c r="K1039" s="51"/>
      <c r="L1039" s="51"/>
      <c r="M1039" s="51"/>
      <c r="N1039" s="51"/>
      <c r="O1039" s="52"/>
      <c r="P1039" s="51"/>
      <c r="Q1039" s="51"/>
      <c r="R1039" s="50"/>
      <c r="S1039" s="34" t="str">
        <f>IFERROR(VLOOKUP(R1039,'State of WI BUs'!$A$2:$B$77,2,FALSE),"")</f>
        <v/>
      </c>
      <c r="T1039" s="52"/>
      <c r="U1039" s="52"/>
      <c r="V1039" s="56" t="str">
        <f t="shared" si="120"/>
        <v/>
      </c>
      <c r="W1039" s="52"/>
      <c r="X1039" s="50"/>
      <c r="Y1039" s="56" t="str">
        <f t="shared" si="121"/>
        <v/>
      </c>
      <c r="Z1039" s="52"/>
      <c r="AA1039" s="35" t="str">
        <f t="shared" si="122"/>
        <v/>
      </c>
      <c r="AB1039" s="35" t="str">
        <f t="shared" si="123"/>
        <v/>
      </c>
      <c r="AC1039" s="35" t="str">
        <f t="shared" si="124"/>
        <v/>
      </c>
      <c r="AD1039" s="35" t="str">
        <f t="shared" si="125"/>
        <v/>
      </c>
      <c r="AE1039" s="35" t="str">
        <f t="shared" si="126"/>
        <v/>
      </c>
      <c r="AF1039" s="35" t="str">
        <f t="shared" si="127"/>
        <v/>
      </c>
    </row>
    <row r="1040" spans="1:32" x14ac:dyDescent="0.3">
      <c r="A1040" s="50"/>
      <c r="B1040" s="34" t="str">
        <f>IFERROR(VLOOKUP(A1040,'State of WI BUs'!$A$2:$B$77,2,FALSE),"")</f>
        <v/>
      </c>
      <c r="C1040" s="50"/>
      <c r="D1040" s="50"/>
      <c r="E1040" s="51"/>
      <c r="F1040" s="34" t="str">
        <f>IFERROR(VLOOKUP(C1040,'Fed. Agency Identifier'!$A$2:$B$62,2,FALSE),"")</f>
        <v/>
      </c>
      <c r="G1040" s="34" t="str">
        <f>IF(ISBLANK(D1040)=TRUE,"",(IFERROR(VLOOKUP(CONCATENATE(C1040,".",D1040),'Assistance Listings sam.gov'!$A$2:$D$2250,4,FALSE),"Unknown/Expired CFDA - Complete Column K")))</f>
        <v/>
      </c>
      <c r="H1040" s="51"/>
      <c r="I1040" s="51"/>
      <c r="J1040" s="34" t="str">
        <f>IF(AND(ISBLANK(C1040)=TRUE,ISBLANK(D1040)=TRUE),"",IFERROR(VLOOKUP(CONCATENATE(C1040,".",D1040),'Clusters Lookup'!$A$2:$B$99,2,FALSE),"Not an Other Cluster"))</f>
        <v/>
      </c>
      <c r="K1040" s="51"/>
      <c r="L1040" s="51"/>
      <c r="M1040" s="51"/>
      <c r="N1040" s="51"/>
      <c r="O1040" s="52"/>
      <c r="P1040" s="51"/>
      <c r="Q1040" s="51"/>
      <c r="R1040" s="50"/>
      <c r="S1040" s="34" t="str">
        <f>IFERROR(VLOOKUP(R1040,'State of WI BUs'!$A$2:$B$77,2,FALSE),"")</f>
        <v/>
      </c>
      <c r="T1040" s="52"/>
      <c r="U1040" s="52"/>
      <c r="V1040" s="56" t="str">
        <f t="shared" si="120"/>
        <v/>
      </c>
      <c r="W1040" s="52"/>
      <c r="X1040" s="50"/>
      <c r="Y1040" s="56" t="str">
        <f t="shared" si="121"/>
        <v/>
      </c>
      <c r="Z1040" s="52"/>
      <c r="AA1040" s="35" t="str">
        <f t="shared" si="122"/>
        <v/>
      </c>
      <c r="AB1040" s="35" t="str">
        <f t="shared" si="123"/>
        <v/>
      </c>
      <c r="AC1040" s="35" t="str">
        <f t="shared" si="124"/>
        <v/>
      </c>
      <c r="AD1040" s="35" t="str">
        <f t="shared" si="125"/>
        <v/>
      </c>
      <c r="AE1040" s="35" t="str">
        <f t="shared" si="126"/>
        <v/>
      </c>
      <c r="AF1040" s="35" t="str">
        <f t="shared" si="127"/>
        <v/>
      </c>
    </row>
    <row r="1041" spans="1:32" x14ac:dyDescent="0.3">
      <c r="A1041" s="50"/>
      <c r="B1041" s="34" t="str">
        <f>IFERROR(VLOOKUP(A1041,'State of WI BUs'!$A$2:$B$77,2,FALSE),"")</f>
        <v/>
      </c>
      <c r="C1041" s="50"/>
      <c r="D1041" s="50"/>
      <c r="E1041" s="51"/>
      <c r="F1041" s="34" t="str">
        <f>IFERROR(VLOOKUP(C1041,'Fed. Agency Identifier'!$A$2:$B$62,2,FALSE),"")</f>
        <v/>
      </c>
      <c r="G1041" s="34" t="str">
        <f>IF(ISBLANK(D1041)=TRUE,"",(IFERROR(VLOOKUP(CONCATENATE(C1041,".",D1041),'Assistance Listings sam.gov'!$A$2:$D$2250,4,FALSE),"Unknown/Expired CFDA - Complete Column K")))</f>
        <v/>
      </c>
      <c r="H1041" s="51"/>
      <c r="I1041" s="51"/>
      <c r="J1041" s="34" t="str">
        <f>IF(AND(ISBLANK(C1041)=TRUE,ISBLANK(D1041)=TRUE),"",IFERROR(VLOOKUP(CONCATENATE(C1041,".",D1041),'Clusters Lookup'!$A$2:$B$99,2,FALSE),"Not an Other Cluster"))</f>
        <v/>
      </c>
      <c r="K1041" s="51"/>
      <c r="L1041" s="51"/>
      <c r="M1041" s="51"/>
      <c r="N1041" s="51"/>
      <c r="O1041" s="52"/>
      <c r="P1041" s="51"/>
      <c r="Q1041" s="51"/>
      <c r="R1041" s="50"/>
      <c r="S1041" s="34" t="str">
        <f>IFERROR(VLOOKUP(R1041,'State of WI BUs'!$A$2:$B$77,2,FALSE),"")</f>
        <v/>
      </c>
      <c r="T1041" s="52"/>
      <c r="U1041" s="52"/>
      <c r="V1041" s="56" t="str">
        <f t="shared" si="120"/>
        <v/>
      </c>
      <c r="W1041" s="52"/>
      <c r="X1041" s="50"/>
      <c r="Y1041" s="56" t="str">
        <f t="shared" si="121"/>
        <v/>
      </c>
      <c r="Z1041" s="52"/>
      <c r="AA1041" s="35" t="str">
        <f t="shared" si="122"/>
        <v/>
      </c>
      <c r="AB1041" s="35" t="str">
        <f t="shared" si="123"/>
        <v/>
      </c>
      <c r="AC1041" s="35" t="str">
        <f t="shared" si="124"/>
        <v/>
      </c>
      <c r="AD1041" s="35" t="str">
        <f t="shared" si="125"/>
        <v/>
      </c>
      <c r="AE1041" s="35" t="str">
        <f t="shared" si="126"/>
        <v/>
      </c>
      <c r="AF1041" s="35" t="str">
        <f t="shared" si="127"/>
        <v/>
      </c>
    </row>
    <row r="1042" spans="1:32" x14ac:dyDescent="0.3">
      <c r="A1042" s="50"/>
      <c r="B1042" s="34" t="str">
        <f>IFERROR(VLOOKUP(A1042,'State of WI BUs'!$A$2:$B$77,2,FALSE),"")</f>
        <v/>
      </c>
      <c r="C1042" s="50"/>
      <c r="D1042" s="50"/>
      <c r="E1042" s="51"/>
      <c r="F1042" s="34" t="str">
        <f>IFERROR(VLOOKUP(C1042,'Fed. Agency Identifier'!$A$2:$B$62,2,FALSE),"")</f>
        <v/>
      </c>
      <c r="G1042" s="34" t="str">
        <f>IF(ISBLANK(D1042)=TRUE,"",(IFERROR(VLOOKUP(CONCATENATE(C1042,".",D1042),'Assistance Listings sam.gov'!$A$2:$D$2250,4,FALSE),"Unknown/Expired CFDA - Complete Column K")))</f>
        <v/>
      </c>
      <c r="H1042" s="51"/>
      <c r="I1042" s="51"/>
      <c r="J1042" s="34" t="str">
        <f>IF(AND(ISBLANK(C1042)=TRUE,ISBLANK(D1042)=TRUE),"",IFERROR(VLOOKUP(CONCATENATE(C1042,".",D1042),'Clusters Lookup'!$A$2:$B$99,2,FALSE),"Not an Other Cluster"))</f>
        <v/>
      </c>
      <c r="K1042" s="51"/>
      <c r="L1042" s="51"/>
      <c r="M1042" s="51"/>
      <c r="N1042" s="51"/>
      <c r="O1042" s="52"/>
      <c r="P1042" s="51"/>
      <c r="Q1042" s="51"/>
      <c r="R1042" s="50"/>
      <c r="S1042" s="34" t="str">
        <f>IFERROR(VLOOKUP(R1042,'State of WI BUs'!$A$2:$B$77,2,FALSE),"")</f>
        <v/>
      </c>
      <c r="T1042" s="52"/>
      <c r="U1042" s="52"/>
      <c r="V1042" s="56" t="str">
        <f t="shared" ref="V1042:V1105" si="128">IF(ISBLANK(C1042),"",T1042+U1042)</f>
        <v/>
      </c>
      <c r="W1042" s="52"/>
      <c r="X1042" s="50"/>
      <c r="Y1042" s="56" t="str">
        <f t="shared" ref="Y1042:Y1105" si="129">IF(ISBLANK(C1042),"",V1042+O1042-W1042)</f>
        <v/>
      </c>
      <c r="Z1042" s="52"/>
      <c r="AA1042" s="35" t="str">
        <f t="shared" ref="AA1042:AA1105" si="130">IF(ISBLANK(A1042)=TRUE,"",IF(OR(ISBLANK(H1042)=TRUE,ISBLANK(I1042)=TRUE),"Complete R&amp;D and SFA Designation",""))</f>
        <v/>
      </c>
      <c r="AB1042" s="35" t="str">
        <f t="shared" ref="AB1042:AB1105" si="131">IF(ISBLANK(A1042)=TRUE,"",IF(AND(M1042="I",OR(ISBLANK(P1042)=TRUE,ISBLANK(Q1042)=TRUE)),"Review Columns P,Q",""))</f>
        <v/>
      </c>
      <c r="AC1042" s="35" t="str">
        <f t="shared" ref="AC1042:AC1105" si="132">IF(ISBLANK(A1042)=TRUE,"",IF(AND(M1042="T",ISBLANK(R1042)=TRUE),"Review Column R, S",""))</f>
        <v/>
      </c>
      <c r="AD1042" s="35" t="str">
        <f t="shared" ref="AD1042:AD1105" si="133">IF(ISBLANK(A1042)=TRUE,"",IF(AND(N1042="Y",ISBLANK(O1042)=TRUE),"Review Column O",""))</f>
        <v/>
      </c>
      <c r="AE1042" s="35" t="str">
        <f t="shared" ref="AE1042:AE1105" si="134">IF(ISBLANK(A1042)=TRUE,"",IF(W1042+Z1042&gt;T1042+U1042,"Review Columns T,U,W,Z",""))</f>
        <v/>
      </c>
      <c r="AF1042" s="35" t="str">
        <f t="shared" ref="AF1042:AF1105" si="135">IF((ISBLANK(A1042)=TRUE),"",IF(ISBLANK(L1042)=TRUE,"Select Special Funding",""))</f>
        <v/>
      </c>
    </row>
    <row r="1043" spans="1:32" x14ac:dyDescent="0.3">
      <c r="A1043" s="50"/>
      <c r="B1043" s="34" t="str">
        <f>IFERROR(VLOOKUP(A1043,'State of WI BUs'!$A$2:$B$77,2,FALSE),"")</f>
        <v/>
      </c>
      <c r="C1043" s="50"/>
      <c r="D1043" s="50"/>
      <c r="E1043" s="51"/>
      <c r="F1043" s="34" t="str">
        <f>IFERROR(VLOOKUP(C1043,'Fed. Agency Identifier'!$A$2:$B$62,2,FALSE),"")</f>
        <v/>
      </c>
      <c r="G1043" s="34" t="str">
        <f>IF(ISBLANK(D1043)=TRUE,"",(IFERROR(VLOOKUP(CONCATENATE(C1043,".",D1043),'Assistance Listings sam.gov'!$A$2:$D$2250,4,FALSE),"Unknown/Expired CFDA - Complete Column K")))</f>
        <v/>
      </c>
      <c r="H1043" s="51"/>
      <c r="I1043" s="51"/>
      <c r="J1043" s="34" t="str">
        <f>IF(AND(ISBLANK(C1043)=TRUE,ISBLANK(D1043)=TRUE),"",IFERROR(VLOOKUP(CONCATENATE(C1043,".",D1043),'Clusters Lookup'!$A$2:$B$99,2,FALSE),"Not an Other Cluster"))</f>
        <v/>
      </c>
      <c r="K1043" s="51"/>
      <c r="L1043" s="51"/>
      <c r="M1043" s="51"/>
      <c r="N1043" s="51"/>
      <c r="O1043" s="52"/>
      <c r="P1043" s="51"/>
      <c r="Q1043" s="51"/>
      <c r="R1043" s="50"/>
      <c r="S1043" s="34" t="str">
        <f>IFERROR(VLOOKUP(R1043,'State of WI BUs'!$A$2:$B$77,2,FALSE),"")</f>
        <v/>
      </c>
      <c r="T1043" s="52"/>
      <c r="U1043" s="52"/>
      <c r="V1043" s="56" t="str">
        <f t="shared" si="128"/>
        <v/>
      </c>
      <c r="W1043" s="52"/>
      <c r="X1043" s="50"/>
      <c r="Y1043" s="56" t="str">
        <f t="shared" si="129"/>
        <v/>
      </c>
      <c r="Z1043" s="52"/>
      <c r="AA1043" s="35" t="str">
        <f t="shared" si="130"/>
        <v/>
      </c>
      <c r="AB1043" s="35" t="str">
        <f t="shared" si="131"/>
        <v/>
      </c>
      <c r="AC1043" s="35" t="str">
        <f t="shared" si="132"/>
        <v/>
      </c>
      <c r="AD1043" s="35" t="str">
        <f t="shared" si="133"/>
        <v/>
      </c>
      <c r="AE1043" s="35" t="str">
        <f t="shared" si="134"/>
        <v/>
      </c>
      <c r="AF1043" s="35" t="str">
        <f t="shared" si="135"/>
        <v/>
      </c>
    </row>
    <row r="1044" spans="1:32" x14ac:dyDescent="0.3">
      <c r="A1044" s="50"/>
      <c r="B1044" s="34" t="str">
        <f>IFERROR(VLOOKUP(A1044,'State of WI BUs'!$A$2:$B$77,2,FALSE),"")</f>
        <v/>
      </c>
      <c r="C1044" s="50"/>
      <c r="D1044" s="50"/>
      <c r="E1044" s="51"/>
      <c r="F1044" s="34" t="str">
        <f>IFERROR(VLOOKUP(C1044,'Fed. Agency Identifier'!$A$2:$B$62,2,FALSE),"")</f>
        <v/>
      </c>
      <c r="G1044" s="34" t="str">
        <f>IF(ISBLANK(D1044)=TRUE,"",(IFERROR(VLOOKUP(CONCATENATE(C1044,".",D1044),'Assistance Listings sam.gov'!$A$2:$D$2250,4,FALSE),"Unknown/Expired CFDA - Complete Column K")))</f>
        <v/>
      </c>
      <c r="H1044" s="51"/>
      <c r="I1044" s="51"/>
      <c r="J1044" s="34" t="str">
        <f>IF(AND(ISBLANK(C1044)=TRUE,ISBLANK(D1044)=TRUE),"",IFERROR(VLOOKUP(CONCATENATE(C1044,".",D1044),'Clusters Lookup'!$A$2:$B$99,2,FALSE),"Not an Other Cluster"))</f>
        <v/>
      </c>
      <c r="K1044" s="51"/>
      <c r="L1044" s="51"/>
      <c r="M1044" s="51"/>
      <c r="N1044" s="51"/>
      <c r="O1044" s="52"/>
      <c r="P1044" s="51"/>
      <c r="Q1044" s="51"/>
      <c r="R1044" s="50"/>
      <c r="S1044" s="34" t="str">
        <f>IFERROR(VLOOKUP(R1044,'State of WI BUs'!$A$2:$B$77,2,FALSE),"")</f>
        <v/>
      </c>
      <c r="T1044" s="52"/>
      <c r="U1044" s="52"/>
      <c r="V1044" s="56" t="str">
        <f t="shared" si="128"/>
        <v/>
      </c>
      <c r="W1044" s="52"/>
      <c r="X1044" s="50"/>
      <c r="Y1044" s="56" t="str">
        <f t="shared" si="129"/>
        <v/>
      </c>
      <c r="Z1044" s="52"/>
      <c r="AA1044" s="35" t="str">
        <f t="shared" si="130"/>
        <v/>
      </c>
      <c r="AB1044" s="35" t="str">
        <f t="shared" si="131"/>
        <v/>
      </c>
      <c r="AC1044" s="35" t="str">
        <f t="shared" si="132"/>
        <v/>
      </c>
      <c r="AD1044" s="35" t="str">
        <f t="shared" si="133"/>
        <v/>
      </c>
      <c r="AE1044" s="35" t="str">
        <f t="shared" si="134"/>
        <v/>
      </c>
      <c r="AF1044" s="35" t="str">
        <f t="shared" si="135"/>
        <v/>
      </c>
    </row>
    <row r="1045" spans="1:32" x14ac:dyDescent="0.3">
      <c r="A1045" s="50"/>
      <c r="B1045" s="34" t="str">
        <f>IFERROR(VLOOKUP(A1045,'State of WI BUs'!$A$2:$B$77,2,FALSE),"")</f>
        <v/>
      </c>
      <c r="C1045" s="50"/>
      <c r="D1045" s="50"/>
      <c r="E1045" s="51"/>
      <c r="F1045" s="34" t="str">
        <f>IFERROR(VLOOKUP(C1045,'Fed. Agency Identifier'!$A$2:$B$62,2,FALSE),"")</f>
        <v/>
      </c>
      <c r="G1045" s="34" t="str">
        <f>IF(ISBLANK(D1045)=TRUE,"",(IFERROR(VLOOKUP(CONCATENATE(C1045,".",D1045),'Assistance Listings sam.gov'!$A$2:$D$2250,4,FALSE),"Unknown/Expired CFDA - Complete Column K")))</f>
        <v/>
      </c>
      <c r="H1045" s="51"/>
      <c r="I1045" s="51"/>
      <c r="J1045" s="34" t="str">
        <f>IF(AND(ISBLANK(C1045)=TRUE,ISBLANK(D1045)=TRUE),"",IFERROR(VLOOKUP(CONCATENATE(C1045,".",D1045),'Clusters Lookup'!$A$2:$B$99,2,FALSE),"Not an Other Cluster"))</f>
        <v/>
      </c>
      <c r="K1045" s="51"/>
      <c r="L1045" s="51"/>
      <c r="M1045" s="51"/>
      <c r="N1045" s="51"/>
      <c r="O1045" s="52"/>
      <c r="P1045" s="51"/>
      <c r="Q1045" s="51"/>
      <c r="R1045" s="50"/>
      <c r="S1045" s="34" t="str">
        <f>IFERROR(VLOOKUP(R1045,'State of WI BUs'!$A$2:$B$77,2,FALSE),"")</f>
        <v/>
      </c>
      <c r="T1045" s="52"/>
      <c r="U1045" s="52"/>
      <c r="V1045" s="56" t="str">
        <f t="shared" si="128"/>
        <v/>
      </c>
      <c r="W1045" s="52"/>
      <c r="X1045" s="50"/>
      <c r="Y1045" s="56" t="str">
        <f t="shared" si="129"/>
        <v/>
      </c>
      <c r="Z1045" s="52"/>
      <c r="AA1045" s="35" t="str">
        <f t="shared" si="130"/>
        <v/>
      </c>
      <c r="AB1045" s="35" t="str">
        <f t="shared" si="131"/>
        <v/>
      </c>
      <c r="AC1045" s="35" t="str">
        <f t="shared" si="132"/>
        <v/>
      </c>
      <c r="AD1045" s="35" t="str">
        <f t="shared" si="133"/>
        <v/>
      </c>
      <c r="AE1045" s="35" t="str">
        <f t="shared" si="134"/>
        <v/>
      </c>
      <c r="AF1045" s="35" t="str">
        <f t="shared" si="135"/>
        <v/>
      </c>
    </row>
    <row r="1046" spans="1:32" x14ac:dyDescent="0.3">
      <c r="A1046" s="50"/>
      <c r="B1046" s="34" t="str">
        <f>IFERROR(VLOOKUP(A1046,'State of WI BUs'!$A$2:$B$77,2,FALSE),"")</f>
        <v/>
      </c>
      <c r="C1046" s="50"/>
      <c r="D1046" s="50"/>
      <c r="E1046" s="51"/>
      <c r="F1046" s="34" t="str">
        <f>IFERROR(VLOOKUP(C1046,'Fed. Agency Identifier'!$A$2:$B$62,2,FALSE),"")</f>
        <v/>
      </c>
      <c r="G1046" s="34" t="str">
        <f>IF(ISBLANK(D1046)=TRUE,"",(IFERROR(VLOOKUP(CONCATENATE(C1046,".",D1046),'Assistance Listings sam.gov'!$A$2:$D$2250,4,FALSE),"Unknown/Expired CFDA - Complete Column K")))</f>
        <v/>
      </c>
      <c r="H1046" s="51"/>
      <c r="I1046" s="51"/>
      <c r="J1046" s="34" t="str">
        <f>IF(AND(ISBLANK(C1046)=TRUE,ISBLANK(D1046)=TRUE),"",IFERROR(VLOOKUP(CONCATENATE(C1046,".",D1046),'Clusters Lookup'!$A$2:$B$99,2,FALSE),"Not an Other Cluster"))</f>
        <v/>
      </c>
      <c r="K1046" s="51"/>
      <c r="L1046" s="51"/>
      <c r="M1046" s="51"/>
      <c r="N1046" s="51"/>
      <c r="O1046" s="52"/>
      <c r="P1046" s="51"/>
      <c r="Q1046" s="51"/>
      <c r="R1046" s="50"/>
      <c r="S1046" s="34" t="str">
        <f>IFERROR(VLOOKUP(R1046,'State of WI BUs'!$A$2:$B$77,2,FALSE),"")</f>
        <v/>
      </c>
      <c r="T1046" s="52"/>
      <c r="U1046" s="52"/>
      <c r="V1046" s="56" t="str">
        <f t="shared" si="128"/>
        <v/>
      </c>
      <c r="W1046" s="52"/>
      <c r="X1046" s="50"/>
      <c r="Y1046" s="56" t="str">
        <f t="shared" si="129"/>
        <v/>
      </c>
      <c r="Z1046" s="52"/>
      <c r="AA1046" s="35" t="str">
        <f t="shared" si="130"/>
        <v/>
      </c>
      <c r="AB1046" s="35" t="str">
        <f t="shared" si="131"/>
        <v/>
      </c>
      <c r="AC1046" s="35" t="str">
        <f t="shared" si="132"/>
        <v/>
      </c>
      <c r="AD1046" s="35" t="str">
        <f t="shared" si="133"/>
        <v/>
      </c>
      <c r="AE1046" s="35" t="str">
        <f t="shared" si="134"/>
        <v/>
      </c>
      <c r="AF1046" s="35" t="str">
        <f t="shared" si="135"/>
        <v/>
      </c>
    </row>
    <row r="1047" spans="1:32" x14ac:dyDescent="0.3">
      <c r="A1047" s="50"/>
      <c r="B1047" s="34" t="str">
        <f>IFERROR(VLOOKUP(A1047,'State of WI BUs'!$A$2:$B$77,2,FALSE),"")</f>
        <v/>
      </c>
      <c r="C1047" s="50"/>
      <c r="D1047" s="50"/>
      <c r="E1047" s="51"/>
      <c r="F1047" s="34" t="str">
        <f>IFERROR(VLOOKUP(C1047,'Fed. Agency Identifier'!$A$2:$B$62,2,FALSE),"")</f>
        <v/>
      </c>
      <c r="G1047" s="34" t="str">
        <f>IF(ISBLANK(D1047)=TRUE,"",(IFERROR(VLOOKUP(CONCATENATE(C1047,".",D1047),'Assistance Listings sam.gov'!$A$2:$D$2250,4,FALSE),"Unknown/Expired CFDA - Complete Column K")))</f>
        <v/>
      </c>
      <c r="H1047" s="51"/>
      <c r="I1047" s="51"/>
      <c r="J1047" s="34" t="str">
        <f>IF(AND(ISBLANK(C1047)=TRUE,ISBLANK(D1047)=TRUE),"",IFERROR(VLOOKUP(CONCATENATE(C1047,".",D1047),'Clusters Lookup'!$A$2:$B$99,2,FALSE),"Not an Other Cluster"))</f>
        <v/>
      </c>
      <c r="K1047" s="51"/>
      <c r="L1047" s="51"/>
      <c r="M1047" s="51"/>
      <c r="N1047" s="51"/>
      <c r="O1047" s="52"/>
      <c r="P1047" s="51"/>
      <c r="Q1047" s="51"/>
      <c r="R1047" s="50"/>
      <c r="S1047" s="34" t="str">
        <f>IFERROR(VLOOKUP(R1047,'State of WI BUs'!$A$2:$B$77,2,FALSE),"")</f>
        <v/>
      </c>
      <c r="T1047" s="52"/>
      <c r="U1047" s="52"/>
      <c r="V1047" s="56" t="str">
        <f t="shared" si="128"/>
        <v/>
      </c>
      <c r="W1047" s="52"/>
      <c r="X1047" s="50"/>
      <c r="Y1047" s="56" t="str">
        <f t="shared" si="129"/>
        <v/>
      </c>
      <c r="Z1047" s="52"/>
      <c r="AA1047" s="35" t="str">
        <f t="shared" si="130"/>
        <v/>
      </c>
      <c r="AB1047" s="35" t="str">
        <f t="shared" si="131"/>
        <v/>
      </c>
      <c r="AC1047" s="35" t="str">
        <f t="shared" si="132"/>
        <v/>
      </c>
      <c r="AD1047" s="35" t="str">
        <f t="shared" si="133"/>
        <v/>
      </c>
      <c r="AE1047" s="35" t="str">
        <f t="shared" si="134"/>
        <v/>
      </c>
      <c r="AF1047" s="35" t="str">
        <f t="shared" si="135"/>
        <v/>
      </c>
    </row>
    <row r="1048" spans="1:32" x14ac:dyDescent="0.3">
      <c r="A1048" s="50"/>
      <c r="B1048" s="34" t="str">
        <f>IFERROR(VLOOKUP(A1048,'State of WI BUs'!$A$2:$B$77,2,FALSE),"")</f>
        <v/>
      </c>
      <c r="C1048" s="50"/>
      <c r="D1048" s="50"/>
      <c r="E1048" s="51"/>
      <c r="F1048" s="34" t="str">
        <f>IFERROR(VLOOKUP(C1048,'Fed. Agency Identifier'!$A$2:$B$62,2,FALSE),"")</f>
        <v/>
      </c>
      <c r="G1048" s="34" t="str">
        <f>IF(ISBLANK(D1048)=TRUE,"",(IFERROR(VLOOKUP(CONCATENATE(C1048,".",D1048),'Assistance Listings sam.gov'!$A$2:$D$2250,4,FALSE),"Unknown/Expired CFDA - Complete Column K")))</f>
        <v/>
      </c>
      <c r="H1048" s="51"/>
      <c r="I1048" s="51"/>
      <c r="J1048" s="34" t="str">
        <f>IF(AND(ISBLANK(C1048)=TRUE,ISBLANK(D1048)=TRUE),"",IFERROR(VLOOKUP(CONCATENATE(C1048,".",D1048),'Clusters Lookup'!$A$2:$B$99,2,FALSE),"Not an Other Cluster"))</f>
        <v/>
      </c>
      <c r="K1048" s="51"/>
      <c r="L1048" s="51"/>
      <c r="M1048" s="51"/>
      <c r="N1048" s="51"/>
      <c r="O1048" s="52"/>
      <c r="P1048" s="51"/>
      <c r="Q1048" s="51"/>
      <c r="R1048" s="50"/>
      <c r="S1048" s="34" t="str">
        <f>IFERROR(VLOOKUP(R1048,'State of WI BUs'!$A$2:$B$77,2,FALSE),"")</f>
        <v/>
      </c>
      <c r="T1048" s="52"/>
      <c r="U1048" s="52"/>
      <c r="V1048" s="56" t="str">
        <f t="shared" si="128"/>
        <v/>
      </c>
      <c r="W1048" s="52"/>
      <c r="X1048" s="50"/>
      <c r="Y1048" s="56" t="str">
        <f t="shared" si="129"/>
        <v/>
      </c>
      <c r="Z1048" s="52"/>
      <c r="AA1048" s="35" t="str">
        <f t="shared" si="130"/>
        <v/>
      </c>
      <c r="AB1048" s="35" t="str">
        <f t="shared" si="131"/>
        <v/>
      </c>
      <c r="AC1048" s="35" t="str">
        <f t="shared" si="132"/>
        <v/>
      </c>
      <c r="AD1048" s="35" t="str">
        <f t="shared" si="133"/>
        <v/>
      </c>
      <c r="AE1048" s="35" t="str">
        <f t="shared" si="134"/>
        <v/>
      </c>
      <c r="AF1048" s="35" t="str">
        <f t="shared" si="135"/>
        <v/>
      </c>
    </row>
    <row r="1049" spans="1:32" x14ac:dyDescent="0.3">
      <c r="A1049" s="50"/>
      <c r="B1049" s="34" t="str">
        <f>IFERROR(VLOOKUP(A1049,'State of WI BUs'!$A$2:$B$77,2,FALSE),"")</f>
        <v/>
      </c>
      <c r="C1049" s="50"/>
      <c r="D1049" s="50"/>
      <c r="E1049" s="51"/>
      <c r="F1049" s="34" t="str">
        <f>IFERROR(VLOOKUP(C1049,'Fed. Agency Identifier'!$A$2:$B$62,2,FALSE),"")</f>
        <v/>
      </c>
      <c r="G1049" s="34" t="str">
        <f>IF(ISBLANK(D1049)=TRUE,"",(IFERROR(VLOOKUP(CONCATENATE(C1049,".",D1049),'Assistance Listings sam.gov'!$A$2:$D$2250,4,FALSE),"Unknown/Expired CFDA - Complete Column K")))</f>
        <v/>
      </c>
      <c r="H1049" s="51"/>
      <c r="I1049" s="51"/>
      <c r="J1049" s="34" t="str">
        <f>IF(AND(ISBLANK(C1049)=TRUE,ISBLANK(D1049)=TRUE),"",IFERROR(VLOOKUP(CONCATENATE(C1049,".",D1049),'Clusters Lookup'!$A$2:$B$99,2,FALSE),"Not an Other Cluster"))</f>
        <v/>
      </c>
      <c r="K1049" s="51"/>
      <c r="L1049" s="51"/>
      <c r="M1049" s="51"/>
      <c r="N1049" s="51"/>
      <c r="O1049" s="52"/>
      <c r="P1049" s="51"/>
      <c r="Q1049" s="51"/>
      <c r="R1049" s="50"/>
      <c r="S1049" s="34" t="str">
        <f>IFERROR(VLOOKUP(R1049,'State of WI BUs'!$A$2:$B$77,2,FALSE),"")</f>
        <v/>
      </c>
      <c r="T1049" s="52"/>
      <c r="U1049" s="52"/>
      <c r="V1049" s="56" t="str">
        <f t="shared" si="128"/>
        <v/>
      </c>
      <c r="W1049" s="52"/>
      <c r="X1049" s="50"/>
      <c r="Y1049" s="56" t="str">
        <f t="shared" si="129"/>
        <v/>
      </c>
      <c r="Z1049" s="52"/>
      <c r="AA1049" s="35" t="str">
        <f t="shared" si="130"/>
        <v/>
      </c>
      <c r="AB1049" s="35" t="str">
        <f t="shared" si="131"/>
        <v/>
      </c>
      <c r="AC1049" s="35" t="str">
        <f t="shared" si="132"/>
        <v/>
      </c>
      <c r="AD1049" s="35" t="str">
        <f t="shared" si="133"/>
        <v/>
      </c>
      <c r="AE1049" s="35" t="str">
        <f t="shared" si="134"/>
        <v/>
      </c>
      <c r="AF1049" s="35" t="str">
        <f t="shared" si="135"/>
        <v/>
      </c>
    </row>
    <row r="1050" spans="1:32" x14ac:dyDescent="0.3">
      <c r="A1050" s="50"/>
      <c r="B1050" s="34" t="str">
        <f>IFERROR(VLOOKUP(A1050,'State of WI BUs'!$A$2:$B$77,2,FALSE),"")</f>
        <v/>
      </c>
      <c r="C1050" s="50"/>
      <c r="D1050" s="50"/>
      <c r="E1050" s="51"/>
      <c r="F1050" s="34" t="str">
        <f>IFERROR(VLOOKUP(C1050,'Fed. Agency Identifier'!$A$2:$B$62,2,FALSE),"")</f>
        <v/>
      </c>
      <c r="G1050" s="34" t="str">
        <f>IF(ISBLANK(D1050)=TRUE,"",(IFERROR(VLOOKUP(CONCATENATE(C1050,".",D1050),'Assistance Listings sam.gov'!$A$2:$D$2250,4,FALSE),"Unknown/Expired CFDA - Complete Column K")))</f>
        <v/>
      </c>
      <c r="H1050" s="51"/>
      <c r="I1050" s="51"/>
      <c r="J1050" s="34" t="str">
        <f>IF(AND(ISBLANK(C1050)=TRUE,ISBLANK(D1050)=TRUE),"",IFERROR(VLOOKUP(CONCATENATE(C1050,".",D1050),'Clusters Lookup'!$A$2:$B$99,2,FALSE),"Not an Other Cluster"))</f>
        <v/>
      </c>
      <c r="K1050" s="51"/>
      <c r="L1050" s="51"/>
      <c r="M1050" s="51"/>
      <c r="N1050" s="51"/>
      <c r="O1050" s="52"/>
      <c r="P1050" s="51"/>
      <c r="Q1050" s="51"/>
      <c r="R1050" s="50"/>
      <c r="S1050" s="34" t="str">
        <f>IFERROR(VLOOKUP(R1050,'State of WI BUs'!$A$2:$B$77,2,FALSE),"")</f>
        <v/>
      </c>
      <c r="T1050" s="52"/>
      <c r="U1050" s="52"/>
      <c r="V1050" s="56" t="str">
        <f t="shared" si="128"/>
        <v/>
      </c>
      <c r="W1050" s="52"/>
      <c r="X1050" s="50"/>
      <c r="Y1050" s="56" t="str">
        <f t="shared" si="129"/>
        <v/>
      </c>
      <c r="Z1050" s="52"/>
      <c r="AA1050" s="35" t="str">
        <f t="shared" si="130"/>
        <v/>
      </c>
      <c r="AB1050" s="35" t="str">
        <f t="shared" si="131"/>
        <v/>
      </c>
      <c r="AC1050" s="35" t="str">
        <f t="shared" si="132"/>
        <v/>
      </c>
      <c r="AD1050" s="35" t="str">
        <f t="shared" si="133"/>
        <v/>
      </c>
      <c r="AE1050" s="35" t="str">
        <f t="shared" si="134"/>
        <v/>
      </c>
      <c r="AF1050" s="35" t="str">
        <f t="shared" si="135"/>
        <v/>
      </c>
    </row>
    <row r="1051" spans="1:32" x14ac:dyDescent="0.3">
      <c r="A1051" s="50"/>
      <c r="B1051" s="34" t="str">
        <f>IFERROR(VLOOKUP(A1051,'State of WI BUs'!$A$2:$B$77,2,FALSE),"")</f>
        <v/>
      </c>
      <c r="C1051" s="50"/>
      <c r="D1051" s="50"/>
      <c r="E1051" s="51"/>
      <c r="F1051" s="34" t="str">
        <f>IFERROR(VLOOKUP(C1051,'Fed. Agency Identifier'!$A$2:$B$62,2,FALSE),"")</f>
        <v/>
      </c>
      <c r="G1051" s="34" t="str">
        <f>IF(ISBLANK(D1051)=TRUE,"",(IFERROR(VLOOKUP(CONCATENATE(C1051,".",D1051),'Assistance Listings sam.gov'!$A$2:$D$2250,4,FALSE),"Unknown/Expired CFDA - Complete Column K")))</f>
        <v/>
      </c>
      <c r="H1051" s="51"/>
      <c r="I1051" s="51"/>
      <c r="J1051" s="34" t="str">
        <f>IF(AND(ISBLANK(C1051)=TRUE,ISBLANK(D1051)=TRUE),"",IFERROR(VLOOKUP(CONCATENATE(C1051,".",D1051),'Clusters Lookup'!$A$2:$B$99,2,FALSE),"Not an Other Cluster"))</f>
        <v/>
      </c>
      <c r="K1051" s="51"/>
      <c r="L1051" s="51"/>
      <c r="M1051" s="51"/>
      <c r="N1051" s="51"/>
      <c r="O1051" s="52"/>
      <c r="P1051" s="51"/>
      <c r="Q1051" s="51"/>
      <c r="R1051" s="50"/>
      <c r="S1051" s="34" t="str">
        <f>IFERROR(VLOOKUP(R1051,'State of WI BUs'!$A$2:$B$77,2,FALSE),"")</f>
        <v/>
      </c>
      <c r="T1051" s="52"/>
      <c r="U1051" s="52"/>
      <c r="V1051" s="56" t="str">
        <f t="shared" si="128"/>
        <v/>
      </c>
      <c r="W1051" s="52"/>
      <c r="X1051" s="50"/>
      <c r="Y1051" s="56" t="str">
        <f t="shared" si="129"/>
        <v/>
      </c>
      <c r="Z1051" s="52"/>
      <c r="AA1051" s="35" t="str">
        <f t="shared" si="130"/>
        <v/>
      </c>
      <c r="AB1051" s="35" t="str">
        <f t="shared" si="131"/>
        <v/>
      </c>
      <c r="AC1051" s="35" t="str">
        <f t="shared" si="132"/>
        <v/>
      </c>
      <c r="AD1051" s="35" t="str">
        <f t="shared" si="133"/>
        <v/>
      </c>
      <c r="AE1051" s="35" t="str">
        <f t="shared" si="134"/>
        <v/>
      </c>
      <c r="AF1051" s="35" t="str">
        <f t="shared" si="135"/>
        <v/>
      </c>
    </row>
    <row r="1052" spans="1:32" x14ac:dyDescent="0.3">
      <c r="A1052" s="50"/>
      <c r="B1052" s="34" t="str">
        <f>IFERROR(VLOOKUP(A1052,'State of WI BUs'!$A$2:$B$77,2,FALSE),"")</f>
        <v/>
      </c>
      <c r="C1052" s="50"/>
      <c r="D1052" s="50"/>
      <c r="E1052" s="51"/>
      <c r="F1052" s="34" t="str">
        <f>IFERROR(VLOOKUP(C1052,'Fed. Agency Identifier'!$A$2:$B$62,2,FALSE),"")</f>
        <v/>
      </c>
      <c r="G1052" s="34" t="str">
        <f>IF(ISBLANK(D1052)=TRUE,"",(IFERROR(VLOOKUP(CONCATENATE(C1052,".",D1052),'Assistance Listings sam.gov'!$A$2:$D$2250,4,FALSE),"Unknown/Expired CFDA - Complete Column K")))</f>
        <v/>
      </c>
      <c r="H1052" s="51"/>
      <c r="I1052" s="51"/>
      <c r="J1052" s="34" t="str">
        <f>IF(AND(ISBLANK(C1052)=TRUE,ISBLANK(D1052)=TRUE),"",IFERROR(VLOOKUP(CONCATENATE(C1052,".",D1052),'Clusters Lookup'!$A$2:$B$99,2,FALSE),"Not an Other Cluster"))</f>
        <v/>
      </c>
      <c r="K1052" s="51"/>
      <c r="L1052" s="51"/>
      <c r="M1052" s="51"/>
      <c r="N1052" s="51"/>
      <c r="O1052" s="52"/>
      <c r="P1052" s="51"/>
      <c r="Q1052" s="51"/>
      <c r="R1052" s="50"/>
      <c r="S1052" s="34" t="str">
        <f>IFERROR(VLOOKUP(R1052,'State of WI BUs'!$A$2:$B$77,2,FALSE),"")</f>
        <v/>
      </c>
      <c r="T1052" s="52"/>
      <c r="U1052" s="52"/>
      <c r="V1052" s="56" t="str">
        <f t="shared" si="128"/>
        <v/>
      </c>
      <c r="W1052" s="52"/>
      <c r="X1052" s="50"/>
      <c r="Y1052" s="56" t="str">
        <f t="shared" si="129"/>
        <v/>
      </c>
      <c r="Z1052" s="52"/>
      <c r="AA1052" s="35" t="str">
        <f t="shared" si="130"/>
        <v/>
      </c>
      <c r="AB1052" s="35" t="str">
        <f t="shared" si="131"/>
        <v/>
      </c>
      <c r="AC1052" s="35" t="str">
        <f t="shared" si="132"/>
        <v/>
      </c>
      <c r="AD1052" s="35" t="str">
        <f t="shared" si="133"/>
        <v/>
      </c>
      <c r="AE1052" s="35" t="str">
        <f t="shared" si="134"/>
        <v/>
      </c>
      <c r="AF1052" s="35" t="str">
        <f t="shared" si="135"/>
        <v/>
      </c>
    </row>
    <row r="1053" spans="1:32" x14ac:dyDescent="0.3">
      <c r="A1053" s="50"/>
      <c r="B1053" s="34" t="str">
        <f>IFERROR(VLOOKUP(A1053,'State of WI BUs'!$A$2:$B$77,2,FALSE),"")</f>
        <v/>
      </c>
      <c r="C1053" s="50"/>
      <c r="D1053" s="50"/>
      <c r="E1053" s="51"/>
      <c r="F1053" s="34" t="str">
        <f>IFERROR(VLOOKUP(C1053,'Fed. Agency Identifier'!$A$2:$B$62,2,FALSE),"")</f>
        <v/>
      </c>
      <c r="G1053" s="34" t="str">
        <f>IF(ISBLANK(D1053)=TRUE,"",(IFERROR(VLOOKUP(CONCATENATE(C1053,".",D1053),'Assistance Listings sam.gov'!$A$2:$D$2250,4,FALSE),"Unknown/Expired CFDA - Complete Column K")))</f>
        <v/>
      </c>
      <c r="H1053" s="51"/>
      <c r="I1053" s="51"/>
      <c r="J1053" s="34" t="str">
        <f>IF(AND(ISBLANK(C1053)=TRUE,ISBLANK(D1053)=TRUE),"",IFERROR(VLOOKUP(CONCATENATE(C1053,".",D1053),'Clusters Lookup'!$A$2:$B$99,2,FALSE),"Not an Other Cluster"))</f>
        <v/>
      </c>
      <c r="K1053" s="51"/>
      <c r="L1053" s="51"/>
      <c r="M1053" s="51"/>
      <c r="N1053" s="51"/>
      <c r="O1053" s="52"/>
      <c r="P1053" s="51"/>
      <c r="Q1053" s="51"/>
      <c r="R1053" s="50"/>
      <c r="S1053" s="34" t="str">
        <f>IFERROR(VLOOKUP(R1053,'State of WI BUs'!$A$2:$B$77,2,FALSE),"")</f>
        <v/>
      </c>
      <c r="T1053" s="52"/>
      <c r="U1053" s="52"/>
      <c r="V1053" s="56" t="str">
        <f t="shared" si="128"/>
        <v/>
      </c>
      <c r="W1053" s="52"/>
      <c r="X1053" s="50"/>
      <c r="Y1053" s="56" t="str">
        <f t="shared" si="129"/>
        <v/>
      </c>
      <c r="Z1053" s="52"/>
      <c r="AA1053" s="35" t="str">
        <f t="shared" si="130"/>
        <v/>
      </c>
      <c r="AB1053" s="35" t="str">
        <f t="shared" si="131"/>
        <v/>
      </c>
      <c r="AC1053" s="35" t="str">
        <f t="shared" si="132"/>
        <v/>
      </c>
      <c r="AD1053" s="35" t="str">
        <f t="shared" si="133"/>
        <v/>
      </c>
      <c r="AE1053" s="35" t="str">
        <f t="shared" si="134"/>
        <v/>
      </c>
      <c r="AF1053" s="35" t="str">
        <f t="shared" si="135"/>
        <v/>
      </c>
    </row>
    <row r="1054" spans="1:32" x14ac:dyDescent="0.3">
      <c r="A1054" s="50"/>
      <c r="B1054" s="34" t="str">
        <f>IFERROR(VLOOKUP(A1054,'State of WI BUs'!$A$2:$B$77,2,FALSE),"")</f>
        <v/>
      </c>
      <c r="C1054" s="50"/>
      <c r="D1054" s="50"/>
      <c r="E1054" s="51"/>
      <c r="F1054" s="34" t="str">
        <f>IFERROR(VLOOKUP(C1054,'Fed. Agency Identifier'!$A$2:$B$62,2,FALSE),"")</f>
        <v/>
      </c>
      <c r="G1054" s="34" t="str">
        <f>IF(ISBLANK(D1054)=TRUE,"",(IFERROR(VLOOKUP(CONCATENATE(C1054,".",D1054),'Assistance Listings sam.gov'!$A$2:$D$2250,4,FALSE),"Unknown/Expired CFDA - Complete Column K")))</f>
        <v/>
      </c>
      <c r="H1054" s="51"/>
      <c r="I1054" s="51"/>
      <c r="J1054" s="34" t="str">
        <f>IF(AND(ISBLANK(C1054)=TRUE,ISBLANK(D1054)=TRUE),"",IFERROR(VLOOKUP(CONCATENATE(C1054,".",D1054),'Clusters Lookup'!$A$2:$B$99,2,FALSE),"Not an Other Cluster"))</f>
        <v/>
      </c>
      <c r="K1054" s="51"/>
      <c r="L1054" s="51"/>
      <c r="M1054" s="51"/>
      <c r="N1054" s="51"/>
      <c r="O1054" s="52"/>
      <c r="P1054" s="51"/>
      <c r="Q1054" s="51"/>
      <c r="R1054" s="50"/>
      <c r="S1054" s="34" t="str">
        <f>IFERROR(VLOOKUP(R1054,'State of WI BUs'!$A$2:$B$77,2,FALSE),"")</f>
        <v/>
      </c>
      <c r="T1054" s="52"/>
      <c r="U1054" s="52"/>
      <c r="V1054" s="56" t="str">
        <f t="shared" si="128"/>
        <v/>
      </c>
      <c r="W1054" s="52"/>
      <c r="X1054" s="50"/>
      <c r="Y1054" s="56" t="str">
        <f t="shared" si="129"/>
        <v/>
      </c>
      <c r="Z1054" s="52"/>
      <c r="AA1054" s="35" t="str">
        <f t="shared" si="130"/>
        <v/>
      </c>
      <c r="AB1054" s="35" t="str">
        <f t="shared" si="131"/>
        <v/>
      </c>
      <c r="AC1054" s="35" t="str">
        <f t="shared" si="132"/>
        <v/>
      </c>
      <c r="AD1054" s="35" t="str">
        <f t="shared" si="133"/>
        <v/>
      </c>
      <c r="AE1054" s="35" t="str">
        <f t="shared" si="134"/>
        <v/>
      </c>
      <c r="AF1054" s="35" t="str">
        <f t="shared" si="135"/>
        <v/>
      </c>
    </row>
    <row r="1055" spans="1:32" x14ac:dyDescent="0.3">
      <c r="A1055" s="50"/>
      <c r="B1055" s="34" t="str">
        <f>IFERROR(VLOOKUP(A1055,'State of WI BUs'!$A$2:$B$77,2,FALSE),"")</f>
        <v/>
      </c>
      <c r="C1055" s="50"/>
      <c r="D1055" s="50"/>
      <c r="E1055" s="51"/>
      <c r="F1055" s="34" t="str">
        <f>IFERROR(VLOOKUP(C1055,'Fed. Agency Identifier'!$A$2:$B$62,2,FALSE),"")</f>
        <v/>
      </c>
      <c r="G1055" s="34" t="str">
        <f>IF(ISBLANK(D1055)=TRUE,"",(IFERROR(VLOOKUP(CONCATENATE(C1055,".",D1055),'Assistance Listings sam.gov'!$A$2:$D$2250,4,FALSE),"Unknown/Expired CFDA - Complete Column K")))</f>
        <v/>
      </c>
      <c r="H1055" s="51"/>
      <c r="I1055" s="51"/>
      <c r="J1055" s="34" t="str">
        <f>IF(AND(ISBLANK(C1055)=TRUE,ISBLANK(D1055)=TRUE),"",IFERROR(VLOOKUP(CONCATENATE(C1055,".",D1055),'Clusters Lookup'!$A$2:$B$99,2,FALSE),"Not an Other Cluster"))</f>
        <v/>
      </c>
      <c r="K1055" s="51"/>
      <c r="L1055" s="51"/>
      <c r="M1055" s="51"/>
      <c r="N1055" s="51"/>
      <c r="O1055" s="52"/>
      <c r="P1055" s="51"/>
      <c r="Q1055" s="51"/>
      <c r="R1055" s="50"/>
      <c r="S1055" s="34" t="str">
        <f>IFERROR(VLOOKUP(R1055,'State of WI BUs'!$A$2:$B$77,2,FALSE),"")</f>
        <v/>
      </c>
      <c r="T1055" s="52"/>
      <c r="U1055" s="52"/>
      <c r="V1055" s="56" t="str">
        <f t="shared" si="128"/>
        <v/>
      </c>
      <c r="W1055" s="52"/>
      <c r="X1055" s="50"/>
      <c r="Y1055" s="56" t="str">
        <f t="shared" si="129"/>
        <v/>
      </c>
      <c r="Z1055" s="52"/>
      <c r="AA1055" s="35" t="str">
        <f t="shared" si="130"/>
        <v/>
      </c>
      <c r="AB1055" s="35" t="str">
        <f t="shared" si="131"/>
        <v/>
      </c>
      <c r="AC1055" s="35" t="str">
        <f t="shared" si="132"/>
        <v/>
      </c>
      <c r="AD1055" s="35" t="str">
        <f t="shared" si="133"/>
        <v/>
      </c>
      <c r="AE1055" s="35" t="str">
        <f t="shared" si="134"/>
        <v/>
      </c>
      <c r="AF1055" s="35" t="str">
        <f t="shared" si="135"/>
        <v/>
      </c>
    </row>
    <row r="1056" spans="1:32" x14ac:dyDescent="0.3">
      <c r="A1056" s="50"/>
      <c r="B1056" s="34" t="str">
        <f>IFERROR(VLOOKUP(A1056,'State of WI BUs'!$A$2:$B$77,2,FALSE),"")</f>
        <v/>
      </c>
      <c r="C1056" s="50"/>
      <c r="D1056" s="50"/>
      <c r="E1056" s="51"/>
      <c r="F1056" s="34" t="str">
        <f>IFERROR(VLOOKUP(C1056,'Fed. Agency Identifier'!$A$2:$B$62,2,FALSE),"")</f>
        <v/>
      </c>
      <c r="G1056" s="34" t="str">
        <f>IF(ISBLANK(D1056)=TRUE,"",(IFERROR(VLOOKUP(CONCATENATE(C1056,".",D1056),'Assistance Listings sam.gov'!$A$2:$D$2250,4,FALSE),"Unknown/Expired CFDA - Complete Column K")))</f>
        <v/>
      </c>
      <c r="H1056" s="51"/>
      <c r="I1056" s="51"/>
      <c r="J1056" s="34" t="str">
        <f>IF(AND(ISBLANK(C1056)=TRUE,ISBLANK(D1056)=TRUE),"",IFERROR(VLOOKUP(CONCATENATE(C1056,".",D1056),'Clusters Lookup'!$A$2:$B$99,2,FALSE),"Not an Other Cluster"))</f>
        <v/>
      </c>
      <c r="K1056" s="51"/>
      <c r="L1056" s="51"/>
      <c r="M1056" s="51"/>
      <c r="N1056" s="51"/>
      <c r="O1056" s="52"/>
      <c r="P1056" s="51"/>
      <c r="Q1056" s="51"/>
      <c r="R1056" s="50"/>
      <c r="S1056" s="34" t="str">
        <f>IFERROR(VLOOKUP(R1056,'State of WI BUs'!$A$2:$B$77,2,FALSE),"")</f>
        <v/>
      </c>
      <c r="T1056" s="52"/>
      <c r="U1056" s="52"/>
      <c r="V1056" s="56" t="str">
        <f t="shared" si="128"/>
        <v/>
      </c>
      <c r="W1056" s="52"/>
      <c r="X1056" s="50"/>
      <c r="Y1056" s="56" t="str">
        <f t="shared" si="129"/>
        <v/>
      </c>
      <c r="Z1056" s="52"/>
      <c r="AA1056" s="35" t="str">
        <f t="shared" si="130"/>
        <v/>
      </c>
      <c r="AB1056" s="35" t="str">
        <f t="shared" si="131"/>
        <v/>
      </c>
      <c r="AC1056" s="35" t="str">
        <f t="shared" si="132"/>
        <v/>
      </c>
      <c r="AD1056" s="35" t="str">
        <f t="shared" si="133"/>
        <v/>
      </c>
      <c r="AE1056" s="35" t="str">
        <f t="shared" si="134"/>
        <v/>
      </c>
      <c r="AF1056" s="35" t="str">
        <f t="shared" si="135"/>
        <v/>
      </c>
    </row>
    <row r="1057" spans="1:32" x14ac:dyDescent="0.3">
      <c r="A1057" s="50"/>
      <c r="B1057" s="34" t="str">
        <f>IFERROR(VLOOKUP(A1057,'State of WI BUs'!$A$2:$B$77,2,FALSE),"")</f>
        <v/>
      </c>
      <c r="C1057" s="50"/>
      <c r="D1057" s="50"/>
      <c r="E1057" s="51"/>
      <c r="F1057" s="34" t="str">
        <f>IFERROR(VLOOKUP(C1057,'Fed. Agency Identifier'!$A$2:$B$62,2,FALSE),"")</f>
        <v/>
      </c>
      <c r="G1057" s="34" t="str">
        <f>IF(ISBLANK(D1057)=TRUE,"",(IFERROR(VLOOKUP(CONCATENATE(C1057,".",D1057),'Assistance Listings sam.gov'!$A$2:$D$2250,4,FALSE),"Unknown/Expired CFDA - Complete Column K")))</f>
        <v/>
      </c>
      <c r="H1057" s="51"/>
      <c r="I1057" s="51"/>
      <c r="J1057" s="34" t="str">
        <f>IF(AND(ISBLANK(C1057)=TRUE,ISBLANK(D1057)=TRUE),"",IFERROR(VLOOKUP(CONCATENATE(C1057,".",D1057),'Clusters Lookup'!$A$2:$B$99,2,FALSE),"Not an Other Cluster"))</f>
        <v/>
      </c>
      <c r="K1057" s="51"/>
      <c r="L1057" s="51"/>
      <c r="M1057" s="51"/>
      <c r="N1057" s="51"/>
      <c r="O1057" s="52"/>
      <c r="P1057" s="51"/>
      <c r="Q1057" s="51"/>
      <c r="R1057" s="50"/>
      <c r="S1057" s="34" t="str">
        <f>IFERROR(VLOOKUP(R1057,'State of WI BUs'!$A$2:$B$77,2,FALSE),"")</f>
        <v/>
      </c>
      <c r="T1057" s="52"/>
      <c r="U1057" s="52"/>
      <c r="V1057" s="56" t="str">
        <f t="shared" si="128"/>
        <v/>
      </c>
      <c r="W1057" s="52"/>
      <c r="X1057" s="50"/>
      <c r="Y1057" s="56" t="str">
        <f t="shared" si="129"/>
        <v/>
      </c>
      <c r="Z1057" s="52"/>
      <c r="AA1057" s="35" t="str">
        <f t="shared" si="130"/>
        <v/>
      </c>
      <c r="AB1057" s="35" t="str">
        <f t="shared" si="131"/>
        <v/>
      </c>
      <c r="AC1057" s="35" t="str">
        <f t="shared" si="132"/>
        <v/>
      </c>
      <c r="AD1057" s="35" t="str">
        <f t="shared" si="133"/>
        <v/>
      </c>
      <c r="AE1057" s="35" t="str">
        <f t="shared" si="134"/>
        <v/>
      </c>
      <c r="AF1057" s="35" t="str">
        <f t="shared" si="135"/>
        <v/>
      </c>
    </row>
    <row r="1058" spans="1:32" x14ac:dyDescent="0.3">
      <c r="A1058" s="50"/>
      <c r="B1058" s="34" t="str">
        <f>IFERROR(VLOOKUP(A1058,'State of WI BUs'!$A$2:$B$77,2,FALSE),"")</f>
        <v/>
      </c>
      <c r="C1058" s="50"/>
      <c r="D1058" s="50"/>
      <c r="E1058" s="51"/>
      <c r="F1058" s="34" t="str">
        <f>IFERROR(VLOOKUP(C1058,'Fed. Agency Identifier'!$A$2:$B$62,2,FALSE),"")</f>
        <v/>
      </c>
      <c r="G1058" s="34" t="str">
        <f>IF(ISBLANK(D1058)=TRUE,"",(IFERROR(VLOOKUP(CONCATENATE(C1058,".",D1058),'Assistance Listings sam.gov'!$A$2:$D$2250,4,FALSE),"Unknown/Expired CFDA - Complete Column K")))</f>
        <v/>
      </c>
      <c r="H1058" s="51"/>
      <c r="I1058" s="51"/>
      <c r="J1058" s="34" t="str">
        <f>IF(AND(ISBLANK(C1058)=TRUE,ISBLANK(D1058)=TRUE),"",IFERROR(VLOOKUP(CONCATENATE(C1058,".",D1058),'Clusters Lookup'!$A$2:$B$99,2,FALSE),"Not an Other Cluster"))</f>
        <v/>
      </c>
      <c r="K1058" s="51"/>
      <c r="L1058" s="51"/>
      <c r="M1058" s="51"/>
      <c r="N1058" s="51"/>
      <c r="O1058" s="52"/>
      <c r="P1058" s="51"/>
      <c r="Q1058" s="51"/>
      <c r="R1058" s="50"/>
      <c r="S1058" s="34" t="str">
        <f>IFERROR(VLOOKUP(R1058,'State of WI BUs'!$A$2:$B$77,2,FALSE),"")</f>
        <v/>
      </c>
      <c r="T1058" s="52"/>
      <c r="U1058" s="52"/>
      <c r="V1058" s="56" t="str">
        <f t="shared" si="128"/>
        <v/>
      </c>
      <c r="W1058" s="52"/>
      <c r="X1058" s="50"/>
      <c r="Y1058" s="56" t="str">
        <f t="shared" si="129"/>
        <v/>
      </c>
      <c r="Z1058" s="52"/>
      <c r="AA1058" s="35" t="str">
        <f t="shared" si="130"/>
        <v/>
      </c>
      <c r="AB1058" s="35" t="str">
        <f t="shared" si="131"/>
        <v/>
      </c>
      <c r="AC1058" s="35" t="str">
        <f t="shared" si="132"/>
        <v/>
      </c>
      <c r="AD1058" s="35" t="str">
        <f t="shared" si="133"/>
        <v/>
      </c>
      <c r="AE1058" s="35" t="str">
        <f t="shared" si="134"/>
        <v/>
      </c>
      <c r="AF1058" s="35" t="str">
        <f t="shared" si="135"/>
        <v/>
      </c>
    </row>
    <row r="1059" spans="1:32" x14ac:dyDescent="0.3">
      <c r="A1059" s="50"/>
      <c r="B1059" s="34" t="str">
        <f>IFERROR(VLOOKUP(A1059,'State of WI BUs'!$A$2:$B$77,2,FALSE),"")</f>
        <v/>
      </c>
      <c r="C1059" s="50"/>
      <c r="D1059" s="50"/>
      <c r="E1059" s="51"/>
      <c r="F1059" s="34" t="str">
        <f>IFERROR(VLOOKUP(C1059,'Fed. Agency Identifier'!$A$2:$B$62,2,FALSE),"")</f>
        <v/>
      </c>
      <c r="G1059" s="34" t="str">
        <f>IF(ISBLANK(D1059)=TRUE,"",(IFERROR(VLOOKUP(CONCATENATE(C1059,".",D1059),'Assistance Listings sam.gov'!$A$2:$D$2250,4,FALSE),"Unknown/Expired CFDA - Complete Column K")))</f>
        <v/>
      </c>
      <c r="H1059" s="51"/>
      <c r="I1059" s="51"/>
      <c r="J1059" s="34" t="str">
        <f>IF(AND(ISBLANK(C1059)=TRUE,ISBLANK(D1059)=TRUE),"",IFERROR(VLOOKUP(CONCATENATE(C1059,".",D1059),'Clusters Lookup'!$A$2:$B$99,2,FALSE),"Not an Other Cluster"))</f>
        <v/>
      </c>
      <c r="K1059" s="51"/>
      <c r="L1059" s="51"/>
      <c r="M1059" s="51"/>
      <c r="N1059" s="51"/>
      <c r="O1059" s="52"/>
      <c r="P1059" s="51"/>
      <c r="Q1059" s="51"/>
      <c r="R1059" s="50"/>
      <c r="S1059" s="34" t="str">
        <f>IFERROR(VLOOKUP(R1059,'State of WI BUs'!$A$2:$B$77,2,FALSE),"")</f>
        <v/>
      </c>
      <c r="T1059" s="52"/>
      <c r="U1059" s="52"/>
      <c r="V1059" s="56" t="str">
        <f t="shared" si="128"/>
        <v/>
      </c>
      <c r="W1059" s="52"/>
      <c r="X1059" s="50"/>
      <c r="Y1059" s="56" t="str">
        <f t="shared" si="129"/>
        <v/>
      </c>
      <c r="Z1059" s="52"/>
      <c r="AA1059" s="35" t="str">
        <f t="shared" si="130"/>
        <v/>
      </c>
      <c r="AB1059" s="35" t="str">
        <f t="shared" si="131"/>
        <v/>
      </c>
      <c r="AC1059" s="35" t="str">
        <f t="shared" si="132"/>
        <v/>
      </c>
      <c r="AD1059" s="35" t="str">
        <f t="shared" si="133"/>
        <v/>
      </c>
      <c r="AE1059" s="35" t="str">
        <f t="shared" si="134"/>
        <v/>
      </c>
      <c r="AF1059" s="35" t="str">
        <f t="shared" si="135"/>
        <v/>
      </c>
    </row>
    <row r="1060" spans="1:32" x14ac:dyDescent="0.3">
      <c r="A1060" s="50"/>
      <c r="B1060" s="34" t="str">
        <f>IFERROR(VLOOKUP(A1060,'State of WI BUs'!$A$2:$B$77,2,FALSE),"")</f>
        <v/>
      </c>
      <c r="C1060" s="50"/>
      <c r="D1060" s="50"/>
      <c r="E1060" s="51"/>
      <c r="F1060" s="34" t="str">
        <f>IFERROR(VLOOKUP(C1060,'Fed. Agency Identifier'!$A$2:$B$62,2,FALSE),"")</f>
        <v/>
      </c>
      <c r="G1060" s="34" t="str">
        <f>IF(ISBLANK(D1060)=TRUE,"",(IFERROR(VLOOKUP(CONCATENATE(C1060,".",D1060),'Assistance Listings sam.gov'!$A$2:$D$2250,4,FALSE),"Unknown/Expired CFDA - Complete Column K")))</f>
        <v/>
      </c>
      <c r="H1060" s="51"/>
      <c r="I1060" s="51"/>
      <c r="J1060" s="34" t="str">
        <f>IF(AND(ISBLANK(C1060)=TRUE,ISBLANK(D1060)=TRUE),"",IFERROR(VLOOKUP(CONCATENATE(C1060,".",D1060),'Clusters Lookup'!$A$2:$B$99,2,FALSE),"Not an Other Cluster"))</f>
        <v/>
      </c>
      <c r="K1060" s="51"/>
      <c r="L1060" s="51"/>
      <c r="M1060" s="51"/>
      <c r="N1060" s="51"/>
      <c r="O1060" s="52"/>
      <c r="P1060" s="51"/>
      <c r="Q1060" s="51"/>
      <c r="R1060" s="50"/>
      <c r="S1060" s="34" t="str">
        <f>IFERROR(VLOOKUP(R1060,'State of WI BUs'!$A$2:$B$77,2,FALSE),"")</f>
        <v/>
      </c>
      <c r="T1060" s="52"/>
      <c r="U1060" s="52"/>
      <c r="V1060" s="56" t="str">
        <f t="shared" si="128"/>
        <v/>
      </c>
      <c r="W1060" s="52"/>
      <c r="X1060" s="50"/>
      <c r="Y1060" s="56" t="str">
        <f t="shared" si="129"/>
        <v/>
      </c>
      <c r="Z1060" s="52"/>
      <c r="AA1060" s="35" t="str">
        <f t="shared" si="130"/>
        <v/>
      </c>
      <c r="AB1060" s="35" t="str">
        <f t="shared" si="131"/>
        <v/>
      </c>
      <c r="AC1060" s="35" t="str">
        <f t="shared" si="132"/>
        <v/>
      </c>
      <c r="AD1060" s="35" t="str">
        <f t="shared" si="133"/>
        <v/>
      </c>
      <c r="AE1060" s="35" t="str">
        <f t="shared" si="134"/>
        <v/>
      </c>
      <c r="AF1060" s="35" t="str">
        <f t="shared" si="135"/>
        <v/>
      </c>
    </row>
    <row r="1061" spans="1:32" x14ac:dyDescent="0.3">
      <c r="A1061" s="50"/>
      <c r="B1061" s="34" t="str">
        <f>IFERROR(VLOOKUP(A1061,'State of WI BUs'!$A$2:$B$77,2,FALSE),"")</f>
        <v/>
      </c>
      <c r="C1061" s="50"/>
      <c r="D1061" s="50"/>
      <c r="E1061" s="51"/>
      <c r="F1061" s="34" t="str">
        <f>IFERROR(VLOOKUP(C1061,'Fed. Agency Identifier'!$A$2:$B$62,2,FALSE),"")</f>
        <v/>
      </c>
      <c r="G1061" s="34" t="str">
        <f>IF(ISBLANK(D1061)=TRUE,"",(IFERROR(VLOOKUP(CONCATENATE(C1061,".",D1061),'Assistance Listings sam.gov'!$A$2:$D$2250,4,FALSE),"Unknown/Expired CFDA - Complete Column K")))</f>
        <v/>
      </c>
      <c r="H1061" s="51"/>
      <c r="I1061" s="51"/>
      <c r="J1061" s="34" t="str">
        <f>IF(AND(ISBLANK(C1061)=TRUE,ISBLANK(D1061)=TRUE),"",IFERROR(VLOOKUP(CONCATENATE(C1061,".",D1061),'Clusters Lookup'!$A$2:$B$99,2,FALSE),"Not an Other Cluster"))</f>
        <v/>
      </c>
      <c r="K1061" s="51"/>
      <c r="L1061" s="51"/>
      <c r="M1061" s="51"/>
      <c r="N1061" s="51"/>
      <c r="O1061" s="52"/>
      <c r="P1061" s="51"/>
      <c r="Q1061" s="51"/>
      <c r="R1061" s="50"/>
      <c r="S1061" s="34" t="str">
        <f>IFERROR(VLOOKUP(R1061,'State of WI BUs'!$A$2:$B$77,2,FALSE),"")</f>
        <v/>
      </c>
      <c r="T1061" s="52"/>
      <c r="U1061" s="52"/>
      <c r="V1061" s="56" t="str">
        <f t="shared" si="128"/>
        <v/>
      </c>
      <c r="W1061" s="52"/>
      <c r="X1061" s="50"/>
      <c r="Y1061" s="56" t="str">
        <f t="shared" si="129"/>
        <v/>
      </c>
      <c r="Z1061" s="52"/>
      <c r="AA1061" s="35" t="str">
        <f t="shared" si="130"/>
        <v/>
      </c>
      <c r="AB1061" s="35" t="str">
        <f t="shared" si="131"/>
        <v/>
      </c>
      <c r="AC1061" s="35" t="str">
        <f t="shared" si="132"/>
        <v/>
      </c>
      <c r="AD1061" s="35" t="str">
        <f t="shared" si="133"/>
        <v/>
      </c>
      <c r="AE1061" s="35" t="str">
        <f t="shared" si="134"/>
        <v/>
      </c>
      <c r="AF1061" s="35" t="str">
        <f t="shared" si="135"/>
        <v/>
      </c>
    </row>
    <row r="1062" spans="1:32" x14ac:dyDescent="0.3">
      <c r="A1062" s="50"/>
      <c r="B1062" s="34" t="str">
        <f>IFERROR(VLOOKUP(A1062,'State of WI BUs'!$A$2:$B$77,2,FALSE),"")</f>
        <v/>
      </c>
      <c r="C1062" s="50"/>
      <c r="D1062" s="50"/>
      <c r="E1062" s="51"/>
      <c r="F1062" s="34" t="str">
        <f>IFERROR(VLOOKUP(C1062,'Fed. Agency Identifier'!$A$2:$B$62,2,FALSE),"")</f>
        <v/>
      </c>
      <c r="G1062" s="34" t="str">
        <f>IF(ISBLANK(D1062)=TRUE,"",(IFERROR(VLOOKUP(CONCATENATE(C1062,".",D1062),'Assistance Listings sam.gov'!$A$2:$D$2250,4,FALSE),"Unknown/Expired CFDA - Complete Column K")))</f>
        <v/>
      </c>
      <c r="H1062" s="51"/>
      <c r="I1062" s="51"/>
      <c r="J1062" s="34" t="str">
        <f>IF(AND(ISBLANK(C1062)=TRUE,ISBLANK(D1062)=TRUE),"",IFERROR(VLOOKUP(CONCATENATE(C1062,".",D1062),'Clusters Lookup'!$A$2:$B$99,2,FALSE),"Not an Other Cluster"))</f>
        <v/>
      </c>
      <c r="K1062" s="51"/>
      <c r="L1062" s="51"/>
      <c r="M1062" s="51"/>
      <c r="N1062" s="51"/>
      <c r="O1062" s="52"/>
      <c r="P1062" s="51"/>
      <c r="Q1062" s="51"/>
      <c r="R1062" s="50"/>
      <c r="S1062" s="34" t="str">
        <f>IFERROR(VLOOKUP(R1062,'State of WI BUs'!$A$2:$B$77,2,FALSE),"")</f>
        <v/>
      </c>
      <c r="T1062" s="52"/>
      <c r="U1062" s="52"/>
      <c r="V1062" s="56" t="str">
        <f t="shared" si="128"/>
        <v/>
      </c>
      <c r="W1062" s="52"/>
      <c r="X1062" s="50"/>
      <c r="Y1062" s="56" t="str">
        <f t="shared" si="129"/>
        <v/>
      </c>
      <c r="Z1062" s="52"/>
      <c r="AA1062" s="35" t="str">
        <f t="shared" si="130"/>
        <v/>
      </c>
      <c r="AB1062" s="35" t="str">
        <f t="shared" si="131"/>
        <v/>
      </c>
      <c r="AC1062" s="35" t="str">
        <f t="shared" si="132"/>
        <v/>
      </c>
      <c r="AD1062" s="35" t="str">
        <f t="shared" si="133"/>
        <v/>
      </c>
      <c r="AE1062" s="35" t="str">
        <f t="shared" si="134"/>
        <v/>
      </c>
      <c r="AF1062" s="35" t="str">
        <f t="shared" si="135"/>
        <v/>
      </c>
    </row>
    <row r="1063" spans="1:32" x14ac:dyDescent="0.3">
      <c r="A1063" s="50"/>
      <c r="B1063" s="34" t="str">
        <f>IFERROR(VLOOKUP(A1063,'State of WI BUs'!$A$2:$B$77,2,FALSE),"")</f>
        <v/>
      </c>
      <c r="C1063" s="50"/>
      <c r="D1063" s="50"/>
      <c r="E1063" s="51"/>
      <c r="F1063" s="34" t="str">
        <f>IFERROR(VLOOKUP(C1063,'Fed. Agency Identifier'!$A$2:$B$62,2,FALSE),"")</f>
        <v/>
      </c>
      <c r="G1063" s="34" t="str">
        <f>IF(ISBLANK(D1063)=TRUE,"",(IFERROR(VLOOKUP(CONCATENATE(C1063,".",D1063),'Assistance Listings sam.gov'!$A$2:$D$2250,4,FALSE),"Unknown/Expired CFDA - Complete Column K")))</f>
        <v/>
      </c>
      <c r="H1063" s="51"/>
      <c r="I1063" s="51"/>
      <c r="J1063" s="34" t="str">
        <f>IF(AND(ISBLANK(C1063)=TRUE,ISBLANK(D1063)=TRUE),"",IFERROR(VLOOKUP(CONCATENATE(C1063,".",D1063),'Clusters Lookup'!$A$2:$B$99,2,FALSE),"Not an Other Cluster"))</f>
        <v/>
      </c>
      <c r="K1063" s="51"/>
      <c r="L1063" s="51"/>
      <c r="M1063" s="51"/>
      <c r="N1063" s="51"/>
      <c r="O1063" s="52"/>
      <c r="P1063" s="51"/>
      <c r="Q1063" s="51"/>
      <c r="R1063" s="50"/>
      <c r="S1063" s="34" t="str">
        <f>IFERROR(VLOOKUP(R1063,'State of WI BUs'!$A$2:$B$77,2,FALSE),"")</f>
        <v/>
      </c>
      <c r="T1063" s="52"/>
      <c r="U1063" s="52"/>
      <c r="V1063" s="56" t="str">
        <f t="shared" si="128"/>
        <v/>
      </c>
      <c r="W1063" s="52"/>
      <c r="X1063" s="50"/>
      <c r="Y1063" s="56" t="str">
        <f t="shared" si="129"/>
        <v/>
      </c>
      <c r="Z1063" s="52"/>
      <c r="AA1063" s="35" t="str">
        <f t="shared" si="130"/>
        <v/>
      </c>
      <c r="AB1063" s="35" t="str">
        <f t="shared" si="131"/>
        <v/>
      </c>
      <c r="AC1063" s="35" t="str">
        <f t="shared" si="132"/>
        <v/>
      </c>
      <c r="AD1063" s="35" t="str">
        <f t="shared" si="133"/>
        <v/>
      </c>
      <c r="AE1063" s="35" t="str">
        <f t="shared" si="134"/>
        <v/>
      </c>
      <c r="AF1063" s="35" t="str">
        <f t="shared" si="135"/>
        <v/>
      </c>
    </row>
    <row r="1064" spans="1:32" x14ac:dyDescent="0.3">
      <c r="A1064" s="50"/>
      <c r="B1064" s="34" t="str">
        <f>IFERROR(VLOOKUP(A1064,'State of WI BUs'!$A$2:$B$77,2,FALSE),"")</f>
        <v/>
      </c>
      <c r="C1064" s="50"/>
      <c r="D1064" s="50"/>
      <c r="E1064" s="51"/>
      <c r="F1064" s="34" t="str">
        <f>IFERROR(VLOOKUP(C1064,'Fed. Agency Identifier'!$A$2:$B$62,2,FALSE),"")</f>
        <v/>
      </c>
      <c r="G1064" s="34" t="str">
        <f>IF(ISBLANK(D1064)=TRUE,"",(IFERROR(VLOOKUP(CONCATENATE(C1064,".",D1064),'Assistance Listings sam.gov'!$A$2:$D$2250,4,FALSE),"Unknown/Expired CFDA - Complete Column K")))</f>
        <v/>
      </c>
      <c r="H1064" s="51"/>
      <c r="I1064" s="51"/>
      <c r="J1064" s="34" t="str">
        <f>IF(AND(ISBLANK(C1064)=TRUE,ISBLANK(D1064)=TRUE),"",IFERROR(VLOOKUP(CONCATENATE(C1064,".",D1064),'Clusters Lookup'!$A$2:$B$99,2,FALSE),"Not an Other Cluster"))</f>
        <v/>
      </c>
      <c r="K1064" s="51"/>
      <c r="L1064" s="51"/>
      <c r="M1064" s="51"/>
      <c r="N1064" s="51"/>
      <c r="O1064" s="52"/>
      <c r="P1064" s="51"/>
      <c r="Q1064" s="51"/>
      <c r="R1064" s="50"/>
      <c r="S1064" s="34" t="str">
        <f>IFERROR(VLOOKUP(R1064,'State of WI BUs'!$A$2:$B$77,2,FALSE),"")</f>
        <v/>
      </c>
      <c r="T1064" s="52"/>
      <c r="U1064" s="52"/>
      <c r="V1064" s="56" t="str">
        <f t="shared" si="128"/>
        <v/>
      </c>
      <c r="W1064" s="52"/>
      <c r="X1064" s="50"/>
      <c r="Y1064" s="56" t="str">
        <f t="shared" si="129"/>
        <v/>
      </c>
      <c r="Z1064" s="52"/>
      <c r="AA1064" s="35" t="str">
        <f t="shared" si="130"/>
        <v/>
      </c>
      <c r="AB1064" s="35" t="str">
        <f t="shared" si="131"/>
        <v/>
      </c>
      <c r="AC1064" s="35" t="str">
        <f t="shared" si="132"/>
        <v/>
      </c>
      <c r="AD1064" s="35" t="str">
        <f t="shared" si="133"/>
        <v/>
      </c>
      <c r="AE1064" s="35" t="str">
        <f t="shared" si="134"/>
        <v/>
      </c>
      <c r="AF1064" s="35" t="str">
        <f t="shared" si="135"/>
        <v/>
      </c>
    </row>
    <row r="1065" spans="1:32" x14ac:dyDescent="0.3">
      <c r="A1065" s="50"/>
      <c r="B1065" s="34" t="str">
        <f>IFERROR(VLOOKUP(A1065,'State of WI BUs'!$A$2:$B$77,2,FALSE),"")</f>
        <v/>
      </c>
      <c r="C1065" s="50"/>
      <c r="D1065" s="50"/>
      <c r="E1065" s="51"/>
      <c r="F1065" s="34" t="str">
        <f>IFERROR(VLOOKUP(C1065,'Fed. Agency Identifier'!$A$2:$B$62,2,FALSE),"")</f>
        <v/>
      </c>
      <c r="G1065" s="34" t="str">
        <f>IF(ISBLANK(D1065)=TRUE,"",(IFERROR(VLOOKUP(CONCATENATE(C1065,".",D1065),'Assistance Listings sam.gov'!$A$2:$D$2250,4,FALSE),"Unknown/Expired CFDA - Complete Column K")))</f>
        <v/>
      </c>
      <c r="H1065" s="51"/>
      <c r="I1065" s="51"/>
      <c r="J1065" s="34" t="str">
        <f>IF(AND(ISBLANK(C1065)=TRUE,ISBLANK(D1065)=TRUE),"",IFERROR(VLOOKUP(CONCATENATE(C1065,".",D1065),'Clusters Lookup'!$A$2:$B$99,2,FALSE),"Not an Other Cluster"))</f>
        <v/>
      </c>
      <c r="K1065" s="51"/>
      <c r="L1065" s="51"/>
      <c r="M1065" s="51"/>
      <c r="N1065" s="51"/>
      <c r="O1065" s="52"/>
      <c r="P1065" s="51"/>
      <c r="Q1065" s="51"/>
      <c r="R1065" s="50"/>
      <c r="S1065" s="34" t="str">
        <f>IFERROR(VLOOKUP(R1065,'State of WI BUs'!$A$2:$B$77,2,FALSE),"")</f>
        <v/>
      </c>
      <c r="T1065" s="52"/>
      <c r="U1065" s="52"/>
      <c r="V1065" s="56" t="str">
        <f t="shared" si="128"/>
        <v/>
      </c>
      <c r="W1065" s="52"/>
      <c r="X1065" s="50"/>
      <c r="Y1065" s="56" t="str">
        <f t="shared" si="129"/>
        <v/>
      </c>
      <c r="Z1065" s="52"/>
      <c r="AA1065" s="35" t="str">
        <f t="shared" si="130"/>
        <v/>
      </c>
      <c r="AB1065" s="35" t="str">
        <f t="shared" si="131"/>
        <v/>
      </c>
      <c r="AC1065" s="35" t="str">
        <f t="shared" si="132"/>
        <v/>
      </c>
      <c r="AD1065" s="35" t="str">
        <f t="shared" si="133"/>
        <v/>
      </c>
      <c r="AE1065" s="35" t="str">
        <f t="shared" si="134"/>
        <v/>
      </c>
      <c r="AF1065" s="35" t="str">
        <f t="shared" si="135"/>
        <v/>
      </c>
    </row>
    <row r="1066" spans="1:32" x14ac:dyDescent="0.3">
      <c r="A1066" s="50"/>
      <c r="B1066" s="34" t="str">
        <f>IFERROR(VLOOKUP(A1066,'State of WI BUs'!$A$2:$B$77,2,FALSE),"")</f>
        <v/>
      </c>
      <c r="C1066" s="50"/>
      <c r="D1066" s="50"/>
      <c r="E1066" s="51"/>
      <c r="F1066" s="34" t="str">
        <f>IFERROR(VLOOKUP(C1066,'Fed. Agency Identifier'!$A$2:$B$62,2,FALSE),"")</f>
        <v/>
      </c>
      <c r="G1066" s="34" t="str">
        <f>IF(ISBLANK(D1066)=TRUE,"",(IFERROR(VLOOKUP(CONCATENATE(C1066,".",D1066),'Assistance Listings sam.gov'!$A$2:$D$2250,4,FALSE),"Unknown/Expired CFDA - Complete Column K")))</f>
        <v/>
      </c>
      <c r="H1066" s="51"/>
      <c r="I1066" s="51"/>
      <c r="J1066" s="34" t="str">
        <f>IF(AND(ISBLANK(C1066)=TRUE,ISBLANK(D1066)=TRUE),"",IFERROR(VLOOKUP(CONCATENATE(C1066,".",D1066),'Clusters Lookup'!$A$2:$B$99,2,FALSE),"Not an Other Cluster"))</f>
        <v/>
      </c>
      <c r="K1066" s="51"/>
      <c r="L1066" s="51"/>
      <c r="M1066" s="51"/>
      <c r="N1066" s="51"/>
      <c r="O1066" s="52"/>
      <c r="P1066" s="51"/>
      <c r="Q1066" s="51"/>
      <c r="R1066" s="50"/>
      <c r="S1066" s="34" t="str">
        <f>IFERROR(VLOOKUP(R1066,'State of WI BUs'!$A$2:$B$77,2,FALSE),"")</f>
        <v/>
      </c>
      <c r="T1066" s="52"/>
      <c r="U1066" s="52"/>
      <c r="V1066" s="56" t="str">
        <f t="shared" si="128"/>
        <v/>
      </c>
      <c r="W1066" s="52"/>
      <c r="X1066" s="50"/>
      <c r="Y1066" s="56" t="str">
        <f t="shared" si="129"/>
        <v/>
      </c>
      <c r="Z1066" s="52"/>
      <c r="AA1066" s="35" t="str">
        <f t="shared" si="130"/>
        <v/>
      </c>
      <c r="AB1066" s="35" t="str">
        <f t="shared" si="131"/>
        <v/>
      </c>
      <c r="AC1066" s="35" t="str">
        <f t="shared" si="132"/>
        <v/>
      </c>
      <c r="AD1066" s="35" t="str">
        <f t="shared" si="133"/>
        <v/>
      </c>
      <c r="AE1066" s="35" t="str">
        <f t="shared" si="134"/>
        <v/>
      </c>
      <c r="AF1066" s="35" t="str">
        <f t="shared" si="135"/>
        <v/>
      </c>
    </row>
    <row r="1067" spans="1:32" x14ac:dyDescent="0.3">
      <c r="A1067" s="50"/>
      <c r="B1067" s="34" t="str">
        <f>IFERROR(VLOOKUP(A1067,'State of WI BUs'!$A$2:$B$77,2,FALSE),"")</f>
        <v/>
      </c>
      <c r="C1067" s="50"/>
      <c r="D1067" s="50"/>
      <c r="E1067" s="51"/>
      <c r="F1067" s="34" t="str">
        <f>IFERROR(VLOOKUP(C1067,'Fed. Agency Identifier'!$A$2:$B$62,2,FALSE),"")</f>
        <v/>
      </c>
      <c r="G1067" s="34" t="str">
        <f>IF(ISBLANK(D1067)=TRUE,"",(IFERROR(VLOOKUP(CONCATENATE(C1067,".",D1067),'Assistance Listings sam.gov'!$A$2:$D$2250,4,FALSE),"Unknown/Expired CFDA - Complete Column K")))</f>
        <v/>
      </c>
      <c r="H1067" s="51"/>
      <c r="I1067" s="51"/>
      <c r="J1067" s="34" t="str">
        <f>IF(AND(ISBLANK(C1067)=TRUE,ISBLANK(D1067)=TRUE),"",IFERROR(VLOOKUP(CONCATENATE(C1067,".",D1067),'Clusters Lookup'!$A$2:$B$99,2,FALSE),"Not an Other Cluster"))</f>
        <v/>
      </c>
      <c r="K1067" s="51"/>
      <c r="L1067" s="51"/>
      <c r="M1067" s="51"/>
      <c r="N1067" s="51"/>
      <c r="O1067" s="52"/>
      <c r="P1067" s="51"/>
      <c r="Q1067" s="51"/>
      <c r="R1067" s="50"/>
      <c r="S1067" s="34" t="str">
        <f>IFERROR(VLOOKUP(R1067,'State of WI BUs'!$A$2:$B$77,2,FALSE),"")</f>
        <v/>
      </c>
      <c r="T1067" s="52"/>
      <c r="U1067" s="52"/>
      <c r="V1067" s="56" t="str">
        <f t="shared" si="128"/>
        <v/>
      </c>
      <c r="W1067" s="52"/>
      <c r="X1067" s="50"/>
      <c r="Y1067" s="56" t="str">
        <f t="shared" si="129"/>
        <v/>
      </c>
      <c r="Z1067" s="52"/>
      <c r="AA1067" s="35" t="str">
        <f t="shared" si="130"/>
        <v/>
      </c>
      <c r="AB1067" s="35" t="str">
        <f t="shared" si="131"/>
        <v/>
      </c>
      <c r="AC1067" s="35" t="str">
        <f t="shared" si="132"/>
        <v/>
      </c>
      <c r="AD1067" s="35" t="str">
        <f t="shared" si="133"/>
        <v/>
      </c>
      <c r="AE1067" s="35" t="str">
        <f t="shared" si="134"/>
        <v/>
      </c>
      <c r="AF1067" s="35" t="str">
        <f t="shared" si="135"/>
        <v/>
      </c>
    </row>
    <row r="1068" spans="1:32" x14ac:dyDescent="0.3">
      <c r="A1068" s="50"/>
      <c r="B1068" s="34" t="str">
        <f>IFERROR(VLOOKUP(A1068,'State of WI BUs'!$A$2:$B$77,2,FALSE),"")</f>
        <v/>
      </c>
      <c r="C1068" s="50"/>
      <c r="D1068" s="50"/>
      <c r="E1068" s="51"/>
      <c r="F1068" s="34" t="str">
        <f>IFERROR(VLOOKUP(C1068,'Fed. Agency Identifier'!$A$2:$B$62,2,FALSE),"")</f>
        <v/>
      </c>
      <c r="G1068" s="34" t="str">
        <f>IF(ISBLANK(D1068)=TRUE,"",(IFERROR(VLOOKUP(CONCATENATE(C1068,".",D1068),'Assistance Listings sam.gov'!$A$2:$D$2250,4,FALSE),"Unknown/Expired CFDA - Complete Column K")))</f>
        <v/>
      </c>
      <c r="H1068" s="51"/>
      <c r="I1068" s="51"/>
      <c r="J1068" s="34" t="str">
        <f>IF(AND(ISBLANK(C1068)=TRUE,ISBLANK(D1068)=TRUE),"",IFERROR(VLOOKUP(CONCATENATE(C1068,".",D1068),'Clusters Lookup'!$A$2:$B$99,2,FALSE),"Not an Other Cluster"))</f>
        <v/>
      </c>
      <c r="K1068" s="51"/>
      <c r="L1068" s="51"/>
      <c r="M1068" s="51"/>
      <c r="N1068" s="51"/>
      <c r="O1068" s="52"/>
      <c r="P1068" s="51"/>
      <c r="Q1068" s="51"/>
      <c r="R1068" s="50"/>
      <c r="S1068" s="34" t="str">
        <f>IFERROR(VLOOKUP(R1068,'State of WI BUs'!$A$2:$B$77,2,FALSE),"")</f>
        <v/>
      </c>
      <c r="T1068" s="52"/>
      <c r="U1068" s="52"/>
      <c r="V1068" s="56" t="str">
        <f t="shared" si="128"/>
        <v/>
      </c>
      <c r="W1068" s="52"/>
      <c r="X1068" s="50"/>
      <c r="Y1068" s="56" t="str">
        <f t="shared" si="129"/>
        <v/>
      </c>
      <c r="Z1068" s="52"/>
      <c r="AA1068" s="35" t="str">
        <f t="shared" si="130"/>
        <v/>
      </c>
      <c r="AB1068" s="35" t="str">
        <f t="shared" si="131"/>
        <v/>
      </c>
      <c r="AC1068" s="35" t="str">
        <f t="shared" si="132"/>
        <v/>
      </c>
      <c r="AD1068" s="35" t="str">
        <f t="shared" si="133"/>
        <v/>
      </c>
      <c r="AE1068" s="35" t="str">
        <f t="shared" si="134"/>
        <v/>
      </c>
      <c r="AF1068" s="35" t="str">
        <f t="shared" si="135"/>
        <v/>
      </c>
    </row>
    <row r="1069" spans="1:32" x14ac:dyDescent="0.3">
      <c r="A1069" s="50"/>
      <c r="B1069" s="34" t="str">
        <f>IFERROR(VLOOKUP(A1069,'State of WI BUs'!$A$2:$B$77,2,FALSE),"")</f>
        <v/>
      </c>
      <c r="C1069" s="50"/>
      <c r="D1069" s="50"/>
      <c r="E1069" s="51"/>
      <c r="F1069" s="34" t="str">
        <f>IFERROR(VLOOKUP(C1069,'Fed. Agency Identifier'!$A$2:$B$62,2,FALSE),"")</f>
        <v/>
      </c>
      <c r="G1069" s="34" t="str">
        <f>IF(ISBLANK(D1069)=TRUE,"",(IFERROR(VLOOKUP(CONCATENATE(C1069,".",D1069),'Assistance Listings sam.gov'!$A$2:$D$2250,4,FALSE),"Unknown/Expired CFDA - Complete Column K")))</f>
        <v/>
      </c>
      <c r="H1069" s="51"/>
      <c r="I1069" s="51"/>
      <c r="J1069" s="34" t="str">
        <f>IF(AND(ISBLANK(C1069)=TRUE,ISBLANK(D1069)=TRUE),"",IFERROR(VLOOKUP(CONCATENATE(C1069,".",D1069),'Clusters Lookup'!$A$2:$B$99,2,FALSE),"Not an Other Cluster"))</f>
        <v/>
      </c>
      <c r="K1069" s="51"/>
      <c r="L1069" s="51"/>
      <c r="M1069" s="51"/>
      <c r="N1069" s="51"/>
      <c r="O1069" s="52"/>
      <c r="P1069" s="51"/>
      <c r="Q1069" s="51"/>
      <c r="R1069" s="50"/>
      <c r="S1069" s="34" t="str">
        <f>IFERROR(VLOOKUP(R1069,'State of WI BUs'!$A$2:$B$77,2,FALSE),"")</f>
        <v/>
      </c>
      <c r="T1069" s="52"/>
      <c r="U1069" s="52"/>
      <c r="V1069" s="56" t="str">
        <f t="shared" si="128"/>
        <v/>
      </c>
      <c r="W1069" s="52"/>
      <c r="X1069" s="50"/>
      <c r="Y1069" s="56" t="str">
        <f t="shared" si="129"/>
        <v/>
      </c>
      <c r="Z1069" s="52"/>
      <c r="AA1069" s="35" t="str">
        <f t="shared" si="130"/>
        <v/>
      </c>
      <c r="AB1069" s="35" t="str">
        <f t="shared" si="131"/>
        <v/>
      </c>
      <c r="AC1069" s="35" t="str">
        <f t="shared" si="132"/>
        <v/>
      </c>
      <c r="AD1069" s="35" t="str">
        <f t="shared" si="133"/>
        <v/>
      </c>
      <c r="AE1069" s="35" t="str">
        <f t="shared" si="134"/>
        <v/>
      </c>
      <c r="AF1069" s="35" t="str">
        <f t="shared" si="135"/>
        <v/>
      </c>
    </row>
    <row r="1070" spans="1:32" x14ac:dyDescent="0.3">
      <c r="A1070" s="50"/>
      <c r="B1070" s="34" t="str">
        <f>IFERROR(VLOOKUP(A1070,'State of WI BUs'!$A$2:$B$77,2,FALSE),"")</f>
        <v/>
      </c>
      <c r="C1070" s="50"/>
      <c r="D1070" s="50"/>
      <c r="E1070" s="51"/>
      <c r="F1070" s="34" t="str">
        <f>IFERROR(VLOOKUP(C1070,'Fed. Agency Identifier'!$A$2:$B$62,2,FALSE),"")</f>
        <v/>
      </c>
      <c r="G1070" s="34" t="str">
        <f>IF(ISBLANK(D1070)=TRUE,"",(IFERROR(VLOOKUP(CONCATENATE(C1070,".",D1070),'Assistance Listings sam.gov'!$A$2:$D$2250,4,FALSE),"Unknown/Expired CFDA - Complete Column K")))</f>
        <v/>
      </c>
      <c r="H1070" s="51"/>
      <c r="I1070" s="51"/>
      <c r="J1070" s="34" t="str">
        <f>IF(AND(ISBLANK(C1070)=TRUE,ISBLANK(D1070)=TRUE),"",IFERROR(VLOOKUP(CONCATENATE(C1070,".",D1070),'Clusters Lookup'!$A$2:$B$99,2,FALSE),"Not an Other Cluster"))</f>
        <v/>
      </c>
      <c r="K1070" s="51"/>
      <c r="L1070" s="51"/>
      <c r="M1070" s="51"/>
      <c r="N1070" s="51"/>
      <c r="O1070" s="52"/>
      <c r="P1070" s="51"/>
      <c r="Q1070" s="51"/>
      <c r="R1070" s="50"/>
      <c r="S1070" s="34" t="str">
        <f>IFERROR(VLOOKUP(R1070,'State of WI BUs'!$A$2:$B$77,2,FALSE),"")</f>
        <v/>
      </c>
      <c r="T1070" s="52"/>
      <c r="U1070" s="52"/>
      <c r="V1070" s="56" t="str">
        <f t="shared" si="128"/>
        <v/>
      </c>
      <c r="W1070" s="52"/>
      <c r="X1070" s="50"/>
      <c r="Y1070" s="56" t="str">
        <f t="shared" si="129"/>
        <v/>
      </c>
      <c r="Z1070" s="52"/>
      <c r="AA1070" s="35" t="str">
        <f t="shared" si="130"/>
        <v/>
      </c>
      <c r="AB1070" s="35" t="str">
        <f t="shared" si="131"/>
        <v/>
      </c>
      <c r="AC1070" s="35" t="str">
        <f t="shared" si="132"/>
        <v/>
      </c>
      <c r="AD1070" s="35" t="str">
        <f t="shared" si="133"/>
        <v/>
      </c>
      <c r="AE1070" s="35" t="str">
        <f t="shared" si="134"/>
        <v/>
      </c>
      <c r="AF1070" s="35" t="str">
        <f t="shared" si="135"/>
        <v/>
      </c>
    </row>
    <row r="1071" spans="1:32" x14ac:dyDescent="0.3">
      <c r="A1071" s="50"/>
      <c r="B1071" s="34" t="str">
        <f>IFERROR(VLOOKUP(A1071,'State of WI BUs'!$A$2:$B$77,2,FALSE),"")</f>
        <v/>
      </c>
      <c r="C1071" s="50"/>
      <c r="D1071" s="50"/>
      <c r="E1071" s="51"/>
      <c r="F1071" s="34" t="str">
        <f>IFERROR(VLOOKUP(C1071,'Fed. Agency Identifier'!$A$2:$B$62,2,FALSE),"")</f>
        <v/>
      </c>
      <c r="G1071" s="34" t="str">
        <f>IF(ISBLANK(D1071)=TRUE,"",(IFERROR(VLOOKUP(CONCATENATE(C1071,".",D1071),'Assistance Listings sam.gov'!$A$2:$D$2250,4,FALSE),"Unknown/Expired CFDA - Complete Column K")))</f>
        <v/>
      </c>
      <c r="H1071" s="51"/>
      <c r="I1071" s="51"/>
      <c r="J1071" s="34" t="str">
        <f>IF(AND(ISBLANK(C1071)=TRUE,ISBLANK(D1071)=TRUE),"",IFERROR(VLOOKUP(CONCATENATE(C1071,".",D1071),'Clusters Lookup'!$A$2:$B$99,2,FALSE),"Not an Other Cluster"))</f>
        <v/>
      </c>
      <c r="K1071" s="51"/>
      <c r="L1071" s="51"/>
      <c r="M1071" s="51"/>
      <c r="N1071" s="51"/>
      <c r="O1071" s="52"/>
      <c r="P1071" s="51"/>
      <c r="Q1071" s="51"/>
      <c r="R1071" s="50"/>
      <c r="S1071" s="34" t="str">
        <f>IFERROR(VLOOKUP(R1071,'State of WI BUs'!$A$2:$B$77,2,FALSE),"")</f>
        <v/>
      </c>
      <c r="T1071" s="52"/>
      <c r="U1071" s="52"/>
      <c r="V1071" s="56" t="str">
        <f t="shared" si="128"/>
        <v/>
      </c>
      <c r="W1071" s="52"/>
      <c r="X1071" s="50"/>
      <c r="Y1071" s="56" t="str">
        <f t="shared" si="129"/>
        <v/>
      </c>
      <c r="Z1071" s="52"/>
      <c r="AA1071" s="35" t="str">
        <f t="shared" si="130"/>
        <v/>
      </c>
      <c r="AB1071" s="35" t="str">
        <f t="shared" si="131"/>
        <v/>
      </c>
      <c r="AC1071" s="35" t="str">
        <f t="shared" si="132"/>
        <v/>
      </c>
      <c r="AD1071" s="35" t="str">
        <f t="shared" si="133"/>
        <v/>
      </c>
      <c r="AE1071" s="35" t="str">
        <f t="shared" si="134"/>
        <v/>
      </c>
      <c r="AF1071" s="35" t="str">
        <f t="shared" si="135"/>
        <v/>
      </c>
    </row>
    <row r="1072" spans="1:32" x14ac:dyDescent="0.3">
      <c r="A1072" s="50"/>
      <c r="B1072" s="34" t="str">
        <f>IFERROR(VLOOKUP(A1072,'State of WI BUs'!$A$2:$B$77,2,FALSE),"")</f>
        <v/>
      </c>
      <c r="C1072" s="50"/>
      <c r="D1072" s="50"/>
      <c r="E1072" s="51"/>
      <c r="F1072" s="34" t="str">
        <f>IFERROR(VLOOKUP(C1072,'Fed. Agency Identifier'!$A$2:$B$62,2,FALSE),"")</f>
        <v/>
      </c>
      <c r="G1072" s="34" t="str">
        <f>IF(ISBLANK(D1072)=TRUE,"",(IFERROR(VLOOKUP(CONCATENATE(C1072,".",D1072),'Assistance Listings sam.gov'!$A$2:$D$2250,4,FALSE),"Unknown/Expired CFDA - Complete Column K")))</f>
        <v/>
      </c>
      <c r="H1072" s="51"/>
      <c r="I1072" s="51"/>
      <c r="J1072" s="34" t="str">
        <f>IF(AND(ISBLANK(C1072)=TRUE,ISBLANK(D1072)=TRUE),"",IFERROR(VLOOKUP(CONCATENATE(C1072,".",D1072),'Clusters Lookup'!$A$2:$B$99,2,FALSE),"Not an Other Cluster"))</f>
        <v/>
      </c>
      <c r="K1072" s="51"/>
      <c r="L1072" s="51"/>
      <c r="M1072" s="51"/>
      <c r="N1072" s="51"/>
      <c r="O1072" s="52"/>
      <c r="P1072" s="51"/>
      <c r="Q1072" s="51"/>
      <c r="R1072" s="50"/>
      <c r="S1072" s="34" t="str">
        <f>IFERROR(VLOOKUP(R1072,'State of WI BUs'!$A$2:$B$77,2,FALSE),"")</f>
        <v/>
      </c>
      <c r="T1072" s="52"/>
      <c r="U1072" s="52"/>
      <c r="V1072" s="56" t="str">
        <f t="shared" si="128"/>
        <v/>
      </c>
      <c r="W1072" s="52"/>
      <c r="X1072" s="50"/>
      <c r="Y1072" s="56" t="str">
        <f t="shared" si="129"/>
        <v/>
      </c>
      <c r="Z1072" s="52"/>
      <c r="AA1072" s="35" t="str">
        <f t="shared" si="130"/>
        <v/>
      </c>
      <c r="AB1072" s="35" t="str">
        <f t="shared" si="131"/>
        <v/>
      </c>
      <c r="AC1072" s="35" t="str">
        <f t="shared" si="132"/>
        <v/>
      </c>
      <c r="AD1072" s="35" t="str">
        <f t="shared" si="133"/>
        <v/>
      </c>
      <c r="AE1072" s="35" t="str">
        <f t="shared" si="134"/>
        <v/>
      </c>
      <c r="AF1072" s="35" t="str">
        <f t="shared" si="135"/>
        <v/>
      </c>
    </row>
    <row r="1073" spans="1:32" x14ac:dyDescent="0.3">
      <c r="A1073" s="50"/>
      <c r="B1073" s="34" t="str">
        <f>IFERROR(VLOOKUP(A1073,'State of WI BUs'!$A$2:$B$77,2,FALSE),"")</f>
        <v/>
      </c>
      <c r="C1073" s="50"/>
      <c r="D1073" s="50"/>
      <c r="E1073" s="51"/>
      <c r="F1073" s="34" t="str">
        <f>IFERROR(VLOOKUP(C1073,'Fed. Agency Identifier'!$A$2:$B$62,2,FALSE),"")</f>
        <v/>
      </c>
      <c r="G1073" s="34" t="str">
        <f>IF(ISBLANK(D1073)=TRUE,"",(IFERROR(VLOOKUP(CONCATENATE(C1073,".",D1073),'Assistance Listings sam.gov'!$A$2:$D$2250,4,FALSE),"Unknown/Expired CFDA - Complete Column K")))</f>
        <v/>
      </c>
      <c r="H1073" s="51"/>
      <c r="I1073" s="51"/>
      <c r="J1073" s="34" t="str">
        <f>IF(AND(ISBLANK(C1073)=TRUE,ISBLANK(D1073)=TRUE),"",IFERROR(VLOOKUP(CONCATENATE(C1073,".",D1073),'Clusters Lookup'!$A$2:$B$99,2,FALSE),"Not an Other Cluster"))</f>
        <v/>
      </c>
      <c r="K1073" s="51"/>
      <c r="L1073" s="51"/>
      <c r="M1073" s="51"/>
      <c r="N1073" s="51"/>
      <c r="O1073" s="52"/>
      <c r="P1073" s="51"/>
      <c r="Q1073" s="51"/>
      <c r="R1073" s="50"/>
      <c r="S1073" s="34" t="str">
        <f>IFERROR(VLOOKUP(R1073,'State of WI BUs'!$A$2:$B$77,2,FALSE),"")</f>
        <v/>
      </c>
      <c r="T1073" s="52"/>
      <c r="U1073" s="52"/>
      <c r="V1073" s="56" t="str">
        <f t="shared" si="128"/>
        <v/>
      </c>
      <c r="W1073" s="52"/>
      <c r="X1073" s="50"/>
      <c r="Y1073" s="56" t="str">
        <f t="shared" si="129"/>
        <v/>
      </c>
      <c r="Z1073" s="52"/>
      <c r="AA1073" s="35" t="str">
        <f t="shared" si="130"/>
        <v/>
      </c>
      <c r="AB1073" s="35" t="str">
        <f t="shared" si="131"/>
        <v/>
      </c>
      <c r="AC1073" s="35" t="str">
        <f t="shared" si="132"/>
        <v/>
      </c>
      <c r="AD1073" s="35" t="str">
        <f t="shared" si="133"/>
        <v/>
      </c>
      <c r="AE1073" s="35" t="str">
        <f t="shared" si="134"/>
        <v/>
      </c>
      <c r="AF1073" s="35" t="str">
        <f t="shared" si="135"/>
        <v/>
      </c>
    </row>
    <row r="1074" spans="1:32" x14ac:dyDescent="0.3">
      <c r="A1074" s="50"/>
      <c r="B1074" s="34" t="str">
        <f>IFERROR(VLOOKUP(A1074,'State of WI BUs'!$A$2:$B$77,2,FALSE),"")</f>
        <v/>
      </c>
      <c r="C1074" s="50"/>
      <c r="D1074" s="50"/>
      <c r="E1074" s="51"/>
      <c r="F1074" s="34" t="str">
        <f>IFERROR(VLOOKUP(C1074,'Fed. Agency Identifier'!$A$2:$B$62,2,FALSE),"")</f>
        <v/>
      </c>
      <c r="G1074" s="34" t="str">
        <f>IF(ISBLANK(D1074)=TRUE,"",(IFERROR(VLOOKUP(CONCATENATE(C1074,".",D1074),'Assistance Listings sam.gov'!$A$2:$D$2250,4,FALSE),"Unknown/Expired CFDA - Complete Column K")))</f>
        <v/>
      </c>
      <c r="H1074" s="51"/>
      <c r="I1074" s="51"/>
      <c r="J1074" s="34" t="str">
        <f>IF(AND(ISBLANK(C1074)=TRUE,ISBLANK(D1074)=TRUE),"",IFERROR(VLOOKUP(CONCATENATE(C1074,".",D1074),'Clusters Lookup'!$A$2:$B$99,2,FALSE),"Not an Other Cluster"))</f>
        <v/>
      </c>
      <c r="K1074" s="51"/>
      <c r="L1074" s="51"/>
      <c r="M1074" s="51"/>
      <c r="N1074" s="51"/>
      <c r="O1074" s="52"/>
      <c r="P1074" s="51"/>
      <c r="Q1074" s="51"/>
      <c r="R1074" s="50"/>
      <c r="S1074" s="34" t="str">
        <f>IFERROR(VLOOKUP(R1074,'State of WI BUs'!$A$2:$B$77,2,FALSE),"")</f>
        <v/>
      </c>
      <c r="T1074" s="52"/>
      <c r="U1074" s="52"/>
      <c r="V1074" s="56" t="str">
        <f t="shared" si="128"/>
        <v/>
      </c>
      <c r="W1074" s="52"/>
      <c r="X1074" s="50"/>
      <c r="Y1074" s="56" t="str">
        <f t="shared" si="129"/>
        <v/>
      </c>
      <c r="Z1074" s="52"/>
      <c r="AA1074" s="35" t="str">
        <f t="shared" si="130"/>
        <v/>
      </c>
      <c r="AB1074" s="35" t="str">
        <f t="shared" si="131"/>
        <v/>
      </c>
      <c r="AC1074" s="35" t="str">
        <f t="shared" si="132"/>
        <v/>
      </c>
      <c r="AD1074" s="35" t="str">
        <f t="shared" si="133"/>
        <v/>
      </c>
      <c r="AE1074" s="35" t="str">
        <f t="shared" si="134"/>
        <v/>
      </c>
      <c r="AF1074" s="35" t="str">
        <f t="shared" si="135"/>
        <v/>
      </c>
    </row>
    <row r="1075" spans="1:32" x14ac:dyDescent="0.3">
      <c r="A1075" s="50"/>
      <c r="B1075" s="34" t="str">
        <f>IFERROR(VLOOKUP(A1075,'State of WI BUs'!$A$2:$B$77,2,FALSE),"")</f>
        <v/>
      </c>
      <c r="C1075" s="50"/>
      <c r="D1075" s="50"/>
      <c r="E1075" s="51"/>
      <c r="F1075" s="34" t="str">
        <f>IFERROR(VLOOKUP(C1075,'Fed. Agency Identifier'!$A$2:$B$62,2,FALSE),"")</f>
        <v/>
      </c>
      <c r="G1075" s="34" t="str">
        <f>IF(ISBLANK(D1075)=TRUE,"",(IFERROR(VLOOKUP(CONCATENATE(C1075,".",D1075),'Assistance Listings sam.gov'!$A$2:$D$2250,4,FALSE),"Unknown/Expired CFDA - Complete Column K")))</f>
        <v/>
      </c>
      <c r="H1075" s="51"/>
      <c r="I1075" s="51"/>
      <c r="J1075" s="34" t="str">
        <f>IF(AND(ISBLANK(C1075)=TRUE,ISBLANK(D1075)=TRUE),"",IFERROR(VLOOKUP(CONCATENATE(C1075,".",D1075),'Clusters Lookup'!$A$2:$B$99,2,FALSE),"Not an Other Cluster"))</f>
        <v/>
      </c>
      <c r="K1075" s="51"/>
      <c r="L1075" s="51"/>
      <c r="M1075" s="51"/>
      <c r="N1075" s="51"/>
      <c r="O1075" s="52"/>
      <c r="P1075" s="51"/>
      <c r="Q1075" s="51"/>
      <c r="R1075" s="50"/>
      <c r="S1075" s="34" t="str">
        <f>IFERROR(VLOOKUP(R1075,'State of WI BUs'!$A$2:$B$77,2,FALSE),"")</f>
        <v/>
      </c>
      <c r="T1075" s="52"/>
      <c r="U1075" s="52"/>
      <c r="V1075" s="56" t="str">
        <f t="shared" si="128"/>
        <v/>
      </c>
      <c r="W1075" s="52"/>
      <c r="X1075" s="50"/>
      <c r="Y1075" s="56" t="str">
        <f t="shared" si="129"/>
        <v/>
      </c>
      <c r="Z1075" s="52"/>
      <c r="AA1075" s="35" t="str">
        <f t="shared" si="130"/>
        <v/>
      </c>
      <c r="AB1075" s="35" t="str">
        <f t="shared" si="131"/>
        <v/>
      </c>
      <c r="AC1075" s="35" t="str">
        <f t="shared" si="132"/>
        <v/>
      </c>
      <c r="AD1075" s="35" t="str">
        <f t="shared" si="133"/>
        <v/>
      </c>
      <c r="AE1075" s="35" t="str">
        <f t="shared" si="134"/>
        <v/>
      </c>
      <c r="AF1075" s="35" t="str">
        <f t="shared" si="135"/>
        <v/>
      </c>
    </row>
    <row r="1076" spans="1:32" x14ac:dyDescent="0.3">
      <c r="A1076" s="50"/>
      <c r="B1076" s="34" t="str">
        <f>IFERROR(VLOOKUP(A1076,'State of WI BUs'!$A$2:$B$77,2,FALSE),"")</f>
        <v/>
      </c>
      <c r="C1076" s="50"/>
      <c r="D1076" s="50"/>
      <c r="E1076" s="51"/>
      <c r="F1076" s="34" t="str">
        <f>IFERROR(VLOOKUP(C1076,'Fed. Agency Identifier'!$A$2:$B$62,2,FALSE),"")</f>
        <v/>
      </c>
      <c r="G1076" s="34" t="str">
        <f>IF(ISBLANK(D1076)=TRUE,"",(IFERROR(VLOOKUP(CONCATENATE(C1076,".",D1076),'Assistance Listings sam.gov'!$A$2:$D$2250,4,FALSE),"Unknown/Expired CFDA - Complete Column K")))</f>
        <v/>
      </c>
      <c r="H1076" s="51"/>
      <c r="I1076" s="51"/>
      <c r="J1076" s="34" t="str">
        <f>IF(AND(ISBLANK(C1076)=TRUE,ISBLANK(D1076)=TRUE),"",IFERROR(VLOOKUP(CONCATENATE(C1076,".",D1076),'Clusters Lookup'!$A$2:$B$99,2,FALSE),"Not an Other Cluster"))</f>
        <v/>
      </c>
      <c r="K1076" s="51"/>
      <c r="L1076" s="51"/>
      <c r="M1076" s="51"/>
      <c r="N1076" s="51"/>
      <c r="O1076" s="52"/>
      <c r="P1076" s="51"/>
      <c r="Q1076" s="51"/>
      <c r="R1076" s="50"/>
      <c r="S1076" s="34" t="str">
        <f>IFERROR(VLOOKUP(R1076,'State of WI BUs'!$A$2:$B$77,2,FALSE),"")</f>
        <v/>
      </c>
      <c r="T1076" s="52"/>
      <c r="U1076" s="52"/>
      <c r="V1076" s="56" t="str">
        <f t="shared" si="128"/>
        <v/>
      </c>
      <c r="W1076" s="52"/>
      <c r="X1076" s="50"/>
      <c r="Y1076" s="56" t="str">
        <f t="shared" si="129"/>
        <v/>
      </c>
      <c r="Z1076" s="52"/>
      <c r="AA1076" s="35" t="str">
        <f t="shared" si="130"/>
        <v/>
      </c>
      <c r="AB1076" s="35" t="str">
        <f t="shared" si="131"/>
        <v/>
      </c>
      <c r="AC1076" s="35" t="str">
        <f t="shared" si="132"/>
        <v/>
      </c>
      <c r="AD1076" s="35" t="str">
        <f t="shared" si="133"/>
        <v/>
      </c>
      <c r="AE1076" s="35" t="str">
        <f t="shared" si="134"/>
        <v/>
      </c>
      <c r="AF1076" s="35" t="str">
        <f t="shared" si="135"/>
        <v/>
      </c>
    </row>
    <row r="1077" spans="1:32" x14ac:dyDescent="0.3">
      <c r="A1077" s="50"/>
      <c r="B1077" s="34" t="str">
        <f>IFERROR(VLOOKUP(A1077,'State of WI BUs'!$A$2:$B$77,2,FALSE),"")</f>
        <v/>
      </c>
      <c r="C1077" s="50"/>
      <c r="D1077" s="50"/>
      <c r="E1077" s="51"/>
      <c r="F1077" s="34" t="str">
        <f>IFERROR(VLOOKUP(C1077,'Fed. Agency Identifier'!$A$2:$B$62,2,FALSE),"")</f>
        <v/>
      </c>
      <c r="G1077" s="34" t="str">
        <f>IF(ISBLANK(D1077)=TRUE,"",(IFERROR(VLOOKUP(CONCATENATE(C1077,".",D1077),'Assistance Listings sam.gov'!$A$2:$D$2250,4,FALSE),"Unknown/Expired CFDA - Complete Column K")))</f>
        <v/>
      </c>
      <c r="H1077" s="51"/>
      <c r="I1077" s="51"/>
      <c r="J1077" s="34" t="str">
        <f>IF(AND(ISBLANK(C1077)=TRUE,ISBLANK(D1077)=TRUE),"",IFERROR(VLOOKUP(CONCATENATE(C1077,".",D1077),'Clusters Lookup'!$A$2:$B$99,2,FALSE),"Not an Other Cluster"))</f>
        <v/>
      </c>
      <c r="K1077" s="51"/>
      <c r="L1077" s="51"/>
      <c r="M1077" s="51"/>
      <c r="N1077" s="51"/>
      <c r="O1077" s="52"/>
      <c r="P1077" s="51"/>
      <c r="Q1077" s="51"/>
      <c r="R1077" s="50"/>
      <c r="S1077" s="34" t="str">
        <f>IFERROR(VLOOKUP(R1077,'State of WI BUs'!$A$2:$B$77,2,FALSE),"")</f>
        <v/>
      </c>
      <c r="T1077" s="52"/>
      <c r="U1077" s="52"/>
      <c r="V1077" s="56" t="str">
        <f t="shared" si="128"/>
        <v/>
      </c>
      <c r="W1077" s="52"/>
      <c r="X1077" s="50"/>
      <c r="Y1077" s="56" t="str">
        <f t="shared" si="129"/>
        <v/>
      </c>
      <c r="Z1077" s="52"/>
      <c r="AA1077" s="35" t="str">
        <f t="shared" si="130"/>
        <v/>
      </c>
      <c r="AB1077" s="35" t="str">
        <f t="shared" si="131"/>
        <v/>
      </c>
      <c r="AC1077" s="35" t="str">
        <f t="shared" si="132"/>
        <v/>
      </c>
      <c r="AD1077" s="35" t="str">
        <f t="shared" si="133"/>
        <v/>
      </c>
      <c r="AE1077" s="35" t="str">
        <f t="shared" si="134"/>
        <v/>
      </c>
      <c r="AF1077" s="35" t="str">
        <f t="shared" si="135"/>
        <v/>
      </c>
    </row>
    <row r="1078" spans="1:32" x14ac:dyDescent="0.3">
      <c r="A1078" s="50"/>
      <c r="B1078" s="34" t="str">
        <f>IFERROR(VLOOKUP(A1078,'State of WI BUs'!$A$2:$B$77,2,FALSE),"")</f>
        <v/>
      </c>
      <c r="C1078" s="50"/>
      <c r="D1078" s="50"/>
      <c r="E1078" s="51"/>
      <c r="F1078" s="34" t="str">
        <f>IFERROR(VLOOKUP(C1078,'Fed. Agency Identifier'!$A$2:$B$62,2,FALSE),"")</f>
        <v/>
      </c>
      <c r="G1078" s="34" t="str">
        <f>IF(ISBLANK(D1078)=TRUE,"",(IFERROR(VLOOKUP(CONCATENATE(C1078,".",D1078),'Assistance Listings sam.gov'!$A$2:$D$2250,4,FALSE),"Unknown/Expired CFDA - Complete Column K")))</f>
        <v/>
      </c>
      <c r="H1078" s="51"/>
      <c r="I1078" s="51"/>
      <c r="J1078" s="34" t="str">
        <f>IF(AND(ISBLANK(C1078)=TRUE,ISBLANK(D1078)=TRUE),"",IFERROR(VLOOKUP(CONCATENATE(C1078,".",D1078),'Clusters Lookup'!$A$2:$B$99,2,FALSE),"Not an Other Cluster"))</f>
        <v/>
      </c>
      <c r="K1078" s="51"/>
      <c r="L1078" s="51"/>
      <c r="M1078" s="51"/>
      <c r="N1078" s="51"/>
      <c r="O1078" s="52"/>
      <c r="P1078" s="51"/>
      <c r="Q1078" s="51"/>
      <c r="R1078" s="50"/>
      <c r="S1078" s="34" t="str">
        <f>IFERROR(VLOOKUP(R1078,'State of WI BUs'!$A$2:$B$77,2,FALSE),"")</f>
        <v/>
      </c>
      <c r="T1078" s="52"/>
      <c r="U1078" s="52"/>
      <c r="V1078" s="56" t="str">
        <f t="shared" si="128"/>
        <v/>
      </c>
      <c r="W1078" s="52"/>
      <c r="X1078" s="50"/>
      <c r="Y1078" s="56" t="str">
        <f t="shared" si="129"/>
        <v/>
      </c>
      <c r="Z1078" s="52"/>
      <c r="AA1078" s="35" t="str">
        <f t="shared" si="130"/>
        <v/>
      </c>
      <c r="AB1078" s="35" t="str">
        <f t="shared" si="131"/>
        <v/>
      </c>
      <c r="AC1078" s="35" t="str">
        <f t="shared" si="132"/>
        <v/>
      </c>
      <c r="AD1078" s="35" t="str">
        <f t="shared" si="133"/>
        <v/>
      </c>
      <c r="AE1078" s="35" t="str">
        <f t="shared" si="134"/>
        <v/>
      </c>
      <c r="AF1078" s="35" t="str">
        <f t="shared" si="135"/>
        <v/>
      </c>
    </row>
    <row r="1079" spans="1:32" x14ac:dyDescent="0.3">
      <c r="A1079" s="50"/>
      <c r="B1079" s="34" t="str">
        <f>IFERROR(VLOOKUP(A1079,'State of WI BUs'!$A$2:$B$77,2,FALSE),"")</f>
        <v/>
      </c>
      <c r="C1079" s="50"/>
      <c r="D1079" s="50"/>
      <c r="E1079" s="51"/>
      <c r="F1079" s="34" t="str">
        <f>IFERROR(VLOOKUP(C1079,'Fed. Agency Identifier'!$A$2:$B$62,2,FALSE),"")</f>
        <v/>
      </c>
      <c r="G1079" s="34" t="str">
        <f>IF(ISBLANK(D1079)=TRUE,"",(IFERROR(VLOOKUP(CONCATENATE(C1079,".",D1079),'Assistance Listings sam.gov'!$A$2:$D$2250,4,FALSE),"Unknown/Expired CFDA - Complete Column K")))</f>
        <v/>
      </c>
      <c r="H1079" s="51"/>
      <c r="I1079" s="51"/>
      <c r="J1079" s="34" t="str">
        <f>IF(AND(ISBLANK(C1079)=TRUE,ISBLANK(D1079)=TRUE),"",IFERROR(VLOOKUP(CONCATENATE(C1079,".",D1079),'Clusters Lookup'!$A$2:$B$99,2,FALSE),"Not an Other Cluster"))</f>
        <v/>
      </c>
      <c r="K1079" s="51"/>
      <c r="L1079" s="51"/>
      <c r="M1079" s="51"/>
      <c r="N1079" s="51"/>
      <c r="O1079" s="52"/>
      <c r="P1079" s="51"/>
      <c r="Q1079" s="51"/>
      <c r="R1079" s="50"/>
      <c r="S1079" s="34" t="str">
        <f>IFERROR(VLOOKUP(R1079,'State of WI BUs'!$A$2:$B$77,2,FALSE),"")</f>
        <v/>
      </c>
      <c r="T1079" s="52"/>
      <c r="U1079" s="52"/>
      <c r="V1079" s="56" t="str">
        <f t="shared" si="128"/>
        <v/>
      </c>
      <c r="W1079" s="52"/>
      <c r="X1079" s="50"/>
      <c r="Y1079" s="56" t="str">
        <f t="shared" si="129"/>
        <v/>
      </c>
      <c r="Z1079" s="52"/>
      <c r="AA1079" s="35" t="str">
        <f t="shared" si="130"/>
        <v/>
      </c>
      <c r="AB1079" s="35" t="str">
        <f t="shared" si="131"/>
        <v/>
      </c>
      <c r="AC1079" s="35" t="str">
        <f t="shared" si="132"/>
        <v/>
      </c>
      <c r="AD1079" s="35" t="str">
        <f t="shared" si="133"/>
        <v/>
      </c>
      <c r="AE1079" s="35" t="str">
        <f t="shared" si="134"/>
        <v/>
      </c>
      <c r="AF1079" s="35" t="str">
        <f t="shared" si="135"/>
        <v/>
      </c>
    </row>
    <row r="1080" spans="1:32" x14ac:dyDescent="0.3">
      <c r="A1080" s="50"/>
      <c r="B1080" s="34" t="str">
        <f>IFERROR(VLOOKUP(A1080,'State of WI BUs'!$A$2:$B$77,2,FALSE),"")</f>
        <v/>
      </c>
      <c r="C1080" s="50"/>
      <c r="D1080" s="50"/>
      <c r="E1080" s="51"/>
      <c r="F1080" s="34" t="str">
        <f>IFERROR(VLOOKUP(C1080,'Fed. Agency Identifier'!$A$2:$B$62,2,FALSE),"")</f>
        <v/>
      </c>
      <c r="G1080" s="34" t="str">
        <f>IF(ISBLANK(D1080)=TRUE,"",(IFERROR(VLOOKUP(CONCATENATE(C1080,".",D1080),'Assistance Listings sam.gov'!$A$2:$D$2250,4,FALSE),"Unknown/Expired CFDA - Complete Column K")))</f>
        <v/>
      </c>
      <c r="H1080" s="51"/>
      <c r="I1080" s="51"/>
      <c r="J1080" s="34" t="str">
        <f>IF(AND(ISBLANK(C1080)=TRUE,ISBLANK(D1080)=TRUE),"",IFERROR(VLOOKUP(CONCATENATE(C1080,".",D1080),'Clusters Lookup'!$A$2:$B$99,2,FALSE),"Not an Other Cluster"))</f>
        <v/>
      </c>
      <c r="K1080" s="51"/>
      <c r="L1080" s="51"/>
      <c r="M1080" s="51"/>
      <c r="N1080" s="51"/>
      <c r="O1080" s="52"/>
      <c r="P1080" s="51"/>
      <c r="Q1080" s="51"/>
      <c r="R1080" s="50"/>
      <c r="S1080" s="34" t="str">
        <f>IFERROR(VLOOKUP(R1080,'State of WI BUs'!$A$2:$B$77,2,FALSE),"")</f>
        <v/>
      </c>
      <c r="T1080" s="52"/>
      <c r="U1080" s="52"/>
      <c r="V1080" s="56" t="str">
        <f t="shared" si="128"/>
        <v/>
      </c>
      <c r="W1080" s="52"/>
      <c r="X1080" s="50"/>
      <c r="Y1080" s="56" t="str">
        <f t="shared" si="129"/>
        <v/>
      </c>
      <c r="Z1080" s="52"/>
      <c r="AA1080" s="35" t="str">
        <f t="shared" si="130"/>
        <v/>
      </c>
      <c r="AB1080" s="35" t="str">
        <f t="shared" si="131"/>
        <v/>
      </c>
      <c r="AC1080" s="35" t="str">
        <f t="shared" si="132"/>
        <v/>
      </c>
      <c r="AD1080" s="35" t="str">
        <f t="shared" si="133"/>
        <v/>
      </c>
      <c r="AE1080" s="35" t="str">
        <f t="shared" si="134"/>
        <v/>
      </c>
      <c r="AF1080" s="35" t="str">
        <f t="shared" si="135"/>
        <v/>
      </c>
    </row>
    <row r="1081" spans="1:32" x14ac:dyDescent="0.3">
      <c r="A1081" s="50"/>
      <c r="B1081" s="34" t="str">
        <f>IFERROR(VLOOKUP(A1081,'State of WI BUs'!$A$2:$B$77,2,FALSE),"")</f>
        <v/>
      </c>
      <c r="C1081" s="50"/>
      <c r="D1081" s="50"/>
      <c r="E1081" s="51"/>
      <c r="F1081" s="34" t="str">
        <f>IFERROR(VLOOKUP(C1081,'Fed. Agency Identifier'!$A$2:$B$62,2,FALSE),"")</f>
        <v/>
      </c>
      <c r="G1081" s="34" t="str">
        <f>IF(ISBLANK(D1081)=TRUE,"",(IFERROR(VLOOKUP(CONCATENATE(C1081,".",D1081),'Assistance Listings sam.gov'!$A$2:$D$2250,4,FALSE),"Unknown/Expired CFDA - Complete Column K")))</f>
        <v/>
      </c>
      <c r="H1081" s="51"/>
      <c r="I1081" s="51"/>
      <c r="J1081" s="34" t="str">
        <f>IF(AND(ISBLANK(C1081)=TRUE,ISBLANK(D1081)=TRUE),"",IFERROR(VLOOKUP(CONCATENATE(C1081,".",D1081),'Clusters Lookup'!$A$2:$B$99,2,FALSE),"Not an Other Cluster"))</f>
        <v/>
      </c>
      <c r="K1081" s="51"/>
      <c r="L1081" s="51"/>
      <c r="M1081" s="51"/>
      <c r="N1081" s="51"/>
      <c r="O1081" s="52"/>
      <c r="P1081" s="51"/>
      <c r="Q1081" s="51"/>
      <c r="R1081" s="50"/>
      <c r="S1081" s="34" t="str">
        <f>IFERROR(VLOOKUP(R1081,'State of WI BUs'!$A$2:$B$77,2,FALSE),"")</f>
        <v/>
      </c>
      <c r="T1081" s="52"/>
      <c r="U1081" s="52"/>
      <c r="V1081" s="56" t="str">
        <f t="shared" si="128"/>
        <v/>
      </c>
      <c r="W1081" s="52"/>
      <c r="X1081" s="50"/>
      <c r="Y1081" s="56" t="str">
        <f t="shared" si="129"/>
        <v/>
      </c>
      <c r="Z1081" s="52"/>
      <c r="AA1081" s="35" t="str">
        <f t="shared" si="130"/>
        <v/>
      </c>
      <c r="AB1081" s="35" t="str">
        <f t="shared" si="131"/>
        <v/>
      </c>
      <c r="AC1081" s="35" t="str">
        <f t="shared" si="132"/>
        <v/>
      </c>
      <c r="AD1081" s="35" t="str">
        <f t="shared" si="133"/>
        <v/>
      </c>
      <c r="AE1081" s="35" t="str">
        <f t="shared" si="134"/>
        <v/>
      </c>
      <c r="AF1081" s="35" t="str">
        <f t="shared" si="135"/>
        <v/>
      </c>
    </row>
    <row r="1082" spans="1:32" x14ac:dyDescent="0.3">
      <c r="A1082" s="50"/>
      <c r="B1082" s="34" t="str">
        <f>IFERROR(VLOOKUP(A1082,'State of WI BUs'!$A$2:$B$77,2,FALSE),"")</f>
        <v/>
      </c>
      <c r="C1082" s="50"/>
      <c r="D1082" s="50"/>
      <c r="E1082" s="51"/>
      <c r="F1082" s="34" t="str">
        <f>IFERROR(VLOOKUP(C1082,'Fed. Agency Identifier'!$A$2:$B$62,2,FALSE),"")</f>
        <v/>
      </c>
      <c r="G1082" s="34" t="str">
        <f>IF(ISBLANK(D1082)=TRUE,"",(IFERROR(VLOOKUP(CONCATENATE(C1082,".",D1082),'Assistance Listings sam.gov'!$A$2:$D$2250,4,FALSE),"Unknown/Expired CFDA - Complete Column K")))</f>
        <v/>
      </c>
      <c r="H1082" s="51"/>
      <c r="I1082" s="51"/>
      <c r="J1082" s="34" t="str">
        <f>IF(AND(ISBLANK(C1082)=TRUE,ISBLANK(D1082)=TRUE),"",IFERROR(VLOOKUP(CONCATENATE(C1082,".",D1082),'Clusters Lookup'!$A$2:$B$99,2,FALSE),"Not an Other Cluster"))</f>
        <v/>
      </c>
      <c r="K1082" s="51"/>
      <c r="L1082" s="51"/>
      <c r="M1082" s="51"/>
      <c r="N1082" s="51"/>
      <c r="O1082" s="52"/>
      <c r="P1082" s="51"/>
      <c r="Q1082" s="51"/>
      <c r="R1082" s="50"/>
      <c r="S1082" s="34" t="str">
        <f>IFERROR(VLOOKUP(R1082,'State of WI BUs'!$A$2:$B$77,2,FALSE),"")</f>
        <v/>
      </c>
      <c r="T1082" s="52"/>
      <c r="U1082" s="52"/>
      <c r="V1082" s="56" t="str">
        <f t="shared" si="128"/>
        <v/>
      </c>
      <c r="W1082" s="52"/>
      <c r="X1082" s="50"/>
      <c r="Y1082" s="56" t="str">
        <f t="shared" si="129"/>
        <v/>
      </c>
      <c r="Z1082" s="52"/>
      <c r="AA1082" s="35" t="str">
        <f t="shared" si="130"/>
        <v/>
      </c>
      <c r="AB1082" s="35" t="str">
        <f t="shared" si="131"/>
        <v/>
      </c>
      <c r="AC1082" s="35" t="str">
        <f t="shared" si="132"/>
        <v/>
      </c>
      <c r="AD1082" s="35" t="str">
        <f t="shared" si="133"/>
        <v/>
      </c>
      <c r="AE1082" s="35" t="str">
        <f t="shared" si="134"/>
        <v/>
      </c>
      <c r="AF1082" s="35" t="str">
        <f t="shared" si="135"/>
        <v/>
      </c>
    </row>
    <row r="1083" spans="1:32" x14ac:dyDescent="0.3">
      <c r="A1083" s="50"/>
      <c r="B1083" s="34" t="str">
        <f>IFERROR(VLOOKUP(A1083,'State of WI BUs'!$A$2:$B$77,2,FALSE),"")</f>
        <v/>
      </c>
      <c r="C1083" s="50"/>
      <c r="D1083" s="50"/>
      <c r="E1083" s="51"/>
      <c r="F1083" s="34" t="str">
        <f>IFERROR(VLOOKUP(C1083,'Fed. Agency Identifier'!$A$2:$B$62,2,FALSE),"")</f>
        <v/>
      </c>
      <c r="G1083" s="34" t="str">
        <f>IF(ISBLANK(D1083)=TRUE,"",(IFERROR(VLOOKUP(CONCATENATE(C1083,".",D1083),'Assistance Listings sam.gov'!$A$2:$D$2250,4,FALSE),"Unknown/Expired CFDA - Complete Column K")))</f>
        <v/>
      </c>
      <c r="H1083" s="51"/>
      <c r="I1083" s="51"/>
      <c r="J1083" s="34" t="str">
        <f>IF(AND(ISBLANK(C1083)=TRUE,ISBLANK(D1083)=TRUE),"",IFERROR(VLOOKUP(CONCATENATE(C1083,".",D1083),'Clusters Lookup'!$A$2:$B$99,2,FALSE),"Not an Other Cluster"))</f>
        <v/>
      </c>
      <c r="K1083" s="51"/>
      <c r="L1083" s="51"/>
      <c r="M1083" s="51"/>
      <c r="N1083" s="51"/>
      <c r="O1083" s="52"/>
      <c r="P1083" s="51"/>
      <c r="Q1083" s="51"/>
      <c r="R1083" s="50"/>
      <c r="S1083" s="34" t="str">
        <f>IFERROR(VLOOKUP(R1083,'State of WI BUs'!$A$2:$B$77,2,FALSE),"")</f>
        <v/>
      </c>
      <c r="T1083" s="52"/>
      <c r="U1083" s="52"/>
      <c r="V1083" s="56" t="str">
        <f t="shared" si="128"/>
        <v/>
      </c>
      <c r="W1083" s="52"/>
      <c r="X1083" s="50"/>
      <c r="Y1083" s="56" t="str">
        <f t="shared" si="129"/>
        <v/>
      </c>
      <c r="Z1083" s="52"/>
      <c r="AA1083" s="35" t="str">
        <f t="shared" si="130"/>
        <v/>
      </c>
      <c r="AB1083" s="35" t="str">
        <f t="shared" si="131"/>
        <v/>
      </c>
      <c r="AC1083" s="35" t="str">
        <f t="shared" si="132"/>
        <v/>
      </c>
      <c r="AD1083" s="35" t="str">
        <f t="shared" si="133"/>
        <v/>
      </c>
      <c r="AE1083" s="35" t="str">
        <f t="shared" si="134"/>
        <v/>
      </c>
      <c r="AF1083" s="35" t="str">
        <f t="shared" si="135"/>
        <v/>
      </c>
    </row>
    <row r="1084" spans="1:32" x14ac:dyDescent="0.3">
      <c r="A1084" s="50"/>
      <c r="B1084" s="34" t="str">
        <f>IFERROR(VLOOKUP(A1084,'State of WI BUs'!$A$2:$B$77,2,FALSE),"")</f>
        <v/>
      </c>
      <c r="C1084" s="50"/>
      <c r="D1084" s="50"/>
      <c r="E1084" s="51"/>
      <c r="F1084" s="34" t="str">
        <f>IFERROR(VLOOKUP(C1084,'Fed. Agency Identifier'!$A$2:$B$62,2,FALSE),"")</f>
        <v/>
      </c>
      <c r="G1084" s="34" t="str">
        <f>IF(ISBLANK(D1084)=TRUE,"",(IFERROR(VLOOKUP(CONCATENATE(C1084,".",D1084),'Assistance Listings sam.gov'!$A$2:$D$2250,4,FALSE),"Unknown/Expired CFDA - Complete Column K")))</f>
        <v/>
      </c>
      <c r="H1084" s="51"/>
      <c r="I1084" s="51"/>
      <c r="J1084" s="34" t="str">
        <f>IF(AND(ISBLANK(C1084)=TRUE,ISBLANK(D1084)=TRUE),"",IFERROR(VLOOKUP(CONCATENATE(C1084,".",D1084),'Clusters Lookup'!$A$2:$B$99,2,FALSE),"Not an Other Cluster"))</f>
        <v/>
      </c>
      <c r="K1084" s="51"/>
      <c r="L1084" s="51"/>
      <c r="M1084" s="51"/>
      <c r="N1084" s="51"/>
      <c r="O1084" s="52"/>
      <c r="P1084" s="51"/>
      <c r="Q1084" s="51"/>
      <c r="R1084" s="50"/>
      <c r="S1084" s="34" t="str">
        <f>IFERROR(VLOOKUP(R1084,'State of WI BUs'!$A$2:$B$77,2,FALSE),"")</f>
        <v/>
      </c>
      <c r="T1084" s="52"/>
      <c r="U1084" s="52"/>
      <c r="V1084" s="56" t="str">
        <f t="shared" si="128"/>
        <v/>
      </c>
      <c r="W1084" s="52"/>
      <c r="X1084" s="50"/>
      <c r="Y1084" s="56" t="str">
        <f t="shared" si="129"/>
        <v/>
      </c>
      <c r="Z1084" s="52"/>
      <c r="AA1084" s="35" t="str">
        <f t="shared" si="130"/>
        <v/>
      </c>
      <c r="AB1084" s="35" t="str">
        <f t="shared" si="131"/>
        <v/>
      </c>
      <c r="AC1084" s="35" t="str">
        <f t="shared" si="132"/>
        <v/>
      </c>
      <c r="AD1084" s="35" t="str">
        <f t="shared" si="133"/>
        <v/>
      </c>
      <c r="AE1084" s="35" t="str">
        <f t="shared" si="134"/>
        <v/>
      </c>
      <c r="AF1084" s="35" t="str">
        <f t="shared" si="135"/>
        <v/>
      </c>
    </row>
    <row r="1085" spans="1:32" x14ac:dyDescent="0.3">
      <c r="A1085" s="50"/>
      <c r="B1085" s="34" t="str">
        <f>IFERROR(VLOOKUP(A1085,'State of WI BUs'!$A$2:$B$77,2,FALSE),"")</f>
        <v/>
      </c>
      <c r="C1085" s="50"/>
      <c r="D1085" s="50"/>
      <c r="E1085" s="51"/>
      <c r="F1085" s="34" t="str">
        <f>IFERROR(VLOOKUP(C1085,'Fed. Agency Identifier'!$A$2:$B$62,2,FALSE),"")</f>
        <v/>
      </c>
      <c r="G1085" s="34" t="str">
        <f>IF(ISBLANK(D1085)=TRUE,"",(IFERROR(VLOOKUP(CONCATENATE(C1085,".",D1085),'Assistance Listings sam.gov'!$A$2:$D$2250,4,FALSE),"Unknown/Expired CFDA - Complete Column K")))</f>
        <v/>
      </c>
      <c r="H1085" s="51"/>
      <c r="I1085" s="51"/>
      <c r="J1085" s="34" t="str">
        <f>IF(AND(ISBLANK(C1085)=TRUE,ISBLANK(D1085)=TRUE),"",IFERROR(VLOOKUP(CONCATENATE(C1085,".",D1085),'Clusters Lookup'!$A$2:$B$99,2,FALSE),"Not an Other Cluster"))</f>
        <v/>
      </c>
      <c r="K1085" s="51"/>
      <c r="L1085" s="51"/>
      <c r="M1085" s="51"/>
      <c r="N1085" s="51"/>
      <c r="O1085" s="52"/>
      <c r="P1085" s="51"/>
      <c r="Q1085" s="51"/>
      <c r="R1085" s="50"/>
      <c r="S1085" s="34" t="str">
        <f>IFERROR(VLOOKUP(R1085,'State of WI BUs'!$A$2:$B$77,2,FALSE),"")</f>
        <v/>
      </c>
      <c r="T1085" s="52"/>
      <c r="U1085" s="52"/>
      <c r="V1085" s="56" t="str">
        <f t="shared" si="128"/>
        <v/>
      </c>
      <c r="W1085" s="52"/>
      <c r="X1085" s="50"/>
      <c r="Y1085" s="56" t="str">
        <f t="shared" si="129"/>
        <v/>
      </c>
      <c r="Z1085" s="52"/>
      <c r="AA1085" s="35" t="str">
        <f t="shared" si="130"/>
        <v/>
      </c>
      <c r="AB1085" s="35" t="str">
        <f t="shared" si="131"/>
        <v/>
      </c>
      <c r="AC1085" s="35" t="str">
        <f t="shared" si="132"/>
        <v/>
      </c>
      <c r="AD1085" s="35" t="str">
        <f t="shared" si="133"/>
        <v/>
      </c>
      <c r="AE1085" s="35" t="str">
        <f t="shared" si="134"/>
        <v/>
      </c>
      <c r="AF1085" s="35" t="str">
        <f t="shared" si="135"/>
        <v/>
      </c>
    </row>
    <row r="1086" spans="1:32" x14ac:dyDescent="0.3">
      <c r="A1086" s="50"/>
      <c r="B1086" s="34" t="str">
        <f>IFERROR(VLOOKUP(A1086,'State of WI BUs'!$A$2:$B$77,2,FALSE),"")</f>
        <v/>
      </c>
      <c r="C1086" s="50"/>
      <c r="D1086" s="50"/>
      <c r="E1086" s="51"/>
      <c r="F1086" s="34" t="str">
        <f>IFERROR(VLOOKUP(C1086,'Fed. Agency Identifier'!$A$2:$B$62,2,FALSE),"")</f>
        <v/>
      </c>
      <c r="G1086" s="34" t="str">
        <f>IF(ISBLANK(D1086)=TRUE,"",(IFERROR(VLOOKUP(CONCATENATE(C1086,".",D1086),'Assistance Listings sam.gov'!$A$2:$D$2250,4,FALSE),"Unknown/Expired CFDA - Complete Column K")))</f>
        <v/>
      </c>
      <c r="H1086" s="51"/>
      <c r="I1086" s="51"/>
      <c r="J1086" s="34" t="str">
        <f>IF(AND(ISBLANK(C1086)=TRUE,ISBLANK(D1086)=TRUE),"",IFERROR(VLOOKUP(CONCATENATE(C1086,".",D1086),'Clusters Lookup'!$A$2:$B$99,2,FALSE),"Not an Other Cluster"))</f>
        <v/>
      </c>
      <c r="K1086" s="51"/>
      <c r="L1086" s="51"/>
      <c r="M1086" s="51"/>
      <c r="N1086" s="51"/>
      <c r="O1086" s="52"/>
      <c r="P1086" s="51"/>
      <c r="Q1086" s="51"/>
      <c r="R1086" s="50"/>
      <c r="S1086" s="34" t="str">
        <f>IFERROR(VLOOKUP(R1086,'State of WI BUs'!$A$2:$B$77,2,FALSE),"")</f>
        <v/>
      </c>
      <c r="T1086" s="52"/>
      <c r="U1086" s="52"/>
      <c r="V1086" s="56" t="str">
        <f t="shared" si="128"/>
        <v/>
      </c>
      <c r="W1086" s="52"/>
      <c r="X1086" s="50"/>
      <c r="Y1086" s="56" t="str">
        <f t="shared" si="129"/>
        <v/>
      </c>
      <c r="Z1086" s="52"/>
      <c r="AA1086" s="35" t="str">
        <f t="shared" si="130"/>
        <v/>
      </c>
      <c r="AB1086" s="35" t="str">
        <f t="shared" si="131"/>
        <v/>
      </c>
      <c r="AC1086" s="35" t="str">
        <f t="shared" si="132"/>
        <v/>
      </c>
      <c r="AD1086" s="35" t="str">
        <f t="shared" si="133"/>
        <v/>
      </c>
      <c r="AE1086" s="35" t="str">
        <f t="shared" si="134"/>
        <v/>
      </c>
      <c r="AF1086" s="35" t="str">
        <f t="shared" si="135"/>
        <v/>
      </c>
    </row>
    <row r="1087" spans="1:32" x14ac:dyDescent="0.3">
      <c r="A1087" s="50"/>
      <c r="B1087" s="34" t="str">
        <f>IFERROR(VLOOKUP(A1087,'State of WI BUs'!$A$2:$B$77,2,FALSE),"")</f>
        <v/>
      </c>
      <c r="C1087" s="50"/>
      <c r="D1087" s="50"/>
      <c r="E1087" s="51"/>
      <c r="F1087" s="34" t="str">
        <f>IFERROR(VLOOKUP(C1087,'Fed. Agency Identifier'!$A$2:$B$62,2,FALSE),"")</f>
        <v/>
      </c>
      <c r="G1087" s="34" t="str">
        <f>IF(ISBLANK(D1087)=TRUE,"",(IFERROR(VLOOKUP(CONCATENATE(C1087,".",D1087),'Assistance Listings sam.gov'!$A$2:$D$2250,4,FALSE),"Unknown/Expired CFDA - Complete Column K")))</f>
        <v/>
      </c>
      <c r="H1087" s="51"/>
      <c r="I1087" s="51"/>
      <c r="J1087" s="34" t="str">
        <f>IF(AND(ISBLANK(C1087)=TRUE,ISBLANK(D1087)=TRUE),"",IFERROR(VLOOKUP(CONCATENATE(C1087,".",D1087),'Clusters Lookup'!$A$2:$B$99,2,FALSE),"Not an Other Cluster"))</f>
        <v/>
      </c>
      <c r="K1087" s="51"/>
      <c r="L1087" s="51"/>
      <c r="M1087" s="51"/>
      <c r="N1087" s="51"/>
      <c r="O1087" s="52"/>
      <c r="P1087" s="51"/>
      <c r="Q1087" s="51"/>
      <c r="R1087" s="50"/>
      <c r="S1087" s="34" t="str">
        <f>IFERROR(VLOOKUP(R1087,'State of WI BUs'!$A$2:$B$77,2,FALSE),"")</f>
        <v/>
      </c>
      <c r="T1087" s="52"/>
      <c r="U1087" s="52"/>
      <c r="V1087" s="56" t="str">
        <f t="shared" si="128"/>
        <v/>
      </c>
      <c r="W1087" s="52"/>
      <c r="X1087" s="50"/>
      <c r="Y1087" s="56" t="str">
        <f t="shared" si="129"/>
        <v/>
      </c>
      <c r="Z1087" s="52"/>
      <c r="AA1087" s="35" t="str">
        <f t="shared" si="130"/>
        <v/>
      </c>
      <c r="AB1087" s="35" t="str">
        <f t="shared" si="131"/>
        <v/>
      </c>
      <c r="AC1087" s="35" t="str">
        <f t="shared" si="132"/>
        <v/>
      </c>
      <c r="AD1087" s="35" t="str">
        <f t="shared" si="133"/>
        <v/>
      </c>
      <c r="AE1087" s="35" t="str">
        <f t="shared" si="134"/>
        <v/>
      </c>
      <c r="AF1087" s="35" t="str">
        <f t="shared" si="135"/>
        <v/>
      </c>
    </row>
    <row r="1088" spans="1:32" x14ac:dyDescent="0.3">
      <c r="A1088" s="50"/>
      <c r="B1088" s="34" t="str">
        <f>IFERROR(VLOOKUP(A1088,'State of WI BUs'!$A$2:$B$77,2,FALSE),"")</f>
        <v/>
      </c>
      <c r="C1088" s="50"/>
      <c r="D1088" s="50"/>
      <c r="E1088" s="51"/>
      <c r="F1088" s="34" t="str">
        <f>IFERROR(VLOOKUP(C1088,'Fed. Agency Identifier'!$A$2:$B$62,2,FALSE),"")</f>
        <v/>
      </c>
      <c r="G1088" s="34" t="str">
        <f>IF(ISBLANK(D1088)=TRUE,"",(IFERROR(VLOOKUP(CONCATENATE(C1088,".",D1088),'Assistance Listings sam.gov'!$A$2:$D$2250,4,FALSE),"Unknown/Expired CFDA - Complete Column K")))</f>
        <v/>
      </c>
      <c r="H1088" s="51"/>
      <c r="I1088" s="51"/>
      <c r="J1088" s="34" t="str">
        <f>IF(AND(ISBLANK(C1088)=TRUE,ISBLANK(D1088)=TRUE),"",IFERROR(VLOOKUP(CONCATENATE(C1088,".",D1088),'Clusters Lookup'!$A$2:$B$99,2,FALSE),"Not an Other Cluster"))</f>
        <v/>
      </c>
      <c r="K1088" s="51"/>
      <c r="L1088" s="51"/>
      <c r="M1088" s="51"/>
      <c r="N1088" s="51"/>
      <c r="O1088" s="52"/>
      <c r="P1088" s="51"/>
      <c r="Q1088" s="51"/>
      <c r="R1088" s="50"/>
      <c r="S1088" s="34" t="str">
        <f>IFERROR(VLOOKUP(R1088,'State of WI BUs'!$A$2:$B$77,2,FALSE),"")</f>
        <v/>
      </c>
      <c r="T1088" s="52"/>
      <c r="U1088" s="52"/>
      <c r="V1088" s="56" t="str">
        <f t="shared" si="128"/>
        <v/>
      </c>
      <c r="W1088" s="52"/>
      <c r="X1088" s="50"/>
      <c r="Y1088" s="56" t="str">
        <f t="shared" si="129"/>
        <v/>
      </c>
      <c r="Z1088" s="52"/>
      <c r="AA1088" s="35" t="str">
        <f t="shared" si="130"/>
        <v/>
      </c>
      <c r="AB1088" s="35" t="str">
        <f t="shared" si="131"/>
        <v/>
      </c>
      <c r="AC1088" s="35" t="str">
        <f t="shared" si="132"/>
        <v/>
      </c>
      <c r="AD1088" s="35" t="str">
        <f t="shared" si="133"/>
        <v/>
      </c>
      <c r="AE1088" s="35" t="str">
        <f t="shared" si="134"/>
        <v/>
      </c>
      <c r="AF1088" s="35" t="str">
        <f t="shared" si="135"/>
        <v/>
      </c>
    </row>
    <row r="1089" spans="1:32" x14ac:dyDescent="0.3">
      <c r="A1089" s="50"/>
      <c r="B1089" s="34" t="str">
        <f>IFERROR(VLOOKUP(A1089,'State of WI BUs'!$A$2:$B$77,2,FALSE),"")</f>
        <v/>
      </c>
      <c r="C1089" s="50"/>
      <c r="D1089" s="50"/>
      <c r="E1089" s="51"/>
      <c r="F1089" s="34" t="str">
        <f>IFERROR(VLOOKUP(C1089,'Fed. Agency Identifier'!$A$2:$B$62,2,FALSE),"")</f>
        <v/>
      </c>
      <c r="G1089" s="34" t="str">
        <f>IF(ISBLANK(D1089)=TRUE,"",(IFERROR(VLOOKUP(CONCATENATE(C1089,".",D1089),'Assistance Listings sam.gov'!$A$2:$D$2250,4,FALSE),"Unknown/Expired CFDA - Complete Column K")))</f>
        <v/>
      </c>
      <c r="H1089" s="51"/>
      <c r="I1089" s="51"/>
      <c r="J1089" s="34" t="str">
        <f>IF(AND(ISBLANK(C1089)=TRUE,ISBLANK(D1089)=TRUE),"",IFERROR(VLOOKUP(CONCATENATE(C1089,".",D1089),'Clusters Lookup'!$A$2:$B$99,2,FALSE),"Not an Other Cluster"))</f>
        <v/>
      </c>
      <c r="K1089" s="51"/>
      <c r="L1089" s="51"/>
      <c r="M1089" s="51"/>
      <c r="N1089" s="51"/>
      <c r="O1089" s="52"/>
      <c r="P1089" s="51"/>
      <c r="Q1089" s="51"/>
      <c r="R1089" s="50"/>
      <c r="S1089" s="34" t="str">
        <f>IFERROR(VLOOKUP(R1089,'State of WI BUs'!$A$2:$B$77,2,FALSE),"")</f>
        <v/>
      </c>
      <c r="T1089" s="52"/>
      <c r="U1089" s="52"/>
      <c r="V1089" s="56" t="str">
        <f t="shared" si="128"/>
        <v/>
      </c>
      <c r="W1089" s="52"/>
      <c r="X1089" s="50"/>
      <c r="Y1089" s="56" t="str">
        <f t="shared" si="129"/>
        <v/>
      </c>
      <c r="Z1089" s="52"/>
      <c r="AA1089" s="35" t="str">
        <f t="shared" si="130"/>
        <v/>
      </c>
      <c r="AB1089" s="35" t="str">
        <f t="shared" si="131"/>
        <v/>
      </c>
      <c r="AC1089" s="35" t="str">
        <f t="shared" si="132"/>
        <v/>
      </c>
      <c r="AD1089" s="35" t="str">
        <f t="shared" si="133"/>
        <v/>
      </c>
      <c r="AE1089" s="35" t="str">
        <f t="shared" si="134"/>
        <v/>
      </c>
      <c r="AF1089" s="35" t="str">
        <f t="shared" si="135"/>
        <v/>
      </c>
    </row>
    <row r="1090" spans="1:32" x14ac:dyDescent="0.3">
      <c r="A1090" s="50"/>
      <c r="B1090" s="34" t="str">
        <f>IFERROR(VLOOKUP(A1090,'State of WI BUs'!$A$2:$B$77,2,FALSE),"")</f>
        <v/>
      </c>
      <c r="C1090" s="50"/>
      <c r="D1090" s="50"/>
      <c r="E1090" s="51"/>
      <c r="F1090" s="34" t="str">
        <f>IFERROR(VLOOKUP(C1090,'Fed. Agency Identifier'!$A$2:$B$62,2,FALSE),"")</f>
        <v/>
      </c>
      <c r="G1090" s="34" t="str">
        <f>IF(ISBLANK(D1090)=TRUE,"",(IFERROR(VLOOKUP(CONCATENATE(C1090,".",D1090),'Assistance Listings sam.gov'!$A$2:$D$2250,4,FALSE),"Unknown/Expired CFDA - Complete Column K")))</f>
        <v/>
      </c>
      <c r="H1090" s="51"/>
      <c r="I1090" s="51"/>
      <c r="J1090" s="34" t="str">
        <f>IF(AND(ISBLANK(C1090)=TRUE,ISBLANK(D1090)=TRUE),"",IFERROR(VLOOKUP(CONCATENATE(C1090,".",D1090),'Clusters Lookup'!$A$2:$B$99,2,FALSE),"Not an Other Cluster"))</f>
        <v/>
      </c>
      <c r="K1090" s="51"/>
      <c r="L1090" s="51"/>
      <c r="M1090" s="51"/>
      <c r="N1090" s="51"/>
      <c r="O1090" s="52"/>
      <c r="P1090" s="51"/>
      <c r="Q1090" s="51"/>
      <c r="R1090" s="50"/>
      <c r="S1090" s="34" t="str">
        <f>IFERROR(VLOOKUP(R1090,'State of WI BUs'!$A$2:$B$77,2,FALSE),"")</f>
        <v/>
      </c>
      <c r="T1090" s="52"/>
      <c r="U1090" s="52"/>
      <c r="V1090" s="56" t="str">
        <f t="shared" si="128"/>
        <v/>
      </c>
      <c r="W1090" s="52"/>
      <c r="X1090" s="50"/>
      <c r="Y1090" s="56" t="str">
        <f t="shared" si="129"/>
        <v/>
      </c>
      <c r="Z1090" s="52"/>
      <c r="AA1090" s="35" t="str">
        <f t="shared" si="130"/>
        <v/>
      </c>
      <c r="AB1090" s="35" t="str">
        <f t="shared" si="131"/>
        <v/>
      </c>
      <c r="AC1090" s="35" t="str">
        <f t="shared" si="132"/>
        <v/>
      </c>
      <c r="AD1090" s="35" t="str">
        <f t="shared" si="133"/>
        <v/>
      </c>
      <c r="AE1090" s="35" t="str">
        <f t="shared" si="134"/>
        <v/>
      </c>
      <c r="AF1090" s="35" t="str">
        <f t="shared" si="135"/>
        <v/>
      </c>
    </row>
    <row r="1091" spans="1:32" x14ac:dyDescent="0.3">
      <c r="A1091" s="50"/>
      <c r="B1091" s="34" t="str">
        <f>IFERROR(VLOOKUP(A1091,'State of WI BUs'!$A$2:$B$77,2,FALSE),"")</f>
        <v/>
      </c>
      <c r="C1091" s="50"/>
      <c r="D1091" s="50"/>
      <c r="E1091" s="51"/>
      <c r="F1091" s="34" t="str">
        <f>IFERROR(VLOOKUP(C1091,'Fed. Agency Identifier'!$A$2:$B$62,2,FALSE),"")</f>
        <v/>
      </c>
      <c r="G1091" s="34" t="str">
        <f>IF(ISBLANK(D1091)=TRUE,"",(IFERROR(VLOOKUP(CONCATENATE(C1091,".",D1091),'Assistance Listings sam.gov'!$A$2:$D$2250,4,FALSE),"Unknown/Expired CFDA - Complete Column K")))</f>
        <v/>
      </c>
      <c r="H1091" s="51"/>
      <c r="I1091" s="51"/>
      <c r="J1091" s="34" t="str">
        <f>IF(AND(ISBLANK(C1091)=TRUE,ISBLANK(D1091)=TRUE),"",IFERROR(VLOOKUP(CONCATENATE(C1091,".",D1091),'Clusters Lookup'!$A$2:$B$99,2,FALSE),"Not an Other Cluster"))</f>
        <v/>
      </c>
      <c r="K1091" s="51"/>
      <c r="L1091" s="51"/>
      <c r="M1091" s="51"/>
      <c r="N1091" s="51"/>
      <c r="O1091" s="52"/>
      <c r="P1091" s="51"/>
      <c r="Q1091" s="51"/>
      <c r="R1091" s="50"/>
      <c r="S1091" s="34" t="str">
        <f>IFERROR(VLOOKUP(R1091,'State of WI BUs'!$A$2:$B$77,2,FALSE),"")</f>
        <v/>
      </c>
      <c r="T1091" s="52"/>
      <c r="U1091" s="52"/>
      <c r="V1091" s="56" t="str">
        <f t="shared" si="128"/>
        <v/>
      </c>
      <c r="W1091" s="52"/>
      <c r="X1091" s="50"/>
      <c r="Y1091" s="56" t="str">
        <f t="shared" si="129"/>
        <v/>
      </c>
      <c r="Z1091" s="52"/>
      <c r="AA1091" s="35" t="str">
        <f t="shared" si="130"/>
        <v/>
      </c>
      <c r="AB1091" s="35" t="str">
        <f t="shared" si="131"/>
        <v/>
      </c>
      <c r="AC1091" s="35" t="str">
        <f t="shared" si="132"/>
        <v/>
      </c>
      <c r="AD1091" s="35" t="str">
        <f t="shared" si="133"/>
        <v/>
      </c>
      <c r="AE1091" s="35" t="str">
        <f t="shared" si="134"/>
        <v/>
      </c>
      <c r="AF1091" s="35" t="str">
        <f t="shared" si="135"/>
        <v/>
      </c>
    </row>
    <row r="1092" spans="1:32" x14ac:dyDescent="0.3">
      <c r="A1092" s="50"/>
      <c r="B1092" s="34" t="str">
        <f>IFERROR(VLOOKUP(A1092,'State of WI BUs'!$A$2:$B$77,2,FALSE),"")</f>
        <v/>
      </c>
      <c r="C1092" s="50"/>
      <c r="D1092" s="50"/>
      <c r="E1092" s="51"/>
      <c r="F1092" s="34" t="str">
        <f>IFERROR(VLOOKUP(C1092,'Fed. Agency Identifier'!$A$2:$B$62,2,FALSE),"")</f>
        <v/>
      </c>
      <c r="G1092" s="34" t="str">
        <f>IF(ISBLANK(D1092)=TRUE,"",(IFERROR(VLOOKUP(CONCATENATE(C1092,".",D1092),'Assistance Listings sam.gov'!$A$2:$D$2250,4,FALSE),"Unknown/Expired CFDA - Complete Column K")))</f>
        <v/>
      </c>
      <c r="H1092" s="51"/>
      <c r="I1092" s="51"/>
      <c r="J1092" s="34" t="str">
        <f>IF(AND(ISBLANK(C1092)=TRUE,ISBLANK(D1092)=TRUE),"",IFERROR(VLOOKUP(CONCATENATE(C1092,".",D1092),'Clusters Lookup'!$A$2:$B$99,2,FALSE),"Not an Other Cluster"))</f>
        <v/>
      </c>
      <c r="K1092" s="51"/>
      <c r="L1092" s="51"/>
      <c r="M1092" s="51"/>
      <c r="N1092" s="51"/>
      <c r="O1092" s="52"/>
      <c r="P1092" s="51"/>
      <c r="Q1092" s="51"/>
      <c r="R1092" s="50"/>
      <c r="S1092" s="34" t="str">
        <f>IFERROR(VLOOKUP(R1092,'State of WI BUs'!$A$2:$B$77,2,FALSE),"")</f>
        <v/>
      </c>
      <c r="T1092" s="52"/>
      <c r="U1092" s="52"/>
      <c r="V1092" s="56" t="str">
        <f t="shared" si="128"/>
        <v/>
      </c>
      <c r="W1092" s="52"/>
      <c r="X1092" s="50"/>
      <c r="Y1092" s="56" t="str">
        <f t="shared" si="129"/>
        <v/>
      </c>
      <c r="Z1092" s="52"/>
      <c r="AA1092" s="35" t="str">
        <f t="shared" si="130"/>
        <v/>
      </c>
      <c r="AB1092" s="35" t="str">
        <f t="shared" si="131"/>
        <v/>
      </c>
      <c r="AC1092" s="35" t="str">
        <f t="shared" si="132"/>
        <v/>
      </c>
      <c r="AD1092" s="35" t="str">
        <f t="shared" si="133"/>
        <v/>
      </c>
      <c r="AE1092" s="35" t="str">
        <f t="shared" si="134"/>
        <v/>
      </c>
      <c r="AF1092" s="35" t="str">
        <f t="shared" si="135"/>
        <v/>
      </c>
    </row>
    <row r="1093" spans="1:32" x14ac:dyDescent="0.3">
      <c r="A1093" s="50"/>
      <c r="B1093" s="34" t="str">
        <f>IFERROR(VLOOKUP(A1093,'State of WI BUs'!$A$2:$B$77,2,FALSE),"")</f>
        <v/>
      </c>
      <c r="C1093" s="50"/>
      <c r="D1093" s="50"/>
      <c r="E1093" s="51"/>
      <c r="F1093" s="34" t="str">
        <f>IFERROR(VLOOKUP(C1093,'Fed. Agency Identifier'!$A$2:$B$62,2,FALSE),"")</f>
        <v/>
      </c>
      <c r="G1093" s="34" t="str">
        <f>IF(ISBLANK(D1093)=TRUE,"",(IFERROR(VLOOKUP(CONCATENATE(C1093,".",D1093),'Assistance Listings sam.gov'!$A$2:$D$2250,4,FALSE),"Unknown/Expired CFDA - Complete Column K")))</f>
        <v/>
      </c>
      <c r="H1093" s="51"/>
      <c r="I1093" s="51"/>
      <c r="J1093" s="34" t="str">
        <f>IF(AND(ISBLANK(C1093)=TRUE,ISBLANK(D1093)=TRUE),"",IFERROR(VLOOKUP(CONCATENATE(C1093,".",D1093),'Clusters Lookup'!$A$2:$B$99,2,FALSE),"Not an Other Cluster"))</f>
        <v/>
      </c>
      <c r="K1093" s="51"/>
      <c r="L1093" s="51"/>
      <c r="M1093" s="51"/>
      <c r="N1093" s="51"/>
      <c r="O1093" s="52"/>
      <c r="P1093" s="51"/>
      <c r="Q1093" s="51"/>
      <c r="R1093" s="50"/>
      <c r="S1093" s="34" t="str">
        <f>IFERROR(VLOOKUP(R1093,'State of WI BUs'!$A$2:$B$77,2,FALSE),"")</f>
        <v/>
      </c>
      <c r="T1093" s="52"/>
      <c r="U1093" s="52"/>
      <c r="V1093" s="56" t="str">
        <f t="shared" si="128"/>
        <v/>
      </c>
      <c r="W1093" s="52"/>
      <c r="X1093" s="50"/>
      <c r="Y1093" s="56" t="str">
        <f t="shared" si="129"/>
        <v/>
      </c>
      <c r="Z1093" s="52"/>
      <c r="AA1093" s="35" t="str">
        <f t="shared" si="130"/>
        <v/>
      </c>
      <c r="AB1093" s="35" t="str">
        <f t="shared" si="131"/>
        <v/>
      </c>
      <c r="AC1093" s="35" t="str">
        <f t="shared" si="132"/>
        <v/>
      </c>
      <c r="AD1093" s="35" t="str">
        <f t="shared" si="133"/>
        <v/>
      </c>
      <c r="AE1093" s="35" t="str">
        <f t="shared" si="134"/>
        <v/>
      </c>
      <c r="AF1093" s="35" t="str">
        <f t="shared" si="135"/>
        <v/>
      </c>
    </row>
    <row r="1094" spans="1:32" x14ac:dyDescent="0.3">
      <c r="A1094" s="50"/>
      <c r="B1094" s="34" t="str">
        <f>IFERROR(VLOOKUP(A1094,'State of WI BUs'!$A$2:$B$77,2,FALSE),"")</f>
        <v/>
      </c>
      <c r="C1094" s="50"/>
      <c r="D1094" s="50"/>
      <c r="E1094" s="51"/>
      <c r="F1094" s="34" t="str">
        <f>IFERROR(VLOOKUP(C1094,'Fed. Agency Identifier'!$A$2:$B$62,2,FALSE),"")</f>
        <v/>
      </c>
      <c r="G1094" s="34" t="str">
        <f>IF(ISBLANK(D1094)=TRUE,"",(IFERROR(VLOOKUP(CONCATENATE(C1094,".",D1094),'Assistance Listings sam.gov'!$A$2:$D$2250,4,FALSE),"Unknown/Expired CFDA - Complete Column K")))</f>
        <v/>
      </c>
      <c r="H1094" s="51"/>
      <c r="I1094" s="51"/>
      <c r="J1094" s="34" t="str">
        <f>IF(AND(ISBLANK(C1094)=TRUE,ISBLANK(D1094)=TRUE),"",IFERROR(VLOOKUP(CONCATENATE(C1094,".",D1094),'Clusters Lookup'!$A$2:$B$99,2,FALSE),"Not an Other Cluster"))</f>
        <v/>
      </c>
      <c r="K1094" s="51"/>
      <c r="L1094" s="51"/>
      <c r="M1094" s="51"/>
      <c r="N1094" s="51"/>
      <c r="O1094" s="52"/>
      <c r="P1094" s="51"/>
      <c r="Q1094" s="51"/>
      <c r="R1094" s="50"/>
      <c r="S1094" s="34" t="str">
        <f>IFERROR(VLOOKUP(R1094,'State of WI BUs'!$A$2:$B$77,2,FALSE),"")</f>
        <v/>
      </c>
      <c r="T1094" s="52"/>
      <c r="U1094" s="52"/>
      <c r="V1094" s="56" t="str">
        <f t="shared" si="128"/>
        <v/>
      </c>
      <c r="W1094" s="52"/>
      <c r="X1094" s="50"/>
      <c r="Y1094" s="56" t="str">
        <f t="shared" si="129"/>
        <v/>
      </c>
      <c r="Z1094" s="52"/>
      <c r="AA1094" s="35" t="str">
        <f t="shared" si="130"/>
        <v/>
      </c>
      <c r="AB1094" s="35" t="str">
        <f t="shared" si="131"/>
        <v/>
      </c>
      <c r="AC1094" s="35" t="str">
        <f t="shared" si="132"/>
        <v/>
      </c>
      <c r="AD1094" s="35" t="str">
        <f t="shared" si="133"/>
        <v/>
      </c>
      <c r="AE1094" s="35" t="str">
        <f t="shared" si="134"/>
        <v/>
      </c>
      <c r="AF1094" s="35" t="str">
        <f t="shared" si="135"/>
        <v/>
      </c>
    </row>
    <row r="1095" spans="1:32" x14ac:dyDescent="0.3">
      <c r="A1095" s="50"/>
      <c r="B1095" s="34" t="str">
        <f>IFERROR(VLOOKUP(A1095,'State of WI BUs'!$A$2:$B$77,2,FALSE),"")</f>
        <v/>
      </c>
      <c r="C1095" s="50"/>
      <c r="D1095" s="50"/>
      <c r="E1095" s="51"/>
      <c r="F1095" s="34" t="str">
        <f>IFERROR(VLOOKUP(C1095,'Fed. Agency Identifier'!$A$2:$B$62,2,FALSE),"")</f>
        <v/>
      </c>
      <c r="G1095" s="34" t="str">
        <f>IF(ISBLANK(D1095)=TRUE,"",(IFERROR(VLOOKUP(CONCATENATE(C1095,".",D1095),'Assistance Listings sam.gov'!$A$2:$D$2250,4,FALSE),"Unknown/Expired CFDA - Complete Column K")))</f>
        <v/>
      </c>
      <c r="H1095" s="51"/>
      <c r="I1095" s="51"/>
      <c r="J1095" s="34" t="str">
        <f>IF(AND(ISBLANK(C1095)=TRUE,ISBLANK(D1095)=TRUE),"",IFERROR(VLOOKUP(CONCATENATE(C1095,".",D1095),'Clusters Lookup'!$A$2:$B$99,2,FALSE),"Not an Other Cluster"))</f>
        <v/>
      </c>
      <c r="K1095" s="51"/>
      <c r="L1095" s="51"/>
      <c r="M1095" s="51"/>
      <c r="N1095" s="51"/>
      <c r="O1095" s="52"/>
      <c r="P1095" s="51"/>
      <c r="Q1095" s="51"/>
      <c r="R1095" s="50"/>
      <c r="S1095" s="34" t="str">
        <f>IFERROR(VLOOKUP(R1095,'State of WI BUs'!$A$2:$B$77,2,FALSE),"")</f>
        <v/>
      </c>
      <c r="T1095" s="52"/>
      <c r="U1095" s="52"/>
      <c r="V1095" s="56" t="str">
        <f t="shared" si="128"/>
        <v/>
      </c>
      <c r="W1095" s="52"/>
      <c r="X1095" s="50"/>
      <c r="Y1095" s="56" t="str">
        <f t="shared" si="129"/>
        <v/>
      </c>
      <c r="Z1095" s="52"/>
      <c r="AA1095" s="35" t="str">
        <f t="shared" si="130"/>
        <v/>
      </c>
      <c r="AB1095" s="35" t="str">
        <f t="shared" si="131"/>
        <v/>
      </c>
      <c r="AC1095" s="35" t="str">
        <f t="shared" si="132"/>
        <v/>
      </c>
      <c r="AD1095" s="35" t="str">
        <f t="shared" si="133"/>
        <v/>
      </c>
      <c r="AE1095" s="35" t="str">
        <f t="shared" si="134"/>
        <v/>
      </c>
      <c r="AF1095" s="35" t="str">
        <f t="shared" si="135"/>
        <v/>
      </c>
    </row>
    <row r="1096" spans="1:32" x14ac:dyDescent="0.3">
      <c r="A1096" s="50"/>
      <c r="B1096" s="34" t="str">
        <f>IFERROR(VLOOKUP(A1096,'State of WI BUs'!$A$2:$B$77,2,FALSE),"")</f>
        <v/>
      </c>
      <c r="C1096" s="50"/>
      <c r="D1096" s="50"/>
      <c r="E1096" s="51"/>
      <c r="F1096" s="34" t="str">
        <f>IFERROR(VLOOKUP(C1096,'Fed. Agency Identifier'!$A$2:$B$62,2,FALSE),"")</f>
        <v/>
      </c>
      <c r="G1096" s="34" t="str">
        <f>IF(ISBLANK(D1096)=TRUE,"",(IFERROR(VLOOKUP(CONCATENATE(C1096,".",D1096),'Assistance Listings sam.gov'!$A$2:$D$2250,4,FALSE),"Unknown/Expired CFDA - Complete Column K")))</f>
        <v/>
      </c>
      <c r="H1096" s="51"/>
      <c r="I1096" s="51"/>
      <c r="J1096" s="34" t="str">
        <f>IF(AND(ISBLANK(C1096)=TRUE,ISBLANK(D1096)=TRUE),"",IFERROR(VLOOKUP(CONCATENATE(C1096,".",D1096),'Clusters Lookup'!$A$2:$B$99,2,FALSE),"Not an Other Cluster"))</f>
        <v/>
      </c>
      <c r="K1096" s="51"/>
      <c r="L1096" s="51"/>
      <c r="M1096" s="51"/>
      <c r="N1096" s="51"/>
      <c r="O1096" s="52"/>
      <c r="P1096" s="51"/>
      <c r="Q1096" s="51"/>
      <c r="R1096" s="50"/>
      <c r="S1096" s="34" t="str">
        <f>IFERROR(VLOOKUP(R1096,'State of WI BUs'!$A$2:$B$77,2,FALSE),"")</f>
        <v/>
      </c>
      <c r="T1096" s="52"/>
      <c r="U1096" s="52"/>
      <c r="V1096" s="56" t="str">
        <f t="shared" si="128"/>
        <v/>
      </c>
      <c r="W1096" s="52"/>
      <c r="X1096" s="50"/>
      <c r="Y1096" s="56" t="str">
        <f t="shared" si="129"/>
        <v/>
      </c>
      <c r="Z1096" s="52"/>
      <c r="AA1096" s="35" t="str">
        <f t="shared" si="130"/>
        <v/>
      </c>
      <c r="AB1096" s="35" t="str">
        <f t="shared" si="131"/>
        <v/>
      </c>
      <c r="AC1096" s="35" t="str">
        <f t="shared" si="132"/>
        <v/>
      </c>
      <c r="AD1096" s="35" t="str">
        <f t="shared" si="133"/>
        <v/>
      </c>
      <c r="AE1096" s="35" t="str">
        <f t="shared" si="134"/>
        <v/>
      </c>
      <c r="AF1096" s="35" t="str">
        <f t="shared" si="135"/>
        <v/>
      </c>
    </row>
    <row r="1097" spans="1:32" x14ac:dyDescent="0.3">
      <c r="A1097" s="50"/>
      <c r="B1097" s="34" t="str">
        <f>IFERROR(VLOOKUP(A1097,'State of WI BUs'!$A$2:$B$77,2,FALSE),"")</f>
        <v/>
      </c>
      <c r="C1097" s="50"/>
      <c r="D1097" s="50"/>
      <c r="E1097" s="51"/>
      <c r="F1097" s="34" t="str">
        <f>IFERROR(VLOOKUP(C1097,'Fed. Agency Identifier'!$A$2:$B$62,2,FALSE),"")</f>
        <v/>
      </c>
      <c r="G1097" s="34" t="str">
        <f>IF(ISBLANK(D1097)=TRUE,"",(IFERROR(VLOOKUP(CONCATENATE(C1097,".",D1097),'Assistance Listings sam.gov'!$A$2:$D$2250,4,FALSE),"Unknown/Expired CFDA - Complete Column K")))</f>
        <v/>
      </c>
      <c r="H1097" s="51"/>
      <c r="I1097" s="51"/>
      <c r="J1097" s="34" t="str">
        <f>IF(AND(ISBLANK(C1097)=TRUE,ISBLANK(D1097)=TRUE),"",IFERROR(VLOOKUP(CONCATENATE(C1097,".",D1097),'Clusters Lookup'!$A$2:$B$99,2,FALSE),"Not an Other Cluster"))</f>
        <v/>
      </c>
      <c r="K1097" s="51"/>
      <c r="L1097" s="51"/>
      <c r="M1097" s="51"/>
      <c r="N1097" s="51"/>
      <c r="O1097" s="52"/>
      <c r="P1097" s="51"/>
      <c r="Q1097" s="51"/>
      <c r="R1097" s="50"/>
      <c r="S1097" s="34" t="str">
        <f>IFERROR(VLOOKUP(R1097,'State of WI BUs'!$A$2:$B$77,2,FALSE),"")</f>
        <v/>
      </c>
      <c r="T1097" s="52"/>
      <c r="U1097" s="52"/>
      <c r="V1097" s="56" t="str">
        <f t="shared" si="128"/>
        <v/>
      </c>
      <c r="W1097" s="52"/>
      <c r="X1097" s="50"/>
      <c r="Y1097" s="56" t="str">
        <f t="shared" si="129"/>
        <v/>
      </c>
      <c r="Z1097" s="52"/>
      <c r="AA1097" s="35" t="str">
        <f t="shared" si="130"/>
        <v/>
      </c>
      <c r="AB1097" s="35" t="str">
        <f t="shared" si="131"/>
        <v/>
      </c>
      <c r="AC1097" s="35" t="str">
        <f t="shared" si="132"/>
        <v/>
      </c>
      <c r="AD1097" s="35" t="str">
        <f t="shared" si="133"/>
        <v/>
      </c>
      <c r="AE1097" s="35" t="str">
        <f t="shared" si="134"/>
        <v/>
      </c>
      <c r="AF1097" s="35" t="str">
        <f t="shared" si="135"/>
        <v/>
      </c>
    </row>
    <row r="1098" spans="1:32" x14ac:dyDescent="0.3">
      <c r="A1098" s="50"/>
      <c r="B1098" s="34" t="str">
        <f>IFERROR(VLOOKUP(A1098,'State of WI BUs'!$A$2:$B$77,2,FALSE),"")</f>
        <v/>
      </c>
      <c r="C1098" s="50"/>
      <c r="D1098" s="50"/>
      <c r="E1098" s="51"/>
      <c r="F1098" s="34" t="str">
        <f>IFERROR(VLOOKUP(C1098,'Fed. Agency Identifier'!$A$2:$B$62,2,FALSE),"")</f>
        <v/>
      </c>
      <c r="G1098" s="34" t="str">
        <f>IF(ISBLANK(D1098)=TRUE,"",(IFERROR(VLOOKUP(CONCATENATE(C1098,".",D1098),'Assistance Listings sam.gov'!$A$2:$D$2250,4,FALSE),"Unknown/Expired CFDA - Complete Column K")))</f>
        <v/>
      </c>
      <c r="H1098" s="51"/>
      <c r="I1098" s="51"/>
      <c r="J1098" s="34" t="str">
        <f>IF(AND(ISBLANK(C1098)=TRUE,ISBLANK(D1098)=TRUE),"",IFERROR(VLOOKUP(CONCATENATE(C1098,".",D1098),'Clusters Lookup'!$A$2:$B$99,2,FALSE),"Not an Other Cluster"))</f>
        <v/>
      </c>
      <c r="K1098" s="51"/>
      <c r="L1098" s="51"/>
      <c r="M1098" s="51"/>
      <c r="N1098" s="51"/>
      <c r="O1098" s="52"/>
      <c r="P1098" s="51"/>
      <c r="Q1098" s="51"/>
      <c r="R1098" s="50"/>
      <c r="S1098" s="34" t="str">
        <f>IFERROR(VLOOKUP(R1098,'State of WI BUs'!$A$2:$B$77,2,FALSE),"")</f>
        <v/>
      </c>
      <c r="T1098" s="52"/>
      <c r="U1098" s="52"/>
      <c r="V1098" s="56" t="str">
        <f t="shared" si="128"/>
        <v/>
      </c>
      <c r="W1098" s="52"/>
      <c r="X1098" s="50"/>
      <c r="Y1098" s="56" t="str">
        <f t="shared" si="129"/>
        <v/>
      </c>
      <c r="Z1098" s="52"/>
      <c r="AA1098" s="35" t="str">
        <f t="shared" si="130"/>
        <v/>
      </c>
      <c r="AB1098" s="35" t="str">
        <f t="shared" si="131"/>
        <v/>
      </c>
      <c r="AC1098" s="35" t="str">
        <f t="shared" si="132"/>
        <v/>
      </c>
      <c r="AD1098" s="35" t="str">
        <f t="shared" si="133"/>
        <v/>
      </c>
      <c r="AE1098" s="35" t="str">
        <f t="shared" si="134"/>
        <v/>
      </c>
      <c r="AF1098" s="35" t="str">
        <f t="shared" si="135"/>
        <v/>
      </c>
    </row>
    <row r="1099" spans="1:32" x14ac:dyDescent="0.3">
      <c r="A1099" s="50"/>
      <c r="B1099" s="34" t="str">
        <f>IFERROR(VLOOKUP(A1099,'State of WI BUs'!$A$2:$B$77,2,FALSE),"")</f>
        <v/>
      </c>
      <c r="C1099" s="50"/>
      <c r="D1099" s="50"/>
      <c r="E1099" s="51"/>
      <c r="F1099" s="34" t="str">
        <f>IFERROR(VLOOKUP(C1099,'Fed. Agency Identifier'!$A$2:$B$62,2,FALSE),"")</f>
        <v/>
      </c>
      <c r="G1099" s="34" t="str">
        <f>IF(ISBLANK(D1099)=TRUE,"",(IFERROR(VLOOKUP(CONCATENATE(C1099,".",D1099),'Assistance Listings sam.gov'!$A$2:$D$2250,4,FALSE),"Unknown/Expired CFDA - Complete Column K")))</f>
        <v/>
      </c>
      <c r="H1099" s="51"/>
      <c r="I1099" s="51"/>
      <c r="J1099" s="34" t="str">
        <f>IF(AND(ISBLANK(C1099)=TRUE,ISBLANK(D1099)=TRUE),"",IFERROR(VLOOKUP(CONCATENATE(C1099,".",D1099),'Clusters Lookup'!$A$2:$B$99,2,FALSE),"Not an Other Cluster"))</f>
        <v/>
      </c>
      <c r="K1099" s="51"/>
      <c r="L1099" s="51"/>
      <c r="M1099" s="51"/>
      <c r="N1099" s="51"/>
      <c r="O1099" s="52"/>
      <c r="P1099" s="51"/>
      <c r="Q1099" s="51"/>
      <c r="R1099" s="50"/>
      <c r="S1099" s="34" t="str">
        <f>IFERROR(VLOOKUP(R1099,'State of WI BUs'!$A$2:$B$77,2,FALSE),"")</f>
        <v/>
      </c>
      <c r="T1099" s="52"/>
      <c r="U1099" s="52"/>
      <c r="V1099" s="56" t="str">
        <f t="shared" si="128"/>
        <v/>
      </c>
      <c r="W1099" s="52"/>
      <c r="X1099" s="50"/>
      <c r="Y1099" s="56" t="str">
        <f t="shared" si="129"/>
        <v/>
      </c>
      <c r="Z1099" s="52"/>
      <c r="AA1099" s="35" t="str">
        <f t="shared" si="130"/>
        <v/>
      </c>
      <c r="AB1099" s="35" t="str">
        <f t="shared" si="131"/>
        <v/>
      </c>
      <c r="AC1099" s="35" t="str">
        <f t="shared" si="132"/>
        <v/>
      </c>
      <c r="AD1099" s="35" t="str">
        <f t="shared" si="133"/>
        <v/>
      </c>
      <c r="AE1099" s="35" t="str">
        <f t="shared" si="134"/>
        <v/>
      </c>
      <c r="AF1099" s="35" t="str">
        <f t="shared" si="135"/>
        <v/>
      </c>
    </row>
    <row r="1100" spans="1:32" x14ac:dyDescent="0.3">
      <c r="A1100" s="50"/>
      <c r="B1100" s="34" t="str">
        <f>IFERROR(VLOOKUP(A1100,'State of WI BUs'!$A$2:$B$77,2,FALSE),"")</f>
        <v/>
      </c>
      <c r="C1100" s="50"/>
      <c r="D1100" s="50"/>
      <c r="E1100" s="51"/>
      <c r="F1100" s="34" t="str">
        <f>IFERROR(VLOOKUP(C1100,'Fed. Agency Identifier'!$A$2:$B$62,2,FALSE),"")</f>
        <v/>
      </c>
      <c r="G1100" s="34" t="str">
        <f>IF(ISBLANK(D1100)=TRUE,"",(IFERROR(VLOOKUP(CONCATENATE(C1100,".",D1100),'Assistance Listings sam.gov'!$A$2:$D$2250,4,FALSE),"Unknown/Expired CFDA - Complete Column K")))</f>
        <v/>
      </c>
      <c r="H1100" s="51"/>
      <c r="I1100" s="51"/>
      <c r="J1100" s="34" t="str">
        <f>IF(AND(ISBLANK(C1100)=TRUE,ISBLANK(D1100)=TRUE),"",IFERROR(VLOOKUP(CONCATENATE(C1100,".",D1100),'Clusters Lookup'!$A$2:$B$99,2,FALSE),"Not an Other Cluster"))</f>
        <v/>
      </c>
      <c r="K1100" s="51"/>
      <c r="L1100" s="51"/>
      <c r="M1100" s="51"/>
      <c r="N1100" s="51"/>
      <c r="O1100" s="52"/>
      <c r="P1100" s="51"/>
      <c r="Q1100" s="51"/>
      <c r="R1100" s="50"/>
      <c r="S1100" s="34" t="str">
        <f>IFERROR(VLOOKUP(R1100,'State of WI BUs'!$A$2:$B$77,2,FALSE),"")</f>
        <v/>
      </c>
      <c r="T1100" s="52"/>
      <c r="U1100" s="52"/>
      <c r="V1100" s="56" t="str">
        <f t="shared" si="128"/>
        <v/>
      </c>
      <c r="W1100" s="52"/>
      <c r="X1100" s="50"/>
      <c r="Y1100" s="56" t="str">
        <f t="shared" si="129"/>
        <v/>
      </c>
      <c r="Z1100" s="52"/>
      <c r="AA1100" s="35" t="str">
        <f t="shared" si="130"/>
        <v/>
      </c>
      <c r="AB1100" s="35" t="str">
        <f t="shared" si="131"/>
        <v/>
      </c>
      <c r="AC1100" s="35" t="str">
        <f t="shared" si="132"/>
        <v/>
      </c>
      <c r="AD1100" s="35" t="str">
        <f t="shared" si="133"/>
        <v/>
      </c>
      <c r="AE1100" s="35" t="str">
        <f t="shared" si="134"/>
        <v/>
      </c>
      <c r="AF1100" s="35" t="str">
        <f t="shared" si="135"/>
        <v/>
      </c>
    </row>
    <row r="1101" spans="1:32" x14ac:dyDescent="0.3">
      <c r="A1101" s="50"/>
      <c r="B1101" s="34" t="str">
        <f>IFERROR(VLOOKUP(A1101,'State of WI BUs'!$A$2:$B$77,2,FALSE),"")</f>
        <v/>
      </c>
      <c r="C1101" s="50"/>
      <c r="D1101" s="50"/>
      <c r="E1101" s="51"/>
      <c r="F1101" s="34" t="str">
        <f>IFERROR(VLOOKUP(C1101,'Fed. Agency Identifier'!$A$2:$B$62,2,FALSE),"")</f>
        <v/>
      </c>
      <c r="G1101" s="34" t="str">
        <f>IF(ISBLANK(D1101)=TRUE,"",(IFERROR(VLOOKUP(CONCATENATE(C1101,".",D1101),'Assistance Listings sam.gov'!$A$2:$D$2250,4,FALSE),"Unknown/Expired CFDA - Complete Column K")))</f>
        <v/>
      </c>
      <c r="H1101" s="51"/>
      <c r="I1101" s="51"/>
      <c r="J1101" s="34" t="str">
        <f>IF(AND(ISBLANK(C1101)=TRUE,ISBLANK(D1101)=TRUE),"",IFERROR(VLOOKUP(CONCATENATE(C1101,".",D1101),'Clusters Lookup'!$A$2:$B$99,2,FALSE),"Not an Other Cluster"))</f>
        <v/>
      </c>
      <c r="K1101" s="51"/>
      <c r="L1101" s="51"/>
      <c r="M1101" s="51"/>
      <c r="N1101" s="51"/>
      <c r="O1101" s="52"/>
      <c r="P1101" s="51"/>
      <c r="Q1101" s="51"/>
      <c r="R1101" s="50"/>
      <c r="S1101" s="34" t="str">
        <f>IFERROR(VLOOKUP(R1101,'State of WI BUs'!$A$2:$B$77,2,FALSE),"")</f>
        <v/>
      </c>
      <c r="T1101" s="52"/>
      <c r="U1101" s="52"/>
      <c r="V1101" s="56" t="str">
        <f t="shared" si="128"/>
        <v/>
      </c>
      <c r="W1101" s="52"/>
      <c r="X1101" s="50"/>
      <c r="Y1101" s="56" t="str">
        <f t="shared" si="129"/>
        <v/>
      </c>
      <c r="Z1101" s="52"/>
      <c r="AA1101" s="35" t="str">
        <f t="shared" si="130"/>
        <v/>
      </c>
      <c r="AB1101" s="35" t="str">
        <f t="shared" si="131"/>
        <v/>
      </c>
      <c r="AC1101" s="35" t="str">
        <f t="shared" si="132"/>
        <v/>
      </c>
      <c r="AD1101" s="35" t="str">
        <f t="shared" si="133"/>
        <v/>
      </c>
      <c r="AE1101" s="35" t="str">
        <f t="shared" si="134"/>
        <v/>
      </c>
      <c r="AF1101" s="35" t="str">
        <f t="shared" si="135"/>
        <v/>
      </c>
    </row>
    <row r="1102" spans="1:32" x14ac:dyDescent="0.3">
      <c r="A1102" s="50"/>
      <c r="B1102" s="34" t="str">
        <f>IFERROR(VLOOKUP(A1102,'State of WI BUs'!$A$2:$B$77,2,FALSE),"")</f>
        <v/>
      </c>
      <c r="C1102" s="50"/>
      <c r="D1102" s="50"/>
      <c r="E1102" s="51"/>
      <c r="F1102" s="34" t="str">
        <f>IFERROR(VLOOKUP(C1102,'Fed. Agency Identifier'!$A$2:$B$62,2,FALSE),"")</f>
        <v/>
      </c>
      <c r="G1102" s="34" t="str">
        <f>IF(ISBLANK(D1102)=TRUE,"",(IFERROR(VLOOKUP(CONCATENATE(C1102,".",D1102),'Assistance Listings sam.gov'!$A$2:$D$2250,4,FALSE),"Unknown/Expired CFDA - Complete Column K")))</f>
        <v/>
      </c>
      <c r="H1102" s="51"/>
      <c r="I1102" s="51"/>
      <c r="J1102" s="34" t="str">
        <f>IF(AND(ISBLANK(C1102)=TRUE,ISBLANK(D1102)=TRUE),"",IFERROR(VLOOKUP(CONCATENATE(C1102,".",D1102),'Clusters Lookup'!$A$2:$B$99,2,FALSE),"Not an Other Cluster"))</f>
        <v/>
      </c>
      <c r="K1102" s="51"/>
      <c r="L1102" s="51"/>
      <c r="M1102" s="51"/>
      <c r="N1102" s="51"/>
      <c r="O1102" s="52"/>
      <c r="P1102" s="51"/>
      <c r="Q1102" s="51"/>
      <c r="R1102" s="50"/>
      <c r="S1102" s="34" t="str">
        <f>IFERROR(VLOOKUP(R1102,'State of WI BUs'!$A$2:$B$77,2,FALSE),"")</f>
        <v/>
      </c>
      <c r="T1102" s="52"/>
      <c r="U1102" s="52"/>
      <c r="V1102" s="56" t="str">
        <f t="shared" si="128"/>
        <v/>
      </c>
      <c r="W1102" s="52"/>
      <c r="X1102" s="50"/>
      <c r="Y1102" s="56" t="str">
        <f t="shared" si="129"/>
        <v/>
      </c>
      <c r="Z1102" s="52"/>
      <c r="AA1102" s="35" t="str">
        <f t="shared" si="130"/>
        <v/>
      </c>
      <c r="AB1102" s="35" t="str">
        <f t="shared" si="131"/>
        <v/>
      </c>
      <c r="AC1102" s="35" t="str">
        <f t="shared" si="132"/>
        <v/>
      </c>
      <c r="AD1102" s="35" t="str">
        <f t="shared" si="133"/>
        <v/>
      </c>
      <c r="AE1102" s="35" t="str">
        <f t="shared" si="134"/>
        <v/>
      </c>
      <c r="AF1102" s="35" t="str">
        <f t="shared" si="135"/>
        <v/>
      </c>
    </row>
    <row r="1103" spans="1:32" x14ac:dyDescent="0.3">
      <c r="A1103" s="50"/>
      <c r="B1103" s="34" t="str">
        <f>IFERROR(VLOOKUP(A1103,'State of WI BUs'!$A$2:$B$77,2,FALSE),"")</f>
        <v/>
      </c>
      <c r="C1103" s="50"/>
      <c r="D1103" s="50"/>
      <c r="E1103" s="51"/>
      <c r="F1103" s="34" t="str">
        <f>IFERROR(VLOOKUP(C1103,'Fed. Agency Identifier'!$A$2:$B$62,2,FALSE),"")</f>
        <v/>
      </c>
      <c r="G1103" s="34" t="str">
        <f>IF(ISBLANK(D1103)=TRUE,"",(IFERROR(VLOOKUP(CONCATENATE(C1103,".",D1103),'Assistance Listings sam.gov'!$A$2:$D$2250,4,FALSE),"Unknown/Expired CFDA - Complete Column K")))</f>
        <v/>
      </c>
      <c r="H1103" s="51"/>
      <c r="I1103" s="51"/>
      <c r="J1103" s="34" t="str">
        <f>IF(AND(ISBLANK(C1103)=TRUE,ISBLANK(D1103)=TRUE),"",IFERROR(VLOOKUP(CONCATENATE(C1103,".",D1103),'Clusters Lookup'!$A$2:$B$99,2,FALSE),"Not an Other Cluster"))</f>
        <v/>
      </c>
      <c r="K1103" s="51"/>
      <c r="L1103" s="51"/>
      <c r="M1103" s="51"/>
      <c r="N1103" s="51"/>
      <c r="O1103" s="52"/>
      <c r="P1103" s="51"/>
      <c r="Q1103" s="51"/>
      <c r="R1103" s="50"/>
      <c r="S1103" s="34" t="str">
        <f>IFERROR(VLOOKUP(R1103,'State of WI BUs'!$A$2:$B$77,2,FALSE),"")</f>
        <v/>
      </c>
      <c r="T1103" s="52"/>
      <c r="U1103" s="52"/>
      <c r="V1103" s="56" t="str">
        <f t="shared" si="128"/>
        <v/>
      </c>
      <c r="W1103" s="52"/>
      <c r="X1103" s="50"/>
      <c r="Y1103" s="56" t="str">
        <f t="shared" si="129"/>
        <v/>
      </c>
      <c r="Z1103" s="52"/>
      <c r="AA1103" s="35" t="str">
        <f t="shared" si="130"/>
        <v/>
      </c>
      <c r="AB1103" s="35" t="str">
        <f t="shared" si="131"/>
        <v/>
      </c>
      <c r="AC1103" s="35" t="str">
        <f t="shared" si="132"/>
        <v/>
      </c>
      <c r="AD1103" s="35" t="str">
        <f t="shared" si="133"/>
        <v/>
      </c>
      <c r="AE1103" s="35" t="str">
        <f t="shared" si="134"/>
        <v/>
      </c>
      <c r="AF1103" s="35" t="str">
        <f t="shared" si="135"/>
        <v/>
      </c>
    </row>
    <row r="1104" spans="1:32" x14ac:dyDescent="0.3">
      <c r="A1104" s="50"/>
      <c r="B1104" s="34" t="str">
        <f>IFERROR(VLOOKUP(A1104,'State of WI BUs'!$A$2:$B$77,2,FALSE),"")</f>
        <v/>
      </c>
      <c r="C1104" s="50"/>
      <c r="D1104" s="50"/>
      <c r="E1104" s="51"/>
      <c r="F1104" s="34" t="str">
        <f>IFERROR(VLOOKUP(C1104,'Fed. Agency Identifier'!$A$2:$B$62,2,FALSE),"")</f>
        <v/>
      </c>
      <c r="G1104" s="34" t="str">
        <f>IF(ISBLANK(D1104)=TRUE,"",(IFERROR(VLOOKUP(CONCATENATE(C1104,".",D1104),'Assistance Listings sam.gov'!$A$2:$D$2250,4,FALSE),"Unknown/Expired CFDA - Complete Column K")))</f>
        <v/>
      </c>
      <c r="H1104" s="51"/>
      <c r="I1104" s="51"/>
      <c r="J1104" s="34" t="str">
        <f>IF(AND(ISBLANK(C1104)=TRUE,ISBLANK(D1104)=TRUE),"",IFERROR(VLOOKUP(CONCATENATE(C1104,".",D1104),'Clusters Lookup'!$A$2:$B$99,2,FALSE),"Not an Other Cluster"))</f>
        <v/>
      </c>
      <c r="K1104" s="51"/>
      <c r="L1104" s="51"/>
      <c r="M1104" s="51"/>
      <c r="N1104" s="51"/>
      <c r="O1104" s="52"/>
      <c r="P1104" s="51"/>
      <c r="Q1104" s="51"/>
      <c r="R1104" s="50"/>
      <c r="S1104" s="34" t="str">
        <f>IFERROR(VLOOKUP(R1104,'State of WI BUs'!$A$2:$B$77,2,FALSE),"")</f>
        <v/>
      </c>
      <c r="T1104" s="52"/>
      <c r="U1104" s="52"/>
      <c r="V1104" s="56" t="str">
        <f t="shared" si="128"/>
        <v/>
      </c>
      <c r="W1104" s="52"/>
      <c r="X1104" s="50"/>
      <c r="Y1104" s="56" t="str">
        <f t="shared" si="129"/>
        <v/>
      </c>
      <c r="Z1104" s="52"/>
      <c r="AA1104" s="35" t="str">
        <f t="shared" si="130"/>
        <v/>
      </c>
      <c r="AB1104" s="35" t="str">
        <f t="shared" si="131"/>
        <v/>
      </c>
      <c r="AC1104" s="35" t="str">
        <f t="shared" si="132"/>
        <v/>
      </c>
      <c r="AD1104" s="35" t="str">
        <f t="shared" si="133"/>
        <v/>
      </c>
      <c r="AE1104" s="35" t="str">
        <f t="shared" si="134"/>
        <v/>
      </c>
      <c r="AF1104" s="35" t="str">
        <f t="shared" si="135"/>
        <v/>
      </c>
    </row>
    <row r="1105" spans="1:32" x14ac:dyDescent="0.3">
      <c r="A1105" s="50"/>
      <c r="B1105" s="34" t="str">
        <f>IFERROR(VLOOKUP(A1105,'State of WI BUs'!$A$2:$B$77,2,FALSE),"")</f>
        <v/>
      </c>
      <c r="C1105" s="50"/>
      <c r="D1105" s="50"/>
      <c r="E1105" s="51"/>
      <c r="F1105" s="34" t="str">
        <f>IFERROR(VLOOKUP(C1105,'Fed. Agency Identifier'!$A$2:$B$62,2,FALSE),"")</f>
        <v/>
      </c>
      <c r="G1105" s="34" t="str">
        <f>IF(ISBLANK(D1105)=TRUE,"",(IFERROR(VLOOKUP(CONCATENATE(C1105,".",D1105),'Assistance Listings sam.gov'!$A$2:$D$2250,4,FALSE),"Unknown/Expired CFDA - Complete Column K")))</f>
        <v/>
      </c>
      <c r="H1105" s="51"/>
      <c r="I1105" s="51"/>
      <c r="J1105" s="34" t="str">
        <f>IF(AND(ISBLANK(C1105)=TRUE,ISBLANK(D1105)=TRUE),"",IFERROR(VLOOKUP(CONCATENATE(C1105,".",D1105),'Clusters Lookup'!$A$2:$B$99,2,FALSE),"Not an Other Cluster"))</f>
        <v/>
      </c>
      <c r="K1105" s="51"/>
      <c r="L1105" s="51"/>
      <c r="M1105" s="51"/>
      <c r="N1105" s="51"/>
      <c r="O1105" s="52"/>
      <c r="P1105" s="51"/>
      <c r="Q1105" s="51"/>
      <c r="R1105" s="50"/>
      <c r="S1105" s="34" t="str">
        <f>IFERROR(VLOOKUP(R1105,'State of WI BUs'!$A$2:$B$77,2,FALSE),"")</f>
        <v/>
      </c>
      <c r="T1105" s="52"/>
      <c r="U1105" s="52"/>
      <c r="V1105" s="56" t="str">
        <f t="shared" si="128"/>
        <v/>
      </c>
      <c r="W1105" s="52"/>
      <c r="X1105" s="50"/>
      <c r="Y1105" s="56" t="str">
        <f t="shared" si="129"/>
        <v/>
      </c>
      <c r="Z1105" s="52"/>
      <c r="AA1105" s="35" t="str">
        <f t="shared" si="130"/>
        <v/>
      </c>
      <c r="AB1105" s="35" t="str">
        <f t="shared" si="131"/>
        <v/>
      </c>
      <c r="AC1105" s="35" t="str">
        <f t="shared" si="132"/>
        <v/>
      </c>
      <c r="AD1105" s="35" t="str">
        <f t="shared" si="133"/>
        <v/>
      </c>
      <c r="AE1105" s="35" t="str">
        <f t="shared" si="134"/>
        <v/>
      </c>
      <c r="AF1105" s="35" t="str">
        <f t="shared" si="135"/>
        <v/>
      </c>
    </row>
    <row r="1106" spans="1:32" x14ac:dyDescent="0.3">
      <c r="A1106" s="50"/>
      <c r="B1106" s="34" t="str">
        <f>IFERROR(VLOOKUP(A1106,'State of WI BUs'!$A$2:$B$77,2,FALSE),"")</f>
        <v/>
      </c>
      <c r="C1106" s="50"/>
      <c r="D1106" s="50"/>
      <c r="E1106" s="51"/>
      <c r="F1106" s="34" t="str">
        <f>IFERROR(VLOOKUP(C1106,'Fed. Agency Identifier'!$A$2:$B$62,2,FALSE),"")</f>
        <v/>
      </c>
      <c r="G1106" s="34" t="str">
        <f>IF(ISBLANK(D1106)=TRUE,"",(IFERROR(VLOOKUP(CONCATENATE(C1106,".",D1106),'Assistance Listings sam.gov'!$A$2:$D$2250,4,FALSE),"Unknown/Expired CFDA - Complete Column K")))</f>
        <v/>
      </c>
      <c r="H1106" s="51"/>
      <c r="I1106" s="51"/>
      <c r="J1106" s="34" t="str">
        <f>IF(AND(ISBLANK(C1106)=TRUE,ISBLANK(D1106)=TRUE),"",IFERROR(VLOOKUP(CONCATENATE(C1106,".",D1106),'Clusters Lookup'!$A$2:$B$99,2,FALSE),"Not an Other Cluster"))</f>
        <v/>
      </c>
      <c r="K1106" s="51"/>
      <c r="L1106" s="51"/>
      <c r="M1106" s="51"/>
      <c r="N1106" s="51"/>
      <c r="O1106" s="52"/>
      <c r="P1106" s="51"/>
      <c r="Q1106" s="51"/>
      <c r="R1106" s="50"/>
      <c r="S1106" s="34" t="str">
        <f>IFERROR(VLOOKUP(R1106,'State of WI BUs'!$A$2:$B$77,2,FALSE),"")</f>
        <v/>
      </c>
      <c r="T1106" s="52"/>
      <c r="U1106" s="52"/>
      <c r="V1106" s="56" t="str">
        <f t="shared" ref="V1106:V1169" si="136">IF(ISBLANK(C1106),"",T1106+U1106)</f>
        <v/>
      </c>
      <c r="W1106" s="52"/>
      <c r="X1106" s="50"/>
      <c r="Y1106" s="56" t="str">
        <f t="shared" ref="Y1106:Y1169" si="137">IF(ISBLANK(C1106),"",V1106+O1106-W1106)</f>
        <v/>
      </c>
      <c r="Z1106" s="52"/>
      <c r="AA1106" s="35" t="str">
        <f t="shared" ref="AA1106:AA1169" si="138">IF(ISBLANK(A1106)=TRUE,"",IF(OR(ISBLANK(H1106)=TRUE,ISBLANK(I1106)=TRUE),"Complete R&amp;D and SFA Designation",""))</f>
        <v/>
      </c>
      <c r="AB1106" s="35" t="str">
        <f t="shared" ref="AB1106:AB1169" si="139">IF(ISBLANK(A1106)=TRUE,"",IF(AND(M1106="I",OR(ISBLANK(P1106)=TRUE,ISBLANK(Q1106)=TRUE)),"Review Columns P,Q",""))</f>
        <v/>
      </c>
      <c r="AC1106" s="35" t="str">
        <f t="shared" ref="AC1106:AC1169" si="140">IF(ISBLANK(A1106)=TRUE,"",IF(AND(M1106="T",ISBLANK(R1106)=TRUE),"Review Column R, S",""))</f>
        <v/>
      </c>
      <c r="AD1106" s="35" t="str">
        <f t="shared" ref="AD1106:AD1169" si="141">IF(ISBLANK(A1106)=TRUE,"",IF(AND(N1106="Y",ISBLANK(O1106)=TRUE),"Review Column O",""))</f>
        <v/>
      </c>
      <c r="AE1106" s="35" t="str">
        <f t="shared" ref="AE1106:AE1169" si="142">IF(ISBLANK(A1106)=TRUE,"",IF(W1106+Z1106&gt;T1106+U1106,"Review Columns T,U,W,Z",""))</f>
        <v/>
      </c>
      <c r="AF1106" s="35" t="str">
        <f t="shared" ref="AF1106:AF1169" si="143">IF((ISBLANK(A1106)=TRUE),"",IF(ISBLANK(L1106)=TRUE,"Select Special Funding",""))</f>
        <v/>
      </c>
    </row>
    <row r="1107" spans="1:32" x14ac:dyDescent="0.3">
      <c r="A1107" s="50"/>
      <c r="B1107" s="34" t="str">
        <f>IFERROR(VLOOKUP(A1107,'State of WI BUs'!$A$2:$B$77,2,FALSE),"")</f>
        <v/>
      </c>
      <c r="C1107" s="50"/>
      <c r="D1107" s="50"/>
      <c r="E1107" s="51"/>
      <c r="F1107" s="34" t="str">
        <f>IFERROR(VLOOKUP(C1107,'Fed. Agency Identifier'!$A$2:$B$62,2,FALSE),"")</f>
        <v/>
      </c>
      <c r="G1107" s="34" t="str">
        <f>IF(ISBLANK(D1107)=TRUE,"",(IFERROR(VLOOKUP(CONCATENATE(C1107,".",D1107),'Assistance Listings sam.gov'!$A$2:$D$2250,4,FALSE),"Unknown/Expired CFDA - Complete Column K")))</f>
        <v/>
      </c>
      <c r="H1107" s="51"/>
      <c r="I1107" s="51"/>
      <c r="J1107" s="34" t="str">
        <f>IF(AND(ISBLANK(C1107)=TRUE,ISBLANK(D1107)=TRUE),"",IFERROR(VLOOKUP(CONCATENATE(C1107,".",D1107),'Clusters Lookup'!$A$2:$B$99,2,FALSE),"Not an Other Cluster"))</f>
        <v/>
      </c>
      <c r="K1107" s="51"/>
      <c r="L1107" s="51"/>
      <c r="M1107" s="51"/>
      <c r="N1107" s="51"/>
      <c r="O1107" s="52"/>
      <c r="P1107" s="51"/>
      <c r="Q1107" s="51"/>
      <c r="R1107" s="50"/>
      <c r="S1107" s="34" t="str">
        <f>IFERROR(VLOOKUP(R1107,'State of WI BUs'!$A$2:$B$77,2,FALSE),"")</f>
        <v/>
      </c>
      <c r="T1107" s="52"/>
      <c r="U1107" s="52"/>
      <c r="V1107" s="56" t="str">
        <f t="shared" si="136"/>
        <v/>
      </c>
      <c r="W1107" s="52"/>
      <c r="X1107" s="50"/>
      <c r="Y1107" s="56" t="str">
        <f t="shared" si="137"/>
        <v/>
      </c>
      <c r="Z1107" s="52"/>
      <c r="AA1107" s="35" t="str">
        <f t="shared" si="138"/>
        <v/>
      </c>
      <c r="AB1107" s="35" t="str">
        <f t="shared" si="139"/>
        <v/>
      </c>
      <c r="AC1107" s="35" t="str">
        <f t="shared" si="140"/>
        <v/>
      </c>
      <c r="AD1107" s="35" t="str">
        <f t="shared" si="141"/>
        <v/>
      </c>
      <c r="AE1107" s="35" t="str">
        <f t="shared" si="142"/>
        <v/>
      </c>
      <c r="AF1107" s="35" t="str">
        <f t="shared" si="143"/>
        <v/>
      </c>
    </row>
    <row r="1108" spans="1:32" x14ac:dyDescent="0.3">
      <c r="A1108" s="50"/>
      <c r="B1108" s="34" t="str">
        <f>IFERROR(VLOOKUP(A1108,'State of WI BUs'!$A$2:$B$77,2,FALSE),"")</f>
        <v/>
      </c>
      <c r="C1108" s="50"/>
      <c r="D1108" s="50"/>
      <c r="E1108" s="51"/>
      <c r="F1108" s="34" t="str">
        <f>IFERROR(VLOOKUP(C1108,'Fed. Agency Identifier'!$A$2:$B$62,2,FALSE),"")</f>
        <v/>
      </c>
      <c r="G1108" s="34" t="str">
        <f>IF(ISBLANK(D1108)=TRUE,"",(IFERROR(VLOOKUP(CONCATENATE(C1108,".",D1108),'Assistance Listings sam.gov'!$A$2:$D$2250,4,FALSE),"Unknown/Expired CFDA - Complete Column K")))</f>
        <v/>
      </c>
      <c r="H1108" s="51"/>
      <c r="I1108" s="51"/>
      <c r="J1108" s="34" t="str">
        <f>IF(AND(ISBLANK(C1108)=TRUE,ISBLANK(D1108)=TRUE),"",IFERROR(VLOOKUP(CONCATENATE(C1108,".",D1108),'Clusters Lookup'!$A$2:$B$99,2,FALSE),"Not an Other Cluster"))</f>
        <v/>
      </c>
      <c r="K1108" s="51"/>
      <c r="L1108" s="51"/>
      <c r="M1108" s="51"/>
      <c r="N1108" s="51"/>
      <c r="O1108" s="52"/>
      <c r="P1108" s="51"/>
      <c r="Q1108" s="51"/>
      <c r="R1108" s="50"/>
      <c r="S1108" s="34" t="str">
        <f>IFERROR(VLOOKUP(R1108,'State of WI BUs'!$A$2:$B$77,2,FALSE),"")</f>
        <v/>
      </c>
      <c r="T1108" s="52"/>
      <c r="U1108" s="52"/>
      <c r="V1108" s="56" t="str">
        <f t="shared" si="136"/>
        <v/>
      </c>
      <c r="W1108" s="52"/>
      <c r="X1108" s="50"/>
      <c r="Y1108" s="56" t="str">
        <f t="shared" si="137"/>
        <v/>
      </c>
      <c r="Z1108" s="52"/>
      <c r="AA1108" s="35" t="str">
        <f t="shared" si="138"/>
        <v/>
      </c>
      <c r="AB1108" s="35" t="str">
        <f t="shared" si="139"/>
        <v/>
      </c>
      <c r="AC1108" s="35" t="str">
        <f t="shared" si="140"/>
        <v/>
      </c>
      <c r="AD1108" s="35" t="str">
        <f t="shared" si="141"/>
        <v/>
      </c>
      <c r="AE1108" s="35" t="str">
        <f t="shared" si="142"/>
        <v/>
      </c>
      <c r="AF1108" s="35" t="str">
        <f t="shared" si="143"/>
        <v/>
      </c>
    </row>
    <row r="1109" spans="1:32" x14ac:dyDescent="0.3">
      <c r="A1109" s="50"/>
      <c r="B1109" s="34" t="str">
        <f>IFERROR(VLOOKUP(A1109,'State of WI BUs'!$A$2:$B$77,2,FALSE),"")</f>
        <v/>
      </c>
      <c r="C1109" s="50"/>
      <c r="D1109" s="50"/>
      <c r="E1109" s="51"/>
      <c r="F1109" s="34" t="str">
        <f>IFERROR(VLOOKUP(C1109,'Fed. Agency Identifier'!$A$2:$B$62,2,FALSE),"")</f>
        <v/>
      </c>
      <c r="G1109" s="34" t="str">
        <f>IF(ISBLANK(D1109)=TRUE,"",(IFERROR(VLOOKUP(CONCATENATE(C1109,".",D1109),'Assistance Listings sam.gov'!$A$2:$D$2250,4,FALSE),"Unknown/Expired CFDA - Complete Column K")))</f>
        <v/>
      </c>
      <c r="H1109" s="51"/>
      <c r="I1109" s="51"/>
      <c r="J1109" s="34" t="str">
        <f>IF(AND(ISBLANK(C1109)=TRUE,ISBLANK(D1109)=TRUE),"",IFERROR(VLOOKUP(CONCATENATE(C1109,".",D1109),'Clusters Lookup'!$A$2:$B$99,2,FALSE),"Not an Other Cluster"))</f>
        <v/>
      </c>
      <c r="K1109" s="51"/>
      <c r="L1109" s="51"/>
      <c r="M1109" s="51"/>
      <c r="N1109" s="51"/>
      <c r="O1109" s="52"/>
      <c r="P1109" s="51"/>
      <c r="Q1109" s="51"/>
      <c r="R1109" s="50"/>
      <c r="S1109" s="34" t="str">
        <f>IFERROR(VLOOKUP(R1109,'State of WI BUs'!$A$2:$B$77,2,FALSE),"")</f>
        <v/>
      </c>
      <c r="T1109" s="52"/>
      <c r="U1109" s="52"/>
      <c r="V1109" s="56" t="str">
        <f t="shared" si="136"/>
        <v/>
      </c>
      <c r="W1109" s="52"/>
      <c r="X1109" s="50"/>
      <c r="Y1109" s="56" t="str">
        <f t="shared" si="137"/>
        <v/>
      </c>
      <c r="Z1109" s="52"/>
      <c r="AA1109" s="35" t="str">
        <f t="shared" si="138"/>
        <v/>
      </c>
      <c r="AB1109" s="35" t="str">
        <f t="shared" si="139"/>
        <v/>
      </c>
      <c r="AC1109" s="35" t="str">
        <f t="shared" si="140"/>
        <v/>
      </c>
      <c r="AD1109" s="35" t="str">
        <f t="shared" si="141"/>
        <v/>
      </c>
      <c r="AE1109" s="35" t="str">
        <f t="shared" si="142"/>
        <v/>
      </c>
      <c r="AF1109" s="35" t="str">
        <f t="shared" si="143"/>
        <v/>
      </c>
    </row>
    <row r="1110" spans="1:32" x14ac:dyDescent="0.3">
      <c r="A1110" s="50"/>
      <c r="B1110" s="34" t="str">
        <f>IFERROR(VLOOKUP(A1110,'State of WI BUs'!$A$2:$B$77,2,FALSE),"")</f>
        <v/>
      </c>
      <c r="C1110" s="50"/>
      <c r="D1110" s="50"/>
      <c r="E1110" s="51"/>
      <c r="F1110" s="34" t="str">
        <f>IFERROR(VLOOKUP(C1110,'Fed. Agency Identifier'!$A$2:$B$62,2,FALSE),"")</f>
        <v/>
      </c>
      <c r="G1110" s="34" t="str">
        <f>IF(ISBLANK(D1110)=TRUE,"",(IFERROR(VLOOKUP(CONCATENATE(C1110,".",D1110),'Assistance Listings sam.gov'!$A$2:$D$2250,4,FALSE),"Unknown/Expired CFDA - Complete Column K")))</f>
        <v/>
      </c>
      <c r="H1110" s="51"/>
      <c r="I1110" s="51"/>
      <c r="J1110" s="34" t="str">
        <f>IF(AND(ISBLANK(C1110)=TRUE,ISBLANK(D1110)=TRUE),"",IFERROR(VLOOKUP(CONCATENATE(C1110,".",D1110),'Clusters Lookup'!$A$2:$B$99,2,FALSE),"Not an Other Cluster"))</f>
        <v/>
      </c>
      <c r="K1110" s="51"/>
      <c r="L1110" s="51"/>
      <c r="M1110" s="51"/>
      <c r="N1110" s="51"/>
      <c r="O1110" s="52"/>
      <c r="P1110" s="51"/>
      <c r="Q1110" s="51"/>
      <c r="R1110" s="50"/>
      <c r="S1110" s="34" t="str">
        <f>IFERROR(VLOOKUP(R1110,'State of WI BUs'!$A$2:$B$77,2,FALSE),"")</f>
        <v/>
      </c>
      <c r="T1110" s="52"/>
      <c r="U1110" s="52"/>
      <c r="V1110" s="56" t="str">
        <f t="shared" si="136"/>
        <v/>
      </c>
      <c r="W1110" s="52"/>
      <c r="X1110" s="50"/>
      <c r="Y1110" s="56" t="str">
        <f t="shared" si="137"/>
        <v/>
      </c>
      <c r="Z1110" s="52"/>
      <c r="AA1110" s="35" t="str">
        <f t="shared" si="138"/>
        <v/>
      </c>
      <c r="AB1110" s="35" t="str">
        <f t="shared" si="139"/>
        <v/>
      </c>
      <c r="AC1110" s="35" t="str">
        <f t="shared" si="140"/>
        <v/>
      </c>
      <c r="AD1110" s="35" t="str">
        <f t="shared" si="141"/>
        <v/>
      </c>
      <c r="AE1110" s="35" t="str">
        <f t="shared" si="142"/>
        <v/>
      </c>
      <c r="AF1110" s="35" t="str">
        <f t="shared" si="143"/>
        <v/>
      </c>
    </row>
    <row r="1111" spans="1:32" x14ac:dyDescent="0.3">
      <c r="A1111" s="50"/>
      <c r="B1111" s="34" t="str">
        <f>IFERROR(VLOOKUP(A1111,'State of WI BUs'!$A$2:$B$77,2,FALSE),"")</f>
        <v/>
      </c>
      <c r="C1111" s="50"/>
      <c r="D1111" s="50"/>
      <c r="E1111" s="51"/>
      <c r="F1111" s="34" t="str">
        <f>IFERROR(VLOOKUP(C1111,'Fed. Agency Identifier'!$A$2:$B$62,2,FALSE),"")</f>
        <v/>
      </c>
      <c r="G1111" s="34" t="str">
        <f>IF(ISBLANK(D1111)=TRUE,"",(IFERROR(VLOOKUP(CONCATENATE(C1111,".",D1111),'Assistance Listings sam.gov'!$A$2:$D$2250,4,FALSE),"Unknown/Expired CFDA - Complete Column K")))</f>
        <v/>
      </c>
      <c r="H1111" s="51"/>
      <c r="I1111" s="51"/>
      <c r="J1111" s="34" t="str">
        <f>IF(AND(ISBLANK(C1111)=TRUE,ISBLANK(D1111)=TRUE),"",IFERROR(VLOOKUP(CONCATENATE(C1111,".",D1111),'Clusters Lookup'!$A$2:$B$99,2,FALSE),"Not an Other Cluster"))</f>
        <v/>
      </c>
      <c r="K1111" s="51"/>
      <c r="L1111" s="51"/>
      <c r="M1111" s="51"/>
      <c r="N1111" s="51"/>
      <c r="O1111" s="52"/>
      <c r="P1111" s="51"/>
      <c r="Q1111" s="51"/>
      <c r="R1111" s="50"/>
      <c r="S1111" s="34" t="str">
        <f>IFERROR(VLOOKUP(R1111,'State of WI BUs'!$A$2:$B$77,2,FALSE),"")</f>
        <v/>
      </c>
      <c r="T1111" s="52"/>
      <c r="U1111" s="52"/>
      <c r="V1111" s="56" t="str">
        <f t="shared" si="136"/>
        <v/>
      </c>
      <c r="W1111" s="52"/>
      <c r="X1111" s="50"/>
      <c r="Y1111" s="56" t="str">
        <f t="shared" si="137"/>
        <v/>
      </c>
      <c r="Z1111" s="52"/>
      <c r="AA1111" s="35" t="str">
        <f t="shared" si="138"/>
        <v/>
      </c>
      <c r="AB1111" s="35" t="str">
        <f t="shared" si="139"/>
        <v/>
      </c>
      <c r="AC1111" s="35" t="str">
        <f t="shared" si="140"/>
        <v/>
      </c>
      <c r="AD1111" s="35" t="str">
        <f t="shared" si="141"/>
        <v/>
      </c>
      <c r="AE1111" s="35" t="str">
        <f t="shared" si="142"/>
        <v/>
      </c>
      <c r="AF1111" s="35" t="str">
        <f t="shared" si="143"/>
        <v/>
      </c>
    </row>
    <row r="1112" spans="1:32" x14ac:dyDescent="0.3">
      <c r="A1112" s="50"/>
      <c r="B1112" s="34" t="str">
        <f>IFERROR(VLOOKUP(A1112,'State of WI BUs'!$A$2:$B$77,2,FALSE),"")</f>
        <v/>
      </c>
      <c r="C1112" s="50"/>
      <c r="D1112" s="50"/>
      <c r="E1112" s="51"/>
      <c r="F1112" s="34" t="str">
        <f>IFERROR(VLOOKUP(C1112,'Fed. Agency Identifier'!$A$2:$B$62,2,FALSE),"")</f>
        <v/>
      </c>
      <c r="G1112" s="34" t="str">
        <f>IF(ISBLANK(D1112)=TRUE,"",(IFERROR(VLOOKUP(CONCATENATE(C1112,".",D1112),'Assistance Listings sam.gov'!$A$2:$D$2250,4,FALSE),"Unknown/Expired CFDA - Complete Column K")))</f>
        <v/>
      </c>
      <c r="H1112" s="51"/>
      <c r="I1112" s="51"/>
      <c r="J1112" s="34" t="str">
        <f>IF(AND(ISBLANK(C1112)=TRUE,ISBLANK(D1112)=TRUE),"",IFERROR(VLOOKUP(CONCATENATE(C1112,".",D1112),'Clusters Lookup'!$A$2:$B$99,2,FALSE),"Not an Other Cluster"))</f>
        <v/>
      </c>
      <c r="K1112" s="51"/>
      <c r="L1112" s="51"/>
      <c r="M1112" s="51"/>
      <c r="N1112" s="51"/>
      <c r="O1112" s="52"/>
      <c r="P1112" s="51"/>
      <c r="Q1112" s="51"/>
      <c r="R1112" s="50"/>
      <c r="S1112" s="34" t="str">
        <f>IFERROR(VLOOKUP(R1112,'State of WI BUs'!$A$2:$B$77,2,FALSE),"")</f>
        <v/>
      </c>
      <c r="T1112" s="52"/>
      <c r="U1112" s="52"/>
      <c r="V1112" s="56" t="str">
        <f t="shared" si="136"/>
        <v/>
      </c>
      <c r="W1112" s="52"/>
      <c r="X1112" s="50"/>
      <c r="Y1112" s="56" t="str">
        <f t="shared" si="137"/>
        <v/>
      </c>
      <c r="Z1112" s="52"/>
      <c r="AA1112" s="35" t="str">
        <f t="shared" si="138"/>
        <v/>
      </c>
      <c r="AB1112" s="35" t="str">
        <f t="shared" si="139"/>
        <v/>
      </c>
      <c r="AC1112" s="35" t="str">
        <f t="shared" si="140"/>
        <v/>
      </c>
      <c r="AD1112" s="35" t="str">
        <f t="shared" si="141"/>
        <v/>
      </c>
      <c r="AE1112" s="35" t="str">
        <f t="shared" si="142"/>
        <v/>
      </c>
      <c r="AF1112" s="35" t="str">
        <f t="shared" si="143"/>
        <v/>
      </c>
    </row>
    <row r="1113" spans="1:32" x14ac:dyDescent="0.3">
      <c r="A1113" s="50"/>
      <c r="B1113" s="34" t="str">
        <f>IFERROR(VLOOKUP(A1113,'State of WI BUs'!$A$2:$B$77,2,FALSE),"")</f>
        <v/>
      </c>
      <c r="C1113" s="50"/>
      <c r="D1113" s="50"/>
      <c r="E1113" s="51"/>
      <c r="F1113" s="34" t="str">
        <f>IFERROR(VLOOKUP(C1113,'Fed. Agency Identifier'!$A$2:$B$62,2,FALSE),"")</f>
        <v/>
      </c>
      <c r="G1113" s="34" t="str">
        <f>IF(ISBLANK(D1113)=TRUE,"",(IFERROR(VLOOKUP(CONCATENATE(C1113,".",D1113),'Assistance Listings sam.gov'!$A$2:$D$2250,4,FALSE),"Unknown/Expired CFDA - Complete Column K")))</f>
        <v/>
      </c>
      <c r="H1113" s="51"/>
      <c r="I1113" s="51"/>
      <c r="J1113" s="34" t="str">
        <f>IF(AND(ISBLANK(C1113)=TRUE,ISBLANK(D1113)=TRUE),"",IFERROR(VLOOKUP(CONCATENATE(C1113,".",D1113),'Clusters Lookup'!$A$2:$B$99,2,FALSE),"Not an Other Cluster"))</f>
        <v/>
      </c>
      <c r="K1113" s="51"/>
      <c r="L1113" s="51"/>
      <c r="M1113" s="51"/>
      <c r="N1113" s="51"/>
      <c r="O1113" s="52"/>
      <c r="P1113" s="51"/>
      <c r="Q1113" s="51"/>
      <c r="R1113" s="50"/>
      <c r="S1113" s="34" t="str">
        <f>IFERROR(VLOOKUP(R1113,'State of WI BUs'!$A$2:$B$77,2,FALSE),"")</f>
        <v/>
      </c>
      <c r="T1113" s="52"/>
      <c r="U1113" s="52"/>
      <c r="V1113" s="56" t="str">
        <f t="shared" si="136"/>
        <v/>
      </c>
      <c r="W1113" s="52"/>
      <c r="X1113" s="50"/>
      <c r="Y1113" s="56" t="str">
        <f t="shared" si="137"/>
        <v/>
      </c>
      <c r="Z1113" s="52"/>
      <c r="AA1113" s="35" t="str">
        <f t="shared" si="138"/>
        <v/>
      </c>
      <c r="AB1113" s="35" t="str">
        <f t="shared" si="139"/>
        <v/>
      </c>
      <c r="AC1113" s="35" t="str">
        <f t="shared" si="140"/>
        <v/>
      </c>
      <c r="AD1113" s="35" t="str">
        <f t="shared" si="141"/>
        <v/>
      </c>
      <c r="AE1113" s="35" t="str">
        <f t="shared" si="142"/>
        <v/>
      </c>
      <c r="AF1113" s="35" t="str">
        <f t="shared" si="143"/>
        <v/>
      </c>
    </row>
    <row r="1114" spans="1:32" x14ac:dyDescent="0.3">
      <c r="A1114" s="50"/>
      <c r="B1114" s="34" t="str">
        <f>IFERROR(VLOOKUP(A1114,'State of WI BUs'!$A$2:$B$77,2,FALSE),"")</f>
        <v/>
      </c>
      <c r="C1114" s="50"/>
      <c r="D1114" s="50"/>
      <c r="E1114" s="51"/>
      <c r="F1114" s="34" t="str">
        <f>IFERROR(VLOOKUP(C1114,'Fed. Agency Identifier'!$A$2:$B$62,2,FALSE),"")</f>
        <v/>
      </c>
      <c r="G1114" s="34" t="str">
        <f>IF(ISBLANK(D1114)=TRUE,"",(IFERROR(VLOOKUP(CONCATENATE(C1114,".",D1114),'Assistance Listings sam.gov'!$A$2:$D$2250,4,FALSE),"Unknown/Expired CFDA - Complete Column K")))</f>
        <v/>
      </c>
      <c r="H1114" s="51"/>
      <c r="I1114" s="51"/>
      <c r="J1114" s="34" t="str">
        <f>IF(AND(ISBLANK(C1114)=TRUE,ISBLANK(D1114)=TRUE),"",IFERROR(VLOOKUP(CONCATENATE(C1114,".",D1114),'Clusters Lookup'!$A$2:$B$99,2,FALSE),"Not an Other Cluster"))</f>
        <v/>
      </c>
      <c r="K1114" s="51"/>
      <c r="L1114" s="51"/>
      <c r="M1114" s="51"/>
      <c r="N1114" s="51"/>
      <c r="O1114" s="52"/>
      <c r="P1114" s="51"/>
      <c r="Q1114" s="51"/>
      <c r="R1114" s="50"/>
      <c r="S1114" s="34" t="str">
        <f>IFERROR(VLOOKUP(R1114,'State of WI BUs'!$A$2:$B$77,2,FALSE),"")</f>
        <v/>
      </c>
      <c r="T1114" s="52"/>
      <c r="U1114" s="52"/>
      <c r="V1114" s="56" t="str">
        <f t="shared" si="136"/>
        <v/>
      </c>
      <c r="W1114" s="52"/>
      <c r="X1114" s="50"/>
      <c r="Y1114" s="56" t="str">
        <f t="shared" si="137"/>
        <v/>
      </c>
      <c r="Z1114" s="52"/>
      <c r="AA1114" s="35" t="str">
        <f t="shared" si="138"/>
        <v/>
      </c>
      <c r="AB1114" s="35" t="str">
        <f t="shared" si="139"/>
        <v/>
      </c>
      <c r="AC1114" s="35" t="str">
        <f t="shared" si="140"/>
        <v/>
      </c>
      <c r="AD1114" s="35" t="str">
        <f t="shared" si="141"/>
        <v/>
      </c>
      <c r="AE1114" s="35" t="str">
        <f t="shared" si="142"/>
        <v/>
      </c>
      <c r="AF1114" s="35" t="str">
        <f t="shared" si="143"/>
        <v/>
      </c>
    </row>
    <row r="1115" spans="1:32" x14ac:dyDescent="0.3">
      <c r="A1115" s="50"/>
      <c r="B1115" s="34" t="str">
        <f>IFERROR(VLOOKUP(A1115,'State of WI BUs'!$A$2:$B$77,2,FALSE),"")</f>
        <v/>
      </c>
      <c r="C1115" s="50"/>
      <c r="D1115" s="50"/>
      <c r="E1115" s="51"/>
      <c r="F1115" s="34" t="str">
        <f>IFERROR(VLOOKUP(C1115,'Fed. Agency Identifier'!$A$2:$B$62,2,FALSE),"")</f>
        <v/>
      </c>
      <c r="G1115" s="34" t="str">
        <f>IF(ISBLANK(D1115)=TRUE,"",(IFERROR(VLOOKUP(CONCATENATE(C1115,".",D1115),'Assistance Listings sam.gov'!$A$2:$D$2250,4,FALSE),"Unknown/Expired CFDA - Complete Column K")))</f>
        <v/>
      </c>
      <c r="H1115" s="51"/>
      <c r="I1115" s="51"/>
      <c r="J1115" s="34" t="str">
        <f>IF(AND(ISBLANK(C1115)=TRUE,ISBLANK(D1115)=TRUE),"",IFERROR(VLOOKUP(CONCATENATE(C1115,".",D1115),'Clusters Lookup'!$A$2:$B$99,2,FALSE),"Not an Other Cluster"))</f>
        <v/>
      </c>
      <c r="K1115" s="51"/>
      <c r="L1115" s="51"/>
      <c r="M1115" s="51"/>
      <c r="N1115" s="51"/>
      <c r="O1115" s="52"/>
      <c r="P1115" s="51"/>
      <c r="Q1115" s="51"/>
      <c r="R1115" s="50"/>
      <c r="S1115" s="34" t="str">
        <f>IFERROR(VLOOKUP(R1115,'State of WI BUs'!$A$2:$B$77,2,FALSE),"")</f>
        <v/>
      </c>
      <c r="T1115" s="52"/>
      <c r="U1115" s="52"/>
      <c r="V1115" s="56" t="str">
        <f t="shared" si="136"/>
        <v/>
      </c>
      <c r="W1115" s="52"/>
      <c r="X1115" s="50"/>
      <c r="Y1115" s="56" t="str">
        <f t="shared" si="137"/>
        <v/>
      </c>
      <c r="Z1115" s="52"/>
      <c r="AA1115" s="35" t="str">
        <f t="shared" si="138"/>
        <v/>
      </c>
      <c r="AB1115" s="35" t="str">
        <f t="shared" si="139"/>
        <v/>
      </c>
      <c r="AC1115" s="35" t="str">
        <f t="shared" si="140"/>
        <v/>
      </c>
      <c r="AD1115" s="35" t="str">
        <f t="shared" si="141"/>
        <v/>
      </c>
      <c r="AE1115" s="35" t="str">
        <f t="shared" si="142"/>
        <v/>
      </c>
      <c r="AF1115" s="35" t="str">
        <f t="shared" si="143"/>
        <v/>
      </c>
    </row>
    <row r="1116" spans="1:32" x14ac:dyDescent="0.3">
      <c r="A1116" s="50"/>
      <c r="B1116" s="34" t="str">
        <f>IFERROR(VLOOKUP(A1116,'State of WI BUs'!$A$2:$B$77,2,FALSE),"")</f>
        <v/>
      </c>
      <c r="C1116" s="50"/>
      <c r="D1116" s="50"/>
      <c r="E1116" s="51"/>
      <c r="F1116" s="34" t="str">
        <f>IFERROR(VLOOKUP(C1116,'Fed. Agency Identifier'!$A$2:$B$62,2,FALSE),"")</f>
        <v/>
      </c>
      <c r="G1116" s="34" t="str">
        <f>IF(ISBLANK(D1116)=TRUE,"",(IFERROR(VLOOKUP(CONCATENATE(C1116,".",D1116),'Assistance Listings sam.gov'!$A$2:$D$2250,4,FALSE),"Unknown/Expired CFDA - Complete Column K")))</f>
        <v/>
      </c>
      <c r="H1116" s="51"/>
      <c r="I1116" s="51"/>
      <c r="J1116" s="34" t="str">
        <f>IF(AND(ISBLANK(C1116)=TRUE,ISBLANK(D1116)=TRUE),"",IFERROR(VLOOKUP(CONCATENATE(C1116,".",D1116),'Clusters Lookup'!$A$2:$B$99,2,FALSE),"Not an Other Cluster"))</f>
        <v/>
      </c>
      <c r="K1116" s="51"/>
      <c r="L1116" s="51"/>
      <c r="M1116" s="51"/>
      <c r="N1116" s="51"/>
      <c r="O1116" s="52"/>
      <c r="P1116" s="51"/>
      <c r="Q1116" s="51"/>
      <c r="R1116" s="50"/>
      <c r="S1116" s="34" t="str">
        <f>IFERROR(VLOOKUP(R1116,'State of WI BUs'!$A$2:$B$77,2,FALSE),"")</f>
        <v/>
      </c>
      <c r="T1116" s="52"/>
      <c r="U1116" s="52"/>
      <c r="V1116" s="56" t="str">
        <f t="shared" si="136"/>
        <v/>
      </c>
      <c r="W1116" s="52"/>
      <c r="X1116" s="50"/>
      <c r="Y1116" s="56" t="str">
        <f t="shared" si="137"/>
        <v/>
      </c>
      <c r="Z1116" s="52"/>
      <c r="AA1116" s="35" t="str">
        <f t="shared" si="138"/>
        <v/>
      </c>
      <c r="AB1116" s="35" t="str">
        <f t="shared" si="139"/>
        <v/>
      </c>
      <c r="AC1116" s="35" t="str">
        <f t="shared" si="140"/>
        <v/>
      </c>
      <c r="AD1116" s="35" t="str">
        <f t="shared" si="141"/>
        <v/>
      </c>
      <c r="AE1116" s="35" t="str">
        <f t="shared" si="142"/>
        <v/>
      </c>
      <c r="AF1116" s="35" t="str">
        <f t="shared" si="143"/>
        <v/>
      </c>
    </row>
    <row r="1117" spans="1:32" x14ac:dyDescent="0.3">
      <c r="A1117" s="50"/>
      <c r="B1117" s="34" t="str">
        <f>IFERROR(VLOOKUP(A1117,'State of WI BUs'!$A$2:$B$77,2,FALSE),"")</f>
        <v/>
      </c>
      <c r="C1117" s="50"/>
      <c r="D1117" s="50"/>
      <c r="E1117" s="51"/>
      <c r="F1117" s="34" t="str">
        <f>IFERROR(VLOOKUP(C1117,'Fed. Agency Identifier'!$A$2:$B$62,2,FALSE),"")</f>
        <v/>
      </c>
      <c r="G1117" s="34" t="str">
        <f>IF(ISBLANK(D1117)=TRUE,"",(IFERROR(VLOOKUP(CONCATENATE(C1117,".",D1117),'Assistance Listings sam.gov'!$A$2:$D$2250,4,FALSE),"Unknown/Expired CFDA - Complete Column K")))</f>
        <v/>
      </c>
      <c r="H1117" s="51"/>
      <c r="I1117" s="51"/>
      <c r="J1117" s="34" t="str">
        <f>IF(AND(ISBLANK(C1117)=TRUE,ISBLANK(D1117)=TRUE),"",IFERROR(VLOOKUP(CONCATENATE(C1117,".",D1117),'Clusters Lookup'!$A$2:$B$99,2,FALSE),"Not an Other Cluster"))</f>
        <v/>
      </c>
      <c r="K1117" s="51"/>
      <c r="L1117" s="51"/>
      <c r="M1117" s="51"/>
      <c r="N1117" s="51"/>
      <c r="O1117" s="52"/>
      <c r="P1117" s="51"/>
      <c r="Q1117" s="51"/>
      <c r="R1117" s="50"/>
      <c r="S1117" s="34" t="str">
        <f>IFERROR(VLOOKUP(R1117,'State of WI BUs'!$A$2:$B$77,2,FALSE),"")</f>
        <v/>
      </c>
      <c r="T1117" s="52"/>
      <c r="U1117" s="52"/>
      <c r="V1117" s="56" t="str">
        <f t="shared" si="136"/>
        <v/>
      </c>
      <c r="W1117" s="52"/>
      <c r="X1117" s="50"/>
      <c r="Y1117" s="56" t="str">
        <f t="shared" si="137"/>
        <v/>
      </c>
      <c r="Z1117" s="52"/>
      <c r="AA1117" s="35" t="str">
        <f t="shared" si="138"/>
        <v/>
      </c>
      <c r="AB1117" s="35" t="str">
        <f t="shared" si="139"/>
        <v/>
      </c>
      <c r="AC1117" s="35" t="str">
        <f t="shared" si="140"/>
        <v/>
      </c>
      <c r="AD1117" s="35" t="str">
        <f t="shared" si="141"/>
        <v/>
      </c>
      <c r="AE1117" s="35" t="str">
        <f t="shared" si="142"/>
        <v/>
      </c>
      <c r="AF1117" s="35" t="str">
        <f t="shared" si="143"/>
        <v/>
      </c>
    </row>
    <row r="1118" spans="1:32" x14ac:dyDescent="0.3">
      <c r="A1118" s="50"/>
      <c r="B1118" s="34" t="str">
        <f>IFERROR(VLOOKUP(A1118,'State of WI BUs'!$A$2:$B$77,2,FALSE),"")</f>
        <v/>
      </c>
      <c r="C1118" s="50"/>
      <c r="D1118" s="50"/>
      <c r="E1118" s="51"/>
      <c r="F1118" s="34" t="str">
        <f>IFERROR(VLOOKUP(C1118,'Fed. Agency Identifier'!$A$2:$B$62,2,FALSE),"")</f>
        <v/>
      </c>
      <c r="G1118" s="34" t="str">
        <f>IF(ISBLANK(D1118)=TRUE,"",(IFERROR(VLOOKUP(CONCATENATE(C1118,".",D1118),'Assistance Listings sam.gov'!$A$2:$D$2250,4,FALSE),"Unknown/Expired CFDA - Complete Column K")))</f>
        <v/>
      </c>
      <c r="H1118" s="51"/>
      <c r="I1118" s="51"/>
      <c r="J1118" s="34" t="str">
        <f>IF(AND(ISBLANK(C1118)=TRUE,ISBLANK(D1118)=TRUE),"",IFERROR(VLOOKUP(CONCATENATE(C1118,".",D1118),'Clusters Lookup'!$A$2:$B$99,2,FALSE),"Not an Other Cluster"))</f>
        <v/>
      </c>
      <c r="K1118" s="51"/>
      <c r="L1118" s="51"/>
      <c r="M1118" s="51"/>
      <c r="N1118" s="51"/>
      <c r="O1118" s="52"/>
      <c r="P1118" s="51"/>
      <c r="Q1118" s="51"/>
      <c r="R1118" s="50"/>
      <c r="S1118" s="34" t="str">
        <f>IFERROR(VLOOKUP(R1118,'State of WI BUs'!$A$2:$B$77,2,FALSE),"")</f>
        <v/>
      </c>
      <c r="T1118" s="52"/>
      <c r="U1118" s="52"/>
      <c r="V1118" s="56" t="str">
        <f t="shared" si="136"/>
        <v/>
      </c>
      <c r="W1118" s="52"/>
      <c r="X1118" s="50"/>
      <c r="Y1118" s="56" t="str">
        <f t="shared" si="137"/>
        <v/>
      </c>
      <c r="Z1118" s="52"/>
      <c r="AA1118" s="35" t="str">
        <f t="shared" si="138"/>
        <v/>
      </c>
      <c r="AB1118" s="35" t="str">
        <f t="shared" si="139"/>
        <v/>
      </c>
      <c r="AC1118" s="35" t="str">
        <f t="shared" si="140"/>
        <v/>
      </c>
      <c r="AD1118" s="35" t="str">
        <f t="shared" si="141"/>
        <v/>
      </c>
      <c r="AE1118" s="35" t="str">
        <f t="shared" si="142"/>
        <v/>
      </c>
      <c r="AF1118" s="35" t="str">
        <f t="shared" si="143"/>
        <v/>
      </c>
    </row>
    <row r="1119" spans="1:32" x14ac:dyDescent="0.3">
      <c r="A1119" s="50"/>
      <c r="B1119" s="34" t="str">
        <f>IFERROR(VLOOKUP(A1119,'State of WI BUs'!$A$2:$B$77,2,FALSE),"")</f>
        <v/>
      </c>
      <c r="C1119" s="50"/>
      <c r="D1119" s="50"/>
      <c r="E1119" s="51"/>
      <c r="F1119" s="34" t="str">
        <f>IFERROR(VLOOKUP(C1119,'Fed. Agency Identifier'!$A$2:$B$62,2,FALSE),"")</f>
        <v/>
      </c>
      <c r="G1119" s="34" t="str">
        <f>IF(ISBLANK(D1119)=TRUE,"",(IFERROR(VLOOKUP(CONCATENATE(C1119,".",D1119),'Assistance Listings sam.gov'!$A$2:$D$2250,4,FALSE),"Unknown/Expired CFDA - Complete Column K")))</f>
        <v/>
      </c>
      <c r="H1119" s="51"/>
      <c r="I1119" s="51"/>
      <c r="J1119" s="34" t="str">
        <f>IF(AND(ISBLANK(C1119)=TRUE,ISBLANK(D1119)=TRUE),"",IFERROR(VLOOKUP(CONCATENATE(C1119,".",D1119),'Clusters Lookup'!$A$2:$B$99,2,FALSE),"Not an Other Cluster"))</f>
        <v/>
      </c>
      <c r="K1119" s="51"/>
      <c r="L1119" s="51"/>
      <c r="M1119" s="51"/>
      <c r="N1119" s="51"/>
      <c r="O1119" s="52"/>
      <c r="P1119" s="51"/>
      <c r="Q1119" s="51"/>
      <c r="R1119" s="50"/>
      <c r="S1119" s="34" t="str">
        <f>IFERROR(VLOOKUP(R1119,'State of WI BUs'!$A$2:$B$77,2,FALSE),"")</f>
        <v/>
      </c>
      <c r="T1119" s="52"/>
      <c r="U1119" s="52"/>
      <c r="V1119" s="56" t="str">
        <f t="shared" si="136"/>
        <v/>
      </c>
      <c r="W1119" s="52"/>
      <c r="X1119" s="50"/>
      <c r="Y1119" s="56" t="str">
        <f t="shared" si="137"/>
        <v/>
      </c>
      <c r="Z1119" s="52"/>
      <c r="AA1119" s="35" t="str">
        <f t="shared" si="138"/>
        <v/>
      </c>
      <c r="AB1119" s="35" t="str">
        <f t="shared" si="139"/>
        <v/>
      </c>
      <c r="AC1119" s="35" t="str">
        <f t="shared" si="140"/>
        <v/>
      </c>
      <c r="AD1119" s="35" t="str">
        <f t="shared" si="141"/>
        <v/>
      </c>
      <c r="AE1119" s="35" t="str">
        <f t="shared" si="142"/>
        <v/>
      </c>
      <c r="AF1119" s="35" t="str">
        <f t="shared" si="143"/>
        <v/>
      </c>
    </row>
    <row r="1120" spans="1:32" x14ac:dyDescent="0.3">
      <c r="A1120" s="50"/>
      <c r="B1120" s="34" t="str">
        <f>IFERROR(VLOOKUP(A1120,'State of WI BUs'!$A$2:$B$77,2,FALSE),"")</f>
        <v/>
      </c>
      <c r="C1120" s="50"/>
      <c r="D1120" s="50"/>
      <c r="E1120" s="51"/>
      <c r="F1120" s="34" t="str">
        <f>IFERROR(VLOOKUP(C1120,'Fed. Agency Identifier'!$A$2:$B$62,2,FALSE),"")</f>
        <v/>
      </c>
      <c r="G1120" s="34" t="str">
        <f>IF(ISBLANK(D1120)=TRUE,"",(IFERROR(VLOOKUP(CONCATENATE(C1120,".",D1120),'Assistance Listings sam.gov'!$A$2:$D$2250,4,FALSE),"Unknown/Expired CFDA - Complete Column K")))</f>
        <v/>
      </c>
      <c r="H1120" s="51"/>
      <c r="I1120" s="51"/>
      <c r="J1120" s="34" t="str">
        <f>IF(AND(ISBLANK(C1120)=TRUE,ISBLANK(D1120)=TRUE),"",IFERROR(VLOOKUP(CONCATENATE(C1120,".",D1120),'Clusters Lookup'!$A$2:$B$99,2,FALSE),"Not an Other Cluster"))</f>
        <v/>
      </c>
      <c r="K1120" s="51"/>
      <c r="L1120" s="51"/>
      <c r="M1120" s="51"/>
      <c r="N1120" s="51"/>
      <c r="O1120" s="52"/>
      <c r="P1120" s="51"/>
      <c r="Q1120" s="51"/>
      <c r="R1120" s="50"/>
      <c r="S1120" s="34" t="str">
        <f>IFERROR(VLOOKUP(R1120,'State of WI BUs'!$A$2:$B$77,2,FALSE),"")</f>
        <v/>
      </c>
      <c r="T1120" s="52"/>
      <c r="U1120" s="52"/>
      <c r="V1120" s="56" t="str">
        <f t="shared" si="136"/>
        <v/>
      </c>
      <c r="W1120" s="52"/>
      <c r="X1120" s="50"/>
      <c r="Y1120" s="56" t="str">
        <f t="shared" si="137"/>
        <v/>
      </c>
      <c r="Z1120" s="52"/>
      <c r="AA1120" s="35" t="str">
        <f t="shared" si="138"/>
        <v/>
      </c>
      <c r="AB1120" s="35" t="str">
        <f t="shared" si="139"/>
        <v/>
      </c>
      <c r="AC1120" s="35" t="str">
        <f t="shared" si="140"/>
        <v/>
      </c>
      <c r="AD1120" s="35" t="str">
        <f t="shared" si="141"/>
        <v/>
      </c>
      <c r="AE1120" s="35" t="str">
        <f t="shared" si="142"/>
        <v/>
      </c>
      <c r="AF1120" s="35" t="str">
        <f t="shared" si="143"/>
        <v/>
      </c>
    </row>
    <row r="1121" spans="1:32" x14ac:dyDescent="0.3">
      <c r="A1121" s="50"/>
      <c r="B1121" s="34" t="str">
        <f>IFERROR(VLOOKUP(A1121,'State of WI BUs'!$A$2:$B$77,2,FALSE),"")</f>
        <v/>
      </c>
      <c r="C1121" s="50"/>
      <c r="D1121" s="50"/>
      <c r="E1121" s="51"/>
      <c r="F1121" s="34" t="str">
        <f>IFERROR(VLOOKUP(C1121,'Fed. Agency Identifier'!$A$2:$B$62,2,FALSE),"")</f>
        <v/>
      </c>
      <c r="G1121" s="34" t="str">
        <f>IF(ISBLANK(D1121)=TRUE,"",(IFERROR(VLOOKUP(CONCATENATE(C1121,".",D1121),'Assistance Listings sam.gov'!$A$2:$D$2250,4,FALSE),"Unknown/Expired CFDA - Complete Column K")))</f>
        <v/>
      </c>
      <c r="H1121" s="51"/>
      <c r="I1121" s="51"/>
      <c r="J1121" s="34" t="str">
        <f>IF(AND(ISBLANK(C1121)=TRUE,ISBLANK(D1121)=TRUE),"",IFERROR(VLOOKUP(CONCATENATE(C1121,".",D1121),'Clusters Lookup'!$A$2:$B$99,2,FALSE),"Not an Other Cluster"))</f>
        <v/>
      </c>
      <c r="K1121" s="51"/>
      <c r="L1121" s="51"/>
      <c r="M1121" s="51"/>
      <c r="N1121" s="51"/>
      <c r="O1121" s="52"/>
      <c r="P1121" s="51"/>
      <c r="Q1121" s="51"/>
      <c r="R1121" s="50"/>
      <c r="S1121" s="34" t="str">
        <f>IFERROR(VLOOKUP(R1121,'State of WI BUs'!$A$2:$B$77,2,FALSE),"")</f>
        <v/>
      </c>
      <c r="T1121" s="52"/>
      <c r="U1121" s="52"/>
      <c r="V1121" s="56" t="str">
        <f t="shared" si="136"/>
        <v/>
      </c>
      <c r="W1121" s="52"/>
      <c r="X1121" s="50"/>
      <c r="Y1121" s="56" t="str">
        <f t="shared" si="137"/>
        <v/>
      </c>
      <c r="Z1121" s="52"/>
      <c r="AA1121" s="35" t="str">
        <f t="shared" si="138"/>
        <v/>
      </c>
      <c r="AB1121" s="35" t="str">
        <f t="shared" si="139"/>
        <v/>
      </c>
      <c r="AC1121" s="35" t="str">
        <f t="shared" si="140"/>
        <v/>
      </c>
      <c r="AD1121" s="35" t="str">
        <f t="shared" si="141"/>
        <v/>
      </c>
      <c r="AE1121" s="35" t="str">
        <f t="shared" si="142"/>
        <v/>
      </c>
      <c r="AF1121" s="35" t="str">
        <f t="shared" si="143"/>
        <v/>
      </c>
    </row>
    <row r="1122" spans="1:32" x14ac:dyDescent="0.3">
      <c r="A1122" s="50"/>
      <c r="B1122" s="34" t="str">
        <f>IFERROR(VLOOKUP(A1122,'State of WI BUs'!$A$2:$B$77,2,FALSE),"")</f>
        <v/>
      </c>
      <c r="C1122" s="50"/>
      <c r="D1122" s="50"/>
      <c r="E1122" s="51"/>
      <c r="F1122" s="34" t="str">
        <f>IFERROR(VLOOKUP(C1122,'Fed. Agency Identifier'!$A$2:$B$62,2,FALSE),"")</f>
        <v/>
      </c>
      <c r="G1122" s="34" t="str">
        <f>IF(ISBLANK(D1122)=TRUE,"",(IFERROR(VLOOKUP(CONCATENATE(C1122,".",D1122),'Assistance Listings sam.gov'!$A$2:$D$2250,4,FALSE),"Unknown/Expired CFDA - Complete Column K")))</f>
        <v/>
      </c>
      <c r="H1122" s="51"/>
      <c r="I1122" s="51"/>
      <c r="J1122" s="34" t="str">
        <f>IF(AND(ISBLANK(C1122)=TRUE,ISBLANK(D1122)=TRUE),"",IFERROR(VLOOKUP(CONCATENATE(C1122,".",D1122),'Clusters Lookup'!$A$2:$B$99,2,FALSE),"Not an Other Cluster"))</f>
        <v/>
      </c>
      <c r="K1122" s="51"/>
      <c r="L1122" s="51"/>
      <c r="M1122" s="51"/>
      <c r="N1122" s="51"/>
      <c r="O1122" s="52"/>
      <c r="P1122" s="51"/>
      <c r="Q1122" s="51"/>
      <c r="R1122" s="50"/>
      <c r="S1122" s="34" t="str">
        <f>IFERROR(VLOOKUP(R1122,'State of WI BUs'!$A$2:$B$77,2,FALSE),"")</f>
        <v/>
      </c>
      <c r="T1122" s="52"/>
      <c r="U1122" s="52"/>
      <c r="V1122" s="56" t="str">
        <f t="shared" si="136"/>
        <v/>
      </c>
      <c r="W1122" s="52"/>
      <c r="X1122" s="50"/>
      <c r="Y1122" s="56" t="str">
        <f t="shared" si="137"/>
        <v/>
      </c>
      <c r="Z1122" s="52"/>
      <c r="AA1122" s="35" t="str">
        <f t="shared" si="138"/>
        <v/>
      </c>
      <c r="AB1122" s="35" t="str">
        <f t="shared" si="139"/>
        <v/>
      </c>
      <c r="AC1122" s="35" t="str">
        <f t="shared" si="140"/>
        <v/>
      </c>
      <c r="AD1122" s="35" t="str">
        <f t="shared" si="141"/>
        <v/>
      </c>
      <c r="AE1122" s="35" t="str">
        <f t="shared" si="142"/>
        <v/>
      </c>
      <c r="AF1122" s="35" t="str">
        <f t="shared" si="143"/>
        <v/>
      </c>
    </row>
    <row r="1123" spans="1:32" x14ac:dyDescent="0.3">
      <c r="A1123" s="50"/>
      <c r="B1123" s="34" t="str">
        <f>IFERROR(VLOOKUP(A1123,'State of WI BUs'!$A$2:$B$77,2,FALSE),"")</f>
        <v/>
      </c>
      <c r="C1123" s="50"/>
      <c r="D1123" s="50"/>
      <c r="E1123" s="51"/>
      <c r="F1123" s="34" t="str">
        <f>IFERROR(VLOOKUP(C1123,'Fed. Agency Identifier'!$A$2:$B$62,2,FALSE),"")</f>
        <v/>
      </c>
      <c r="G1123" s="34" t="str">
        <f>IF(ISBLANK(D1123)=TRUE,"",(IFERROR(VLOOKUP(CONCATENATE(C1123,".",D1123),'Assistance Listings sam.gov'!$A$2:$D$2250,4,FALSE),"Unknown/Expired CFDA - Complete Column K")))</f>
        <v/>
      </c>
      <c r="H1123" s="51"/>
      <c r="I1123" s="51"/>
      <c r="J1123" s="34" t="str">
        <f>IF(AND(ISBLANK(C1123)=TRUE,ISBLANK(D1123)=TRUE),"",IFERROR(VLOOKUP(CONCATENATE(C1123,".",D1123),'Clusters Lookup'!$A$2:$B$99,2,FALSE),"Not an Other Cluster"))</f>
        <v/>
      </c>
      <c r="K1123" s="51"/>
      <c r="L1123" s="51"/>
      <c r="M1123" s="51"/>
      <c r="N1123" s="51"/>
      <c r="O1123" s="52"/>
      <c r="P1123" s="51"/>
      <c r="Q1123" s="51"/>
      <c r="R1123" s="50"/>
      <c r="S1123" s="34" t="str">
        <f>IFERROR(VLOOKUP(R1123,'State of WI BUs'!$A$2:$B$77,2,FALSE),"")</f>
        <v/>
      </c>
      <c r="T1123" s="52"/>
      <c r="U1123" s="52"/>
      <c r="V1123" s="56" t="str">
        <f t="shared" si="136"/>
        <v/>
      </c>
      <c r="W1123" s="52"/>
      <c r="X1123" s="50"/>
      <c r="Y1123" s="56" t="str">
        <f t="shared" si="137"/>
        <v/>
      </c>
      <c r="Z1123" s="52"/>
      <c r="AA1123" s="35" t="str">
        <f t="shared" si="138"/>
        <v/>
      </c>
      <c r="AB1123" s="35" t="str">
        <f t="shared" si="139"/>
        <v/>
      </c>
      <c r="AC1123" s="35" t="str">
        <f t="shared" si="140"/>
        <v/>
      </c>
      <c r="AD1123" s="35" t="str">
        <f t="shared" si="141"/>
        <v/>
      </c>
      <c r="AE1123" s="35" t="str">
        <f t="shared" si="142"/>
        <v/>
      </c>
      <c r="AF1123" s="35" t="str">
        <f t="shared" si="143"/>
        <v/>
      </c>
    </row>
    <row r="1124" spans="1:32" x14ac:dyDescent="0.3">
      <c r="A1124" s="50"/>
      <c r="B1124" s="34" t="str">
        <f>IFERROR(VLOOKUP(A1124,'State of WI BUs'!$A$2:$B$77,2,FALSE),"")</f>
        <v/>
      </c>
      <c r="C1124" s="50"/>
      <c r="D1124" s="50"/>
      <c r="E1124" s="51"/>
      <c r="F1124" s="34" t="str">
        <f>IFERROR(VLOOKUP(C1124,'Fed. Agency Identifier'!$A$2:$B$62,2,FALSE),"")</f>
        <v/>
      </c>
      <c r="G1124" s="34" t="str">
        <f>IF(ISBLANK(D1124)=TRUE,"",(IFERROR(VLOOKUP(CONCATENATE(C1124,".",D1124),'Assistance Listings sam.gov'!$A$2:$D$2250,4,FALSE),"Unknown/Expired CFDA - Complete Column K")))</f>
        <v/>
      </c>
      <c r="H1124" s="51"/>
      <c r="I1124" s="51"/>
      <c r="J1124" s="34" t="str">
        <f>IF(AND(ISBLANK(C1124)=TRUE,ISBLANK(D1124)=TRUE),"",IFERROR(VLOOKUP(CONCATENATE(C1124,".",D1124),'Clusters Lookup'!$A$2:$B$99,2,FALSE),"Not an Other Cluster"))</f>
        <v/>
      </c>
      <c r="K1124" s="51"/>
      <c r="L1124" s="51"/>
      <c r="M1124" s="51"/>
      <c r="N1124" s="51"/>
      <c r="O1124" s="52"/>
      <c r="P1124" s="51"/>
      <c r="Q1124" s="51"/>
      <c r="R1124" s="50"/>
      <c r="S1124" s="34" t="str">
        <f>IFERROR(VLOOKUP(R1124,'State of WI BUs'!$A$2:$B$77,2,FALSE),"")</f>
        <v/>
      </c>
      <c r="T1124" s="52"/>
      <c r="U1124" s="52"/>
      <c r="V1124" s="56" t="str">
        <f t="shared" si="136"/>
        <v/>
      </c>
      <c r="W1124" s="52"/>
      <c r="X1124" s="50"/>
      <c r="Y1124" s="56" t="str">
        <f t="shared" si="137"/>
        <v/>
      </c>
      <c r="Z1124" s="52"/>
      <c r="AA1124" s="35" t="str">
        <f t="shared" si="138"/>
        <v/>
      </c>
      <c r="AB1124" s="35" t="str">
        <f t="shared" si="139"/>
        <v/>
      </c>
      <c r="AC1124" s="35" t="str">
        <f t="shared" si="140"/>
        <v/>
      </c>
      <c r="AD1124" s="35" t="str">
        <f t="shared" si="141"/>
        <v/>
      </c>
      <c r="AE1124" s="35" t="str">
        <f t="shared" si="142"/>
        <v/>
      </c>
      <c r="AF1124" s="35" t="str">
        <f t="shared" si="143"/>
        <v/>
      </c>
    </row>
    <row r="1125" spans="1:32" x14ac:dyDescent="0.3">
      <c r="A1125" s="50"/>
      <c r="B1125" s="34" t="str">
        <f>IFERROR(VLOOKUP(A1125,'State of WI BUs'!$A$2:$B$77,2,FALSE),"")</f>
        <v/>
      </c>
      <c r="C1125" s="50"/>
      <c r="D1125" s="50"/>
      <c r="E1125" s="51"/>
      <c r="F1125" s="34" t="str">
        <f>IFERROR(VLOOKUP(C1125,'Fed. Agency Identifier'!$A$2:$B$62,2,FALSE),"")</f>
        <v/>
      </c>
      <c r="G1125" s="34" t="str">
        <f>IF(ISBLANK(D1125)=TRUE,"",(IFERROR(VLOOKUP(CONCATENATE(C1125,".",D1125),'Assistance Listings sam.gov'!$A$2:$D$2250,4,FALSE),"Unknown/Expired CFDA - Complete Column K")))</f>
        <v/>
      </c>
      <c r="H1125" s="51"/>
      <c r="I1125" s="51"/>
      <c r="J1125" s="34" t="str">
        <f>IF(AND(ISBLANK(C1125)=TRUE,ISBLANK(D1125)=TRUE),"",IFERROR(VLOOKUP(CONCATENATE(C1125,".",D1125),'Clusters Lookup'!$A$2:$B$99,2,FALSE),"Not an Other Cluster"))</f>
        <v/>
      </c>
      <c r="K1125" s="51"/>
      <c r="L1125" s="51"/>
      <c r="M1125" s="51"/>
      <c r="N1125" s="51"/>
      <c r="O1125" s="52"/>
      <c r="P1125" s="51"/>
      <c r="Q1125" s="51"/>
      <c r="R1125" s="50"/>
      <c r="S1125" s="34" t="str">
        <f>IFERROR(VLOOKUP(R1125,'State of WI BUs'!$A$2:$B$77,2,FALSE),"")</f>
        <v/>
      </c>
      <c r="T1125" s="52"/>
      <c r="U1125" s="52"/>
      <c r="V1125" s="56" t="str">
        <f t="shared" si="136"/>
        <v/>
      </c>
      <c r="W1125" s="52"/>
      <c r="X1125" s="50"/>
      <c r="Y1125" s="56" t="str">
        <f t="shared" si="137"/>
        <v/>
      </c>
      <c r="Z1125" s="52"/>
      <c r="AA1125" s="35" t="str">
        <f t="shared" si="138"/>
        <v/>
      </c>
      <c r="AB1125" s="35" t="str">
        <f t="shared" si="139"/>
        <v/>
      </c>
      <c r="AC1125" s="35" t="str">
        <f t="shared" si="140"/>
        <v/>
      </c>
      <c r="AD1125" s="35" t="str">
        <f t="shared" si="141"/>
        <v/>
      </c>
      <c r="AE1125" s="35" t="str">
        <f t="shared" si="142"/>
        <v/>
      </c>
      <c r="AF1125" s="35" t="str">
        <f t="shared" si="143"/>
        <v/>
      </c>
    </row>
    <row r="1126" spans="1:32" x14ac:dyDescent="0.3">
      <c r="A1126" s="50"/>
      <c r="B1126" s="34" t="str">
        <f>IFERROR(VLOOKUP(A1126,'State of WI BUs'!$A$2:$B$77,2,FALSE),"")</f>
        <v/>
      </c>
      <c r="C1126" s="50"/>
      <c r="D1126" s="50"/>
      <c r="E1126" s="51"/>
      <c r="F1126" s="34" t="str">
        <f>IFERROR(VLOOKUP(C1126,'Fed. Agency Identifier'!$A$2:$B$62,2,FALSE),"")</f>
        <v/>
      </c>
      <c r="G1126" s="34" t="str">
        <f>IF(ISBLANK(D1126)=TRUE,"",(IFERROR(VLOOKUP(CONCATENATE(C1126,".",D1126),'Assistance Listings sam.gov'!$A$2:$D$2250,4,FALSE),"Unknown/Expired CFDA - Complete Column K")))</f>
        <v/>
      </c>
      <c r="H1126" s="51"/>
      <c r="I1126" s="51"/>
      <c r="J1126" s="34" t="str">
        <f>IF(AND(ISBLANK(C1126)=TRUE,ISBLANK(D1126)=TRUE),"",IFERROR(VLOOKUP(CONCATENATE(C1126,".",D1126),'Clusters Lookup'!$A$2:$B$99,2,FALSE),"Not an Other Cluster"))</f>
        <v/>
      </c>
      <c r="K1126" s="51"/>
      <c r="L1126" s="51"/>
      <c r="M1126" s="51"/>
      <c r="N1126" s="51"/>
      <c r="O1126" s="52"/>
      <c r="P1126" s="51"/>
      <c r="Q1126" s="51"/>
      <c r="R1126" s="50"/>
      <c r="S1126" s="34" t="str">
        <f>IFERROR(VLOOKUP(R1126,'State of WI BUs'!$A$2:$B$77,2,FALSE),"")</f>
        <v/>
      </c>
      <c r="T1126" s="52"/>
      <c r="U1126" s="52"/>
      <c r="V1126" s="56" t="str">
        <f t="shared" si="136"/>
        <v/>
      </c>
      <c r="W1126" s="52"/>
      <c r="X1126" s="50"/>
      <c r="Y1126" s="56" t="str">
        <f t="shared" si="137"/>
        <v/>
      </c>
      <c r="Z1126" s="52"/>
      <c r="AA1126" s="35" t="str">
        <f t="shared" si="138"/>
        <v/>
      </c>
      <c r="AB1126" s="35" t="str">
        <f t="shared" si="139"/>
        <v/>
      </c>
      <c r="AC1126" s="35" t="str">
        <f t="shared" si="140"/>
        <v/>
      </c>
      <c r="AD1126" s="35" t="str">
        <f t="shared" si="141"/>
        <v/>
      </c>
      <c r="AE1126" s="35" t="str">
        <f t="shared" si="142"/>
        <v/>
      </c>
      <c r="AF1126" s="35" t="str">
        <f t="shared" si="143"/>
        <v/>
      </c>
    </row>
    <row r="1127" spans="1:32" x14ac:dyDescent="0.3">
      <c r="A1127" s="50"/>
      <c r="B1127" s="34" t="str">
        <f>IFERROR(VLOOKUP(A1127,'State of WI BUs'!$A$2:$B$77,2,FALSE),"")</f>
        <v/>
      </c>
      <c r="C1127" s="50"/>
      <c r="D1127" s="50"/>
      <c r="E1127" s="51"/>
      <c r="F1127" s="34" t="str">
        <f>IFERROR(VLOOKUP(C1127,'Fed. Agency Identifier'!$A$2:$B$62,2,FALSE),"")</f>
        <v/>
      </c>
      <c r="G1127" s="34" t="str">
        <f>IF(ISBLANK(D1127)=TRUE,"",(IFERROR(VLOOKUP(CONCATENATE(C1127,".",D1127),'Assistance Listings sam.gov'!$A$2:$D$2250,4,FALSE),"Unknown/Expired CFDA - Complete Column K")))</f>
        <v/>
      </c>
      <c r="H1127" s="51"/>
      <c r="I1127" s="51"/>
      <c r="J1127" s="34" t="str">
        <f>IF(AND(ISBLANK(C1127)=TRUE,ISBLANK(D1127)=TRUE),"",IFERROR(VLOOKUP(CONCATENATE(C1127,".",D1127),'Clusters Lookup'!$A$2:$B$99,2,FALSE),"Not an Other Cluster"))</f>
        <v/>
      </c>
      <c r="K1127" s="51"/>
      <c r="L1127" s="51"/>
      <c r="M1127" s="51"/>
      <c r="N1127" s="51"/>
      <c r="O1127" s="52"/>
      <c r="P1127" s="51"/>
      <c r="Q1127" s="51"/>
      <c r="R1127" s="50"/>
      <c r="S1127" s="34" t="str">
        <f>IFERROR(VLOOKUP(R1127,'State of WI BUs'!$A$2:$B$77,2,FALSE),"")</f>
        <v/>
      </c>
      <c r="T1127" s="52"/>
      <c r="U1127" s="52"/>
      <c r="V1127" s="56" t="str">
        <f t="shared" si="136"/>
        <v/>
      </c>
      <c r="W1127" s="52"/>
      <c r="X1127" s="50"/>
      <c r="Y1127" s="56" t="str">
        <f t="shared" si="137"/>
        <v/>
      </c>
      <c r="Z1127" s="52"/>
      <c r="AA1127" s="35" t="str">
        <f t="shared" si="138"/>
        <v/>
      </c>
      <c r="AB1127" s="35" t="str">
        <f t="shared" si="139"/>
        <v/>
      </c>
      <c r="AC1127" s="35" t="str">
        <f t="shared" si="140"/>
        <v/>
      </c>
      <c r="AD1127" s="35" t="str">
        <f t="shared" si="141"/>
        <v/>
      </c>
      <c r="AE1127" s="35" t="str">
        <f t="shared" si="142"/>
        <v/>
      </c>
      <c r="AF1127" s="35" t="str">
        <f t="shared" si="143"/>
        <v/>
      </c>
    </row>
    <row r="1128" spans="1:32" x14ac:dyDescent="0.3">
      <c r="A1128" s="50"/>
      <c r="B1128" s="34" t="str">
        <f>IFERROR(VLOOKUP(A1128,'State of WI BUs'!$A$2:$B$77,2,FALSE),"")</f>
        <v/>
      </c>
      <c r="C1128" s="50"/>
      <c r="D1128" s="50"/>
      <c r="E1128" s="51"/>
      <c r="F1128" s="34" t="str">
        <f>IFERROR(VLOOKUP(C1128,'Fed. Agency Identifier'!$A$2:$B$62,2,FALSE),"")</f>
        <v/>
      </c>
      <c r="G1128" s="34" t="str">
        <f>IF(ISBLANK(D1128)=TRUE,"",(IFERROR(VLOOKUP(CONCATENATE(C1128,".",D1128),'Assistance Listings sam.gov'!$A$2:$D$2250,4,FALSE),"Unknown/Expired CFDA - Complete Column K")))</f>
        <v/>
      </c>
      <c r="H1128" s="51"/>
      <c r="I1128" s="51"/>
      <c r="J1128" s="34" t="str">
        <f>IF(AND(ISBLANK(C1128)=TRUE,ISBLANK(D1128)=TRUE),"",IFERROR(VLOOKUP(CONCATENATE(C1128,".",D1128),'Clusters Lookup'!$A$2:$B$99,2,FALSE),"Not an Other Cluster"))</f>
        <v/>
      </c>
      <c r="K1128" s="51"/>
      <c r="L1128" s="51"/>
      <c r="M1128" s="51"/>
      <c r="N1128" s="51"/>
      <c r="O1128" s="52"/>
      <c r="P1128" s="51"/>
      <c r="Q1128" s="51"/>
      <c r="R1128" s="50"/>
      <c r="S1128" s="34" t="str">
        <f>IFERROR(VLOOKUP(R1128,'State of WI BUs'!$A$2:$B$77,2,FALSE),"")</f>
        <v/>
      </c>
      <c r="T1128" s="52"/>
      <c r="U1128" s="52"/>
      <c r="V1128" s="56" t="str">
        <f t="shared" si="136"/>
        <v/>
      </c>
      <c r="W1128" s="52"/>
      <c r="X1128" s="50"/>
      <c r="Y1128" s="56" t="str">
        <f t="shared" si="137"/>
        <v/>
      </c>
      <c r="Z1128" s="52"/>
      <c r="AA1128" s="35" t="str">
        <f t="shared" si="138"/>
        <v/>
      </c>
      <c r="AB1128" s="35" t="str">
        <f t="shared" si="139"/>
        <v/>
      </c>
      <c r="AC1128" s="35" t="str">
        <f t="shared" si="140"/>
        <v/>
      </c>
      <c r="AD1128" s="35" t="str">
        <f t="shared" si="141"/>
        <v/>
      </c>
      <c r="AE1128" s="35" t="str">
        <f t="shared" si="142"/>
        <v/>
      </c>
      <c r="AF1128" s="35" t="str">
        <f t="shared" si="143"/>
        <v/>
      </c>
    </row>
    <row r="1129" spans="1:32" x14ac:dyDescent="0.3">
      <c r="A1129" s="50"/>
      <c r="B1129" s="34" t="str">
        <f>IFERROR(VLOOKUP(A1129,'State of WI BUs'!$A$2:$B$77,2,FALSE),"")</f>
        <v/>
      </c>
      <c r="C1129" s="50"/>
      <c r="D1129" s="50"/>
      <c r="E1129" s="51"/>
      <c r="F1129" s="34" t="str">
        <f>IFERROR(VLOOKUP(C1129,'Fed. Agency Identifier'!$A$2:$B$62,2,FALSE),"")</f>
        <v/>
      </c>
      <c r="G1129" s="34" t="str">
        <f>IF(ISBLANK(D1129)=TRUE,"",(IFERROR(VLOOKUP(CONCATENATE(C1129,".",D1129),'Assistance Listings sam.gov'!$A$2:$D$2250,4,FALSE),"Unknown/Expired CFDA - Complete Column K")))</f>
        <v/>
      </c>
      <c r="H1129" s="51"/>
      <c r="I1129" s="51"/>
      <c r="J1129" s="34" t="str">
        <f>IF(AND(ISBLANK(C1129)=TRUE,ISBLANK(D1129)=TRUE),"",IFERROR(VLOOKUP(CONCATENATE(C1129,".",D1129),'Clusters Lookup'!$A$2:$B$99,2,FALSE),"Not an Other Cluster"))</f>
        <v/>
      </c>
      <c r="K1129" s="51"/>
      <c r="L1129" s="51"/>
      <c r="M1129" s="51"/>
      <c r="N1129" s="51"/>
      <c r="O1129" s="52"/>
      <c r="P1129" s="51"/>
      <c r="Q1129" s="51"/>
      <c r="R1129" s="50"/>
      <c r="S1129" s="34" t="str">
        <f>IFERROR(VLOOKUP(R1129,'State of WI BUs'!$A$2:$B$77,2,FALSE),"")</f>
        <v/>
      </c>
      <c r="T1129" s="52"/>
      <c r="U1129" s="52"/>
      <c r="V1129" s="56" t="str">
        <f t="shared" si="136"/>
        <v/>
      </c>
      <c r="W1129" s="52"/>
      <c r="X1129" s="50"/>
      <c r="Y1129" s="56" t="str">
        <f t="shared" si="137"/>
        <v/>
      </c>
      <c r="Z1129" s="52"/>
      <c r="AA1129" s="35" t="str">
        <f t="shared" si="138"/>
        <v/>
      </c>
      <c r="AB1129" s="35" t="str">
        <f t="shared" si="139"/>
        <v/>
      </c>
      <c r="AC1129" s="35" t="str">
        <f t="shared" si="140"/>
        <v/>
      </c>
      <c r="AD1129" s="35" t="str">
        <f t="shared" si="141"/>
        <v/>
      </c>
      <c r="AE1129" s="35" t="str">
        <f t="shared" si="142"/>
        <v/>
      </c>
      <c r="AF1129" s="35" t="str">
        <f t="shared" si="143"/>
        <v/>
      </c>
    </row>
    <row r="1130" spans="1:32" x14ac:dyDescent="0.3">
      <c r="A1130" s="50"/>
      <c r="B1130" s="34" t="str">
        <f>IFERROR(VLOOKUP(A1130,'State of WI BUs'!$A$2:$B$77,2,FALSE),"")</f>
        <v/>
      </c>
      <c r="C1130" s="50"/>
      <c r="D1130" s="50"/>
      <c r="E1130" s="51"/>
      <c r="F1130" s="34" t="str">
        <f>IFERROR(VLOOKUP(C1130,'Fed. Agency Identifier'!$A$2:$B$62,2,FALSE),"")</f>
        <v/>
      </c>
      <c r="G1130" s="34" t="str">
        <f>IF(ISBLANK(D1130)=TRUE,"",(IFERROR(VLOOKUP(CONCATENATE(C1130,".",D1130),'Assistance Listings sam.gov'!$A$2:$D$2250,4,FALSE),"Unknown/Expired CFDA - Complete Column K")))</f>
        <v/>
      </c>
      <c r="H1130" s="51"/>
      <c r="I1130" s="51"/>
      <c r="J1130" s="34" t="str">
        <f>IF(AND(ISBLANK(C1130)=TRUE,ISBLANK(D1130)=TRUE),"",IFERROR(VLOOKUP(CONCATENATE(C1130,".",D1130),'Clusters Lookup'!$A$2:$B$99,2,FALSE),"Not an Other Cluster"))</f>
        <v/>
      </c>
      <c r="K1130" s="51"/>
      <c r="L1130" s="51"/>
      <c r="M1130" s="51"/>
      <c r="N1130" s="51"/>
      <c r="O1130" s="52"/>
      <c r="P1130" s="51"/>
      <c r="Q1130" s="51"/>
      <c r="R1130" s="50"/>
      <c r="S1130" s="34" t="str">
        <f>IFERROR(VLOOKUP(R1130,'State of WI BUs'!$A$2:$B$77,2,FALSE),"")</f>
        <v/>
      </c>
      <c r="T1130" s="52"/>
      <c r="U1130" s="52"/>
      <c r="V1130" s="56" t="str">
        <f t="shared" si="136"/>
        <v/>
      </c>
      <c r="W1130" s="52"/>
      <c r="X1130" s="50"/>
      <c r="Y1130" s="56" t="str">
        <f t="shared" si="137"/>
        <v/>
      </c>
      <c r="Z1130" s="52"/>
      <c r="AA1130" s="35" t="str">
        <f t="shared" si="138"/>
        <v/>
      </c>
      <c r="AB1130" s="35" t="str">
        <f t="shared" si="139"/>
        <v/>
      </c>
      <c r="AC1130" s="35" t="str">
        <f t="shared" si="140"/>
        <v/>
      </c>
      <c r="AD1130" s="35" t="str">
        <f t="shared" si="141"/>
        <v/>
      </c>
      <c r="AE1130" s="35" t="str">
        <f t="shared" si="142"/>
        <v/>
      </c>
      <c r="AF1130" s="35" t="str">
        <f t="shared" si="143"/>
        <v/>
      </c>
    </row>
    <row r="1131" spans="1:32" x14ac:dyDescent="0.3">
      <c r="A1131" s="50"/>
      <c r="B1131" s="34" t="str">
        <f>IFERROR(VLOOKUP(A1131,'State of WI BUs'!$A$2:$B$77,2,FALSE),"")</f>
        <v/>
      </c>
      <c r="C1131" s="50"/>
      <c r="D1131" s="50"/>
      <c r="E1131" s="51"/>
      <c r="F1131" s="34" t="str">
        <f>IFERROR(VLOOKUP(C1131,'Fed. Agency Identifier'!$A$2:$B$62,2,FALSE),"")</f>
        <v/>
      </c>
      <c r="G1131" s="34" t="str">
        <f>IF(ISBLANK(D1131)=TRUE,"",(IFERROR(VLOOKUP(CONCATENATE(C1131,".",D1131),'Assistance Listings sam.gov'!$A$2:$D$2250,4,FALSE),"Unknown/Expired CFDA - Complete Column K")))</f>
        <v/>
      </c>
      <c r="H1131" s="51"/>
      <c r="I1131" s="51"/>
      <c r="J1131" s="34" t="str">
        <f>IF(AND(ISBLANK(C1131)=TRUE,ISBLANK(D1131)=TRUE),"",IFERROR(VLOOKUP(CONCATENATE(C1131,".",D1131),'Clusters Lookup'!$A$2:$B$99,2,FALSE),"Not an Other Cluster"))</f>
        <v/>
      </c>
      <c r="K1131" s="51"/>
      <c r="L1131" s="51"/>
      <c r="M1131" s="51"/>
      <c r="N1131" s="51"/>
      <c r="O1131" s="52"/>
      <c r="P1131" s="51"/>
      <c r="Q1131" s="51"/>
      <c r="R1131" s="50"/>
      <c r="S1131" s="34" t="str">
        <f>IFERROR(VLOOKUP(R1131,'State of WI BUs'!$A$2:$B$77,2,FALSE),"")</f>
        <v/>
      </c>
      <c r="T1131" s="52"/>
      <c r="U1131" s="52"/>
      <c r="V1131" s="56" t="str">
        <f t="shared" si="136"/>
        <v/>
      </c>
      <c r="W1131" s="52"/>
      <c r="X1131" s="50"/>
      <c r="Y1131" s="56" t="str">
        <f t="shared" si="137"/>
        <v/>
      </c>
      <c r="Z1131" s="52"/>
      <c r="AA1131" s="35" t="str">
        <f t="shared" si="138"/>
        <v/>
      </c>
      <c r="AB1131" s="35" t="str">
        <f t="shared" si="139"/>
        <v/>
      </c>
      <c r="AC1131" s="35" t="str">
        <f t="shared" si="140"/>
        <v/>
      </c>
      <c r="AD1131" s="35" t="str">
        <f t="shared" si="141"/>
        <v/>
      </c>
      <c r="AE1131" s="35" t="str">
        <f t="shared" si="142"/>
        <v/>
      </c>
      <c r="AF1131" s="35" t="str">
        <f t="shared" si="143"/>
        <v/>
      </c>
    </row>
    <row r="1132" spans="1:32" x14ac:dyDescent="0.3">
      <c r="A1132" s="50"/>
      <c r="B1132" s="34" t="str">
        <f>IFERROR(VLOOKUP(A1132,'State of WI BUs'!$A$2:$B$77,2,FALSE),"")</f>
        <v/>
      </c>
      <c r="C1132" s="50"/>
      <c r="D1132" s="50"/>
      <c r="E1132" s="51"/>
      <c r="F1132" s="34" t="str">
        <f>IFERROR(VLOOKUP(C1132,'Fed. Agency Identifier'!$A$2:$B$62,2,FALSE),"")</f>
        <v/>
      </c>
      <c r="G1132" s="34" t="str">
        <f>IF(ISBLANK(D1132)=TRUE,"",(IFERROR(VLOOKUP(CONCATENATE(C1132,".",D1132),'Assistance Listings sam.gov'!$A$2:$D$2250,4,FALSE),"Unknown/Expired CFDA - Complete Column K")))</f>
        <v/>
      </c>
      <c r="H1132" s="51"/>
      <c r="I1132" s="51"/>
      <c r="J1132" s="34" t="str">
        <f>IF(AND(ISBLANK(C1132)=TRUE,ISBLANK(D1132)=TRUE),"",IFERROR(VLOOKUP(CONCATENATE(C1132,".",D1132),'Clusters Lookup'!$A$2:$B$99,2,FALSE),"Not an Other Cluster"))</f>
        <v/>
      </c>
      <c r="K1132" s="51"/>
      <c r="L1132" s="51"/>
      <c r="M1132" s="51"/>
      <c r="N1132" s="51"/>
      <c r="O1132" s="52"/>
      <c r="P1132" s="51"/>
      <c r="Q1132" s="51"/>
      <c r="R1132" s="50"/>
      <c r="S1132" s="34" t="str">
        <f>IFERROR(VLOOKUP(R1132,'State of WI BUs'!$A$2:$B$77,2,FALSE),"")</f>
        <v/>
      </c>
      <c r="T1132" s="52"/>
      <c r="U1132" s="52"/>
      <c r="V1132" s="56" t="str">
        <f t="shared" si="136"/>
        <v/>
      </c>
      <c r="W1132" s="52"/>
      <c r="X1132" s="50"/>
      <c r="Y1132" s="56" t="str">
        <f t="shared" si="137"/>
        <v/>
      </c>
      <c r="Z1132" s="52"/>
      <c r="AA1132" s="35" t="str">
        <f t="shared" si="138"/>
        <v/>
      </c>
      <c r="AB1132" s="35" t="str">
        <f t="shared" si="139"/>
        <v/>
      </c>
      <c r="AC1132" s="35" t="str">
        <f t="shared" si="140"/>
        <v/>
      </c>
      <c r="AD1132" s="35" t="str">
        <f t="shared" si="141"/>
        <v/>
      </c>
      <c r="AE1132" s="35" t="str">
        <f t="shared" si="142"/>
        <v/>
      </c>
      <c r="AF1132" s="35" t="str">
        <f t="shared" si="143"/>
        <v/>
      </c>
    </row>
    <row r="1133" spans="1:32" x14ac:dyDescent="0.3">
      <c r="A1133" s="50"/>
      <c r="B1133" s="34" t="str">
        <f>IFERROR(VLOOKUP(A1133,'State of WI BUs'!$A$2:$B$77,2,FALSE),"")</f>
        <v/>
      </c>
      <c r="C1133" s="50"/>
      <c r="D1133" s="50"/>
      <c r="E1133" s="51"/>
      <c r="F1133" s="34" t="str">
        <f>IFERROR(VLOOKUP(C1133,'Fed. Agency Identifier'!$A$2:$B$62,2,FALSE),"")</f>
        <v/>
      </c>
      <c r="G1133" s="34" t="str">
        <f>IF(ISBLANK(D1133)=TRUE,"",(IFERROR(VLOOKUP(CONCATENATE(C1133,".",D1133),'Assistance Listings sam.gov'!$A$2:$D$2250,4,FALSE),"Unknown/Expired CFDA - Complete Column K")))</f>
        <v/>
      </c>
      <c r="H1133" s="51"/>
      <c r="I1133" s="51"/>
      <c r="J1133" s="34" t="str">
        <f>IF(AND(ISBLANK(C1133)=TRUE,ISBLANK(D1133)=TRUE),"",IFERROR(VLOOKUP(CONCATENATE(C1133,".",D1133),'Clusters Lookup'!$A$2:$B$99,2,FALSE),"Not an Other Cluster"))</f>
        <v/>
      </c>
      <c r="K1133" s="51"/>
      <c r="L1133" s="51"/>
      <c r="M1133" s="51"/>
      <c r="N1133" s="51"/>
      <c r="O1133" s="52"/>
      <c r="P1133" s="51"/>
      <c r="Q1133" s="51"/>
      <c r="R1133" s="50"/>
      <c r="S1133" s="34" t="str">
        <f>IFERROR(VLOOKUP(R1133,'State of WI BUs'!$A$2:$B$77,2,FALSE),"")</f>
        <v/>
      </c>
      <c r="T1133" s="52"/>
      <c r="U1133" s="52"/>
      <c r="V1133" s="56" t="str">
        <f t="shared" si="136"/>
        <v/>
      </c>
      <c r="W1133" s="52"/>
      <c r="X1133" s="50"/>
      <c r="Y1133" s="56" t="str">
        <f t="shared" si="137"/>
        <v/>
      </c>
      <c r="Z1133" s="52"/>
      <c r="AA1133" s="35" t="str">
        <f t="shared" si="138"/>
        <v/>
      </c>
      <c r="AB1133" s="35" t="str">
        <f t="shared" si="139"/>
        <v/>
      </c>
      <c r="AC1133" s="35" t="str">
        <f t="shared" si="140"/>
        <v/>
      </c>
      <c r="AD1133" s="35" t="str">
        <f t="shared" si="141"/>
        <v/>
      </c>
      <c r="AE1133" s="35" t="str">
        <f t="shared" si="142"/>
        <v/>
      </c>
      <c r="AF1133" s="35" t="str">
        <f t="shared" si="143"/>
        <v/>
      </c>
    </row>
    <row r="1134" spans="1:32" x14ac:dyDescent="0.3">
      <c r="A1134" s="50"/>
      <c r="B1134" s="34" t="str">
        <f>IFERROR(VLOOKUP(A1134,'State of WI BUs'!$A$2:$B$77,2,FALSE),"")</f>
        <v/>
      </c>
      <c r="C1134" s="50"/>
      <c r="D1134" s="50"/>
      <c r="E1134" s="51"/>
      <c r="F1134" s="34" t="str">
        <f>IFERROR(VLOOKUP(C1134,'Fed. Agency Identifier'!$A$2:$B$62,2,FALSE),"")</f>
        <v/>
      </c>
      <c r="G1134" s="34" t="str">
        <f>IF(ISBLANK(D1134)=TRUE,"",(IFERROR(VLOOKUP(CONCATENATE(C1134,".",D1134),'Assistance Listings sam.gov'!$A$2:$D$2250,4,FALSE),"Unknown/Expired CFDA - Complete Column K")))</f>
        <v/>
      </c>
      <c r="H1134" s="51"/>
      <c r="I1134" s="51"/>
      <c r="J1134" s="34" t="str">
        <f>IF(AND(ISBLANK(C1134)=TRUE,ISBLANK(D1134)=TRUE),"",IFERROR(VLOOKUP(CONCATENATE(C1134,".",D1134),'Clusters Lookup'!$A$2:$B$99,2,FALSE),"Not an Other Cluster"))</f>
        <v/>
      </c>
      <c r="K1134" s="51"/>
      <c r="L1134" s="51"/>
      <c r="M1134" s="51"/>
      <c r="N1134" s="51"/>
      <c r="O1134" s="52"/>
      <c r="P1134" s="51"/>
      <c r="Q1134" s="51"/>
      <c r="R1134" s="50"/>
      <c r="S1134" s="34" t="str">
        <f>IFERROR(VLOOKUP(R1134,'State of WI BUs'!$A$2:$B$77,2,FALSE),"")</f>
        <v/>
      </c>
      <c r="T1134" s="52"/>
      <c r="U1134" s="52"/>
      <c r="V1134" s="56" t="str">
        <f t="shared" si="136"/>
        <v/>
      </c>
      <c r="W1134" s="52"/>
      <c r="X1134" s="50"/>
      <c r="Y1134" s="56" t="str">
        <f t="shared" si="137"/>
        <v/>
      </c>
      <c r="Z1134" s="52"/>
      <c r="AA1134" s="35" t="str">
        <f t="shared" si="138"/>
        <v/>
      </c>
      <c r="AB1134" s="35" t="str">
        <f t="shared" si="139"/>
        <v/>
      </c>
      <c r="AC1134" s="35" t="str">
        <f t="shared" si="140"/>
        <v/>
      </c>
      <c r="AD1134" s="35" t="str">
        <f t="shared" si="141"/>
        <v/>
      </c>
      <c r="AE1134" s="35" t="str">
        <f t="shared" si="142"/>
        <v/>
      </c>
      <c r="AF1134" s="35" t="str">
        <f t="shared" si="143"/>
        <v/>
      </c>
    </row>
    <row r="1135" spans="1:32" x14ac:dyDescent="0.3">
      <c r="A1135" s="50"/>
      <c r="B1135" s="34" t="str">
        <f>IFERROR(VLOOKUP(A1135,'State of WI BUs'!$A$2:$B$77,2,FALSE),"")</f>
        <v/>
      </c>
      <c r="C1135" s="50"/>
      <c r="D1135" s="50"/>
      <c r="E1135" s="51"/>
      <c r="F1135" s="34" t="str">
        <f>IFERROR(VLOOKUP(C1135,'Fed. Agency Identifier'!$A$2:$B$62,2,FALSE),"")</f>
        <v/>
      </c>
      <c r="G1135" s="34" t="str">
        <f>IF(ISBLANK(D1135)=TRUE,"",(IFERROR(VLOOKUP(CONCATENATE(C1135,".",D1135),'Assistance Listings sam.gov'!$A$2:$D$2250,4,FALSE),"Unknown/Expired CFDA - Complete Column K")))</f>
        <v/>
      </c>
      <c r="H1135" s="51"/>
      <c r="I1135" s="51"/>
      <c r="J1135" s="34" t="str">
        <f>IF(AND(ISBLANK(C1135)=TRUE,ISBLANK(D1135)=TRUE),"",IFERROR(VLOOKUP(CONCATENATE(C1135,".",D1135),'Clusters Lookup'!$A$2:$B$99,2,FALSE),"Not an Other Cluster"))</f>
        <v/>
      </c>
      <c r="K1135" s="51"/>
      <c r="L1135" s="51"/>
      <c r="M1135" s="51"/>
      <c r="N1135" s="51"/>
      <c r="O1135" s="52"/>
      <c r="P1135" s="51"/>
      <c r="Q1135" s="51"/>
      <c r="R1135" s="50"/>
      <c r="S1135" s="34" t="str">
        <f>IFERROR(VLOOKUP(R1135,'State of WI BUs'!$A$2:$B$77,2,FALSE),"")</f>
        <v/>
      </c>
      <c r="T1135" s="52"/>
      <c r="U1135" s="52"/>
      <c r="V1135" s="56" t="str">
        <f t="shared" si="136"/>
        <v/>
      </c>
      <c r="W1135" s="52"/>
      <c r="X1135" s="50"/>
      <c r="Y1135" s="56" t="str">
        <f t="shared" si="137"/>
        <v/>
      </c>
      <c r="Z1135" s="52"/>
      <c r="AA1135" s="35" t="str">
        <f t="shared" si="138"/>
        <v/>
      </c>
      <c r="AB1135" s="35" t="str">
        <f t="shared" si="139"/>
        <v/>
      </c>
      <c r="AC1135" s="35" t="str">
        <f t="shared" si="140"/>
        <v/>
      </c>
      <c r="AD1135" s="35" t="str">
        <f t="shared" si="141"/>
        <v/>
      </c>
      <c r="AE1135" s="35" t="str">
        <f t="shared" si="142"/>
        <v/>
      </c>
      <c r="AF1135" s="35" t="str">
        <f t="shared" si="143"/>
        <v/>
      </c>
    </row>
    <row r="1136" spans="1:32" x14ac:dyDescent="0.3">
      <c r="A1136" s="50"/>
      <c r="B1136" s="34" t="str">
        <f>IFERROR(VLOOKUP(A1136,'State of WI BUs'!$A$2:$B$77,2,FALSE),"")</f>
        <v/>
      </c>
      <c r="C1136" s="50"/>
      <c r="D1136" s="50"/>
      <c r="E1136" s="51"/>
      <c r="F1136" s="34" t="str">
        <f>IFERROR(VLOOKUP(C1136,'Fed. Agency Identifier'!$A$2:$B$62,2,FALSE),"")</f>
        <v/>
      </c>
      <c r="G1136" s="34" t="str">
        <f>IF(ISBLANK(D1136)=TRUE,"",(IFERROR(VLOOKUP(CONCATENATE(C1136,".",D1136),'Assistance Listings sam.gov'!$A$2:$D$2250,4,FALSE),"Unknown/Expired CFDA - Complete Column K")))</f>
        <v/>
      </c>
      <c r="H1136" s="51"/>
      <c r="I1136" s="51"/>
      <c r="J1136" s="34" t="str">
        <f>IF(AND(ISBLANK(C1136)=TRUE,ISBLANK(D1136)=TRUE),"",IFERROR(VLOOKUP(CONCATENATE(C1136,".",D1136),'Clusters Lookup'!$A$2:$B$99,2,FALSE),"Not an Other Cluster"))</f>
        <v/>
      </c>
      <c r="K1136" s="51"/>
      <c r="L1136" s="51"/>
      <c r="M1136" s="51"/>
      <c r="N1136" s="51"/>
      <c r="O1136" s="52"/>
      <c r="P1136" s="51"/>
      <c r="Q1136" s="51"/>
      <c r="R1136" s="50"/>
      <c r="S1136" s="34" t="str">
        <f>IFERROR(VLOOKUP(R1136,'State of WI BUs'!$A$2:$B$77,2,FALSE),"")</f>
        <v/>
      </c>
      <c r="T1136" s="52"/>
      <c r="U1136" s="52"/>
      <c r="V1136" s="56" t="str">
        <f t="shared" si="136"/>
        <v/>
      </c>
      <c r="W1136" s="52"/>
      <c r="X1136" s="50"/>
      <c r="Y1136" s="56" t="str">
        <f t="shared" si="137"/>
        <v/>
      </c>
      <c r="Z1136" s="52"/>
      <c r="AA1136" s="35" t="str">
        <f t="shared" si="138"/>
        <v/>
      </c>
      <c r="AB1136" s="35" t="str">
        <f t="shared" si="139"/>
        <v/>
      </c>
      <c r="AC1136" s="35" t="str">
        <f t="shared" si="140"/>
        <v/>
      </c>
      <c r="AD1136" s="35" t="str">
        <f t="shared" si="141"/>
        <v/>
      </c>
      <c r="AE1136" s="35" t="str">
        <f t="shared" si="142"/>
        <v/>
      </c>
      <c r="AF1136" s="35" t="str">
        <f t="shared" si="143"/>
        <v/>
      </c>
    </row>
    <row r="1137" spans="1:32" x14ac:dyDescent="0.3">
      <c r="A1137" s="50"/>
      <c r="B1137" s="34" t="str">
        <f>IFERROR(VLOOKUP(A1137,'State of WI BUs'!$A$2:$B$77,2,FALSE),"")</f>
        <v/>
      </c>
      <c r="C1137" s="50"/>
      <c r="D1137" s="50"/>
      <c r="E1137" s="51"/>
      <c r="F1137" s="34" t="str">
        <f>IFERROR(VLOOKUP(C1137,'Fed. Agency Identifier'!$A$2:$B$62,2,FALSE),"")</f>
        <v/>
      </c>
      <c r="G1137" s="34" t="str">
        <f>IF(ISBLANK(D1137)=TRUE,"",(IFERROR(VLOOKUP(CONCATENATE(C1137,".",D1137),'Assistance Listings sam.gov'!$A$2:$D$2250,4,FALSE),"Unknown/Expired CFDA - Complete Column K")))</f>
        <v/>
      </c>
      <c r="H1137" s="51"/>
      <c r="I1137" s="51"/>
      <c r="J1137" s="34" t="str">
        <f>IF(AND(ISBLANK(C1137)=TRUE,ISBLANK(D1137)=TRUE),"",IFERROR(VLOOKUP(CONCATENATE(C1137,".",D1137),'Clusters Lookup'!$A$2:$B$99,2,FALSE),"Not an Other Cluster"))</f>
        <v/>
      </c>
      <c r="K1137" s="51"/>
      <c r="L1137" s="51"/>
      <c r="M1137" s="51"/>
      <c r="N1137" s="51"/>
      <c r="O1137" s="52"/>
      <c r="P1137" s="51"/>
      <c r="Q1137" s="51"/>
      <c r="R1137" s="50"/>
      <c r="S1137" s="34" t="str">
        <f>IFERROR(VLOOKUP(R1137,'State of WI BUs'!$A$2:$B$77,2,FALSE),"")</f>
        <v/>
      </c>
      <c r="T1137" s="52"/>
      <c r="U1137" s="52"/>
      <c r="V1137" s="56" t="str">
        <f t="shared" si="136"/>
        <v/>
      </c>
      <c r="W1137" s="52"/>
      <c r="X1137" s="50"/>
      <c r="Y1137" s="56" t="str">
        <f t="shared" si="137"/>
        <v/>
      </c>
      <c r="Z1137" s="52"/>
      <c r="AA1137" s="35" t="str">
        <f t="shared" si="138"/>
        <v/>
      </c>
      <c r="AB1137" s="35" t="str">
        <f t="shared" si="139"/>
        <v/>
      </c>
      <c r="AC1137" s="35" t="str">
        <f t="shared" si="140"/>
        <v/>
      </c>
      <c r="AD1137" s="35" t="str">
        <f t="shared" si="141"/>
        <v/>
      </c>
      <c r="AE1137" s="35" t="str">
        <f t="shared" si="142"/>
        <v/>
      </c>
      <c r="AF1137" s="35" t="str">
        <f t="shared" si="143"/>
        <v/>
      </c>
    </row>
    <row r="1138" spans="1:32" x14ac:dyDescent="0.3">
      <c r="A1138" s="50"/>
      <c r="B1138" s="34" t="str">
        <f>IFERROR(VLOOKUP(A1138,'State of WI BUs'!$A$2:$B$77,2,FALSE),"")</f>
        <v/>
      </c>
      <c r="C1138" s="50"/>
      <c r="D1138" s="50"/>
      <c r="E1138" s="51"/>
      <c r="F1138" s="34" t="str">
        <f>IFERROR(VLOOKUP(C1138,'Fed. Agency Identifier'!$A$2:$B$62,2,FALSE),"")</f>
        <v/>
      </c>
      <c r="G1138" s="34" t="str">
        <f>IF(ISBLANK(D1138)=TRUE,"",(IFERROR(VLOOKUP(CONCATENATE(C1138,".",D1138),'Assistance Listings sam.gov'!$A$2:$D$2250,4,FALSE),"Unknown/Expired CFDA - Complete Column K")))</f>
        <v/>
      </c>
      <c r="H1138" s="51"/>
      <c r="I1138" s="51"/>
      <c r="J1138" s="34" t="str">
        <f>IF(AND(ISBLANK(C1138)=TRUE,ISBLANK(D1138)=TRUE),"",IFERROR(VLOOKUP(CONCATENATE(C1138,".",D1138),'Clusters Lookup'!$A$2:$B$99,2,FALSE),"Not an Other Cluster"))</f>
        <v/>
      </c>
      <c r="K1138" s="51"/>
      <c r="L1138" s="51"/>
      <c r="M1138" s="51"/>
      <c r="N1138" s="51"/>
      <c r="O1138" s="52"/>
      <c r="P1138" s="51"/>
      <c r="Q1138" s="51"/>
      <c r="R1138" s="50"/>
      <c r="S1138" s="34" t="str">
        <f>IFERROR(VLOOKUP(R1138,'State of WI BUs'!$A$2:$B$77,2,FALSE),"")</f>
        <v/>
      </c>
      <c r="T1138" s="52"/>
      <c r="U1138" s="52"/>
      <c r="V1138" s="56" t="str">
        <f t="shared" si="136"/>
        <v/>
      </c>
      <c r="W1138" s="52"/>
      <c r="X1138" s="50"/>
      <c r="Y1138" s="56" t="str">
        <f t="shared" si="137"/>
        <v/>
      </c>
      <c r="Z1138" s="52"/>
      <c r="AA1138" s="35" t="str">
        <f t="shared" si="138"/>
        <v/>
      </c>
      <c r="AB1138" s="35" t="str">
        <f t="shared" si="139"/>
        <v/>
      </c>
      <c r="AC1138" s="35" t="str">
        <f t="shared" si="140"/>
        <v/>
      </c>
      <c r="AD1138" s="35" t="str">
        <f t="shared" si="141"/>
        <v/>
      </c>
      <c r="AE1138" s="35" t="str">
        <f t="shared" si="142"/>
        <v/>
      </c>
      <c r="AF1138" s="35" t="str">
        <f t="shared" si="143"/>
        <v/>
      </c>
    </row>
    <row r="1139" spans="1:32" x14ac:dyDescent="0.3">
      <c r="A1139" s="50"/>
      <c r="B1139" s="34" t="str">
        <f>IFERROR(VLOOKUP(A1139,'State of WI BUs'!$A$2:$B$77,2,FALSE),"")</f>
        <v/>
      </c>
      <c r="C1139" s="50"/>
      <c r="D1139" s="50"/>
      <c r="E1139" s="51"/>
      <c r="F1139" s="34" t="str">
        <f>IFERROR(VLOOKUP(C1139,'Fed. Agency Identifier'!$A$2:$B$62,2,FALSE),"")</f>
        <v/>
      </c>
      <c r="G1139" s="34" t="str">
        <f>IF(ISBLANK(D1139)=TRUE,"",(IFERROR(VLOOKUP(CONCATENATE(C1139,".",D1139),'Assistance Listings sam.gov'!$A$2:$D$2250,4,FALSE),"Unknown/Expired CFDA - Complete Column K")))</f>
        <v/>
      </c>
      <c r="H1139" s="51"/>
      <c r="I1139" s="51"/>
      <c r="J1139" s="34" t="str">
        <f>IF(AND(ISBLANK(C1139)=TRUE,ISBLANK(D1139)=TRUE),"",IFERROR(VLOOKUP(CONCATENATE(C1139,".",D1139),'Clusters Lookup'!$A$2:$B$99,2,FALSE),"Not an Other Cluster"))</f>
        <v/>
      </c>
      <c r="K1139" s="51"/>
      <c r="L1139" s="51"/>
      <c r="M1139" s="51"/>
      <c r="N1139" s="51"/>
      <c r="O1139" s="52"/>
      <c r="P1139" s="51"/>
      <c r="Q1139" s="51"/>
      <c r="R1139" s="50"/>
      <c r="S1139" s="34" t="str">
        <f>IFERROR(VLOOKUP(R1139,'State of WI BUs'!$A$2:$B$77,2,FALSE),"")</f>
        <v/>
      </c>
      <c r="T1139" s="52"/>
      <c r="U1139" s="52"/>
      <c r="V1139" s="56" t="str">
        <f t="shared" si="136"/>
        <v/>
      </c>
      <c r="W1139" s="52"/>
      <c r="X1139" s="50"/>
      <c r="Y1139" s="56" t="str">
        <f t="shared" si="137"/>
        <v/>
      </c>
      <c r="Z1139" s="52"/>
      <c r="AA1139" s="35" t="str">
        <f t="shared" si="138"/>
        <v/>
      </c>
      <c r="AB1139" s="35" t="str">
        <f t="shared" si="139"/>
        <v/>
      </c>
      <c r="AC1139" s="35" t="str">
        <f t="shared" si="140"/>
        <v/>
      </c>
      <c r="AD1139" s="35" t="str">
        <f t="shared" si="141"/>
        <v/>
      </c>
      <c r="AE1139" s="35" t="str">
        <f t="shared" si="142"/>
        <v/>
      </c>
      <c r="AF1139" s="35" t="str">
        <f t="shared" si="143"/>
        <v/>
      </c>
    </row>
    <row r="1140" spans="1:32" x14ac:dyDescent="0.3">
      <c r="A1140" s="50"/>
      <c r="B1140" s="34" t="str">
        <f>IFERROR(VLOOKUP(A1140,'State of WI BUs'!$A$2:$B$77,2,FALSE),"")</f>
        <v/>
      </c>
      <c r="C1140" s="50"/>
      <c r="D1140" s="50"/>
      <c r="E1140" s="51"/>
      <c r="F1140" s="34" t="str">
        <f>IFERROR(VLOOKUP(C1140,'Fed. Agency Identifier'!$A$2:$B$62,2,FALSE),"")</f>
        <v/>
      </c>
      <c r="G1140" s="34" t="str">
        <f>IF(ISBLANK(D1140)=TRUE,"",(IFERROR(VLOOKUP(CONCATENATE(C1140,".",D1140),'Assistance Listings sam.gov'!$A$2:$D$2250,4,FALSE),"Unknown/Expired CFDA - Complete Column K")))</f>
        <v/>
      </c>
      <c r="H1140" s="51"/>
      <c r="I1140" s="51"/>
      <c r="J1140" s="34" t="str">
        <f>IF(AND(ISBLANK(C1140)=TRUE,ISBLANK(D1140)=TRUE),"",IFERROR(VLOOKUP(CONCATENATE(C1140,".",D1140),'Clusters Lookup'!$A$2:$B$99,2,FALSE),"Not an Other Cluster"))</f>
        <v/>
      </c>
      <c r="K1140" s="51"/>
      <c r="L1140" s="51"/>
      <c r="M1140" s="51"/>
      <c r="N1140" s="51"/>
      <c r="O1140" s="52"/>
      <c r="P1140" s="51"/>
      <c r="Q1140" s="51"/>
      <c r="R1140" s="50"/>
      <c r="S1140" s="34" t="str">
        <f>IFERROR(VLOOKUP(R1140,'State of WI BUs'!$A$2:$B$77,2,FALSE),"")</f>
        <v/>
      </c>
      <c r="T1140" s="52"/>
      <c r="U1140" s="52"/>
      <c r="V1140" s="56" t="str">
        <f t="shared" si="136"/>
        <v/>
      </c>
      <c r="W1140" s="52"/>
      <c r="X1140" s="50"/>
      <c r="Y1140" s="56" t="str">
        <f t="shared" si="137"/>
        <v/>
      </c>
      <c r="Z1140" s="52"/>
      <c r="AA1140" s="35" t="str">
        <f t="shared" si="138"/>
        <v/>
      </c>
      <c r="AB1140" s="35" t="str">
        <f t="shared" si="139"/>
        <v/>
      </c>
      <c r="AC1140" s="35" t="str">
        <f t="shared" si="140"/>
        <v/>
      </c>
      <c r="AD1140" s="35" t="str">
        <f t="shared" si="141"/>
        <v/>
      </c>
      <c r="AE1140" s="35" t="str">
        <f t="shared" si="142"/>
        <v/>
      </c>
      <c r="AF1140" s="35" t="str">
        <f t="shared" si="143"/>
        <v/>
      </c>
    </row>
    <row r="1141" spans="1:32" x14ac:dyDescent="0.3">
      <c r="A1141" s="50"/>
      <c r="B1141" s="34" t="str">
        <f>IFERROR(VLOOKUP(A1141,'State of WI BUs'!$A$2:$B$77,2,FALSE),"")</f>
        <v/>
      </c>
      <c r="C1141" s="50"/>
      <c r="D1141" s="50"/>
      <c r="E1141" s="51"/>
      <c r="F1141" s="34" t="str">
        <f>IFERROR(VLOOKUP(C1141,'Fed. Agency Identifier'!$A$2:$B$62,2,FALSE),"")</f>
        <v/>
      </c>
      <c r="G1141" s="34" t="str">
        <f>IF(ISBLANK(D1141)=TRUE,"",(IFERROR(VLOOKUP(CONCATENATE(C1141,".",D1141),'Assistance Listings sam.gov'!$A$2:$D$2250,4,FALSE),"Unknown/Expired CFDA - Complete Column K")))</f>
        <v/>
      </c>
      <c r="H1141" s="51"/>
      <c r="I1141" s="51"/>
      <c r="J1141" s="34" t="str">
        <f>IF(AND(ISBLANK(C1141)=TRUE,ISBLANK(D1141)=TRUE),"",IFERROR(VLOOKUP(CONCATENATE(C1141,".",D1141),'Clusters Lookup'!$A$2:$B$99,2,FALSE),"Not an Other Cluster"))</f>
        <v/>
      </c>
      <c r="K1141" s="51"/>
      <c r="L1141" s="51"/>
      <c r="M1141" s="51"/>
      <c r="N1141" s="51"/>
      <c r="O1141" s="52"/>
      <c r="P1141" s="51"/>
      <c r="Q1141" s="51"/>
      <c r="R1141" s="50"/>
      <c r="S1141" s="34" t="str">
        <f>IFERROR(VLOOKUP(R1141,'State of WI BUs'!$A$2:$B$77,2,FALSE),"")</f>
        <v/>
      </c>
      <c r="T1141" s="52"/>
      <c r="U1141" s="52"/>
      <c r="V1141" s="56" t="str">
        <f t="shared" si="136"/>
        <v/>
      </c>
      <c r="W1141" s="52"/>
      <c r="X1141" s="50"/>
      <c r="Y1141" s="56" t="str">
        <f t="shared" si="137"/>
        <v/>
      </c>
      <c r="Z1141" s="52"/>
      <c r="AA1141" s="35" t="str">
        <f t="shared" si="138"/>
        <v/>
      </c>
      <c r="AB1141" s="35" t="str">
        <f t="shared" si="139"/>
        <v/>
      </c>
      <c r="AC1141" s="35" t="str">
        <f t="shared" si="140"/>
        <v/>
      </c>
      <c r="AD1141" s="35" t="str">
        <f t="shared" si="141"/>
        <v/>
      </c>
      <c r="AE1141" s="35" t="str">
        <f t="shared" si="142"/>
        <v/>
      </c>
      <c r="AF1141" s="35" t="str">
        <f t="shared" si="143"/>
        <v/>
      </c>
    </row>
    <row r="1142" spans="1:32" x14ac:dyDescent="0.3">
      <c r="A1142" s="50"/>
      <c r="B1142" s="34" t="str">
        <f>IFERROR(VLOOKUP(A1142,'State of WI BUs'!$A$2:$B$77,2,FALSE),"")</f>
        <v/>
      </c>
      <c r="C1142" s="50"/>
      <c r="D1142" s="50"/>
      <c r="E1142" s="51"/>
      <c r="F1142" s="34" t="str">
        <f>IFERROR(VLOOKUP(C1142,'Fed. Agency Identifier'!$A$2:$B$62,2,FALSE),"")</f>
        <v/>
      </c>
      <c r="G1142" s="34" t="str">
        <f>IF(ISBLANK(D1142)=TRUE,"",(IFERROR(VLOOKUP(CONCATENATE(C1142,".",D1142),'Assistance Listings sam.gov'!$A$2:$D$2250,4,FALSE),"Unknown/Expired CFDA - Complete Column K")))</f>
        <v/>
      </c>
      <c r="H1142" s="51"/>
      <c r="I1142" s="51"/>
      <c r="J1142" s="34" t="str">
        <f>IF(AND(ISBLANK(C1142)=TRUE,ISBLANK(D1142)=TRUE),"",IFERROR(VLOOKUP(CONCATENATE(C1142,".",D1142),'Clusters Lookup'!$A$2:$B$99,2,FALSE),"Not an Other Cluster"))</f>
        <v/>
      </c>
      <c r="K1142" s="51"/>
      <c r="L1142" s="51"/>
      <c r="M1142" s="51"/>
      <c r="N1142" s="51"/>
      <c r="O1142" s="52"/>
      <c r="P1142" s="51"/>
      <c r="Q1142" s="51"/>
      <c r="R1142" s="50"/>
      <c r="S1142" s="34" t="str">
        <f>IFERROR(VLOOKUP(R1142,'State of WI BUs'!$A$2:$B$77,2,FALSE),"")</f>
        <v/>
      </c>
      <c r="T1142" s="52"/>
      <c r="U1142" s="52"/>
      <c r="V1142" s="56" t="str">
        <f t="shared" si="136"/>
        <v/>
      </c>
      <c r="W1142" s="52"/>
      <c r="X1142" s="50"/>
      <c r="Y1142" s="56" t="str">
        <f t="shared" si="137"/>
        <v/>
      </c>
      <c r="Z1142" s="52"/>
      <c r="AA1142" s="35" t="str">
        <f t="shared" si="138"/>
        <v/>
      </c>
      <c r="AB1142" s="35" t="str">
        <f t="shared" si="139"/>
        <v/>
      </c>
      <c r="AC1142" s="35" t="str">
        <f t="shared" si="140"/>
        <v/>
      </c>
      <c r="AD1142" s="35" t="str">
        <f t="shared" si="141"/>
        <v/>
      </c>
      <c r="AE1142" s="35" t="str">
        <f t="shared" si="142"/>
        <v/>
      </c>
      <c r="AF1142" s="35" t="str">
        <f t="shared" si="143"/>
        <v/>
      </c>
    </row>
    <row r="1143" spans="1:32" x14ac:dyDescent="0.3">
      <c r="A1143" s="50"/>
      <c r="B1143" s="34" t="str">
        <f>IFERROR(VLOOKUP(A1143,'State of WI BUs'!$A$2:$B$77,2,FALSE),"")</f>
        <v/>
      </c>
      <c r="C1143" s="50"/>
      <c r="D1143" s="50"/>
      <c r="E1143" s="51"/>
      <c r="F1143" s="34" t="str">
        <f>IFERROR(VLOOKUP(C1143,'Fed. Agency Identifier'!$A$2:$B$62,2,FALSE),"")</f>
        <v/>
      </c>
      <c r="G1143" s="34" t="str">
        <f>IF(ISBLANK(D1143)=TRUE,"",(IFERROR(VLOOKUP(CONCATENATE(C1143,".",D1143),'Assistance Listings sam.gov'!$A$2:$D$2250,4,FALSE),"Unknown/Expired CFDA - Complete Column K")))</f>
        <v/>
      </c>
      <c r="H1143" s="51"/>
      <c r="I1143" s="51"/>
      <c r="J1143" s="34" t="str">
        <f>IF(AND(ISBLANK(C1143)=TRUE,ISBLANK(D1143)=TRUE),"",IFERROR(VLOOKUP(CONCATENATE(C1143,".",D1143),'Clusters Lookup'!$A$2:$B$99,2,FALSE),"Not an Other Cluster"))</f>
        <v/>
      </c>
      <c r="K1143" s="51"/>
      <c r="L1143" s="51"/>
      <c r="M1143" s="51"/>
      <c r="N1143" s="51"/>
      <c r="O1143" s="52"/>
      <c r="P1143" s="51"/>
      <c r="Q1143" s="51"/>
      <c r="R1143" s="50"/>
      <c r="S1143" s="34" t="str">
        <f>IFERROR(VLOOKUP(R1143,'State of WI BUs'!$A$2:$B$77,2,FALSE),"")</f>
        <v/>
      </c>
      <c r="T1143" s="52"/>
      <c r="U1143" s="52"/>
      <c r="V1143" s="56" t="str">
        <f t="shared" si="136"/>
        <v/>
      </c>
      <c r="W1143" s="52"/>
      <c r="X1143" s="50"/>
      <c r="Y1143" s="56" t="str">
        <f t="shared" si="137"/>
        <v/>
      </c>
      <c r="Z1143" s="52"/>
      <c r="AA1143" s="35" t="str">
        <f t="shared" si="138"/>
        <v/>
      </c>
      <c r="AB1143" s="35" t="str">
        <f t="shared" si="139"/>
        <v/>
      </c>
      <c r="AC1143" s="35" t="str">
        <f t="shared" si="140"/>
        <v/>
      </c>
      <c r="AD1143" s="35" t="str">
        <f t="shared" si="141"/>
        <v/>
      </c>
      <c r="AE1143" s="35" t="str">
        <f t="shared" si="142"/>
        <v/>
      </c>
      <c r="AF1143" s="35" t="str">
        <f t="shared" si="143"/>
        <v/>
      </c>
    </row>
    <row r="1144" spans="1:32" x14ac:dyDescent="0.3">
      <c r="A1144" s="50"/>
      <c r="B1144" s="34" t="str">
        <f>IFERROR(VLOOKUP(A1144,'State of WI BUs'!$A$2:$B$77,2,FALSE),"")</f>
        <v/>
      </c>
      <c r="C1144" s="50"/>
      <c r="D1144" s="50"/>
      <c r="E1144" s="51"/>
      <c r="F1144" s="34" t="str">
        <f>IFERROR(VLOOKUP(C1144,'Fed. Agency Identifier'!$A$2:$B$62,2,FALSE),"")</f>
        <v/>
      </c>
      <c r="G1144" s="34" t="str">
        <f>IF(ISBLANK(D1144)=TRUE,"",(IFERROR(VLOOKUP(CONCATENATE(C1144,".",D1144),'Assistance Listings sam.gov'!$A$2:$D$2250,4,FALSE),"Unknown/Expired CFDA - Complete Column K")))</f>
        <v/>
      </c>
      <c r="H1144" s="51"/>
      <c r="I1144" s="51"/>
      <c r="J1144" s="34" t="str">
        <f>IF(AND(ISBLANK(C1144)=TRUE,ISBLANK(D1144)=TRUE),"",IFERROR(VLOOKUP(CONCATENATE(C1144,".",D1144),'Clusters Lookup'!$A$2:$B$99,2,FALSE),"Not an Other Cluster"))</f>
        <v/>
      </c>
      <c r="K1144" s="51"/>
      <c r="L1144" s="51"/>
      <c r="M1144" s="51"/>
      <c r="N1144" s="51"/>
      <c r="O1144" s="52"/>
      <c r="P1144" s="51"/>
      <c r="Q1144" s="51"/>
      <c r="R1144" s="50"/>
      <c r="S1144" s="34" t="str">
        <f>IFERROR(VLOOKUP(R1144,'State of WI BUs'!$A$2:$B$77,2,FALSE),"")</f>
        <v/>
      </c>
      <c r="T1144" s="52"/>
      <c r="U1144" s="52"/>
      <c r="V1144" s="56" t="str">
        <f t="shared" si="136"/>
        <v/>
      </c>
      <c r="W1144" s="52"/>
      <c r="X1144" s="50"/>
      <c r="Y1144" s="56" t="str">
        <f t="shared" si="137"/>
        <v/>
      </c>
      <c r="Z1144" s="52"/>
      <c r="AA1144" s="35" t="str">
        <f t="shared" si="138"/>
        <v/>
      </c>
      <c r="AB1144" s="35" t="str">
        <f t="shared" si="139"/>
        <v/>
      </c>
      <c r="AC1144" s="35" t="str">
        <f t="shared" si="140"/>
        <v/>
      </c>
      <c r="AD1144" s="35" t="str">
        <f t="shared" si="141"/>
        <v/>
      </c>
      <c r="AE1144" s="35" t="str">
        <f t="shared" si="142"/>
        <v/>
      </c>
      <c r="AF1144" s="35" t="str">
        <f t="shared" si="143"/>
        <v/>
      </c>
    </row>
    <row r="1145" spans="1:32" x14ac:dyDescent="0.3">
      <c r="A1145" s="50"/>
      <c r="B1145" s="34" t="str">
        <f>IFERROR(VLOOKUP(A1145,'State of WI BUs'!$A$2:$B$77,2,FALSE),"")</f>
        <v/>
      </c>
      <c r="C1145" s="50"/>
      <c r="D1145" s="50"/>
      <c r="E1145" s="51"/>
      <c r="F1145" s="34" t="str">
        <f>IFERROR(VLOOKUP(C1145,'Fed. Agency Identifier'!$A$2:$B$62,2,FALSE),"")</f>
        <v/>
      </c>
      <c r="G1145" s="34" t="str">
        <f>IF(ISBLANK(D1145)=TRUE,"",(IFERROR(VLOOKUP(CONCATENATE(C1145,".",D1145),'Assistance Listings sam.gov'!$A$2:$D$2250,4,FALSE),"Unknown/Expired CFDA - Complete Column K")))</f>
        <v/>
      </c>
      <c r="H1145" s="51"/>
      <c r="I1145" s="51"/>
      <c r="J1145" s="34" t="str">
        <f>IF(AND(ISBLANK(C1145)=TRUE,ISBLANK(D1145)=TRUE),"",IFERROR(VLOOKUP(CONCATENATE(C1145,".",D1145),'Clusters Lookup'!$A$2:$B$99,2,FALSE),"Not an Other Cluster"))</f>
        <v/>
      </c>
      <c r="K1145" s="51"/>
      <c r="L1145" s="51"/>
      <c r="M1145" s="51"/>
      <c r="N1145" s="51"/>
      <c r="O1145" s="52"/>
      <c r="P1145" s="51"/>
      <c r="Q1145" s="51"/>
      <c r="R1145" s="50"/>
      <c r="S1145" s="34" t="str">
        <f>IFERROR(VLOOKUP(R1145,'State of WI BUs'!$A$2:$B$77,2,FALSE),"")</f>
        <v/>
      </c>
      <c r="T1145" s="52"/>
      <c r="U1145" s="52"/>
      <c r="V1145" s="56" t="str">
        <f t="shared" si="136"/>
        <v/>
      </c>
      <c r="W1145" s="52"/>
      <c r="X1145" s="50"/>
      <c r="Y1145" s="56" t="str">
        <f t="shared" si="137"/>
        <v/>
      </c>
      <c r="Z1145" s="52"/>
      <c r="AA1145" s="35" t="str">
        <f t="shared" si="138"/>
        <v/>
      </c>
      <c r="AB1145" s="35" t="str">
        <f t="shared" si="139"/>
        <v/>
      </c>
      <c r="AC1145" s="35" t="str">
        <f t="shared" si="140"/>
        <v/>
      </c>
      <c r="AD1145" s="35" t="str">
        <f t="shared" si="141"/>
        <v/>
      </c>
      <c r="AE1145" s="35" t="str">
        <f t="shared" si="142"/>
        <v/>
      </c>
      <c r="AF1145" s="35" t="str">
        <f t="shared" si="143"/>
        <v/>
      </c>
    </row>
    <row r="1146" spans="1:32" x14ac:dyDescent="0.3">
      <c r="A1146" s="50"/>
      <c r="B1146" s="34" t="str">
        <f>IFERROR(VLOOKUP(A1146,'State of WI BUs'!$A$2:$B$77,2,FALSE),"")</f>
        <v/>
      </c>
      <c r="C1146" s="50"/>
      <c r="D1146" s="50"/>
      <c r="E1146" s="51"/>
      <c r="F1146" s="34" t="str">
        <f>IFERROR(VLOOKUP(C1146,'Fed. Agency Identifier'!$A$2:$B$62,2,FALSE),"")</f>
        <v/>
      </c>
      <c r="G1146" s="34" t="str">
        <f>IF(ISBLANK(D1146)=TRUE,"",(IFERROR(VLOOKUP(CONCATENATE(C1146,".",D1146),'Assistance Listings sam.gov'!$A$2:$D$2250,4,FALSE),"Unknown/Expired CFDA - Complete Column K")))</f>
        <v/>
      </c>
      <c r="H1146" s="51"/>
      <c r="I1146" s="51"/>
      <c r="J1146" s="34" t="str">
        <f>IF(AND(ISBLANK(C1146)=TRUE,ISBLANK(D1146)=TRUE),"",IFERROR(VLOOKUP(CONCATENATE(C1146,".",D1146),'Clusters Lookup'!$A$2:$B$99,2,FALSE),"Not an Other Cluster"))</f>
        <v/>
      </c>
      <c r="K1146" s="51"/>
      <c r="L1146" s="51"/>
      <c r="M1146" s="51"/>
      <c r="N1146" s="51"/>
      <c r="O1146" s="52"/>
      <c r="P1146" s="51"/>
      <c r="Q1146" s="51"/>
      <c r="R1146" s="50"/>
      <c r="S1146" s="34" t="str">
        <f>IFERROR(VLOOKUP(R1146,'State of WI BUs'!$A$2:$B$77,2,FALSE),"")</f>
        <v/>
      </c>
      <c r="T1146" s="52"/>
      <c r="U1146" s="52"/>
      <c r="V1146" s="56" t="str">
        <f t="shared" si="136"/>
        <v/>
      </c>
      <c r="W1146" s="52"/>
      <c r="X1146" s="50"/>
      <c r="Y1146" s="56" t="str">
        <f t="shared" si="137"/>
        <v/>
      </c>
      <c r="Z1146" s="52"/>
      <c r="AA1146" s="35" t="str">
        <f t="shared" si="138"/>
        <v/>
      </c>
      <c r="AB1146" s="35" t="str">
        <f t="shared" si="139"/>
        <v/>
      </c>
      <c r="AC1146" s="35" t="str">
        <f t="shared" si="140"/>
        <v/>
      </c>
      <c r="AD1146" s="35" t="str">
        <f t="shared" si="141"/>
        <v/>
      </c>
      <c r="AE1146" s="35" t="str">
        <f t="shared" si="142"/>
        <v/>
      </c>
      <c r="AF1146" s="35" t="str">
        <f t="shared" si="143"/>
        <v/>
      </c>
    </row>
    <row r="1147" spans="1:32" x14ac:dyDescent="0.3">
      <c r="A1147" s="50"/>
      <c r="B1147" s="34" t="str">
        <f>IFERROR(VLOOKUP(A1147,'State of WI BUs'!$A$2:$B$77,2,FALSE),"")</f>
        <v/>
      </c>
      <c r="C1147" s="50"/>
      <c r="D1147" s="50"/>
      <c r="E1147" s="51"/>
      <c r="F1147" s="34" t="str">
        <f>IFERROR(VLOOKUP(C1147,'Fed. Agency Identifier'!$A$2:$B$62,2,FALSE),"")</f>
        <v/>
      </c>
      <c r="G1147" s="34" t="str">
        <f>IF(ISBLANK(D1147)=TRUE,"",(IFERROR(VLOOKUP(CONCATENATE(C1147,".",D1147),'Assistance Listings sam.gov'!$A$2:$D$2250,4,FALSE),"Unknown/Expired CFDA - Complete Column K")))</f>
        <v/>
      </c>
      <c r="H1147" s="51"/>
      <c r="I1147" s="51"/>
      <c r="J1147" s="34" t="str">
        <f>IF(AND(ISBLANK(C1147)=TRUE,ISBLANK(D1147)=TRUE),"",IFERROR(VLOOKUP(CONCATENATE(C1147,".",D1147),'Clusters Lookup'!$A$2:$B$99,2,FALSE),"Not an Other Cluster"))</f>
        <v/>
      </c>
      <c r="K1147" s="51"/>
      <c r="L1147" s="51"/>
      <c r="M1147" s="51"/>
      <c r="N1147" s="51"/>
      <c r="O1147" s="52"/>
      <c r="P1147" s="51"/>
      <c r="Q1147" s="51"/>
      <c r="R1147" s="50"/>
      <c r="S1147" s="34" t="str">
        <f>IFERROR(VLOOKUP(R1147,'State of WI BUs'!$A$2:$B$77,2,FALSE),"")</f>
        <v/>
      </c>
      <c r="T1147" s="52"/>
      <c r="U1147" s="52"/>
      <c r="V1147" s="56" t="str">
        <f t="shared" si="136"/>
        <v/>
      </c>
      <c r="W1147" s="52"/>
      <c r="X1147" s="50"/>
      <c r="Y1147" s="56" t="str">
        <f t="shared" si="137"/>
        <v/>
      </c>
      <c r="Z1147" s="52"/>
      <c r="AA1147" s="35" t="str">
        <f t="shared" si="138"/>
        <v/>
      </c>
      <c r="AB1147" s="35" t="str">
        <f t="shared" si="139"/>
        <v/>
      </c>
      <c r="AC1147" s="35" t="str">
        <f t="shared" si="140"/>
        <v/>
      </c>
      <c r="AD1147" s="35" t="str">
        <f t="shared" si="141"/>
        <v/>
      </c>
      <c r="AE1147" s="35" t="str">
        <f t="shared" si="142"/>
        <v/>
      </c>
      <c r="AF1147" s="35" t="str">
        <f t="shared" si="143"/>
        <v/>
      </c>
    </row>
    <row r="1148" spans="1:32" x14ac:dyDescent="0.3">
      <c r="A1148" s="50"/>
      <c r="B1148" s="34" t="str">
        <f>IFERROR(VLOOKUP(A1148,'State of WI BUs'!$A$2:$B$77,2,FALSE),"")</f>
        <v/>
      </c>
      <c r="C1148" s="50"/>
      <c r="D1148" s="50"/>
      <c r="E1148" s="51"/>
      <c r="F1148" s="34" t="str">
        <f>IFERROR(VLOOKUP(C1148,'Fed. Agency Identifier'!$A$2:$B$62,2,FALSE),"")</f>
        <v/>
      </c>
      <c r="G1148" s="34" t="str">
        <f>IF(ISBLANK(D1148)=TRUE,"",(IFERROR(VLOOKUP(CONCATENATE(C1148,".",D1148),'Assistance Listings sam.gov'!$A$2:$D$2250,4,FALSE),"Unknown/Expired CFDA - Complete Column K")))</f>
        <v/>
      </c>
      <c r="H1148" s="51"/>
      <c r="I1148" s="51"/>
      <c r="J1148" s="34" t="str">
        <f>IF(AND(ISBLANK(C1148)=TRUE,ISBLANK(D1148)=TRUE),"",IFERROR(VLOOKUP(CONCATENATE(C1148,".",D1148),'Clusters Lookup'!$A$2:$B$99,2,FALSE),"Not an Other Cluster"))</f>
        <v/>
      </c>
      <c r="K1148" s="51"/>
      <c r="L1148" s="51"/>
      <c r="M1148" s="51"/>
      <c r="N1148" s="51"/>
      <c r="O1148" s="52"/>
      <c r="P1148" s="51"/>
      <c r="Q1148" s="51"/>
      <c r="R1148" s="50"/>
      <c r="S1148" s="34" t="str">
        <f>IFERROR(VLOOKUP(R1148,'State of WI BUs'!$A$2:$B$77,2,FALSE),"")</f>
        <v/>
      </c>
      <c r="T1148" s="52"/>
      <c r="U1148" s="52"/>
      <c r="V1148" s="56" t="str">
        <f t="shared" si="136"/>
        <v/>
      </c>
      <c r="W1148" s="52"/>
      <c r="X1148" s="50"/>
      <c r="Y1148" s="56" t="str">
        <f t="shared" si="137"/>
        <v/>
      </c>
      <c r="Z1148" s="52"/>
      <c r="AA1148" s="35" t="str">
        <f t="shared" si="138"/>
        <v/>
      </c>
      <c r="AB1148" s="35" t="str">
        <f t="shared" si="139"/>
        <v/>
      </c>
      <c r="AC1148" s="35" t="str">
        <f t="shared" si="140"/>
        <v/>
      </c>
      <c r="AD1148" s="35" t="str">
        <f t="shared" si="141"/>
        <v/>
      </c>
      <c r="AE1148" s="35" t="str">
        <f t="shared" si="142"/>
        <v/>
      </c>
      <c r="AF1148" s="35" t="str">
        <f t="shared" si="143"/>
        <v/>
      </c>
    </row>
    <row r="1149" spans="1:32" x14ac:dyDescent="0.3">
      <c r="A1149" s="50"/>
      <c r="B1149" s="34" t="str">
        <f>IFERROR(VLOOKUP(A1149,'State of WI BUs'!$A$2:$B$77,2,FALSE),"")</f>
        <v/>
      </c>
      <c r="C1149" s="50"/>
      <c r="D1149" s="50"/>
      <c r="E1149" s="51"/>
      <c r="F1149" s="34" t="str">
        <f>IFERROR(VLOOKUP(C1149,'Fed. Agency Identifier'!$A$2:$B$62,2,FALSE),"")</f>
        <v/>
      </c>
      <c r="G1149" s="34" t="str">
        <f>IF(ISBLANK(D1149)=TRUE,"",(IFERROR(VLOOKUP(CONCATENATE(C1149,".",D1149),'Assistance Listings sam.gov'!$A$2:$D$2250,4,FALSE),"Unknown/Expired CFDA - Complete Column K")))</f>
        <v/>
      </c>
      <c r="H1149" s="51"/>
      <c r="I1149" s="51"/>
      <c r="J1149" s="34" t="str">
        <f>IF(AND(ISBLANK(C1149)=TRUE,ISBLANK(D1149)=TRUE),"",IFERROR(VLOOKUP(CONCATENATE(C1149,".",D1149),'Clusters Lookup'!$A$2:$B$99,2,FALSE),"Not an Other Cluster"))</f>
        <v/>
      </c>
      <c r="K1149" s="51"/>
      <c r="L1149" s="51"/>
      <c r="M1149" s="51"/>
      <c r="N1149" s="51"/>
      <c r="O1149" s="52"/>
      <c r="P1149" s="51"/>
      <c r="Q1149" s="51"/>
      <c r="R1149" s="50"/>
      <c r="S1149" s="34" t="str">
        <f>IFERROR(VLOOKUP(R1149,'State of WI BUs'!$A$2:$B$77,2,FALSE),"")</f>
        <v/>
      </c>
      <c r="T1149" s="52"/>
      <c r="U1149" s="52"/>
      <c r="V1149" s="56" t="str">
        <f t="shared" si="136"/>
        <v/>
      </c>
      <c r="W1149" s="52"/>
      <c r="X1149" s="50"/>
      <c r="Y1149" s="56" t="str">
        <f t="shared" si="137"/>
        <v/>
      </c>
      <c r="Z1149" s="52"/>
      <c r="AA1149" s="35" t="str">
        <f t="shared" si="138"/>
        <v/>
      </c>
      <c r="AB1149" s="35" t="str">
        <f t="shared" si="139"/>
        <v/>
      </c>
      <c r="AC1149" s="35" t="str">
        <f t="shared" si="140"/>
        <v/>
      </c>
      <c r="AD1149" s="35" t="str">
        <f t="shared" si="141"/>
        <v/>
      </c>
      <c r="AE1149" s="35" t="str">
        <f t="shared" si="142"/>
        <v/>
      </c>
      <c r="AF1149" s="35" t="str">
        <f t="shared" si="143"/>
        <v/>
      </c>
    </row>
    <row r="1150" spans="1:32" x14ac:dyDescent="0.3">
      <c r="A1150" s="50"/>
      <c r="B1150" s="34" t="str">
        <f>IFERROR(VLOOKUP(A1150,'State of WI BUs'!$A$2:$B$77,2,FALSE),"")</f>
        <v/>
      </c>
      <c r="C1150" s="50"/>
      <c r="D1150" s="50"/>
      <c r="E1150" s="51"/>
      <c r="F1150" s="34" t="str">
        <f>IFERROR(VLOOKUP(C1150,'Fed. Agency Identifier'!$A$2:$B$62,2,FALSE),"")</f>
        <v/>
      </c>
      <c r="G1150" s="34" t="str">
        <f>IF(ISBLANK(D1150)=TRUE,"",(IFERROR(VLOOKUP(CONCATENATE(C1150,".",D1150),'Assistance Listings sam.gov'!$A$2:$D$2250,4,FALSE),"Unknown/Expired CFDA - Complete Column K")))</f>
        <v/>
      </c>
      <c r="H1150" s="51"/>
      <c r="I1150" s="51"/>
      <c r="J1150" s="34" t="str">
        <f>IF(AND(ISBLANK(C1150)=TRUE,ISBLANK(D1150)=TRUE),"",IFERROR(VLOOKUP(CONCATENATE(C1150,".",D1150),'Clusters Lookup'!$A$2:$B$99,2,FALSE),"Not an Other Cluster"))</f>
        <v/>
      </c>
      <c r="K1150" s="51"/>
      <c r="L1150" s="51"/>
      <c r="M1150" s="51"/>
      <c r="N1150" s="51"/>
      <c r="O1150" s="52"/>
      <c r="P1150" s="51"/>
      <c r="Q1150" s="51"/>
      <c r="R1150" s="50"/>
      <c r="S1150" s="34" t="str">
        <f>IFERROR(VLOOKUP(R1150,'State of WI BUs'!$A$2:$B$77,2,FALSE),"")</f>
        <v/>
      </c>
      <c r="T1150" s="52"/>
      <c r="U1150" s="52"/>
      <c r="V1150" s="56" t="str">
        <f t="shared" si="136"/>
        <v/>
      </c>
      <c r="W1150" s="52"/>
      <c r="X1150" s="50"/>
      <c r="Y1150" s="56" t="str">
        <f t="shared" si="137"/>
        <v/>
      </c>
      <c r="Z1150" s="52"/>
      <c r="AA1150" s="35" t="str">
        <f t="shared" si="138"/>
        <v/>
      </c>
      <c r="AB1150" s="35" t="str">
        <f t="shared" si="139"/>
        <v/>
      </c>
      <c r="AC1150" s="35" t="str">
        <f t="shared" si="140"/>
        <v/>
      </c>
      <c r="AD1150" s="35" t="str">
        <f t="shared" si="141"/>
        <v/>
      </c>
      <c r="AE1150" s="35" t="str">
        <f t="shared" si="142"/>
        <v/>
      </c>
      <c r="AF1150" s="35" t="str">
        <f t="shared" si="143"/>
        <v/>
      </c>
    </row>
    <row r="1151" spans="1:32" x14ac:dyDescent="0.3">
      <c r="A1151" s="50"/>
      <c r="B1151" s="34" t="str">
        <f>IFERROR(VLOOKUP(A1151,'State of WI BUs'!$A$2:$B$77,2,FALSE),"")</f>
        <v/>
      </c>
      <c r="C1151" s="50"/>
      <c r="D1151" s="50"/>
      <c r="E1151" s="51"/>
      <c r="F1151" s="34" t="str">
        <f>IFERROR(VLOOKUP(C1151,'Fed. Agency Identifier'!$A$2:$B$62,2,FALSE),"")</f>
        <v/>
      </c>
      <c r="G1151" s="34" t="str">
        <f>IF(ISBLANK(D1151)=TRUE,"",(IFERROR(VLOOKUP(CONCATENATE(C1151,".",D1151),'Assistance Listings sam.gov'!$A$2:$D$2250,4,FALSE),"Unknown/Expired CFDA - Complete Column K")))</f>
        <v/>
      </c>
      <c r="H1151" s="51"/>
      <c r="I1151" s="51"/>
      <c r="J1151" s="34" t="str">
        <f>IF(AND(ISBLANK(C1151)=TRUE,ISBLANK(D1151)=TRUE),"",IFERROR(VLOOKUP(CONCATENATE(C1151,".",D1151),'Clusters Lookup'!$A$2:$B$99,2,FALSE),"Not an Other Cluster"))</f>
        <v/>
      </c>
      <c r="K1151" s="51"/>
      <c r="L1151" s="51"/>
      <c r="M1151" s="51"/>
      <c r="N1151" s="51"/>
      <c r="O1151" s="52"/>
      <c r="P1151" s="51"/>
      <c r="Q1151" s="51"/>
      <c r="R1151" s="50"/>
      <c r="S1151" s="34" t="str">
        <f>IFERROR(VLOOKUP(R1151,'State of WI BUs'!$A$2:$B$77,2,FALSE),"")</f>
        <v/>
      </c>
      <c r="T1151" s="52"/>
      <c r="U1151" s="52"/>
      <c r="V1151" s="56" t="str">
        <f t="shared" si="136"/>
        <v/>
      </c>
      <c r="W1151" s="52"/>
      <c r="X1151" s="50"/>
      <c r="Y1151" s="56" t="str">
        <f t="shared" si="137"/>
        <v/>
      </c>
      <c r="Z1151" s="52"/>
      <c r="AA1151" s="35" t="str">
        <f t="shared" si="138"/>
        <v/>
      </c>
      <c r="AB1151" s="35" t="str">
        <f t="shared" si="139"/>
        <v/>
      </c>
      <c r="AC1151" s="35" t="str">
        <f t="shared" si="140"/>
        <v/>
      </c>
      <c r="AD1151" s="35" t="str">
        <f t="shared" si="141"/>
        <v/>
      </c>
      <c r="AE1151" s="35" t="str">
        <f t="shared" si="142"/>
        <v/>
      </c>
      <c r="AF1151" s="35" t="str">
        <f t="shared" si="143"/>
        <v/>
      </c>
    </row>
    <row r="1152" spans="1:32" x14ac:dyDescent="0.3">
      <c r="A1152" s="50"/>
      <c r="B1152" s="34" t="str">
        <f>IFERROR(VLOOKUP(A1152,'State of WI BUs'!$A$2:$B$77,2,FALSE),"")</f>
        <v/>
      </c>
      <c r="C1152" s="50"/>
      <c r="D1152" s="50"/>
      <c r="E1152" s="51"/>
      <c r="F1152" s="34" t="str">
        <f>IFERROR(VLOOKUP(C1152,'Fed. Agency Identifier'!$A$2:$B$62,2,FALSE),"")</f>
        <v/>
      </c>
      <c r="G1152" s="34" t="str">
        <f>IF(ISBLANK(D1152)=TRUE,"",(IFERROR(VLOOKUP(CONCATENATE(C1152,".",D1152),'Assistance Listings sam.gov'!$A$2:$D$2250,4,FALSE),"Unknown/Expired CFDA - Complete Column K")))</f>
        <v/>
      </c>
      <c r="H1152" s="51"/>
      <c r="I1152" s="51"/>
      <c r="J1152" s="34" t="str">
        <f>IF(AND(ISBLANK(C1152)=TRUE,ISBLANK(D1152)=TRUE),"",IFERROR(VLOOKUP(CONCATENATE(C1152,".",D1152),'Clusters Lookup'!$A$2:$B$99,2,FALSE),"Not an Other Cluster"))</f>
        <v/>
      </c>
      <c r="K1152" s="51"/>
      <c r="L1152" s="51"/>
      <c r="M1152" s="51"/>
      <c r="N1152" s="51"/>
      <c r="O1152" s="52"/>
      <c r="P1152" s="51"/>
      <c r="Q1152" s="51"/>
      <c r="R1152" s="50"/>
      <c r="S1152" s="34" t="str">
        <f>IFERROR(VLOOKUP(R1152,'State of WI BUs'!$A$2:$B$77,2,FALSE),"")</f>
        <v/>
      </c>
      <c r="T1152" s="52"/>
      <c r="U1152" s="52"/>
      <c r="V1152" s="56" t="str">
        <f t="shared" si="136"/>
        <v/>
      </c>
      <c r="W1152" s="52"/>
      <c r="X1152" s="50"/>
      <c r="Y1152" s="56" t="str">
        <f t="shared" si="137"/>
        <v/>
      </c>
      <c r="Z1152" s="52"/>
      <c r="AA1152" s="35" t="str">
        <f t="shared" si="138"/>
        <v/>
      </c>
      <c r="AB1152" s="35" t="str">
        <f t="shared" si="139"/>
        <v/>
      </c>
      <c r="AC1152" s="35" t="str">
        <f t="shared" si="140"/>
        <v/>
      </c>
      <c r="AD1152" s="35" t="str">
        <f t="shared" si="141"/>
        <v/>
      </c>
      <c r="AE1152" s="35" t="str">
        <f t="shared" si="142"/>
        <v/>
      </c>
      <c r="AF1152" s="35" t="str">
        <f t="shared" si="143"/>
        <v/>
      </c>
    </row>
    <row r="1153" spans="1:32" x14ac:dyDescent="0.3">
      <c r="A1153" s="50"/>
      <c r="B1153" s="34" t="str">
        <f>IFERROR(VLOOKUP(A1153,'State of WI BUs'!$A$2:$B$77,2,FALSE),"")</f>
        <v/>
      </c>
      <c r="C1153" s="50"/>
      <c r="D1153" s="50"/>
      <c r="E1153" s="51"/>
      <c r="F1153" s="34" t="str">
        <f>IFERROR(VLOOKUP(C1153,'Fed. Agency Identifier'!$A$2:$B$62,2,FALSE),"")</f>
        <v/>
      </c>
      <c r="G1153" s="34" t="str">
        <f>IF(ISBLANK(D1153)=TRUE,"",(IFERROR(VLOOKUP(CONCATENATE(C1153,".",D1153),'Assistance Listings sam.gov'!$A$2:$D$2250,4,FALSE),"Unknown/Expired CFDA - Complete Column K")))</f>
        <v/>
      </c>
      <c r="H1153" s="51"/>
      <c r="I1153" s="51"/>
      <c r="J1153" s="34" t="str">
        <f>IF(AND(ISBLANK(C1153)=TRUE,ISBLANK(D1153)=TRUE),"",IFERROR(VLOOKUP(CONCATENATE(C1153,".",D1153),'Clusters Lookup'!$A$2:$B$99,2,FALSE),"Not an Other Cluster"))</f>
        <v/>
      </c>
      <c r="K1153" s="51"/>
      <c r="L1153" s="51"/>
      <c r="M1153" s="51"/>
      <c r="N1153" s="51"/>
      <c r="O1153" s="52"/>
      <c r="P1153" s="51"/>
      <c r="Q1153" s="51"/>
      <c r="R1153" s="50"/>
      <c r="S1153" s="34" t="str">
        <f>IFERROR(VLOOKUP(R1153,'State of WI BUs'!$A$2:$B$77,2,FALSE),"")</f>
        <v/>
      </c>
      <c r="T1153" s="52"/>
      <c r="U1153" s="52"/>
      <c r="V1153" s="56" t="str">
        <f t="shared" si="136"/>
        <v/>
      </c>
      <c r="W1153" s="52"/>
      <c r="X1153" s="50"/>
      <c r="Y1153" s="56" t="str">
        <f t="shared" si="137"/>
        <v/>
      </c>
      <c r="Z1153" s="52"/>
      <c r="AA1153" s="35" t="str">
        <f t="shared" si="138"/>
        <v/>
      </c>
      <c r="AB1153" s="35" t="str">
        <f t="shared" si="139"/>
        <v/>
      </c>
      <c r="AC1153" s="35" t="str">
        <f t="shared" si="140"/>
        <v/>
      </c>
      <c r="AD1153" s="35" t="str">
        <f t="shared" si="141"/>
        <v/>
      </c>
      <c r="AE1153" s="35" t="str">
        <f t="shared" si="142"/>
        <v/>
      </c>
      <c r="AF1153" s="35" t="str">
        <f t="shared" si="143"/>
        <v/>
      </c>
    </row>
    <row r="1154" spans="1:32" x14ac:dyDescent="0.3">
      <c r="A1154" s="50"/>
      <c r="B1154" s="34" t="str">
        <f>IFERROR(VLOOKUP(A1154,'State of WI BUs'!$A$2:$B$77,2,FALSE),"")</f>
        <v/>
      </c>
      <c r="C1154" s="50"/>
      <c r="D1154" s="50"/>
      <c r="E1154" s="51"/>
      <c r="F1154" s="34" t="str">
        <f>IFERROR(VLOOKUP(C1154,'Fed. Agency Identifier'!$A$2:$B$62,2,FALSE),"")</f>
        <v/>
      </c>
      <c r="G1154" s="34" t="str">
        <f>IF(ISBLANK(D1154)=TRUE,"",(IFERROR(VLOOKUP(CONCATENATE(C1154,".",D1154),'Assistance Listings sam.gov'!$A$2:$D$2250,4,FALSE),"Unknown/Expired CFDA - Complete Column K")))</f>
        <v/>
      </c>
      <c r="H1154" s="51"/>
      <c r="I1154" s="51"/>
      <c r="J1154" s="34" t="str">
        <f>IF(AND(ISBLANK(C1154)=TRUE,ISBLANK(D1154)=TRUE),"",IFERROR(VLOOKUP(CONCATENATE(C1154,".",D1154),'Clusters Lookup'!$A$2:$B$99,2,FALSE),"Not an Other Cluster"))</f>
        <v/>
      </c>
      <c r="K1154" s="51"/>
      <c r="L1154" s="51"/>
      <c r="M1154" s="51"/>
      <c r="N1154" s="51"/>
      <c r="O1154" s="52"/>
      <c r="P1154" s="51"/>
      <c r="Q1154" s="51"/>
      <c r="R1154" s="50"/>
      <c r="S1154" s="34" t="str">
        <f>IFERROR(VLOOKUP(R1154,'State of WI BUs'!$A$2:$B$77,2,FALSE),"")</f>
        <v/>
      </c>
      <c r="T1154" s="52"/>
      <c r="U1154" s="52"/>
      <c r="V1154" s="56" t="str">
        <f t="shared" si="136"/>
        <v/>
      </c>
      <c r="W1154" s="52"/>
      <c r="X1154" s="50"/>
      <c r="Y1154" s="56" t="str">
        <f t="shared" si="137"/>
        <v/>
      </c>
      <c r="Z1154" s="52"/>
      <c r="AA1154" s="35" t="str">
        <f t="shared" si="138"/>
        <v/>
      </c>
      <c r="AB1154" s="35" t="str">
        <f t="shared" si="139"/>
        <v/>
      </c>
      <c r="AC1154" s="35" t="str">
        <f t="shared" si="140"/>
        <v/>
      </c>
      <c r="AD1154" s="35" t="str">
        <f t="shared" si="141"/>
        <v/>
      </c>
      <c r="AE1154" s="35" t="str">
        <f t="shared" si="142"/>
        <v/>
      </c>
      <c r="AF1154" s="35" t="str">
        <f t="shared" si="143"/>
        <v/>
      </c>
    </row>
    <row r="1155" spans="1:32" x14ac:dyDescent="0.3">
      <c r="A1155" s="50"/>
      <c r="B1155" s="34" t="str">
        <f>IFERROR(VLOOKUP(A1155,'State of WI BUs'!$A$2:$B$77,2,FALSE),"")</f>
        <v/>
      </c>
      <c r="C1155" s="50"/>
      <c r="D1155" s="50"/>
      <c r="E1155" s="51"/>
      <c r="F1155" s="34" t="str">
        <f>IFERROR(VLOOKUP(C1155,'Fed. Agency Identifier'!$A$2:$B$62,2,FALSE),"")</f>
        <v/>
      </c>
      <c r="G1155" s="34" t="str">
        <f>IF(ISBLANK(D1155)=TRUE,"",(IFERROR(VLOOKUP(CONCATENATE(C1155,".",D1155),'Assistance Listings sam.gov'!$A$2:$D$2250,4,FALSE),"Unknown/Expired CFDA - Complete Column K")))</f>
        <v/>
      </c>
      <c r="H1155" s="51"/>
      <c r="I1155" s="51"/>
      <c r="J1155" s="34" t="str">
        <f>IF(AND(ISBLANK(C1155)=TRUE,ISBLANK(D1155)=TRUE),"",IFERROR(VLOOKUP(CONCATENATE(C1155,".",D1155),'Clusters Lookup'!$A$2:$B$99,2,FALSE),"Not an Other Cluster"))</f>
        <v/>
      </c>
      <c r="K1155" s="51"/>
      <c r="L1155" s="51"/>
      <c r="M1155" s="51"/>
      <c r="N1155" s="51"/>
      <c r="O1155" s="52"/>
      <c r="P1155" s="51"/>
      <c r="Q1155" s="51"/>
      <c r="R1155" s="50"/>
      <c r="S1155" s="34" t="str">
        <f>IFERROR(VLOOKUP(R1155,'State of WI BUs'!$A$2:$B$77,2,FALSE),"")</f>
        <v/>
      </c>
      <c r="T1155" s="52"/>
      <c r="U1155" s="52"/>
      <c r="V1155" s="56" t="str">
        <f t="shared" si="136"/>
        <v/>
      </c>
      <c r="W1155" s="52"/>
      <c r="X1155" s="50"/>
      <c r="Y1155" s="56" t="str">
        <f t="shared" si="137"/>
        <v/>
      </c>
      <c r="Z1155" s="52"/>
      <c r="AA1155" s="35" t="str">
        <f t="shared" si="138"/>
        <v/>
      </c>
      <c r="AB1155" s="35" t="str">
        <f t="shared" si="139"/>
        <v/>
      </c>
      <c r="AC1155" s="35" t="str">
        <f t="shared" si="140"/>
        <v/>
      </c>
      <c r="AD1155" s="35" t="str">
        <f t="shared" si="141"/>
        <v/>
      </c>
      <c r="AE1155" s="35" t="str">
        <f t="shared" si="142"/>
        <v/>
      </c>
      <c r="AF1155" s="35" t="str">
        <f t="shared" si="143"/>
        <v/>
      </c>
    </row>
    <row r="1156" spans="1:32" x14ac:dyDescent="0.3">
      <c r="A1156" s="50"/>
      <c r="B1156" s="34" t="str">
        <f>IFERROR(VLOOKUP(A1156,'State of WI BUs'!$A$2:$B$77,2,FALSE),"")</f>
        <v/>
      </c>
      <c r="C1156" s="50"/>
      <c r="D1156" s="50"/>
      <c r="E1156" s="51"/>
      <c r="F1156" s="34" t="str">
        <f>IFERROR(VLOOKUP(C1156,'Fed. Agency Identifier'!$A$2:$B$62,2,FALSE),"")</f>
        <v/>
      </c>
      <c r="G1156" s="34" t="str">
        <f>IF(ISBLANK(D1156)=TRUE,"",(IFERROR(VLOOKUP(CONCATENATE(C1156,".",D1156),'Assistance Listings sam.gov'!$A$2:$D$2250,4,FALSE),"Unknown/Expired CFDA - Complete Column K")))</f>
        <v/>
      </c>
      <c r="H1156" s="51"/>
      <c r="I1156" s="51"/>
      <c r="J1156" s="34" t="str">
        <f>IF(AND(ISBLANK(C1156)=TRUE,ISBLANK(D1156)=TRUE),"",IFERROR(VLOOKUP(CONCATENATE(C1156,".",D1156),'Clusters Lookup'!$A$2:$B$99,2,FALSE),"Not an Other Cluster"))</f>
        <v/>
      </c>
      <c r="K1156" s="51"/>
      <c r="L1156" s="51"/>
      <c r="M1156" s="51"/>
      <c r="N1156" s="51"/>
      <c r="O1156" s="52"/>
      <c r="P1156" s="51"/>
      <c r="Q1156" s="51"/>
      <c r="R1156" s="50"/>
      <c r="S1156" s="34" t="str">
        <f>IFERROR(VLOOKUP(R1156,'State of WI BUs'!$A$2:$B$77,2,FALSE),"")</f>
        <v/>
      </c>
      <c r="T1156" s="52"/>
      <c r="U1156" s="52"/>
      <c r="V1156" s="56" t="str">
        <f t="shared" si="136"/>
        <v/>
      </c>
      <c r="W1156" s="52"/>
      <c r="X1156" s="50"/>
      <c r="Y1156" s="56" t="str">
        <f t="shared" si="137"/>
        <v/>
      </c>
      <c r="Z1156" s="52"/>
      <c r="AA1156" s="35" t="str">
        <f t="shared" si="138"/>
        <v/>
      </c>
      <c r="AB1156" s="35" t="str">
        <f t="shared" si="139"/>
        <v/>
      </c>
      <c r="AC1156" s="35" t="str">
        <f t="shared" si="140"/>
        <v/>
      </c>
      <c r="AD1156" s="35" t="str">
        <f t="shared" si="141"/>
        <v/>
      </c>
      <c r="AE1156" s="35" t="str">
        <f t="shared" si="142"/>
        <v/>
      </c>
      <c r="AF1156" s="35" t="str">
        <f t="shared" si="143"/>
        <v/>
      </c>
    </row>
    <row r="1157" spans="1:32" x14ac:dyDescent="0.3">
      <c r="A1157" s="50"/>
      <c r="B1157" s="34" t="str">
        <f>IFERROR(VLOOKUP(A1157,'State of WI BUs'!$A$2:$B$77,2,FALSE),"")</f>
        <v/>
      </c>
      <c r="C1157" s="50"/>
      <c r="D1157" s="50"/>
      <c r="E1157" s="51"/>
      <c r="F1157" s="34" t="str">
        <f>IFERROR(VLOOKUP(C1157,'Fed. Agency Identifier'!$A$2:$B$62,2,FALSE),"")</f>
        <v/>
      </c>
      <c r="G1157" s="34" t="str">
        <f>IF(ISBLANK(D1157)=TRUE,"",(IFERROR(VLOOKUP(CONCATENATE(C1157,".",D1157),'Assistance Listings sam.gov'!$A$2:$D$2250,4,FALSE),"Unknown/Expired CFDA - Complete Column K")))</f>
        <v/>
      </c>
      <c r="H1157" s="51"/>
      <c r="I1157" s="51"/>
      <c r="J1157" s="34" t="str">
        <f>IF(AND(ISBLANK(C1157)=TRUE,ISBLANK(D1157)=TRUE),"",IFERROR(VLOOKUP(CONCATENATE(C1157,".",D1157),'Clusters Lookup'!$A$2:$B$99,2,FALSE),"Not an Other Cluster"))</f>
        <v/>
      </c>
      <c r="K1157" s="51"/>
      <c r="L1157" s="51"/>
      <c r="M1157" s="51"/>
      <c r="N1157" s="51"/>
      <c r="O1157" s="52"/>
      <c r="P1157" s="51"/>
      <c r="Q1157" s="51"/>
      <c r="R1157" s="50"/>
      <c r="S1157" s="34" t="str">
        <f>IFERROR(VLOOKUP(R1157,'State of WI BUs'!$A$2:$B$77,2,FALSE),"")</f>
        <v/>
      </c>
      <c r="T1157" s="52"/>
      <c r="U1157" s="52"/>
      <c r="V1157" s="56" t="str">
        <f t="shared" si="136"/>
        <v/>
      </c>
      <c r="W1157" s="52"/>
      <c r="X1157" s="50"/>
      <c r="Y1157" s="56" t="str">
        <f t="shared" si="137"/>
        <v/>
      </c>
      <c r="Z1157" s="52"/>
      <c r="AA1157" s="35" t="str">
        <f t="shared" si="138"/>
        <v/>
      </c>
      <c r="AB1157" s="35" t="str">
        <f t="shared" si="139"/>
        <v/>
      </c>
      <c r="AC1157" s="35" t="str">
        <f t="shared" si="140"/>
        <v/>
      </c>
      <c r="AD1157" s="35" t="str">
        <f t="shared" si="141"/>
        <v/>
      </c>
      <c r="AE1157" s="35" t="str">
        <f t="shared" si="142"/>
        <v/>
      </c>
      <c r="AF1157" s="35" t="str">
        <f t="shared" si="143"/>
        <v/>
      </c>
    </row>
    <row r="1158" spans="1:32" x14ac:dyDescent="0.3">
      <c r="A1158" s="50"/>
      <c r="B1158" s="34" t="str">
        <f>IFERROR(VLOOKUP(A1158,'State of WI BUs'!$A$2:$B$77,2,FALSE),"")</f>
        <v/>
      </c>
      <c r="C1158" s="50"/>
      <c r="D1158" s="50"/>
      <c r="E1158" s="51"/>
      <c r="F1158" s="34" t="str">
        <f>IFERROR(VLOOKUP(C1158,'Fed. Agency Identifier'!$A$2:$B$62,2,FALSE),"")</f>
        <v/>
      </c>
      <c r="G1158" s="34" t="str">
        <f>IF(ISBLANK(D1158)=TRUE,"",(IFERROR(VLOOKUP(CONCATENATE(C1158,".",D1158),'Assistance Listings sam.gov'!$A$2:$D$2250,4,FALSE),"Unknown/Expired CFDA - Complete Column K")))</f>
        <v/>
      </c>
      <c r="H1158" s="51"/>
      <c r="I1158" s="51"/>
      <c r="J1158" s="34" t="str">
        <f>IF(AND(ISBLANK(C1158)=TRUE,ISBLANK(D1158)=TRUE),"",IFERROR(VLOOKUP(CONCATENATE(C1158,".",D1158),'Clusters Lookup'!$A$2:$B$99,2,FALSE),"Not an Other Cluster"))</f>
        <v/>
      </c>
      <c r="K1158" s="51"/>
      <c r="L1158" s="51"/>
      <c r="M1158" s="51"/>
      <c r="N1158" s="51"/>
      <c r="O1158" s="52"/>
      <c r="P1158" s="51"/>
      <c r="Q1158" s="51"/>
      <c r="R1158" s="50"/>
      <c r="S1158" s="34" t="str">
        <f>IFERROR(VLOOKUP(R1158,'State of WI BUs'!$A$2:$B$77,2,FALSE),"")</f>
        <v/>
      </c>
      <c r="T1158" s="52"/>
      <c r="U1158" s="52"/>
      <c r="V1158" s="56" t="str">
        <f t="shared" si="136"/>
        <v/>
      </c>
      <c r="W1158" s="52"/>
      <c r="X1158" s="50"/>
      <c r="Y1158" s="56" t="str">
        <f t="shared" si="137"/>
        <v/>
      </c>
      <c r="Z1158" s="52"/>
      <c r="AA1158" s="35" t="str">
        <f t="shared" si="138"/>
        <v/>
      </c>
      <c r="AB1158" s="35" t="str">
        <f t="shared" si="139"/>
        <v/>
      </c>
      <c r="AC1158" s="35" t="str">
        <f t="shared" si="140"/>
        <v/>
      </c>
      <c r="AD1158" s="35" t="str">
        <f t="shared" si="141"/>
        <v/>
      </c>
      <c r="AE1158" s="35" t="str">
        <f t="shared" si="142"/>
        <v/>
      </c>
      <c r="AF1158" s="35" t="str">
        <f t="shared" si="143"/>
        <v/>
      </c>
    </row>
    <row r="1159" spans="1:32" x14ac:dyDescent="0.3">
      <c r="A1159" s="50"/>
      <c r="B1159" s="34" t="str">
        <f>IFERROR(VLOOKUP(A1159,'State of WI BUs'!$A$2:$B$77,2,FALSE),"")</f>
        <v/>
      </c>
      <c r="C1159" s="50"/>
      <c r="D1159" s="50"/>
      <c r="E1159" s="51"/>
      <c r="F1159" s="34" t="str">
        <f>IFERROR(VLOOKUP(C1159,'Fed. Agency Identifier'!$A$2:$B$62,2,FALSE),"")</f>
        <v/>
      </c>
      <c r="G1159" s="34" t="str">
        <f>IF(ISBLANK(D1159)=TRUE,"",(IFERROR(VLOOKUP(CONCATENATE(C1159,".",D1159),'Assistance Listings sam.gov'!$A$2:$D$2250,4,FALSE),"Unknown/Expired CFDA - Complete Column K")))</f>
        <v/>
      </c>
      <c r="H1159" s="51"/>
      <c r="I1159" s="51"/>
      <c r="J1159" s="34" t="str">
        <f>IF(AND(ISBLANK(C1159)=TRUE,ISBLANK(D1159)=TRUE),"",IFERROR(VLOOKUP(CONCATENATE(C1159,".",D1159),'Clusters Lookup'!$A$2:$B$99,2,FALSE),"Not an Other Cluster"))</f>
        <v/>
      </c>
      <c r="K1159" s="51"/>
      <c r="L1159" s="51"/>
      <c r="M1159" s="51"/>
      <c r="N1159" s="51"/>
      <c r="O1159" s="52"/>
      <c r="P1159" s="51"/>
      <c r="Q1159" s="51"/>
      <c r="R1159" s="50"/>
      <c r="S1159" s="34" t="str">
        <f>IFERROR(VLOOKUP(R1159,'State of WI BUs'!$A$2:$B$77,2,FALSE),"")</f>
        <v/>
      </c>
      <c r="T1159" s="52"/>
      <c r="U1159" s="52"/>
      <c r="V1159" s="56" t="str">
        <f t="shared" si="136"/>
        <v/>
      </c>
      <c r="W1159" s="52"/>
      <c r="X1159" s="50"/>
      <c r="Y1159" s="56" t="str">
        <f t="shared" si="137"/>
        <v/>
      </c>
      <c r="Z1159" s="52"/>
      <c r="AA1159" s="35" t="str">
        <f t="shared" si="138"/>
        <v/>
      </c>
      <c r="AB1159" s="35" t="str">
        <f t="shared" si="139"/>
        <v/>
      </c>
      <c r="AC1159" s="35" t="str">
        <f t="shared" si="140"/>
        <v/>
      </c>
      <c r="AD1159" s="35" t="str">
        <f t="shared" si="141"/>
        <v/>
      </c>
      <c r="AE1159" s="35" t="str">
        <f t="shared" si="142"/>
        <v/>
      </c>
      <c r="AF1159" s="35" t="str">
        <f t="shared" si="143"/>
        <v/>
      </c>
    </row>
    <row r="1160" spans="1:32" x14ac:dyDescent="0.3">
      <c r="A1160" s="50"/>
      <c r="B1160" s="34" t="str">
        <f>IFERROR(VLOOKUP(A1160,'State of WI BUs'!$A$2:$B$77,2,FALSE),"")</f>
        <v/>
      </c>
      <c r="C1160" s="50"/>
      <c r="D1160" s="50"/>
      <c r="E1160" s="51"/>
      <c r="F1160" s="34" t="str">
        <f>IFERROR(VLOOKUP(C1160,'Fed. Agency Identifier'!$A$2:$B$62,2,FALSE),"")</f>
        <v/>
      </c>
      <c r="G1160" s="34" t="str">
        <f>IF(ISBLANK(D1160)=TRUE,"",(IFERROR(VLOOKUP(CONCATENATE(C1160,".",D1160),'Assistance Listings sam.gov'!$A$2:$D$2250,4,FALSE),"Unknown/Expired CFDA - Complete Column K")))</f>
        <v/>
      </c>
      <c r="H1160" s="51"/>
      <c r="I1160" s="51"/>
      <c r="J1160" s="34" t="str">
        <f>IF(AND(ISBLANK(C1160)=TRUE,ISBLANK(D1160)=TRUE),"",IFERROR(VLOOKUP(CONCATENATE(C1160,".",D1160),'Clusters Lookup'!$A$2:$B$99,2,FALSE),"Not an Other Cluster"))</f>
        <v/>
      </c>
      <c r="K1160" s="51"/>
      <c r="L1160" s="51"/>
      <c r="M1160" s="51"/>
      <c r="N1160" s="51"/>
      <c r="O1160" s="52"/>
      <c r="P1160" s="51"/>
      <c r="Q1160" s="51"/>
      <c r="R1160" s="50"/>
      <c r="S1160" s="34" t="str">
        <f>IFERROR(VLOOKUP(R1160,'State of WI BUs'!$A$2:$B$77,2,FALSE),"")</f>
        <v/>
      </c>
      <c r="T1160" s="52"/>
      <c r="U1160" s="52"/>
      <c r="V1160" s="56" t="str">
        <f t="shared" si="136"/>
        <v/>
      </c>
      <c r="W1160" s="52"/>
      <c r="X1160" s="50"/>
      <c r="Y1160" s="56" t="str">
        <f t="shared" si="137"/>
        <v/>
      </c>
      <c r="Z1160" s="52"/>
      <c r="AA1160" s="35" t="str">
        <f t="shared" si="138"/>
        <v/>
      </c>
      <c r="AB1160" s="35" t="str">
        <f t="shared" si="139"/>
        <v/>
      </c>
      <c r="AC1160" s="35" t="str">
        <f t="shared" si="140"/>
        <v/>
      </c>
      <c r="AD1160" s="35" t="str">
        <f t="shared" si="141"/>
        <v/>
      </c>
      <c r="AE1160" s="35" t="str">
        <f t="shared" si="142"/>
        <v/>
      </c>
      <c r="AF1160" s="35" t="str">
        <f t="shared" si="143"/>
        <v/>
      </c>
    </row>
    <row r="1161" spans="1:32" x14ac:dyDescent="0.3">
      <c r="A1161" s="50"/>
      <c r="B1161" s="34" t="str">
        <f>IFERROR(VLOOKUP(A1161,'State of WI BUs'!$A$2:$B$77,2,FALSE),"")</f>
        <v/>
      </c>
      <c r="C1161" s="50"/>
      <c r="D1161" s="50"/>
      <c r="E1161" s="51"/>
      <c r="F1161" s="34" t="str">
        <f>IFERROR(VLOOKUP(C1161,'Fed. Agency Identifier'!$A$2:$B$62,2,FALSE),"")</f>
        <v/>
      </c>
      <c r="G1161" s="34" t="str">
        <f>IF(ISBLANK(D1161)=TRUE,"",(IFERROR(VLOOKUP(CONCATENATE(C1161,".",D1161),'Assistance Listings sam.gov'!$A$2:$D$2250,4,FALSE),"Unknown/Expired CFDA - Complete Column K")))</f>
        <v/>
      </c>
      <c r="H1161" s="51"/>
      <c r="I1161" s="51"/>
      <c r="J1161" s="34" t="str">
        <f>IF(AND(ISBLANK(C1161)=TRUE,ISBLANK(D1161)=TRUE),"",IFERROR(VLOOKUP(CONCATENATE(C1161,".",D1161),'Clusters Lookup'!$A$2:$B$99,2,FALSE),"Not an Other Cluster"))</f>
        <v/>
      </c>
      <c r="K1161" s="51"/>
      <c r="L1161" s="51"/>
      <c r="M1161" s="51"/>
      <c r="N1161" s="51"/>
      <c r="O1161" s="52"/>
      <c r="P1161" s="51"/>
      <c r="Q1161" s="51"/>
      <c r="R1161" s="50"/>
      <c r="S1161" s="34" t="str">
        <f>IFERROR(VLOOKUP(R1161,'State of WI BUs'!$A$2:$B$77,2,FALSE),"")</f>
        <v/>
      </c>
      <c r="T1161" s="52"/>
      <c r="U1161" s="52"/>
      <c r="V1161" s="56" t="str">
        <f t="shared" si="136"/>
        <v/>
      </c>
      <c r="W1161" s="52"/>
      <c r="X1161" s="50"/>
      <c r="Y1161" s="56" t="str">
        <f t="shared" si="137"/>
        <v/>
      </c>
      <c r="Z1161" s="52"/>
      <c r="AA1161" s="35" t="str">
        <f t="shared" si="138"/>
        <v/>
      </c>
      <c r="AB1161" s="35" t="str">
        <f t="shared" si="139"/>
        <v/>
      </c>
      <c r="AC1161" s="35" t="str">
        <f t="shared" si="140"/>
        <v/>
      </c>
      <c r="AD1161" s="35" t="str">
        <f t="shared" si="141"/>
        <v/>
      </c>
      <c r="AE1161" s="35" t="str">
        <f t="shared" si="142"/>
        <v/>
      </c>
      <c r="AF1161" s="35" t="str">
        <f t="shared" si="143"/>
        <v/>
      </c>
    </row>
    <row r="1162" spans="1:32" x14ac:dyDescent="0.3">
      <c r="A1162" s="50"/>
      <c r="B1162" s="34" t="str">
        <f>IFERROR(VLOOKUP(A1162,'State of WI BUs'!$A$2:$B$77,2,FALSE),"")</f>
        <v/>
      </c>
      <c r="C1162" s="50"/>
      <c r="D1162" s="50"/>
      <c r="E1162" s="51"/>
      <c r="F1162" s="34" t="str">
        <f>IFERROR(VLOOKUP(C1162,'Fed. Agency Identifier'!$A$2:$B$62,2,FALSE),"")</f>
        <v/>
      </c>
      <c r="G1162" s="34" t="str">
        <f>IF(ISBLANK(D1162)=TRUE,"",(IFERROR(VLOOKUP(CONCATENATE(C1162,".",D1162),'Assistance Listings sam.gov'!$A$2:$D$2250,4,FALSE),"Unknown/Expired CFDA - Complete Column K")))</f>
        <v/>
      </c>
      <c r="H1162" s="51"/>
      <c r="I1162" s="51"/>
      <c r="J1162" s="34" t="str">
        <f>IF(AND(ISBLANK(C1162)=TRUE,ISBLANK(D1162)=TRUE),"",IFERROR(VLOOKUP(CONCATENATE(C1162,".",D1162),'Clusters Lookup'!$A$2:$B$99,2,FALSE),"Not an Other Cluster"))</f>
        <v/>
      </c>
      <c r="K1162" s="51"/>
      <c r="L1162" s="51"/>
      <c r="M1162" s="51"/>
      <c r="N1162" s="51"/>
      <c r="O1162" s="52"/>
      <c r="P1162" s="51"/>
      <c r="Q1162" s="51"/>
      <c r="R1162" s="50"/>
      <c r="S1162" s="34" t="str">
        <f>IFERROR(VLOOKUP(R1162,'State of WI BUs'!$A$2:$B$77,2,FALSE),"")</f>
        <v/>
      </c>
      <c r="T1162" s="52"/>
      <c r="U1162" s="52"/>
      <c r="V1162" s="56" t="str">
        <f t="shared" si="136"/>
        <v/>
      </c>
      <c r="W1162" s="52"/>
      <c r="X1162" s="50"/>
      <c r="Y1162" s="56" t="str">
        <f t="shared" si="137"/>
        <v/>
      </c>
      <c r="Z1162" s="52"/>
      <c r="AA1162" s="35" t="str">
        <f t="shared" si="138"/>
        <v/>
      </c>
      <c r="AB1162" s="35" t="str">
        <f t="shared" si="139"/>
        <v/>
      </c>
      <c r="AC1162" s="35" t="str">
        <f t="shared" si="140"/>
        <v/>
      </c>
      <c r="AD1162" s="35" t="str">
        <f t="shared" si="141"/>
        <v/>
      </c>
      <c r="AE1162" s="35" t="str">
        <f t="shared" si="142"/>
        <v/>
      </c>
      <c r="AF1162" s="35" t="str">
        <f t="shared" si="143"/>
        <v/>
      </c>
    </row>
    <row r="1163" spans="1:32" x14ac:dyDescent="0.3">
      <c r="A1163" s="50"/>
      <c r="B1163" s="34" t="str">
        <f>IFERROR(VLOOKUP(A1163,'State of WI BUs'!$A$2:$B$77,2,FALSE),"")</f>
        <v/>
      </c>
      <c r="C1163" s="50"/>
      <c r="D1163" s="50"/>
      <c r="E1163" s="51"/>
      <c r="F1163" s="34" t="str">
        <f>IFERROR(VLOOKUP(C1163,'Fed. Agency Identifier'!$A$2:$B$62,2,FALSE),"")</f>
        <v/>
      </c>
      <c r="G1163" s="34" t="str">
        <f>IF(ISBLANK(D1163)=TRUE,"",(IFERROR(VLOOKUP(CONCATENATE(C1163,".",D1163),'Assistance Listings sam.gov'!$A$2:$D$2250,4,FALSE),"Unknown/Expired CFDA - Complete Column K")))</f>
        <v/>
      </c>
      <c r="H1163" s="51"/>
      <c r="I1163" s="51"/>
      <c r="J1163" s="34" t="str">
        <f>IF(AND(ISBLANK(C1163)=TRUE,ISBLANK(D1163)=TRUE),"",IFERROR(VLOOKUP(CONCATENATE(C1163,".",D1163),'Clusters Lookup'!$A$2:$B$99,2,FALSE),"Not an Other Cluster"))</f>
        <v/>
      </c>
      <c r="K1163" s="51"/>
      <c r="L1163" s="51"/>
      <c r="M1163" s="51"/>
      <c r="N1163" s="51"/>
      <c r="O1163" s="52"/>
      <c r="P1163" s="51"/>
      <c r="Q1163" s="51"/>
      <c r="R1163" s="50"/>
      <c r="S1163" s="34" t="str">
        <f>IFERROR(VLOOKUP(R1163,'State of WI BUs'!$A$2:$B$77,2,FALSE),"")</f>
        <v/>
      </c>
      <c r="T1163" s="52"/>
      <c r="U1163" s="52"/>
      <c r="V1163" s="56" t="str">
        <f t="shared" si="136"/>
        <v/>
      </c>
      <c r="W1163" s="52"/>
      <c r="X1163" s="50"/>
      <c r="Y1163" s="56" t="str">
        <f t="shared" si="137"/>
        <v/>
      </c>
      <c r="Z1163" s="52"/>
      <c r="AA1163" s="35" t="str">
        <f t="shared" si="138"/>
        <v/>
      </c>
      <c r="AB1163" s="35" t="str">
        <f t="shared" si="139"/>
        <v/>
      </c>
      <c r="AC1163" s="35" t="str">
        <f t="shared" si="140"/>
        <v/>
      </c>
      <c r="AD1163" s="35" t="str">
        <f t="shared" si="141"/>
        <v/>
      </c>
      <c r="AE1163" s="35" t="str">
        <f t="shared" si="142"/>
        <v/>
      </c>
      <c r="AF1163" s="35" t="str">
        <f t="shared" si="143"/>
        <v/>
      </c>
    </row>
    <row r="1164" spans="1:32" x14ac:dyDescent="0.3">
      <c r="A1164" s="50"/>
      <c r="B1164" s="34" t="str">
        <f>IFERROR(VLOOKUP(A1164,'State of WI BUs'!$A$2:$B$77,2,FALSE),"")</f>
        <v/>
      </c>
      <c r="C1164" s="50"/>
      <c r="D1164" s="50"/>
      <c r="E1164" s="51"/>
      <c r="F1164" s="34" t="str">
        <f>IFERROR(VLOOKUP(C1164,'Fed. Agency Identifier'!$A$2:$B$62,2,FALSE),"")</f>
        <v/>
      </c>
      <c r="G1164" s="34" t="str">
        <f>IF(ISBLANK(D1164)=TRUE,"",(IFERROR(VLOOKUP(CONCATENATE(C1164,".",D1164),'Assistance Listings sam.gov'!$A$2:$D$2250,4,FALSE),"Unknown/Expired CFDA - Complete Column K")))</f>
        <v/>
      </c>
      <c r="H1164" s="51"/>
      <c r="I1164" s="51"/>
      <c r="J1164" s="34" t="str">
        <f>IF(AND(ISBLANK(C1164)=TRUE,ISBLANK(D1164)=TRUE),"",IFERROR(VLOOKUP(CONCATENATE(C1164,".",D1164),'Clusters Lookup'!$A$2:$B$99,2,FALSE),"Not an Other Cluster"))</f>
        <v/>
      </c>
      <c r="K1164" s="51"/>
      <c r="L1164" s="51"/>
      <c r="M1164" s="51"/>
      <c r="N1164" s="51"/>
      <c r="O1164" s="52"/>
      <c r="P1164" s="51"/>
      <c r="Q1164" s="51"/>
      <c r="R1164" s="50"/>
      <c r="S1164" s="34" t="str">
        <f>IFERROR(VLOOKUP(R1164,'State of WI BUs'!$A$2:$B$77,2,FALSE),"")</f>
        <v/>
      </c>
      <c r="T1164" s="52"/>
      <c r="U1164" s="52"/>
      <c r="V1164" s="56" t="str">
        <f t="shared" si="136"/>
        <v/>
      </c>
      <c r="W1164" s="52"/>
      <c r="X1164" s="50"/>
      <c r="Y1164" s="56" t="str">
        <f t="shared" si="137"/>
        <v/>
      </c>
      <c r="Z1164" s="52"/>
      <c r="AA1164" s="35" t="str">
        <f t="shared" si="138"/>
        <v/>
      </c>
      <c r="AB1164" s="35" t="str">
        <f t="shared" si="139"/>
        <v/>
      </c>
      <c r="AC1164" s="35" t="str">
        <f t="shared" si="140"/>
        <v/>
      </c>
      <c r="AD1164" s="35" t="str">
        <f t="shared" si="141"/>
        <v/>
      </c>
      <c r="AE1164" s="35" t="str">
        <f t="shared" si="142"/>
        <v/>
      </c>
      <c r="AF1164" s="35" t="str">
        <f t="shared" si="143"/>
        <v/>
      </c>
    </row>
    <row r="1165" spans="1:32" x14ac:dyDescent="0.3">
      <c r="A1165" s="50"/>
      <c r="B1165" s="34" t="str">
        <f>IFERROR(VLOOKUP(A1165,'State of WI BUs'!$A$2:$B$77,2,FALSE),"")</f>
        <v/>
      </c>
      <c r="C1165" s="50"/>
      <c r="D1165" s="50"/>
      <c r="E1165" s="51"/>
      <c r="F1165" s="34" t="str">
        <f>IFERROR(VLOOKUP(C1165,'Fed. Agency Identifier'!$A$2:$B$62,2,FALSE),"")</f>
        <v/>
      </c>
      <c r="G1165" s="34" t="str">
        <f>IF(ISBLANK(D1165)=TRUE,"",(IFERROR(VLOOKUP(CONCATENATE(C1165,".",D1165),'Assistance Listings sam.gov'!$A$2:$D$2250,4,FALSE),"Unknown/Expired CFDA - Complete Column K")))</f>
        <v/>
      </c>
      <c r="H1165" s="51"/>
      <c r="I1165" s="51"/>
      <c r="J1165" s="34" t="str">
        <f>IF(AND(ISBLANK(C1165)=TRUE,ISBLANK(D1165)=TRUE),"",IFERROR(VLOOKUP(CONCATENATE(C1165,".",D1165),'Clusters Lookup'!$A$2:$B$99,2,FALSE),"Not an Other Cluster"))</f>
        <v/>
      </c>
      <c r="K1165" s="51"/>
      <c r="L1165" s="51"/>
      <c r="M1165" s="51"/>
      <c r="N1165" s="51"/>
      <c r="O1165" s="52"/>
      <c r="P1165" s="51"/>
      <c r="Q1165" s="51"/>
      <c r="R1165" s="50"/>
      <c r="S1165" s="34" t="str">
        <f>IFERROR(VLOOKUP(R1165,'State of WI BUs'!$A$2:$B$77,2,FALSE),"")</f>
        <v/>
      </c>
      <c r="T1165" s="52"/>
      <c r="U1165" s="52"/>
      <c r="V1165" s="56" t="str">
        <f t="shared" si="136"/>
        <v/>
      </c>
      <c r="W1165" s="52"/>
      <c r="X1165" s="50"/>
      <c r="Y1165" s="56" t="str">
        <f t="shared" si="137"/>
        <v/>
      </c>
      <c r="Z1165" s="52"/>
      <c r="AA1165" s="35" t="str">
        <f t="shared" si="138"/>
        <v/>
      </c>
      <c r="AB1165" s="35" t="str">
        <f t="shared" si="139"/>
        <v/>
      </c>
      <c r="AC1165" s="35" t="str">
        <f t="shared" si="140"/>
        <v/>
      </c>
      <c r="AD1165" s="35" t="str">
        <f t="shared" si="141"/>
        <v/>
      </c>
      <c r="AE1165" s="35" t="str">
        <f t="shared" si="142"/>
        <v/>
      </c>
      <c r="AF1165" s="35" t="str">
        <f t="shared" si="143"/>
        <v/>
      </c>
    </row>
    <row r="1166" spans="1:32" x14ac:dyDescent="0.3">
      <c r="A1166" s="50"/>
      <c r="B1166" s="34" t="str">
        <f>IFERROR(VLOOKUP(A1166,'State of WI BUs'!$A$2:$B$77,2,FALSE),"")</f>
        <v/>
      </c>
      <c r="C1166" s="50"/>
      <c r="D1166" s="50"/>
      <c r="E1166" s="51"/>
      <c r="F1166" s="34" t="str">
        <f>IFERROR(VLOOKUP(C1166,'Fed. Agency Identifier'!$A$2:$B$62,2,FALSE),"")</f>
        <v/>
      </c>
      <c r="G1166" s="34" t="str">
        <f>IF(ISBLANK(D1166)=TRUE,"",(IFERROR(VLOOKUP(CONCATENATE(C1166,".",D1166),'Assistance Listings sam.gov'!$A$2:$D$2250,4,FALSE),"Unknown/Expired CFDA - Complete Column K")))</f>
        <v/>
      </c>
      <c r="H1166" s="51"/>
      <c r="I1166" s="51"/>
      <c r="J1166" s="34" t="str">
        <f>IF(AND(ISBLANK(C1166)=TRUE,ISBLANK(D1166)=TRUE),"",IFERROR(VLOOKUP(CONCATENATE(C1166,".",D1166),'Clusters Lookup'!$A$2:$B$99,2,FALSE),"Not an Other Cluster"))</f>
        <v/>
      </c>
      <c r="K1166" s="51"/>
      <c r="L1166" s="51"/>
      <c r="M1166" s="51"/>
      <c r="N1166" s="51"/>
      <c r="O1166" s="52"/>
      <c r="P1166" s="51"/>
      <c r="Q1166" s="51"/>
      <c r="R1166" s="50"/>
      <c r="S1166" s="34" t="str">
        <f>IFERROR(VLOOKUP(R1166,'State of WI BUs'!$A$2:$B$77,2,FALSE),"")</f>
        <v/>
      </c>
      <c r="T1166" s="52"/>
      <c r="U1166" s="52"/>
      <c r="V1166" s="56" t="str">
        <f t="shared" si="136"/>
        <v/>
      </c>
      <c r="W1166" s="52"/>
      <c r="X1166" s="50"/>
      <c r="Y1166" s="56" t="str">
        <f t="shared" si="137"/>
        <v/>
      </c>
      <c r="Z1166" s="52"/>
      <c r="AA1166" s="35" t="str">
        <f t="shared" si="138"/>
        <v/>
      </c>
      <c r="AB1166" s="35" t="str">
        <f t="shared" si="139"/>
        <v/>
      </c>
      <c r="AC1166" s="35" t="str">
        <f t="shared" si="140"/>
        <v/>
      </c>
      <c r="AD1166" s="35" t="str">
        <f t="shared" si="141"/>
        <v/>
      </c>
      <c r="AE1166" s="35" t="str">
        <f t="shared" si="142"/>
        <v/>
      </c>
      <c r="AF1166" s="35" t="str">
        <f t="shared" si="143"/>
        <v/>
      </c>
    </row>
    <row r="1167" spans="1:32" x14ac:dyDescent="0.3">
      <c r="A1167" s="50"/>
      <c r="B1167" s="34" t="str">
        <f>IFERROR(VLOOKUP(A1167,'State of WI BUs'!$A$2:$B$77,2,FALSE),"")</f>
        <v/>
      </c>
      <c r="C1167" s="50"/>
      <c r="D1167" s="50"/>
      <c r="E1167" s="51"/>
      <c r="F1167" s="34" t="str">
        <f>IFERROR(VLOOKUP(C1167,'Fed. Agency Identifier'!$A$2:$B$62,2,FALSE),"")</f>
        <v/>
      </c>
      <c r="G1167" s="34" t="str">
        <f>IF(ISBLANK(D1167)=TRUE,"",(IFERROR(VLOOKUP(CONCATENATE(C1167,".",D1167),'Assistance Listings sam.gov'!$A$2:$D$2250,4,FALSE),"Unknown/Expired CFDA - Complete Column K")))</f>
        <v/>
      </c>
      <c r="H1167" s="51"/>
      <c r="I1167" s="51"/>
      <c r="J1167" s="34" t="str">
        <f>IF(AND(ISBLANK(C1167)=TRUE,ISBLANK(D1167)=TRUE),"",IFERROR(VLOOKUP(CONCATENATE(C1167,".",D1167),'Clusters Lookup'!$A$2:$B$99,2,FALSE),"Not an Other Cluster"))</f>
        <v/>
      </c>
      <c r="K1167" s="51"/>
      <c r="L1167" s="51"/>
      <c r="M1167" s="51"/>
      <c r="N1167" s="51"/>
      <c r="O1167" s="52"/>
      <c r="P1167" s="51"/>
      <c r="Q1167" s="51"/>
      <c r="R1167" s="50"/>
      <c r="S1167" s="34" t="str">
        <f>IFERROR(VLOOKUP(R1167,'State of WI BUs'!$A$2:$B$77,2,FALSE),"")</f>
        <v/>
      </c>
      <c r="T1167" s="52"/>
      <c r="U1167" s="52"/>
      <c r="V1167" s="56" t="str">
        <f t="shared" si="136"/>
        <v/>
      </c>
      <c r="W1167" s="52"/>
      <c r="X1167" s="50"/>
      <c r="Y1167" s="56" t="str">
        <f t="shared" si="137"/>
        <v/>
      </c>
      <c r="Z1167" s="52"/>
      <c r="AA1167" s="35" t="str">
        <f t="shared" si="138"/>
        <v/>
      </c>
      <c r="AB1167" s="35" t="str">
        <f t="shared" si="139"/>
        <v/>
      </c>
      <c r="AC1167" s="35" t="str">
        <f t="shared" si="140"/>
        <v/>
      </c>
      <c r="AD1167" s="35" t="str">
        <f t="shared" si="141"/>
        <v/>
      </c>
      <c r="AE1167" s="35" t="str">
        <f t="shared" si="142"/>
        <v/>
      </c>
      <c r="AF1167" s="35" t="str">
        <f t="shared" si="143"/>
        <v/>
      </c>
    </row>
    <row r="1168" spans="1:32" x14ac:dyDescent="0.3">
      <c r="A1168" s="50"/>
      <c r="B1168" s="34" t="str">
        <f>IFERROR(VLOOKUP(A1168,'State of WI BUs'!$A$2:$B$77,2,FALSE),"")</f>
        <v/>
      </c>
      <c r="C1168" s="50"/>
      <c r="D1168" s="50"/>
      <c r="E1168" s="51"/>
      <c r="F1168" s="34" t="str">
        <f>IFERROR(VLOOKUP(C1168,'Fed. Agency Identifier'!$A$2:$B$62,2,FALSE),"")</f>
        <v/>
      </c>
      <c r="G1168" s="34" t="str">
        <f>IF(ISBLANK(D1168)=TRUE,"",(IFERROR(VLOOKUP(CONCATENATE(C1168,".",D1168),'Assistance Listings sam.gov'!$A$2:$D$2250,4,FALSE),"Unknown/Expired CFDA - Complete Column K")))</f>
        <v/>
      </c>
      <c r="H1168" s="51"/>
      <c r="I1168" s="51"/>
      <c r="J1168" s="34" t="str">
        <f>IF(AND(ISBLANK(C1168)=TRUE,ISBLANK(D1168)=TRUE),"",IFERROR(VLOOKUP(CONCATENATE(C1168,".",D1168),'Clusters Lookup'!$A$2:$B$99,2,FALSE),"Not an Other Cluster"))</f>
        <v/>
      </c>
      <c r="K1168" s="51"/>
      <c r="L1168" s="51"/>
      <c r="M1168" s="51"/>
      <c r="N1168" s="51"/>
      <c r="O1168" s="52"/>
      <c r="P1168" s="51"/>
      <c r="Q1168" s="51"/>
      <c r="R1168" s="50"/>
      <c r="S1168" s="34" t="str">
        <f>IFERROR(VLOOKUP(R1168,'State of WI BUs'!$A$2:$B$77,2,FALSE),"")</f>
        <v/>
      </c>
      <c r="T1168" s="52"/>
      <c r="U1168" s="52"/>
      <c r="V1168" s="56" t="str">
        <f t="shared" si="136"/>
        <v/>
      </c>
      <c r="W1168" s="52"/>
      <c r="X1168" s="50"/>
      <c r="Y1168" s="56" t="str">
        <f t="shared" si="137"/>
        <v/>
      </c>
      <c r="Z1168" s="52"/>
      <c r="AA1168" s="35" t="str">
        <f t="shared" si="138"/>
        <v/>
      </c>
      <c r="AB1168" s="35" t="str">
        <f t="shared" si="139"/>
        <v/>
      </c>
      <c r="AC1168" s="35" t="str">
        <f t="shared" si="140"/>
        <v/>
      </c>
      <c r="AD1168" s="35" t="str">
        <f t="shared" si="141"/>
        <v/>
      </c>
      <c r="AE1168" s="35" t="str">
        <f t="shared" si="142"/>
        <v/>
      </c>
      <c r="AF1168" s="35" t="str">
        <f t="shared" si="143"/>
        <v/>
      </c>
    </row>
    <row r="1169" spans="1:32" x14ac:dyDescent="0.3">
      <c r="A1169" s="50"/>
      <c r="B1169" s="34" t="str">
        <f>IFERROR(VLOOKUP(A1169,'State of WI BUs'!$A$2:$B$77,2,FALSE),"")</f>
        <v/>
      </c>
      <c r="C1169" s="50"/>
      <c r="D1169" s="50"/>
      <c r="E1169" s="51"/>
      <c r="F1169" s="34" t="str">
        <f>IFERROR(VLOOKUP(C1169,'Fed. Agency Identifier'!$A$2:$B$62,2,FALSE),"")</f>
        <v/>
      </c>
      <c r="G1169" s="34" t="str">
        <f>IF(ISBLANK(D1169)=TRUE,"",(IFERROR(VLOOKUP(CONCATENATE(C1169,".",D1169),'Assistance Listings sam.gov'!$A$2:$D$2250,4,FALSE),"Unknown/Expired CFDA - Complete Column K")))</f>
        <v/>
      </c>
      <c r="H1169" s="51"/>
      <c r="I1169" s="51"/>
      <c r="J1169" s="34" t="str">
        <f>IF(AND(ISBLANK(C1169)=TRUE,ISBLANK(D1169)=TRUE),"",IFERROR(VLOOKUP(CONCATENATE(C1169,".",D1169),'Clusters Lookup'!$A$2:$B$99,2,FALSE),"Not an Other Cluster"))</f>
        <v/>
      </c>
      <c r="K1169" s="51"/>
      <c r="L1169" s="51"/>
      <c r="M1169" s="51"/>
      <c r="N1169" s="51"/>
      <c r="O1169" s="52"/>
      <c r="P1169" s="51"/>
      <c r="Q1169" s="51"/>
      <c r="R1169" s="50"/>
      <c r="S1169" s="34" t="str">
        <f>IFERROR(VLOOKUP(R1169,'State of WI BUs'!$A$2:$B$77,2,FALSE),"")</f>
        <v/>
      </c>
      <c r="T1169" s="52"/>
      <c r="U1169" s="52"/>
      <c r="V1169" s="56" t="str">
        <f t="shared" si="136"/>
        <v/>
      </c>
      <c r="W1169" s="52"/>
      <c r="X1169" s="50"/>
      <c r="Y1169" s="56" t="str">
        <f t="shared" si="137"/>
        <v/>
      </c>
      <c r="Z1169" s="52"/>
      <c r="AA1169" s="35" t="str">
        <f t="shared" si="138"/>
        <v/>
      </c>
      <c r="AB1169" s="35" t="str">
        <f t="shared" si="139"/>
        <v/>
      </c>
      <c r="AC1169" s="35" t="str">
        <f t="shared" si="140"/>
        <v/>
      </c>
      <c r="AD1169" s="35" t="str">
        <f t="shared" si="141"/>
        <v/>
      </c>
      <c r="AE1169" s="35" t="str">
        <f t="shared" si="142"/>
        <v/>
      </c>
      <c r="AF1169" s="35" t="str">
        <f t="shared" si="143"/>
        <v/>
      </c>
    </row>
    <row r="1170" spans="1:32" x14ac:dyDescent="0.3">
      <c r="A1170" s="50"/>
      <c r="B1170" s="34" t="str">
        <f>IFERROR(VLOOKUP(A1170,'State of WI BUs'!$A$2:$B$77,2,FALSE),"")</f>
        <v/>
      </c>
      <c r="C1170" s="50"/>
      <c r="D1170" s="50"/>
      <c r="E1170" s="51"/>
      <c r="F1170" s="34" t="str">
        <f>IFERROR(VLOOKUP(C1170,'Fed. Agency Identifier'!$A$2:$B$62,2,FALSE),"")</f>
        <v/>
      </c>
      <c r="G1170" s="34" t="str">
        <f>IF(ISBLANK(D1170)=TRUE,"",(IFERROR(VLOOKUP(CONCATENATE(C1170,".",D1170),'Assistance Listings sam.gov'!$A$2:$D$2250,4,FALSE),"Unknown/Expired CFDA - Complete Column K")))</f>
        <v/>
      </c>
      <c r="H1170" s="51"/>
      <c r="I1170" s="51"/>
      <c r="J1170" s="34" t="str">
        <f>IF(AND(ISBLANK(C1170)=TRUE,ISBLANK(D1170)=TRUE),"",IFERROR(VLOOKUP(CONCATENATE(C1170,".",D1170),'Clusters Lookup'!$A$2:$B$99,2,FALSE),"Not an Other Cluster"))</f>
        <v/>
      </c>
      <c r="K1170" s="51"/>
      <c r="L1170" s="51"/>
      <c r="M1170" s="51"/>
      <c r="N1170" s="51"/>
      <c r="O1170" s="52"/>
      <c r="P1170" s="51"/>
      <c r="Q1170" s="51"/>
      <c r="R1170" s="50"/>
      <c r="S1170" s="34" t="str">
        <f>IFERROR(VLOOKUP(R1170,'State of WI BUs'!$A$2:$B$77,2,FALSE),"")</f>
        <v/>
      </c>
      <c r="T1170" s="52"/>
      <c r="U1170" s="52"/>
      <c r="V1170" s="56" t="str">
        <f t="shared" ref="V1170:V1233" si="144">IF(ISBLANK(C1170),"",T1170+U1170)</f>
        <v/>
      </c>
      <c r="W1170" s="52"/>
      <c r="X1170" s="50"/>
      <c r="Y1170" s="56" t="str">
        <f t="shared" ref="Y1170:Y1233" si="145">IF(ISBLANK(C1170),"",V1170+O1170-W1170)</f>
        <v/>
      </c>
      <c r="Z1170" s="52"/>
      <c r="AA1170" s="35" t="str">
        <f t="shared" ref="AA1170:AA1233" si="146">IF(ISBLANK(A1170)=TRUE,"",IF(OR(ISBLANK(H1170)=TRUE,ISBLANK(I1170)=TRUE),"Complete R&amp;D and SFA Designation",""))</f>
        <v/>
      </c>
      <c r="AB1170" s="35" t="str">
        <f t="shared" ref="AB1170:AB1233" si="147">IF(ISBLANK(A1170)=TRUE,"",IF(AND(M1170="I",OR(ISBLANK(P1170)=TRUE,ISBLANK(Q1170)=TRUE)),"Review Columns P,Q",""))</f>
        <v/>
      </c>
      <c r="AC1170" s="35" t="str">
        <f t="shared" ref="AC1170:AC1233" si="148">IF(ISBLANK(A1170)=TRUE,"",IF(AND(M1170="T",ISBLANK(R1170)=TRUE),"Review Column R, S",""))</f>
        <v/>
      </c>
      <c r="AD1170" s="35" t="str">
        <f t="shared" ref="AD1170:AD1233" si="149">IF(ISBLANK(A1170)=TRUE,"",IF(AND(N1170="Y",ISBLANK(O1170)=TRUE),"Review Column O",""))</f>
        <v/>
      </c>
      <c r="AE1170" s="35" t="str">
        <f t="shared" ref="AE1170:AE1233" si="150">IF(ISBLANK(A1170)=TRUE,"",IF(W1170+Z1170&gt;T1170+U1170,"Review Columns T,U,W,Z",""))</f>
        <v/>
      </c>
      <c r="AF1170" s="35" t="str">
        <f t="shared" ref="AF1170:AF1233" si="151">IF((ISBLANK(A1170)=TRUE),"",IF(ISBLANK(L1170)=TRUE,"Select Special Funding",""))</f>
        <v/>
      </c>
    </row>
    <row r="1171" spans="1:32" x14ac:dyDescent="0.3">
      <c r="A1171" s="50"/>
      <c r="B1171" s="34" t="str">
        <f>IFERROR(VLOOKUP(A1171,'State of WI BUs'!$A$2:$B$77,2,FALSE),"")</f>
        <v/>
      </c>
      <c r="C1171" s="50"/>
      <c r="D1171" s="50"/>
      <c r="E1171" s="51"/>
      <c r="F1171" s="34" t="str">
        <f>IFERROR(VLOOKUP(C1171,'Fed. Agency Identifier'!$A$2:$B$62,2,FALSE),"")</f>
        <v/>
      </c>
      <c r="G1171" s="34" t="str">
        <f>IF(ISBLANK(D1171)=TRUE,"",(IFERROR(VLOOKUP(CONCATENATE(C1171,".",D1171),'Assistance Listings sam.gov'!$A$2:$D$2250,4,FALSE),"Unknown/Expired CFDA - Complete Column K")))</f>
        <v/>
      </c>
      <c r="H1171" s="51"/>
      <c r="I1171" s="51"/>
      <c r="J1171" s="34" t="str">
        <f>IF(AND(ISBLANK(C1171)=TRUE,ISBLANK(D1171)=TRUE),"",IFERROR(VLOOKUP(CONCATENATE(C1171,".",D1171),'Clusters Lookup'!$A$2:$B$99,2,FALSE),"Not an Other Cluster"))</f>
        <v/>
      </c>
      <c r="K1171" s="51"/>
      <c r="L1171" s="51"/>
      <c r="M1171" s="51"/>
      <c r="N1171" s="51"/>
      <c r="O1171" s="52"/>
      <c r="P1171" s="51"/>
      <c r="Q1171" s="51"/>
      <c r="R1171" s="50"/>
      <c r="S1171" s="34" t="str">
        <f>IFERROR(VLOOKUP(R1171,'State of WI BUs'!$A$2:$B$77,2,FALSE),"")</f>
        <v/>
      </c>
      <c r="T1171" s="52"/>
      <c r="U1171" s="52"/>
      <c r="V1171" s="56" t="str">
        <f t="shared" si="144"/>
        <v/>
      </c>
      <c r="W1171" s="52"/>
      <c r="X1171" s="50"/>
      <c r="Y1171" s="56" t="str">
        <f t="shared" si="145"/>
        <v/>
      </c>
      <c r="Z1171" s="52"/>
      <c r="AA1171" s="35" t="str">
        <f t="shared" si="146"/>
        <v/>
      </c>
      <c r="AB1171" s="35" t="str">
        <f t="shared" si="147"/>
        <v/>
      </c>
      <c r="AC1171" s="35" t="str">
        <f t="shared" si="148"/>
        <v/>
      </c>
      <c r="AD1171" s="35" t="str">
        <f t="shared" si="149"/>
        <v/>
      </c>
      <c r="AE1171" s="35" t="str">
        <f t="shared" si="150"/>
        <v/>
      </c>
      <c r="AF1171" s="35" t="str">
        <f t="shared" si="151"/>
        <v/>
      </c>
    </row>
    <row r="1172" spans="1:32" x14ac:dyDescent="0.3">
      <c r="A1172" s="50"/>
      <c r="B1172" s="34" t="str">
        <f>IFERROR(VLOOKUP(A1172,'State of WI BUs'!$A$2:$B$77,2,FALSE),"")</f>
        <v/>
      </c>
      <c r="C1172" s="50"/>
      <c r="D1172" s="50"/>
      <c r="E1172" s="51"/>
      <c r="F1172" s="34" t="str">
        <f>IFERROR(VLOOKUP(C1172,'Fed. Agency Identifier'!$A$2:$B$62,2,FALSE),"")</f>
        <v/>
      </c>
      <c r="G1172" s="34" t="str">
        <f>IF(ISBLANK(D1172)=TRUE,"",(IFERROR(VLOOKUP(CONCATENATE(C1172,".",D1172),'Assistance Listings sam.gov'!$A$2:$D$2250,4,FALSE),"Unknown/Expired CFDA - Complete Column K")))</f>
        <v/>
      </c>
      <c r="H1172" s="51"/>
      <c r="I1172" s="51"/>
      <c r="J1172" s="34" t="str">
        <f>IF(AND(ISBLANK(C1172)=TRUE,ISBLANK(D1172)=TRUE),"",IFERROR(VLOOKUP(CONCATENATE(C1172,".",D1172),'Clusters Lookup'!$A$2:$B$99,2,FALSE),"Not an Other Cluster"))</f>
        <v/>
      </c>
      <c r="K1172" s="51"/>
      <c r="L1172" s="51"/>
      <c r="M1172" s="51"/>
      <c r="N1172" s="51"/>
      <c r="O1172" s="52"/>
      <c r="P1172" s="51"/>
      <c r="Q1172" s="51"/>
      <c r="R1172" s="50"/>
      <c r="S1172" s="34" t="str">
        <f>IFERROR(VLOOKUP(R1172,'State of WI BUs'!$A$2:$B$77,2,FALSE),"")</f>
        <v/>
      </c>
      <c r="T1172" s="52"/>
      <c r="U1172" s="52"/>
      <c r="V1172" s="56" t="str">
        <f t="shared" si="144"/>
        <v/>
      </c>
      <c r="W1172" s="52"/>
      <c r="X1172" s="50"/>
      <c r="Y1172" s="56" t="str">
        <f t="shared" si="145"/>
        <v/>
      </c>
      <c r="Z1172" s="52"/>
      <c r="AA1172" s="35" t="str">
        <f t="shared" si="146"/>
        <v/>
      </c>
      <c r="AB1172" s="35" t="str">
        <f t="shared" si="147"/>
        <v/>
      </c>
      <c r="AC1172" s="35" t="str">
        <f t="shared" si="148"/>
        <v/>
      </c>
      <c r="AD1172" s="35" t="str">
        <f t="shared" si="149"/>
        <v/>
      </c>
      <c r="AE1172" s="35" t="str">
        <f t="shared" si="150"/>
        <v/>
      </c>
      <c r="AF1172" s="35" t="str">
        <f t="shared" si="151"/>
        <v/>
      </c>
    </row>
    <row r="1173" spans="1:32" x14ac:dyDescent="0.3">
      <c r="A1173" s="50"/>
      <c r="B1173" s="34" t="str">
        <f>IFERROR(VLOOKUP(A1173,'State of WI BUs'!$A$2:$B$77,2,FALSE),"")</f>
        <v/>
      </c>
      <c r="C1173" s="50"/>
      <c r="D1173" s="50"/>
      <c r="E1173" s="51"/>
      <c r="F1173" s="34" t="str">
        <f>IFERROR(VLOOKUP(C1173,'Fed. Agency Identifier'!$A$2:$B$62,2,FALSE),"")</f>
        <v/>
      </c>
      <c r="G1173" s="34" t="str">
        <f>IF(ISBLANK(D1173)=TRUE,"",(IFERROR(VLOOKUP(CONCATENATE(C1173,".",D1173),'Assistance Listings sam.gov'!$A$2:$D$2250,4,FALSE),"Unknown/Expired CFDA - Complete Column K")))</f>
        <v/>
      </c>
      <c r="H1173" s="51"/>
      <c r="I1173" s="51"/>
      <c r="J1173" s="34" t="str">
        <f>IF(AND(ISBLANK(C1173)=TRUE,ISBLANK(D1173)=TRUE),"",IFERROR(VLOOKUP(CONCATENATE(C1173,".",D1173),'Clusters Lookup'!$A$2:$B$99,2,FALSE),"Not an Other Cluster"))</f>
        <v/>
      </c>
      <c r="K1173" s="51"/>
      <c r="L1173" s="51"/>
      <c r="M1173" s="51"/>
      <c r="N1173" s="51"/>
      <c r="O1173" s="52"/>
      <c r="P1173" s="51"/>
      <c r="Q1173" s="51"/>
      <c r="R1173" s="50"/>
      <c r="S1173" s="34" t="str">
        <f>IFERROR(VLOOKUP(R1173,'State of WI BUs'!$A$2:$B$77,2,FALSE),"")</f>
        <v/>
      </c>
      <c r="T1173" s="52"/>
      <c r="U1173" s="52"/>
      <c r="V1173" s="56" t="str">
        <f t="shared" si="144"/>
        <v/>
      </c>
      <c r="W1173" s="52"/>
      <c r="X1173" s="50"/>
      <c r="Y1173" s="56" t="str">
        <f t="shared" si="145"/>
        <v/>
      </c>
      <c r="Z1173" s="52"/>
      <c r="AA1173" s="35" t="str">
        <f t="shared" si="146"/>
        <v/>
      </c>
      <c r="AB1173" s="35" t="str">
        <f t="shared" si="147"/>
        <v/>
      </c>
      <c r="AC1173" s="35" t="str">
        <f t="shared" si="148"/>
        <v/>
      </c>
      <c r="AD1173" s="35" t="str">
        <f t="shared" si="149"/>
        <v/>
      </c>
      <c r="AE1173" s="35" t="str">
        <f t="shared" si="150"/>
        <v/>
      </c>
      <c r="AF1173" s="35" t="str">
        <f t="shared" si="151"/>
        <v/>
      </c>
    </row>
    <row r="1174" spans="1:32" x14ac:dyDescent="0.3">
      <c r="A1174" s="50"/>
      <c r="B1174" s="34" t="str">
        <f>IFERROR(VLOOKUP(A1174,'State of WI BUs'!$A$2:$B$77,2,FALSE),"")</f>
        <v/>
      </c>
      <c r="C1174" s="50"/>
      <c r="D1174" s="50"/>
      <c r="E1174" s="51"/>
      <c r="F1174" s="34" t="str">
        <f>IFERROR(VLOOKUP(C1174,'Fed. Agency Identifier'!$A$2:$B$62,2,FALSE),"")</f>
        <v/>
      </c>
      <c r="G1174" s="34" t="str">
        <f>IF(ISBLANK(D1174)=TRUE,"",(IFERROR(VLOOKUP(CONCATENATE(C1174,".",D1174),'Assistance Listings sam.gov'!$A$2:$D$2250,4,FALSE),"Unknown/Expired CFDA - Complete Column K")))</f>
        <v/>
      </c>
      <c r="H1174" s="51"/>
      <c r="I1174" s="51"/>
      <c r="J1174" s="34" t="str">
        <f>IF(AND(ISBLANK(C1174)=TRUE,ISBLANK(D1174)=TRUE),"",IFERROR(VLOOKUP(CONCATENATE(C1174,".",D1174),'Clusters Lookup'!$A$2:$B$99,2,FALSE),"Not an Other Cluster"))</f>
        <v/>
      </c>
      <c r="K1174" s="51"/>
      <c r="L1174" s="51"/>
      <c r="M1174" s="51"/>
      <c r="N1174" s="51"/>
      <c r="O1174" s="52"/>
      <c r="P1174" s="51"/>
      <c r="Q1174" s="51"/>
      <c r="R1174" s="50"/>
      <c r="S1174" s="34" t="str">
        <f>IFERROR(VLOOKUP(R1174,'State of WI BUs'!$A$2:$B$77,2,FALSE),"")</f>
        <v/>
      </c>
      <c r="T1174" s="52"/>
      <c r="U1174" s="52"/>
      <c r="V1174" s="56" t="str">
        <f t="shared" si="144"/>
        <v/>
      </c>
      <c r="W1174" s="52"/>
      <c r="X1174" s="50"/>
      <c r="Y1174" s="56" t="str">
        <f t="shared" si="145"/>
        <v/>
      </c>
      <c r="Z1174" s="52"/>
      <c r="AA1174" s="35" t="str">
        <f t="shared" si="146"/>
        <v/>
      </c>
      <c r="AB1174" s="35" t="str">
        <f t="shared" si="147"/>
        <v/>
      </c>
      <c r="AC1174" s="35" t="str">
        <f t="shared" si="148"/>
        <v/>
      </c>
      <c r="AD1174" s="35" t="str">
        <f t="shared" si="149"/>
        <v/>
      </c>
      <c r="AE1174" s="35" t="str">
        <f t="shared" si="150"/>
        <v/>
      </c>
      <c r="AF1174" s="35" t="str">
        <f t="shared" si="151"/>
        <v/>
      </c>
    </row>
    <row r="1175" spans="1:32" x14ac:dyDescent="0.3">
      <c r="A1175" s="50"/>
      <c r="B1175" s="34" t="str">
        <f>IFERROR(VLOOKUP(A1175,'State of WI BUs'!$A$2:$B$77,2,FALSE),"")</f>
        <v/>
      </c>
      <c r="C1175" s="50"/>
      <c r="D1175" s="50"/>
      <c r="E1175" s="51"/>
      <c r="F1175" s="34" t="str">
        <f>IFERROR(VLOOKUP(C1175,'Fed. Agency Identifier'!$A$2:$B$62,2,FALSE),"")</f>
        <v/>
      </c>
      <c r="G1175" s="34" t="str">
        <f>IF(ISBLANK(D1175)=TRUE,"",(IFERROR(VLOOKUP(CONCATENATE(C1175,".",D1175),'Assistance Listings sam.gov'!$A$2:$D$2250,4,FALSE),"Unknown/Expired CFDA - Complete Column K")))</f>
        <v/>
      </c>
      <c r="H1175" s="51"/>
      <c r="I1175" s="51"/>
      <c r="J1175" s="34" t="str">
        <f>IF(AND(ISBLANK(C1175)=TRUE,ISBLANK(D1175)=TRUE),"",IFERROR(VLOOKUP(CONCATENATE(C1175,".",D1175),'Clusters Lookup'!$A$2:$B$99,2,FALSE),"Not an Other Cluster"))</f>
        <v/>
      </c>
      <c r="K1175" s="51"/>
      <c r="L1175" s="51"/>
      <c r="M1175" s="51"/>
      <c r="N1175" s="51"/>
      <c r="O1175" s="52"/>
      <c r="P1175" s="51"/>
      <c r="Q1175" s="51"/>
      <c r="R1175" s="50"/>
      <c r="S1175" s="34" t="str">
        <f>IFERROR(VLOOKUP(R1175,'State of WI BUs'!$A$2:$B$77,2,FALSE),"")</f>
        <v/>
      </c>
      <c r="T1175" s="52"/>
      <c r="U1175" s="52"/>
      <c r="V1175" s="56" t="str">
        <f t="shared" si="144"/>
        <v/>
      </c>
      <c r="W1175" s="52"/>
      <c r="X1175" s="50"/>
      <c r="Y1175" s="56" t="str">
        <f t="shared" si="145"/>
        <v/>
      </c>
      <c r="Z1175" s="52"/>
      <c r="AA1175" s="35" t="str">
        <f t="shared" si="146"/>
        <v/>
      </c>
      <c r="AB1175" s="35" t="str">
        <f t="shared" si="147"/>
        <v/>
      </c>
      <c r="AC1175" s="35" t="str">
        <f t="shared" si="148"/>
        <v/>
      </c>
      <c r="AD1175" s="35" t="str">
        <f t="shared" si="149"/>
        <v/>
      </c>
      <c r="AE1175" s="35" t="str">
        <f t="shared" si="150"/>
        <v/>
      </c>
      <c r="AF1175" s="35" t="str">
        <f t="shared" si="151"/>
        <v/>
      </c>
    </row>
    <row r="1176" spans="1:32" x14ac:dyDescent="0.3">
      <c r="A1176" s="50"/>
      <c r="B1176" s="34" t="str">
        <f>IFERROR(VLOOKUP(A1176,'State of WI BUs'!$A$2:$B$77,2,FALSE),"")</f>
        <v/>
      </c>
      <c r="C1176" s="50"/>
      <c r="D1176" s="50"/>
      <c r="E1176" s="51"/>
      <c r="F1176" s="34" t="str">
        <f>IFERROR(VLOOKUP(C1176,'Fed. Agency Identifier'!$A$2:$B$62,2,FALSE),"")</f>
        <v/>
      </c>
      <c r="G1176" s="34" t="str">
        <f>IF(ISBLANK(D1176)=TRUE,"",(IFERROR(VLOOKUP(CONCATENATE(C1176,".",D1176),'Assistance Listings sam.gov'!$A$2:$D$2250,4,FALSE),"Unknown/Expired CFDA - Complete Column K")))</f>
        <v/>
      </c>
      <c r="H1176" s="51"/>
      <c r="I1176" s="51"/>
      <c r="J1176" s="34" t="str">
        <f>IF(AND(ISBLANK(C1176)=TRUE,ISBLANK(D1176)=TRUE),"",IFERROR(VLOOKUP(CONCATENATE(C1176,".",D1176),'Clusters Lookup'!$A$2:$B$99,2,FALSE),"Not an Other Cluster"))</f>
        <v/>
      </c>
      <c r="K1176" s="51"/>
      <c r="L1176" s="51"/>
      <c r="M1176" s="51"/>
      <c r="N1176" s="51"/>
      <c r="O1176" s="52"/>
      <c r="P1176" s="51"/>
      <c r="Q1176" s="51"/>
      <c r="R1176" s="50"/>
      <c r="S1176" s="34" t="str">
        <f>IFERROR(VLOOKUP(R1176,'State of WI BUs'!$A$2:$B$77,2,FALSE),"")</f>
        <v/>
      </c>
      <c r="T1176" s="52"/>
      <c r="U1176" s="52"/>
      <c r="V1176" s="56" t="str">
        <f t="shared" si="144"/>
        <v/>
      </c>
      <c r="W1176" s="52"/>
      <c r="X1176" s="50"/>
      <c r="Y1176" s="56" t="str">
        <f t="shared" si="145"/>
        <v/>
      </c>
      <c r="Z1176" s="52"/>
      <c r="AA1176" s="35" t="str">
        <f t="shared" si="146"/>
        <v/>
      </c>
      <c r="AB1176" s="35" t="str">
        <f t="shared" si="147"/>
        <v/>
      </c>
      <c r="AC1176" s="35" t="str">
        <f t="shared" si="148"/>
        <v/>
      </c>
      <c r="AD1176" s="35" t="str">
        <f t="shared" si="149"/>
        <v/>
      </c>
      <c r="AE1176" s="35" t="str">
        <f t="shared" si="150"/>
        <v/>
      </c>
      <c r="AF1176" s="35" t="str">
        <f t="shared" si="151"/>
        <v/>
      </c>
    </row>
    <row r="1177" spans="1:32" x14ac:dyDescent="0.3">
      <c r="A1177" s="50"/>
      <c r="B1177" s="34" t="str">
        <f>IFERROR(VLOOKUP(A1177,'State of WI BUs'!$A$2:$B$77,2,FALSE),"")</f>
        <v/>
      </c>
      <c r="C1177" s="50"/>
      <c r="D1177" s="50"/>
      <c r="E1177" s="51"/>
      <c r="F1177" s="34" t="str">
        <f>IFERROR(VLOOKUP(C1177,'Fed. Agency Identifier'!$A$2:$B$62,2,FALSE),"")</f>
        <v/>
      </c>
      <c r="G1177" s="34" t="str">
        <f>IF(ISBLANK(D1177)=TRUE,"",(IFERROR(VLOOKUP(CONCATENATE(C1177,".",D1177),'Assistance Listings sam.gov'!$A$2:$D$2250,4,FALSE),"Unknown/Expired CFDA - Complete Column K")))</f>
        <v/>
      </c>
      <c r="H1177" s="51"/>
      <c r="I1177" s="51"/>
      <c r="J1177" s="34" t="str">
        <f>IF(AND(ISBLANK(C1177)=TRUE,ISBLANK(D1177)=TRUE),"",IFERROR(VLOOKUP(CONCATENATE(C1177,".",D1177),'Clusters Lookup'!$A$2:$B$99,2,FALSE),"Not an Other Cluster"))</f>
        <v/>
      </c>
      <c r="K1177" s="51"/>
      <c r="L1177" s="51"/>
      <c r="M1177" s="51"/>
      <c r="N1177" s="51"/>
      <c r="O1177" s="52"/>
      <c r="P1177" s="51"/>
      <c r="Q1177" s="51"/>
      <c r="R1177" s="50"/>
      <c r="S1177" s="34" t="str">
        <f>IFERROR(VLOOKUP(R1177,'State of WI BUs'!$A$2:$B$77,2,FALSE),"")</f>
        <v/>
      </c>
      <c r="T1177" s="52"/>
      <c r="U1177" s="52"/>
      <c r="V1177" s="56" t="str">
        <f t="shared" si="144"/>
        <v/>
      </c>
      <c r="W1177" s="52"/>
      <c r="X1177" s="50"/>
      <c r="Y1177" s="56" t="str">
        <f t="shared" si="145"/>
        <v/>
      </c>
      <c r="Z1177" s="52"/>
      <c r="AA1177" s="35" t="str">
        <f t="shared" si="146"/>
        <v/>
      </c>
      <c r="AB1177" s="35" t="str">
        <f t="shared" si="147"/>
        <v/>
      </c>
      <c r="AC1177" s="35" t="str">
        <f t="shared" si="148"/>
        <v/>
      </c>
      <c r="AD1177" s="35" t="str">
        <f t="shared" si="149"/>
        <v/>
      </c>
      <c r="AE1177" s="35" t="str">
        <f t="shared" si="150"/>
        <v/>
      </c>
      <c r="AF1177" s="35" t="str">
        <f t="shared" si="151"/>
        <v/>
      </c>
    </row>
    <row r="1178" spans="1:32" x14ac:dyDescent="0.3">
      <c r="A1178" s="50"/>
      <c r="B1178" s="34" t="str">
        <f>IFERROR(VLOOKUP(A1178,'State of WI BUs'!$A$2:$B$77,2,FALSE),"")</f>
        <v/>
      </c>
      <c r="C1178" s="50"/>
      <c r="D1178" s="50"/>
      <c r="E1178" s="51"/>
      <c r="F1178" s="34" t="str">
        <f>IFERROR(VLOOKUP(C1178,'Fed. Agency Identifier'!$A$2:$B$62,2,FALSE),"")</f>
        <v/>
      </c>
      <c r="G1178" s="34" t="str">
        <f>IF(ISBLANK(D1178)=TRUE,"",(IFERROR(VLOOKUP(CONCATENATE(C1178,".",D1178),'Assistance Listings sam.gov'!$A$2:$D$2250,4,FALSE),"Unknown/Expired CFDA - Complete Column K")))</f>
        <v/>
      </c>
      <c r="H1178" s="51"/>
      <c r="I1178" s="51"/>
      <c r="J1178" s="34" t="str">
        <f>IF(AND(ISBLANK(C1178)=TRUE,ISBLANK(D1178)=TRUE),"",IFERROR(VLOOKUP(CONCATENATE(C1178,".",D1178),'Clusters Lookup'!$A$2:$B$99,2,FALSE),"Not an Other Cluster"))</f>
        <v/>
      </c>
      <c r="K1178" s="51"/>
      <c r="L1178" s="51"/>
      <c r="M1178" s="51"/>
      <c r="N1178" s="51"/>
      <c r="O1178" s="52"/>
      <c r="P1178" s="51"/>
      <c r="Q1178" s="51"/>
      <c r="R1178" s="50"/>
      <c r="S1178" s="34" t="str">
        <f>IFERROR(VLOOKUP(R1178,'State of WI BUs'!$A$2:$B$77,2,FALSE),"")</f>
        <v/>
      </c>
      <c r="T1178" s="52"/>
      <c r="U1178" s="52"/>
      <c r="V1178" s="56" t="str">
        <f t="shared" si="144"/>
        <v/>
      </c>
      <c r="W1178" s="52"/>
      <c r="X1178" s="50"/>
      <c r="Y1178" s="56" t="str">
        <f t="shared" si="145"/>
        <v/>
      </c>
      <c r="Z1178" s="52"/>
      <c r="AA1178" s="35" t="str">
        <f t="shared" si="146"/>
        <v/>
      </c>
      <c r="AB1178" s="35" t="str">
        <f t="shared" si="147"/>
        <v/>
      </c>
      <c r="AC1178" s="35" t="str">
        <f t="shared" si="148"/>
        <v/>
      </c>
      <c r="AD1178" s="35" t="str">
        <f t="shared" si="149"/>
        <v/>
      </c>
      <c r="AE1178" s="35" t="str">
        <f t="shared" si="150"/>
        <v/>
      </c>
      <c r="AF1178" s="35" t="str">
        <f t="shared" si="151"/>
        <v/>
      </c>
    </row>
    <row r="1179" spans="1:32" x14ac:dyDescent="0.3">
      <c r="A1179" s="50"/>
      <c r="B1179" s="34" t="str">
        <f>IFERROR(VLOOKUP(A1179,'State of WI BUs'!$A$2:$B$77,2,FALSE),"")</f>
        <v/>
      </c>
      <c r="C1179" s="50"/>
      <c r="D1179" s="50"/>
      <c r="E1179" s="51"/>
      <c r="F1179" s="34" t="str">
        <f>IFERROR(VLOOKUP(C1179,'Fed. Agency Identifier'!$A$2:$B$62,2,FALSE),"")</f>
        <v/>
      </c>
      <c r="G1179" s="34" t="str">
        <f>IF(ISBLANK(D1179)=TRUE,"",(IFERROR(VLOOKUP(CONCATENATE(C1179,".",D1179),'Assistance Listings sam.gov'!$A$2:$D$2250,4,FALSE),"Unknown/Expired CFDA - Complete Column K")))</f>
        <v/>
      </c>
      <c r="H1179" s="51"/>
      <c r="I1179" s="51"/>
      <c r="J1179" s="34" t="str">
        <f>IF(AND(ISBLANK(C1179)=TRUE,ISBLANK(D1179)=TRUE),"",IFERROR(VLOOKUP(CONCATENATE(C1179,".",D1179),'Clusters Lookup'!$A$2:$B$99,2,FALSE),"Not an Other Cluster"))</f>
        <v/>
      </c>
      <c r="K1179" s="51"/>
      <c r="L1179" s="51"/>
      <c r="M1179" s="51"/>
      <c r="N1179" s="51"/>
      <c r="O1179" s="52"/>
      <c r="P1179" s="51"/>
      <c r="Q1179" s="51"/>
      <c r="R1179" s="50"/>
      <c r="S1179" s="34" t="str">
        <f>IFERROR(VLOOKUP(R1179,'State of WI BUs'!$A$2:$B$77,2,FALSE),"")</f>
        <v/>
      </c>
      <c r="T1179" s="52"/>
      <c r="U1179" s="52"/>
      <c r="V1179" s="56" t="str">
        <f t="shared" si="144"/>
        <v/>
      </c>
      <c r="W1179" s="52"/>
      <c r="X1179" s="50"/>
      <c r="Y1179" s="56" t="str">
        <f t="shared" si="145"/>
        <v/>
      </c>
      <c r="Z1179" s="52"/>
      <c r="AA1179" s="35" t="str">
        <f t="shared" si="146"/>
        <v/>
      </c>
      <c r="AB1179" s="35" t="str">
        <f t="shared" si="147"/>
        <v/>
      </c>
      <c r="AC1179" s="35" t="str">
        <f t="shared" si="148"/>
        <v/>
      </c>
      <c r="AD1179" s="35" t="str">
        <f t="shared" si="149"/>
        <v/>
      </c>
      <c r="AE1179" s="35" t="str">
        <f t="shared" si="150"/>
        <v/>
      </c>
      <c r="AF1179" s="35" t="str">
        <f t="shared" si="151"/>
        <v/>
      </c>
    </row>
    <row r="1180" spans="1:32" x14ac:dyDescent="0.3">
      <c r="A1180" s="50"/>
      <c r="B1180" s="34" t="str">
        <f>IFERROR(VLOOKUP(A1180,'State of WI BUs'!$A$2:$B$77,2,FALSE),"")</f>
        <v/>
      </c>
      <c r="C1180" s="50"/>
      <c r="D1180" s="50"/>
      <c r="E1180" s="51"/>
      <c r="F1180" s="34" t="str">
        <f>IFERROR(VLOOKUP(C1180,'Fed. Agency Identifier'!$A$2:$B$62,2,FALSE),"")</f>
        <v/>
      </c>
      <c r="G1180" s="34" t="str">
        <f>IF(ISBLANK(D1180)=TRUE,"",(IFERROR(VLOOKUP(CONCATENATE(C1180,".",D1180),'Assistance Listings sam.gov'!$A$2:$D$2250,4,FALSE),"Unknown/Expired CFDA - Complete Column K")))</f>
        <v/>
      </c>
      <c r="H1180" s="51"/>
      <c r="I1180" s="51"/>
      <c r="J1180" s="34" t="str">
        <f>IF(AND(ISBLANK(C1180)=TRUE,ISBLANK(D1180)=TRUE),"",IFERROR(VLOOKUP(CONCATENATE(C1180,".",D1180),'Clusters Lookup'!$A$2:$B$99,2,FALSE),"Not an Other Cluster"))</f>
        <v/>
      </c>
      <c r="K1180" s="51"/>
      <c r="L1180" s="51"/>
      <c r="M1180" s="51"/>
      <c r="N1180" s="51"/>
      <c r="O1180" s="52"/>
      <c r="P1180" s="51"/>
      <c r="Q1180" s="51"/>
      <c r="R1180" s="50"/>
      <c r="S1180" s="34" t="str">
        <f>IFERROR(VLOOKUP(R1180,'State of WI BUs'!$A$2:$B$77,2,FALSE),"")</f>
        <v/>
      </c>
      <c r="T1180" s="52"/>
      <c r="U1180" s="52"/>
      <c r="V1180" s="56" t="str">
        <f t="shared" si="144"/>
        <v/>
      </c>
      <c r="W1180" s="52"/>
      <c r="X1180" s="50"/>
      <c r="Y1180" s="56" t="str">
        <f t="shared" si="145"/>
        <v/>
      </c>
      <c r="Z1180" s="52"/>
      <c r="AA1180" s="35" t="str">
        <f t="shared" si="146"/>
        <v/>
      </c>
      <c r="AB1180" s="35" t="str">
        <f t="shared" si="147"/>
        <v/>
      </c>
      <c r="AC1180" s="35" t="str">
        <f t="shared" si="148"/>
        <v/>
      </c>
      <c r="AD1180" s="35" t="str">
        <f t="shared" si="149"/>
        <v/>
      </c>
      <c r="AE1180" s="35" t="str">
        <f t="shared" si="150"/>
        <v/>
      </c>
      <c r="AF1180" s="35" t="str">
        <f t="shared" si="151"/>
        <v/>
      </c>
    </row>
    <row r="1181" spans="1:32" x14ac:dyDescent="0.3">
      <c r="A1181" s="50"/>
      <c r="B1181" s="34" t="str">
        <f>IFERROR(VLOOKUP(A1181,'State of WI BUs'!$A$2:$B$77,2,FALSE),"")</f>
        <v/>
      </c>
      <c r="C1181" s="50"/>
      <c r="D1181" s="50"/>
      <c r="E1181" s="51"/>
      <c r="F1181" s="34" t="str">
        <f>IFERROR(VLOOKUP(C1181,'Fed. Agency Identifier'!$A$2:$B$62,2,FALSE),"")</f>
        <v/>
      </c>
      <c r="G1181" s="34" t="str">
        <f>IF(ISBLANK(D1181)=TRUE,"",(IFERROR(VLOOKUP(CONCATENATE(C1181,".",D1181),'Assistance Listings sam.gov'!$A$2:$D$2250,4,FALSE),"Unknown/Expired CFDA - Complete Column K")))</f>
        <v/>
      </c>
      <c r="H1181" s="51"/>
      <c r="I1181" s="51"/>
      <c r="J1181" s="34" t="str">
        <f>IF(AND(ISBLANK(C1181)=TRUE,ISBLANK(D1181)=TRUE),"",IFERROR(VLOOKUP(CONCATENATE(C1181,".",D1181),'Clusters Lookup'!$A$2:$B$99,2,FALSE),"Not an Other Cluster"))</f>
        <v/>
      </c>
      <c r="K1181" s="51"/>
      <c r="L1181" s="51"/>
      <c r="M1181" s="51"/>
      <c r="N1181" s="51"/>
      <c r="O1181" s="52"/>
      <c r="P1181" s="51"/>
      <c r="Q1181" s="51"/>
      <c r="R1181" s="50"/>
      <c r="S1181" s="34" t="str">
        <f>IFERROR(VLOOKUP(R1181,'State of WI BUs'!$A$2:$B$77,2,FALSE),"")</f>
        <v/>
      </c>
      <c r="T1181" s="52"/>
      <c r="U1181" s="52"/>
      <c r="V1181" s="56" t="str">
        <f t="shared" si="144"/>
        <v/>
      </c>
      <c r="W1181" s="52"/>
      <c r="X1181" s="50"/>
      <c r="Y1181" s="56" t="str">
        <f t="shared" si="145"/>
        <v/>
      </c>
      <c r="Z1181" s="52"/>
      <c r="AA1181" s="35" t="str">
        <f t="shared" si="146"/>
        <v/>
      </c>
      <c r="AB1181" s="35" t="str">
        <f t="shared" si="147"/>
        <v/>
      </c>
      <c r="AC1181" s="35" t="str">
        <f t="shared" si="148"/>
        <v/>
      </c>
      <c r="AD1181" s="35" t="str">
        <f t="shared" si="149"/>
        <v/>
      </c>
      <c r="AE1181" s="35" t="str">
        <f t="shared" si="150"/>
        <v/>
      </c>
      <c r="AF1181" s="35" t="str">
        <f t="shared" si="151"/>
        <v/>
      </c>
    </row>
    <row r="1182" spans="1:32" x14ac:dyDescent="0.3">
      <c r="A1182" s="50"/>
      <c r="B1182" s="34" t="str">
        <f>IFERROR(VLOOKUP(A1182,'State of WI BUs'!$A$2:$B$77,2,FALSE),"")</f>
        <v/>
      </c>
      <c r="C1182" s="50"/>
      <c r="D1182" s="50"/>
      <c r="E1182" s="51"/>
      <c r="F1182" s="34" t="str">
        <f>IFERROR(VLOOKUP(C1182,'Fed. Agency Identifier'!$A$2:$B$62,2,FALSE),"")</f>
        <v/>
      </c>
      <c r="G1182" s="34" t="str">
        <f>IF(ISBLANK(D1182)=TRUE,"",(IFERROR(VLOOKUP(CONCATENATE(C1182,".",D1182),'Assistance Listings sam.gov'!$A$2:$D$2250,4,FALSE),"Unknown/Expired CFDA - Complete Column K")))</f>
        <v/>
      </c>
      <c r="H1182" s="51"/>
      <c r="I1182" s="51"/>
      <c r="J1182" s="34" t="str">
        <f>IF(AND(ISBLANK(C1182)=TRUE,ISBLANK(D1182)=TRUE),"",IFERROR(VLOOKUP(CONCATENATE(C1182,".",D1182),'Clusters Lookup'!$A$2:$B$99,2,FALSE),"Not an Other Cluster"))</f>
        <v/>
      </c>
      <c r="K1182" s="51"/>
      <c r="L1182" s="51"/>
      <c r="M1182" s="51"/>
      <c r="N1182" s="51"/>
      <c r="O1182" s="52"/>
      <c r="P1182" s="51"/>
      <c r="Q1182" s="51"/>
      <c r="R1182" s="50"/>
      <c r="S1182" s="34" t="str">
        <f>IFERROR(VLOOKUP(R1182,'State of WI BUs'!$A$2:$B$77,2,FALSE),"")</f>
        <v/>
      </c>
      <c r="T1182" s="52"/>
      <c r="U1182" s="52"/>
      <c r="V1182" s="56" t="str">
        <f t="shared" si="144"/>
        <v/>
      </c>
      <c r="W1182" s="52"/>
      <c r="X1182" s="50"/>
      <c r="Y1182" s="56" t="str">
        <f t="shared" si="145"/>
        <v/>
      </c>
      <c r="Z1182" s="52"/>
      <c r="AA1182" s="35" t="str">
        <f t="shared" si="146"/>
        <v/>
      </c>
      <c r="AB1182" s="35" t="str">
        <f t="shared" si="147"/>
        <v/>
      </c>
      <c r="AC1182" s="35" t="str">
        <f t="shared" si="148"/>
        <v/>
      </c>
      <c r="AD1182" s="35" t="str">
        <f t="shared" si="149"/>
        <v/>
      </c>
      <c r="AE1182" s="35" t="str">
        <f t="shared" si="150"/>
        <v/>
      </c>
      <c r="AF1182" s="35" t="str">
        <f t="shared" si="151"/>
        <v/>
      </c>
    </row>
    <row r="1183" spans="1:32" x14ac:dyDescent="0.3">
      <c r="A1183" s="50"/>
      <c r="B1183" s="34" t="str">
        <f>IFERROR(VLOOKUP(A1183,'State of WI BUs'!$A$2:$B$77,2,FALSE),"")</f>
        <v/>
      </c>
      <c r="C1183" s="50"/>
      <c r="D1183" s="50"/>
      <c r="E1183" s="51"/>
      <c r="F1183" s="34" t="str">
        <f>IFERROR(VLOOKUP(C1183,'Fed. Agency Identifier'!$A$2:$B$62,2,FALSE),"")</f>
        <v/>
      </c>
      <c r="G1183" s="34" t="str">
        <f>IF(ISBLANK(D1183)=TRUE,"",(IFERROR(VLOOKUP(CONCATENATE(C1183,".",D1183),'Assistance Listings sam.gov'!$A$2:$D$2250,4,FALSE),"Unknown/Expired CFDA - Complete Column K")))</f>
        <v/>
      </c>
      <c r="H1183" s="51"/>
      <c r="I1183" s="51"/>
      <c r="J1183" s="34" t="str">
        <f>IF(AND(ISBLANK(C1183)=TRUE,ISBLANK(D1183)=TRUE),"",IFERROR(VLOOKUP(CONCATENATE(C1183,".",D1183),'Clusters Lookup'!$A$2:$B$99,2,FALSE),"Not an Other Cluster"))</f>
        <v/>
      </c>
      <c r="K1183" s="51"/>
      <c r="L1183" s="51"/>
      <c r="M1183" s="51"/>
      <c r="N1183" s="51"/>
      <c r="O1183" s="52"/>
      <c r="P1183" s="51"/>
      <c r="Q1183" s="51"/>
      <c r="R1183" s="50"/>
      <c r="S1183" s="34" t="str">
        <f>IFERROR(VLOOKUP(R1183,'State of WI BUs'!$A$2:$B$77,2,FALSE),"")</f>
        <v/>
      </c>
      <c r="T1183" s="52"/>
      <c r="U1183" s="52"/>
      <c r="V1183" s="56" t="str">
        <f t="shared" si="144"/>
        <v/>
      </c>
      <c r="W1183" s="52"/>
      <c r="X1183" s="50"/>
      <c r="Y1183" s="56" t="str">
        <f t="shared" si="145"/>
        <v/>
      </c>
      <c r="Z1183" s="52"/>
      <c r="AA1183" s="35" t="str">
        <f t="shared" si="146"/>
        <v/>
      </c>
      <c r="AB1183" s="35" t="str">
        <f t="shared" si="147"/>
        <v/>
      </c>
      <c r="AC1183" s="35" t="str">
        <f t="shared" si="148"/>
        <v/>
      </c>
      <c r="AD1183" s="35" t="str">
        <f t="shared" si="149"/>
        <v/>
      </c>
      <c r="AE1183" s="35" t="str">
        <f t="shared" si="150"/>
        <v/>
      </c>
      <c r="AF1183" s="35" t="str">
        <f t="shared" si="151"/>
        <v/>
      </c>
    </row>
    <row r="1184" spans="1:32" x14ac:dyDescent="0.3">
      <c r="A1184" s="50"/>
      <c r="B1184" s="34" t="str">
        <f>IFERROR(VLOOKUP(A1184,'State of WI BUs'!$A$2:$B$77,2,FALSE),"")</f>
        <v/>
      </c>
      <c r="C1184" s="50"/>
      <c r="D1184" s="50"/>
      <c r="E1184" s="51"/>
      <c r="F1184" s="34" t="str">
        <f>IFERROR(VLOOKUP(C1184,'Fed. Agency Identifier'!$A$2:$B$62,2,FALSE),"")</f>
        <v/>
      </c>
      <c r="G1184" s="34" t="str">
        <f>IF(ISBLANK(D1184)=TRUE,"",(IFERROR(VLOOKUP(CONCATENATE(C1184,".",D1184),'Assistance Listings sam.gov'!$A$2:$D$2250,4,FALSE),"Unknown/Expired CFDA - Complete Column K")))</f>
        <v/>
      </c>
      <c r="H1184" s="51"/>
      <c r="I1184" s="51"/>
      <c r="J1184" s="34" t="str">
        <f>IF(AND(ISBLANK(C1184)=TRUE,ISBLANK(D1184)=TRUE),"",IFERROR(VLOOKUP(CONCATENATE(C1184,".",D1184),'Clusters Lookup'!$A$2:$B$99,2,FALSE),"Not an Other Cluster"))</f>
        <v/>
      </c>
      <c r="K1184" s="51"/>
      <c r="L1184" s="51"/>
      <c r="M1184" s="51"/>
      <c r="N1184" s="51"/>
      <c r="O1184" s="52"/>
      <c r="P1184" s="51"/>
      <c r="Q1184" s="51"/>
      <c r="R1184" s="50"/>
      <c r="S1184" s="34" t="str">
        <f>IFERROR(VLOOKUP(R1184,'State of WI BUs'!$A$2:$B$77,2,FALSE),"")</f>
        <v/>
      </c>
      <c r="T1184" s="52"/>
      <c r="U1184" s="52"/>
      <c r="V1184" s="56" t="str">
        <f t="shared" si="144"/>
        <v/>
      </c>
      <c r="W1184" s="52"/>
      <c r="X1184" s="50"/>
      <c r="Y1184" s="56" t="str">
        <f t="shared" si="145"/>
        <v/>
      </c>
      <c r="Z1184" s="52"/>
      <c r="AA1184" s="35" t="str">
        <f t="shared" si="146"/>
        <v/>
      </c>
      <c r="AB1184" s="35" t="str">
        <f t="shared" si="147"/>
        <v/>
      </c>
      <c r="AC1184" s="35" t="str">
        <f t="shared" si="148"/>
        <v/>
      </c>
      <c r="AD1184" s="35" t="str">
        <f t="shared" si="149"/>
        <v/>
      </c>
      <c r="AE1184" s="35" t="str">
        <f t="shared" si="150"/>
        <v/>
      </c>
      <c r="AF1184" s="35" t="str">
        <f t="shared" si="151"/>
        <v/>
      </c>
    </row>
    <row r="1185" spans="1:32" x14ac:dyDescent="0.3">
      <c r="A1185" s="50"/>
      <c r="B1185" s="34" t="str">
        <f>IFERROR(VLOOKUP(A1185,'State of WI BUs'!$A$2:$B$77,2,FALSE),"")</f>
        <v/>
      </c>
      <c r="C1185" s="50"/>
      <c r="D1185" s="50"/>
      <c r="E1185" s="51"/>
      <c r="F1185" s="34" t="str">
        <f>IFERROR(VLOOKUP(C1185,'Fed. Agency Identifier'!$A$2:$B$62,2,FALSE),"")</f>
        <v/>
      </c>
      <c r="G1185" s="34" t="str">
        <f>IF(ISBLANK(D1185)=TRUE,"",(IFERROR(VLOOKUP(CONCATENATE(C1185,".",D1185),'Assistance Listings sam.gov'!$A$2:$D$2250,4,FALSE),"Unknown/Expired CFDA - Complete Column K")))</f>
        <v/>
      </c>
      <c r="H1185" s="51"/>
      <c r="I1185" s="51"/>
      <c r="J1185" s="34" t="str">
        <f>IF(AND(ISBLANK(C1185)=TRUE,ISBLANK(D1185)=TRUE),"",IFERROR(VLOOKUP(CONCATENATE(C1185,".",D1185),'Clusters Lookup'!$A$2:$B$99,2,FALSE),"Not an Other Cluster"))</f>
        <v/>
      </c>
      <c r="K1185" s="51"/>
      <c r="L1185" s="51"/>
      <c r="M1185" s="51"/>
      <c r="N1185" s="51"/>
      <c r="O1185" s="52"/>
      <c r="P1185" s="51"/>
      <c r="Q1185" s="51"/>
      <c r="R1185" s="50"/>
      <c r="S1185" s="34" t="str">
        <f>IFERROR(VLOOKUP(R1185,'State of WI BUs'!$A$2:$B$77,2,FALSE),"")</f>
        <v/>
      </c>
      <c r="T1185" s="52"/>
      <c r="U1185" s="52"/>
      <c r="V1185" s="56" t="str">
        <f t="shared" si="144"/>
        <v/>
      </c>
      <c r="W1185" s="52"/>
      <c r="X1185" s="50"/>
      <c r="Y1185" s="56" t="str">
        <f t="shared" si="145"/>
        <v/>
      </c>
      <c r="Z1185" s="52"/>
      <c r="AA1185" s="35" t="str">
        <f t="shared" si="146"/>
        <v/>
      </c>
      <c r="AB1185" s="35" t="str">
        <f t="shared" si="147"/>
        <v/>
      </c>
      <c r="AC1185" s="35" t="str">
        <f t="shared" si="148"/>
        <v/>
      </c>
      <c r="AD1185" s="35" t="str">
        <f t="shared" si="149"/>
        <v/>
      </c>
      <c r="AE1185" s="35" t="str">
        <f t="shared" si="150"/>
        <v/>
      </c>
      <c r="AF1185" s="35" t="str">
        <f t="shared" si="151"/>
        <v/>
      </c>
    </row>
    <row r="1186" spans="1:32" x14ac:dyDescent="0.3">
      <c r="A1186" s="50"/>
      <c r="B1186" s="34" t="str">
        <f>IFERROR(VLOOKUP(A1186,'State of WI BUs'!$A$2:$B$77,2,FALSE),"")</f>
        <v/>
      </c>
      <c r="C1186" s="50"/>
      <c r="D1186" s="50"/>
      <c r="E1186" s="51"/>
      <c r="F1186" s="34" t="str">
        <f>IFERROR(VLOOKUP(C1186,'Fed. Agency Identifier'!$A$2:$B$62,2,FALSE),"")</f>
        <v/>
      </c>
      <c r="G1186" s="34" t="str">
        <f>IF(ISBLANK(D1186)=TRUE,"",(IFERROR(VLOOKUP(CONCATENATE(C1186,".",D1186),'Assistance Listings sam.gov'!$A$2:$D$2250,4,FALSE),"Unknown/Expired CFDA - Complete Column K")))</f>
        <v/>
      </c>
      <c r="H1186" s="51"/>
      <c r="I1186" s="51"/>
      <c r="J1186" s="34" t="str">
        <f>IF(AND(ISBLANK(C1186)=TRUE,ISBLANK(D1186)=TRUE),"",IFERROR(VLOOKUP(CONCATENATE(C1186,".",D1186),'Clusters Lookup'!$A$2:$B$99,2,FALSE),"Not an Other Cluster"))</f>
        <v/>
      </c>
      <c r="K1186" s="51"/>
      <c r="L1186" s="51"/>
      <c r="M1186" s="51"/>
      <c r="N1186" s="51"/>
      <c r="O1186" s="52"/>
      <c r="P1186" s="51"/>
      <c r="Q1186" s="51"/>
      <c r="R1186" s="50"/>
      <c r="S1186" s="34" t="str">
        <f>IFERROR(VLOOKUP(R1186,'State of WI BUs'!$A$2:$B$77,2,FALSE),"")</f>
        <v/>
      </c>
      <c r="T1186" s="52"/>
      <c r="U1186" s="52"/>
      <c r="V1186" s="56" t="str">
        <f t="shared" si="144"/>
        <v/>
      </c>
      <c r="W1186" s="52"/>
      <c r="X1186" s="50"/>
      <c r="Y1186" s="56" t="str">
        <f t="shared" si="145"/>
        <v/>
      </c>
      <c r="Z1186" s="52"/>
      <c r="AA1186" s="35" t="str">
        <f t="shared" si="146"/>
        <v/>
      </c>
      <c r="AB1186" s="35" t="str">
        <f t="shared" si="147"/>
        <v/>
      </c>
      <c r="AC1186" s="35" t="str">
        <f t="shared" si="148"/>
        <v/>
      </c>
      <c r="AD1186" s="35" t="str">
        <f t="shared" si="149"/>
        <v/>
      </c>
      <c r="AE1186" s="35" t="str">
        <f t="shared" si="150"/>
        <v/>
      </c>
      <c r="AF1186" s="35" t="str">
        <f t="shared" si="151"/>
        <v/>
      </c>
    </row>
    <row r="1187" spans="1:32" x14ac:dyDescent="0.3">
      <c r="A1187" s="50"/>
      <c r="B1187" s="34" t="str">
        <f>IFERROR(VLOOKUP(A1187,'State of WI BUs'!$A$2:$B$77,2,FALSE),"")</f>
        <v/>
      </c>
      <c r="C1187" s="50"/>
      <c r="D1187" s="50"/>
      <c r="E1187" s="51"/>
      <c r="F1187" s="34" t="str">
        <f>IFERROR(VLOOKUP(C1187,'Fed. Agency Identifier'!$A$2:$B$62,2,FALSE),"")</f>
        <v/>
      </c>
      <c r="G1187" s="34" t="str">
        <f>IF(ISBLANK(D1187)=TRUE,"",(IFERROR(VLOOKUP(CONCATENATE(C1187,".",D1187),'Assistance Listings sam.gov'!$A$2:$D$2250,4,FALSE),"Unknown/Expired CFDA - Complete Column K")))</f>
        <v/>
      </c>
      <c r="H1187" s="51"/>
      <c r="I1187" s="51"/>
      <c r="J1187" s="34" t="str">
        <f>IF(AND(ISBLANK(C1187)=TRUE,ISBLANK(D1187)=TRUE),"",IFERROR(VLOOKUP(CONCATENATE(C1187,".",D1187),'Clusters Lookup'!$A$2:$B$99,2,FALSE),"Not an Other Cluster"))</f>
        <v/>
      </c>
      <c r="K1187" s="51"/>
      <c r="L1187" s="51"/>
      <c r="M1187" s="51"/>
      <c r="N1187" s="51"/>
      <c r="O1187" s="52"/>
      <c r="P1187" s="51"/>
      <c r="Q1187" s="51"/>
      <c r="R1187" s="50"/>
      <c r="S1187" s="34" t="str">
        <f>IFERROR(VLOOKUP(R1187,'State of WI BUs'!$A$2:$B$77,2,FALSE),"")</f>
        <v/>
      </c>
      <c r="T1187" s="52"/>
      <c r="U1187" s="52"/>
      <c r="V1187" s="56" t="str">
        <f t="shared" si="144"/>
        <v/>
      </c>
      <c r="W1187" s="52"/>
      <c r="X1187" s="50"/>
      <c r="Y1187" s="56" t="str">
        <f t="shared" si="145"/>
        <v/>
      </c>
      <c r="Z1187" s="52"/>
      <c r="AA1187" s="35" t="str">
        <f t="shared" si="146"/>
        <v/>
      </c>
      <c r="AB1187" s="35" t="str">
        <f t="shared" si="147"/>
        <v/>
      </c>
      <c r="AC1187" s="35" t="str">
        <f t="shared" si="148"/>
        <v/>
      </c>
      <c r="AD1187" s="35" t="str">
        <f t="shared" si="149"/>
        <v/>
      </c>
      <c r="AE1187" s="35" t="str">
        <f t="shared" si="150"/>
        <v/>
      </c>
      <c r="AF1187" s="35" t="str">
        <f t="shared" si="151"/>
        <v/>
      </c>
    </row>
    <row r="1188" spans="1:32" x14ac:dyDescent="0.3">
      <c r="A1188" s="50"/>
      <c r="B1188" s="34" t="str">
        <f>IFERROR(VLOOKUP(A1188,'State of WI BUs'!$A$2:$B$77,2,FALSE),"")</f>
        <v/>
      </c>
      <c r="C1188" s="50"/>
      <c r="D1188" s="50"/>
      <c r="E1188" s="51"/>
      <c r="F1188" s="34" t="str">
        <f>IFERROR(VLOOKUP(C1188,'Fed. Agency Identifier'!$A$2:$B$62,2,FALSE),"")</f>
        <v/>
      </c>
      <c r="G1188" s="34" t="str">
        <f>IF(ISBLANK(D1188)=TRUE,"",(IFERROR(VLOOKUP(CONCATENATE(C1188,".",D1188),'Assistance Listings sam.gov'!$A$2:$D$2250,4,FALSE),"Unknown/Expired CFDA - Complete Column K")))</f>
        <v/>
      </c>
      <c r="H1188" s="51"/>
      <c r="I1188" s="51"/>
      <c r="J1188" s="34" t="str">
        <f>IF(AND(ISBLANK(C1188)=TRUE,ISBLANK(D1188)=TRUE),"",IFERROR(VLOOKUP(CONCATENATE(C1188,".",D1188),'Clusters Lookup'!$A$2:$B$99,2,FALSE),"Not an Other Cluster"))</f>
        <v/>
      </c>
      <c r="K1188" s="51"/>
      <c r="L1188" s="51"/>
      <c r="M1188" s="51"/>
      <c r="N1188" s="51"/>
      <c r="O1188" s="52"/>
      <c r="P1188" s="51"/>
      <c r="Q1188" s="51"/>
      <c r="R1188" s="50"/>
      <c r="S1188" s="34" t="str">
        <f>IFERROR(VLOOKUP(R1188,'State of WI BUs'!$A$2:$B$77,2,FALSE),"")</f>
        <v/>
      </c>
      <c r="T1188" s="52"/>
      <c r="U1188" s="52"/>
      <c r="V1188" s="56" t="str">
        <f t="shared" si="144"/>
        <v/>
      </c>
      <c r="W1188" s="52"/>
      <c r="X1188" s="50"/>
      <c r="Y1188" s="56" t="str">
        <f t="shared" si="145"/>
        <v/>
      </c>
      <c r="Z1188" s="52"/>
      <c r="AA1188" s="35" t="str">
        <f t="shared" si="146"/>
        <v/>
      </c>
      <c r="AB1188" s="35" t="str">
        <f t="shared" si="147"/>
        <v/>
      </c>
      <c r="AC1188" s="35" t="str">
        <f t="shared" si="148"/>
        <v/>
      </c>
      <c r="AD1188" s="35" t="str">
        <f t="shared" si="149"/>
        <v/>
      </c>
      <c r="AE1188" s="35" t="str">
        <f t="shared" si="150"/>
        <v/>
      </c>
      <c r="AF1188" s="35" t="str">
        <f t="shared" si="151"/>
        <v/>
      </c>
    </row>
    <row r="1189" spans="1:32" x14ac:dyDescent="0.3">
      <c r="A1189" s="50"/>
      <c r="B1189" s="34" t="str">
        <f>IFERROR(VLOOKUP(A1189,'State of WI BUs'!$A$2:$B$77,2,FALSE),"")</f>
        <v/>
      </c>
      <c r="C1189" s="50"/>
      <c r="D1189" s="50"/>
      <c r="E1189" s="51"/>
      <c r="F1189" s="34" t="str">
        <f>IFERROR(VLOOKUP(C1189,'Fed. Agency Identifier'!$A$2:$B$62,2,FALSE),"")</f>
        <v/>
      </c>
      <c r="G1189" s="34" t="str">
        <f>IF(ISBLANK(D1189)=TRUE,"",(IFERROR(VLOOKUP(CONCATENATE(C1189,".",D1189),'Assistance Listings sam.gov'!$A$2:$D$2250,4,FALSE),"Unknown/Expired CFDA - Complete Column K")))</f>
        <v/>
      </c>
      <c r="H1189" s="51"/>
      <c r="I1189" s="51"/>
      <c r="J1189" s="34" t="str">
        <f>IF(AND(ISBLANK(C1189)=TRUE,ISBLANK(D1189)=TRUE),"",IFERROR(VLOOKUP(CONCATENATE(C1189,".",D1189),'Clusters Lookup'!$A$2:$B$99,2,FALSE),"Not an Other Cluster"))</f>
        <v/>
      </c>
      <c r="K1189" s="51"/>
      <c r="L1189" s="51"/>
      <c r="M1189" s="51"/>
      <c r="N1189" s="51"/>
      <c r="O1189" s="52"/>
      <c r="P1189" s="51"/>
      <c r="Q1189" s="51"/>
      <c r="R1189" s="50"/>
      <c r="S1189" s="34" t="str">
        <f>IFERROR(VLOOKUP(R1189,'State of WI BUs'!$A$2:$B$77,2,FALSE),"")</f>
        <v/>
      </c>
      <c r="T1189" s="52"/>
      <c r="U1189" s="52"/>
      <c r="V1189" s="56" t="str">
        <f t="shared" si="144"/>
        <v/>
      </c>
      <c r="W1189" s="52"/>
      <c r="X1189" s="50"/>
      <c r="Y1189" s="56" t="str">
        <f t="shared" si="145"/>
        <v/>
      </c>
      <c r="Z1189" s="52"/>
      <c r="AA1189" s="35" t="str">
        <f t="shared" si="146"/>
        <v/>
      </c>
      <c r="AB1189" s="35" t="str">
        <f t="shared" si="147"/>
        <v/>
      </c>
      <c r="AC1189" s="35" t="str">
        <f t="shared" si="148"/>
        <v/>
      </c>
      <c r="AD1189" s="35" t="str">
        <f t="shared" si="149"/>
        <v/>
      </c>
      <c r="AE1189" s="35" t="str">
        <f t="shared" si="150"/>
        <v/>
      </c>
      <c r="AF1189" s="35" t="str">
        <f t="shared" si="151"/>
        <v/>
      </c>
    </row>
    <row r="1190" spans="1:32" x14ac:dyDescent="0.3">
      <c r="A1190" s="50"/>
      <c r="B1190" s="34" t="str">
        <f>IFERROR(VLOOKUP(A1190,'State of WI BUs'!$A$2:$B$77,2,FALSE),"")</f>
        <v/>
      </c>
      <c r="C1190" s="50"/>
      <c r="D1190" s="50"/>
      <c r="E1190" s="51"/>
      <c r="F1190" s="34" t="str">
        <f>IFERROR(VLOOKUP(C1190,'Fed. Agency Identifier'!$A$2:$B$62,2,FALSE),"")</f>
        <v/>
      </c>
      <c r="G1190" s="34" t="str">
        <f>IF(ISBLANK(D1190)=TRUE,"",(IFERROR(VLOOKUP(CONCATENATE(C1190,".",D1190),'Assistance Listings sam.gov'!$A$2:$D$2250,4,FALSE),"Unknown/Expired CFDA - Complete Column K")))</f>
        <v/>
      </c>
      <c r="H1190" s="51"/>
      <c r="I1190" s="51"/>
      <c r="J1190" s="34" t="str">
        <f>IF(AND(ISBLANK(C1190)=TRUE,ISBLANK(D1190)=TRUE),"",IFERROR(VLOOKUP(CONCATENATE(C1190,".",D1190),'Clusters Lookup'!$A$2:$B$99,2,FALSE),"Not an Other Cluster"))</f>
        <v/>
      </c>
      <c r="K1190" s="51"/>
      <c r="L1190" s="51"/>
      <c r="M1190" s="51"/>
      <c r="N1190" s="51"/>
      <c r="O1190" s="52"/>
      <c r="P1190" s="51"/>
      <c r="Q1190" s="51"/>
      <c r="R1190" s="50"/>
      <c r="S1190" s="34" t="str">
        <f>IFERROR(VLOOKUP(R1190,'State of WI BUs'!$A$2:$B$77,2,FALSE),"")</f>
        <v/>
      </c>
      <c r="T1190" s="52"/>
      <c r="U1190" s="52"/>
      <c r="V1190" s="56" t="str">
        <f t="shared" si="144"/>
        <v/>
      </c>
      <c r="W1190" s="52"/>
      <c r="X1190" s="50"/>
      <c r="Y1190" s="56" t="str">
        <f t="shared" si="145"/>
        <v/>
      </c>
      <c r="Z1190" s="52"/>
      <c r="AA1190" s="35" t="str">
        <f t="shared" si="146"/>
        <v/>
      </c>
      <c r="AB1190" s="35" t="str">
        <f t="shared" si="147"/>
        <v/>
      </c>
      <c r="AC1190" s="35" t="str">
        <f t="shared" si="148"/>
        <v/>
      </c>
      <c r="AD1190" s="35" t="str">
        <f t="shared" si="149"/>
        <v/>
      </c>
      <c r="AE1190" s="35" t="str">
        <f t="shared" si="150"/>
        <v/>
      </c>
      <c r="AF1190" s="35" t="str">
        <f t="shared" si="151"/>
        <v/>
      </c>
    </row>
    <row r="1191" spans="1:32" x14ac:dyDescent="0.3">
      <c r="A1191" s="50"/>
      <c r="B1191" s="34" t="str">
        <f>IFERROR(VLOOKUP(A1191,'State of WI BUs'!$A$2:$B$77,2,FALSE),"")</f>
        <v/>
      </c>
      <c r="C1191" s="50"/>
      <c r="D1191" s="50"/>
      <c r="E1191" s="51"/>
      <c r="F1191" s="34" t="str">
        <f>IFERROR(VLOOKUP(C1191,'Fed. Agency Identifier'!$A$2:$B$62,2,FALSE),"")</f>
        <v/>
      </c>
      <c r="G1191" s="34" t="str">
        <f>IF(ISBLANK(D1191)=TRUE,"",(IFERROR(VLOOKUP(CONCATENATE(C1191,".",D1191),'Assistance Listings sam.gov'!$A$2:$D$2250,4,FALSE),"Unknown/Expired CFDA - Complete Column K")))</f>
        <v/>
      </c>
      <c r="H1191" s="51"/>
      <c r="I1191" s="51"/>
      <c r="J1191" s="34" t="str">
        <f>IF(AND(ISBLANK(C1191)=TRUE,ISBLANK(D1191)=TRUE),"",IFERROR(VLOOKUP(CONCATENATE(C1191,".",D1191),'Clusters Lookup'!$A$2:$B$99,2,FALSE),"Not an Other Cluster"))</f>
        <v/>
      </c>
      <c r="K1191" s="51"/>
      <c r="L1191" s="51"/>
      <c r="M1191" s="51"/>
      <c r="N1191" s="51"/>
      <c r="O1191" s="52"/>
      <c r="P1191" s="51"/>
      <c r="Q1191" s="51"/>
      <c r="R1191" s="50"/>
      <c r="S1191" s="34" t="str">
        <f>IFERROR(VLOOKUP(R1191,'State of WI BUs'!$A$2:$B$77,2,FALSE),"")</f>
        <v/>
      </c>
      <c r="T1191" s="52"/>
      <c r="U1191" s="52"/>
      <c r="V1191" s="56" t="str">
        <f t="shared" si="144"/>
        <v/>
      </c>
      <c r="W1191" s="52"/>
      <c r="X1191" s="50"/>
      <c r="Y1191" s="56" t="str">
        <f t="shared" si="145"/>
        <v/>
      </c>
      <c r="Z1191" s="52"/>
      <c r="AA1191" s="35" t="str">
        <f t="shared" si="146"/>
        <v/>
      </c>
      <c r="AB1191" s="35" t="str">
        <f t="shared" si="147"/>
        <v/>
      </c>
      <c r="AC1191" s="35" t="str">
        <f t="shared" si="148"/>
        <v/>
      </c>
      <c r="AD1191" s="35" t="str">
        <f t="shared" si="149"/>
        <v/>
      </c>
      <c r="AE1191" s="35" t="str">
        <f t="shared" si="150"/>
        <v/>
      </c>
      <c r="AF1191" s="35" t="str">
        <f t="shared" si="151"/>
        <v/>
      </c>
    </row>
    <row r="1192" spans="1:32" x14ac:dyDescent="0.3">
      <c r="A1192" s="50"/>
      <c r="B1192" s="34" t="str">
        <f>IFERROR(VLOOKUP(A1192,'State of WI BUs'!$A$2:$B$77,2,FALSE),"")</f>
        <v/>
      </c>
      <c r="C1192" s="50"/>
      <c r="D1192" s="50"/>
      <c r="E1192" s="51"/>
      <c r="F1192" s="34" t="str">
        <f>IFERROR(VLOOKUP(C1192,'Fed. Agency Identifier'!$A$2:$B$62,2,FALSE),"")</f>
        <v/>
      </c>
      <c r="G1192" s="34" t="str">
        <f>IF(ISBLANK(D1192)=TRUE,"",(IFERROR(VLOOKUP(CONCATENATE(C1192,".",D1192),'Assistance Listings sam.gov'!$A$2:$D$2250,4,FALSE),"Unknown/Expired CFDA - Complete Column K")))</f>
        <v/>
      </c>
      <c r="H1192" s="51"/>
      <c r="I1192" s="51"/>
      <c r="J1192" s="34" t="str">
        <f>IF(AND(ISBLANK(C1192)=TRUE,ISBLANK(D1192)=TRUE),"",IFERROR(VLOOKUP(CONCATENATE(C1192,".",D1192),'Clusters Lookup'!$A$2:$B$99,2,FALSE),"Not an Other Cluster"))</f>
        <v/>
      </c>
      <c r="K1192" s="51"/>
      <c r="L1192" s="51"/>
      <c r="M1192" s="51"/>
      <c r="N1192" s="51"/>
      <c r="O1192" s="52"/>
      <c r="P1192" s="51"/>
      <c r="Q1192" s="51"/>
      <c r="R1192" s="50"/>
      <c r="S1192" s="34" t="str">
        <f>IFERROR(VLOOKUP(R1192,'State of WI BUs'!$A$2:$B$77,2,FALSE),"")</f>
        <v/>
      </c>
      <c r="T1192" s="52"/>
      <c r="U1192" s="52"/>
      <c r="V1192" s="56" t="str">
        <f t="shared" si="144"/>
        <v/>
      </c>
      <c r="W1192" s="52"/>
      <c r="X1192" s="50"/>
      <c r="Y1192" s="56" t="str">
        <f t="shared" si="145"/>
        <v/>
      </c>
      <c r="Z1192" s="52"/>
      <c r="AA1192" s="35" t="str">
        <f t="shared" si="146"/>
        <v/>
      </c>
      <c r="AB1192" s="35" t="str">
        <f t="shared" si="147"/>
        <v/>
      </c>
      <c r="AC1192" s="35" t="str">
        <f t="shared" si="148"/>
        <v/>
      </c>
      <c r="AD1192" s="35" t="str">
        <f t="shared" si="149"/>
        <v/>
      </c>
      <c r="AE1192" s="35" t="str">
        <f t="shared" si="150"/>
        <v/>
      </c>
      <c r="AF1192" s="35" t="str">
        <f t="shared" si="151"/>
        <v/>
      </c>
    </row>
    <row r="1193" spans="1:32" x14ac:dyDescent="0.3">
      <c r="A1193" s="50"/>
      <c r="B1193" s="34" t="str">
        <f>IFERROR(VLOOKUP(A1193,'State of WI BUs'!$A$2:$B$77,2,FALSE),"")</f>
        <v/>
      </c>
      <c r="C1193" s="50"/>
      <c r="D1193" s="50"/>
      <c r="E1193" s="51"/>
      <c r="F1193" s="34" t="str">
        <f>IFERROR(VLOOKUP(C1193,'Fed. Agency Identifier'!$A$2:$B$62,2,FALSE),"")</f>
        <v/>
      </c>
      <c r="G1193" s="34" t="str">
        <f>IF(ISBLANK(D1193)=TRUE,"",(IFERROR(VLOOKUP(CONCATENATE(C1193,".",D1193),'Assistance Listings sam.gov'!$A$2:$D$2250,4,FALSE),"Unknown/Expired CFDA - Complete Column K")))</f>
        <v/>
      </c>
      <c r="H1193" s="51"/>
      <c r="I1193" s="51"/>
      <c r="J1193" s="34" t="str">
        <f>IF(AND(ISBLANK(C1193)=TRUE,ISBLANK(D1193)=TRUE),"",IFERROR(VLOOKUP(CONCATENATE(C1193,".",D1193),'Clusters Lookup'!$A$2:$B$99,2,FALSE),"Not an Other Cluster"))</f>
        <v/>
      </c>
      <c r="K1193" s="51"/>
      <c r="L1193" s="51"/>
      <c r="M1193" s="51"/>
      <c r="N1193" s="51"/>
      <c r="O1193" s="52"/>
      <c r="P1193" s="51"/>
      <c r="Q1193" s="51"/>
      <c r="R1193" s="50"/>
      <c r="S1193" s="34" t="str">
        <f>IFERROR(VLOOKUP(R1193,'State of WI BUs'!$A$2:$B$77,2,FALSE),"")</f>
        <v/>
      </c>
      <c r="T1193" s="52"/>
      <c r="U1193" s="52"/>
      <c r="V1193" s="56" t="str">
        <f t="shared" si="144"/>
        <v/>
      </c>
      <c r="W1193" s="52"/>
      <c r="X1193" s="50"/>
      <c r="Y1193" s="56" t="str">
        <f t="shared" si="145"/>
        <v/>
      </c>
      <c r="Z1193" s="52"/>
      <c r="AA1193" s="35" t="str">
        <f t="shared" si="146"/>
        <v/>
      </c>
      <c r="AB1193" s="35" t="str">
        <f t="shared" si="147"/>
        <v/>
      </c>
      <c r="AC1193" s="35" t="str">
        <f t="shared" si="148"/>
        <v/>
      </c>
      <c r="AD1193" s="35" t="str">
        <f t="shared" si="149"/>
        <v/>
      </c>
      <c r="AE1193" s="35" t="str">
        <f t="shared" si="150"/>
        <v/>
      </c>
      <c r="AF1193" s="35" t="str">
        <f t="shared" si="151"/>
        <v/>
      </c>
    </row>
    <row r="1194" spans="1:32" x14ac:dyDescent="0.3">
      <c r="A1194" s="50"/>
      <c r="B1194" s="34" t="str">
        <f>IFERROR(VLOOKUP(A1194,'State of WI BUs'!$A$2:$B$77,2,FALSE),"")</f>
        <v/>
      </c>
      <c r="C1194" s="50"/>
      <c r="D1194" s="50"/>
      <c r="E1194" s="51"/>
      <c r="F1194" s="34" t="str">
        <f>IFERROR(VLOOKUP(C1194,'Fed. Agency Identifier'!$A$2:$B$62,2,FALSE),"")</f>
        <v/>
      </c>
      <c r="G1194" s="34" t="str">
        <f>IF(ISBLANK(D1194)=TRUE,"",(IFERROR(VLOOKUP(CONCATENATE(C1194,".",D1194),'Assistance Listings sam.gov'!$A$2:$D$2250,4,FALSE),"Unknown/Expired CFDA - Complete Column K")))</f>
        <v/>
      </c>
      <c r="H1194" s="51"/>
      <c r="I1194" s="51"/>
      <c r="J1194" s="34" t="str">
        <f>IF(AND(ISBLANK(C1194)=TRUE,ISBLANK(D1194)=TRUE),"",IFERROR(VLOOKUP(CONCATENATE(C1194,".",D1194),'Clusters Lookup'!$A$2:$B$99,2,FALSE),"Not an Other Cluster"))</f>
        <v/>
      </c>
      <c r="K1194" s="51"/>
      <c r="L1194" s="51"/>
      <c r="M1194" s="51"/>
      <c r="N1194" s="51"/>
      <c r="O1194" s="52"/>
      <c r="P1194" s="51"/>
      <c r="Q1194" s="51"/>
      <c r="R1194" s="50"/>
      <c r="S1194" s="34" t="str">
        <f>IFERROR(VLOOKUP(R1194,'State of WI BUs'!$A$2:$B$77,2,FALSE),"")</f>
        <v/>
      </c>
      <c r="T1194" s="52"/>
      <c r="U1194" s="52"/>
      <c r="V1194" s="56" t="str">
        <f t="shared" si="144"/>
        <v/>
      </c>
      <c r="W1194" s="52"/>
      <c r="X1194" s="50"/>
      <c r="Y1194" s="56" t="str">
        <f t="shared" si="145"/>
        <v/>
      </c>
      <c r="Z1194" s="52"/>
      <c r="AA1194" s="35" t="str">
        <f t="shared" si="146"/>
        <v/>
      </c>
      <c r="AB1194" s="35" t="str">
        <f t="shared" si="147"/>
        <v/>
      </c>
      <c r="AC1194" s="35" t="str">
        <f t="shared" si="148"/>
        <v/>
      </c>
      <c r="AD1194" s="35" t="str">
        <f t="shared" si="149"/>
        <v/>
      </c>
      <c r="AE1194" s="35" t="str">
        <f t="shared" si="150"/>
        <v/>
      </c>
      <c r="AF1194" s="35" t="str">
        <f t="shared" si="151"/>
        <v/>
      </c>
    </row>
    <row r="1195" spans="1:32" x14ac:dyDescent="0.3">
      <c r="A1195" s="50"/>
      <c r="B1195" s="34" t="str">
        <f>IFERROR(VLOOKUP(A1195,'State of WI BUs'!$A$2:$B$77,2,FALSE),"")</f>
        <v/>
      </c>
      <c r="C1195" s="50"/>
      <c r="D1195" s="50"/>
      <c r="E1195" s="51"/>
      <c r="F1195" s="34" t="str">
        <f>IFERROR(VLOOKUP(C1195,'Fed. Agency Identifier'!$A$2:$B$62,2,FALSE),"")</f>
        <v/>
      </c>
      <c r="G1195" s="34" t="str">
        <f>IF(ISBLANK(D1195)=TRUE,"",(IFERROR(VLOOKUP(CONCATENATE(C1195,".",D1195),'Assistance Listings sam.gov'!$A$2:$D$2250,4,FALSE),"Unknown/Expired CFDA - Complete Column K")))</f>
        <v/>
      </c>
      <c r="H1195" s="51"/>
      <c r="I1195" s="51"/>
      <c r="J1195" s="34" t="str">
        <f>IF(AND(ISBLANK(C1195)=TRUE,ISBLANK(D1195)=TRUE),"",IFERROR(VLOOKUP(CONCATENATE(C1195,".",D1195),'Clusters Lookup'!$A$2:$B$99,2,FALSE),"Not an Other Cluster"))</f>
        <v/>
      </c>
      <c r="K1195" s="51"/>
      <c r="L1195" s="51"/>
      <c r="M1195" s="51"/>
      <c r="N1195" s="51"/>
      <c r="O1195" s="52"/>
      <c r="P1195" s="51"/>
      <c r="Q1195" s="51"/>
      <c r="R1195" s="50"/>
      <c r="S1195" s="34" t="str">
        <f>IFERROR(VLOOKUP(R1195,'State of WI BUs'!$A$2:$B$77,2,FALSE),"")</f>
        <v/>
      </c>
      <c r="T1195" s="52"/>
      <c r="U1195" s="52"/>
      <c r="V1195" s="56" t="str">
        <f t="shared" si="144"/>
        <v/>
      </c>
      <c r="W1195" s="52"/>
      <c r="X1195" s="50"/>
      <c r="Y1195" s="56" t="str">
        <f t="shared" si="145"/>
        <v/>
      </c>
      <c r="Z1195" s="52"/>
      <c r="AA1195" s="35" t="str">
        <f t="shared" si="146"/>
        <v/>
      </c>
      <c r="AB1195" s="35" t="str">
        <f t="shared" si="147"/>
        <v/>
      </c>
      <c r="AC1195" s="35" t="str">
        <f t="shared" si="148"/>
        <v/>
      </c>
      <c r="AD1195" s="35" t="str">
        <f t="shared" si="149"/>
        <v/>
      </c>
      <c r="AE1195" s="35" t="str">
        <f t="shared" si="150"/>
        <v/>
      </c>
      <c r="AF1195" s="35" t="str">
        <f t="shared" si="151"/>
        <v/>
      </c>
    </row>
    <row r="1196" spans="1:32" x14ac:dyDescent="0.3">
      <c r="A1196" s="50"/>
      <c r="B1196" s="34" t="str">
        <f>IFERROR(VLOOKUP(A1196,'State of WI BUs'!$A$2:$B$77,2,FALSE),"")</f>
        <v/>
      </c>
      <c r="C1196" s="50"/>
      <c r="D1196" s="50"/>
      <c r="E1196" s="51"/>
      <c r="F1196" s="34" t="str">
        <f>IFERROR(VLOOKUP(C1196,'Fed. Agency Identifier'!$A$2:$B$62,2,FALSE),"")</f>
        <v/>
      </c>
      <c r="G1196" s="34" t="str">
        <f>IF(ISBLANK(D1196)=TRUE,"",(IFERROR(VLOOKUP(CONCATENATE(C1196,".",D1196),'Assistance Listings sam.gov'!$A$2:$D$2250,4,FALSE),"Unknown/Expired CFDA - Complete Column K")))</f>
        <v/>
      </c>
      <c r="H1196" s="51"/>
      <c r="I1196" s="51"/>
      <c r="J1196" s="34" t="str">
        <f>IF(AND(ISBLANK(C1196)=TRUE,ISBLANK(D1196)=TRUE),"",IFERROR(VLOOKUP(CONCATENATE(C1196,".",D1196),'Clusters Lookup'!$A$2:$B$99,2,FALSE),"Not an Other Cluster"))</f>
        <v/>
      </c>
      <c r="K1196" s="51"/>
      <c r="L1196" s="51"/>
      <c r="M1196" s="51"/>
      <c r="N1196" s="51"/>
      <c r="O1196" s="52"/>
      <c r="P1196" s="51"/>
      <c r="Q1196" s="51"/>
      <c r="R1196" s="50"/>
      <c r="S1196" s="34" t="str">
        <f>IFERROR(VLOOKUP(R1196,'State of WI BUs'!$A$2:$B$77,2,FALSE),"")</f>
        <v/>
      </c>
      <c r="T1196" s="52"/>
      <c r="U1196" s="52"/>
      <c r="V1196" s="56" t="str">
        <f t="shared" si="144"/>
        <v/>
      </c>
      <c r="W1196" s="52"/>
      <c r="X1196" s="50"/>
      <c r="Y1196" s="56" t="str">
        <f t="shared" si="145"/>
        <v/>
      </c>
      <c r="Z1196" s="52"/>
      <c r="AA1196" s="35" t="str">
        <f t="shared" si="146"/>
        <v/>
      </c>
      <c r="AB1196" s="35" t="str">
        <f t="shared" si="147"/>
        <v/>
      </c>
      <c r="AC1196" s="35" t="str">
        <f t="shared" si="148"/>
        <v/>
      </c>
      <c r="AD1196" s="35" t="str">
        <f t="shared" si="149"/>
        <v/>
      </c>
      <c r="AE1196" s="35" t="str">
        <f t="shared" si="150"/>
        <v/>
      </c>
      <c r="AF1196" s="35" t="str">
        <f t="shared" si="151"/>
        <v/>
      </c>
    </row>
    <row r="1197" spans="1:32" x14ac:dyDescent="0.3">
      <c r="A1197" s="50"/>
      <c r="B1197" s="34" t="str">
        <f>IFERROR(VLOOKUP(A1197,'State of WI BUs'!$A$2:$B$77,2,FALSE),"")</f>
        <v/>
      </c>
      <c r="C1197" s="50"/>
      <c r="D1197" s="50"/>
      <c r="E1197" s="51"/>
      <c r="F1197" s="34" t="str">
        <f>IFERROR(VLOOKUP(C1197,'Fed. Agency Identifier'!$A$2:$B$62,2,FALSE),"")</f>
        <v/>
      </c>
      <c r="G1197" s="34" t="str">
        <f>IF(ISBLANK(D1197)=TRUE,"",(IFERROR(VLOOKUP(CONCATENATE(C1197,".",D1197),'Assistance Listings sam.gov'!$A$2:$D$2250,4,FALSE),"Unknown/Expired CFDA - Complete Column K")))</f>
        <v/>
      </c>
      <c r="H1197" s="51"/>
      <c r="I1197" s="51"/>
      <c r="J1197" s="34" t="str">
        <f>IF(AND(ISBLANK(C1197)=TRUE,ISBLANK(D1197)=TRUE),"",IFERROR(VLOOKUP(CONCATENATE(C1197,".",D1197),'Clusters Lookup'!$A$2:$B$99,2,FALSE),"Not an Other Cluster"))</f>
        <v/>
      </c>
      <c r="K1197" s="51"/>
      <c r="L1197" s="51"/>
      <c r="M1197" s="51"/>
      <c r="N1197" s="51"/>
      <c r="O1197" s="52"/>
      <c r="P1197" s="51"/>
      <c r="Q1197" s="51"/>
      <c r="R1197" s="50"/>
      <c r="S1197" s="34" t="str">
        <f>IFERROR(VLOOKUP(R1197,'State of WI BUs'!$A$2:$B$77,2,FALSE),"")</f>
        <v/>
      </c>
      <c r="T1197" s="52"/>
      <c r="U1197" s="52"/>
      <c r="V1197" s="56" t="str">
        <f t="shared" si="144"/>
        <v/>
      </c>
      <c r="W1197" s="52"/>
      <c r="X1197" s="50"/>
      <c r="Y1197" s="56" t="str">
        <f t="shared" si="145"/>
        <v/>
      </c>
      <c r="Z1197" s="52"/>
      <c r="AA1197" s="35" t="str">
        <f t="shared" si="146"/>
        <v/>
      </c>
      <c r="AB1197" s="35" t="str">
        <f t="shared" si="147"/>
        <v/>
      </c>
      <c r="AC1197" s="35" t="str">
        <f t="shared" si="148"/>
        <v/>
      </c>
      <c r="AD1197" s="35" t="str">
        <f t="shared" si="149"/>
        <v/>
      </c>
      <c r="AE1197" s="35" t="str">
        <f t="shared" si="150"/>
        <v/>
      </c>
      <c r="AF1197" s="35" t="str">
        <f t="shared" si="151"/>
        <v/>
      </c>
    </row>
    <row r="1198" spans="1:32" x14ac:dyDescent="0.3">
      <c r="A1198" s="50"/>
      <c r="B1198" s="34" t="str">
        <f>IFERROR(VLOOKUP(A1198,'State of WI BUs'!$A$2:$B$77,2,FALSE),"")</f>
        <v/>
      </c>
      <c r="C1198" s="50"/>
      <c r="D1198" s="50"/>
      <c r="E1198" s="51"/>
      <c r="F1198" s="34" t="str">
        <f>IFERROR(VLOOKUP(C1198,'Fed. Agency Identifier'!$A$2:$B$62,2,FALSE),"")</f>
        <v/>
      </c>
      <c r="G1198" s="34" t="str">
        <f>IF(ISBLANK(D1198)=TRUE,"",(IFERROR(VLOOKUP(CONCATENATE(C1198,".",D1198),'Assistance Listings sam.gov'!$A$2:$D$2250,4,FALSE),"Unknown/Expired CFDA - Complete Column K")))</f>
        <v/>
      </c>
      <c r="H1198" s="51"/>
      <c r="I1198" s="51"/>
      <c r="J1198" s="34" t="str">
        <f>IF(AND(ISBLANK(C1198)=TRUE,ISBLANK(D1198)=TRUE),"",IFERROR(VLOOKUP(CONCATENATE(C1198,".",D1198),'Clusters Lookup'!$A$2:$B$99,2,FALSE),"Not an Other Cluster"))</f>
        <v/>
      </c>
      <c r="K1198" s="51"/>
      <c r="L1198" s="51"/>
      <c r="M1198" s="51"/>
      <c r="N1198" s="51"/>
      <c r="O1198" s="52"/>
      <c r="P1198" s="51"/>
      <c r="Q1198" s="51"/>
      <c r="R1198" s="50"/>
      <c r="S1198" s="34" t="str">
        <f>IFERROR(VLOOKUP(R1198,'State of WI BUs'!$A$2:$B$77,2,FALSE),"")</f>
        <v/>
      </c>
      <c r="T1198" s="52"/>
      <c r="U1198" s="52"/>
      <c r="V1198" s="56" t="str">
        <f t="shared" si="144"/>
        <v/>
      </c>
      <c r="W1198" s="52"/>
      <c r="X1198" s="50"/>
      <c r="Y1198" s="56" t="str">
        <f t="shared" si="145"/>
        <v/>
      </c>
      <c r="Z1198" s="52"/>
      <c r="AA1198" s="35" t="str">
        <f t="shared" si="146"/>
        <v/>
      </c>
      <c r="AB1198" s="35" t="str">
        <f t="shared" si="147"/>
        <v/>
      </c>
      <c r="AC1198" s="35" t="str">
        <f t="shared" si="148"/>
        <v/>
      </c>
      <c r="AD1198" s="35" t="str">
        <f t="shared" si="149"/>
        <v/>
      </c>
      <c r="AE1198" s="35" t="str">
        <f t="shared" si="150"/>
        <v/>
      </c>
      <c r="AF1198" s="35" t="str">
        <f t="shared" si="151"/>
        <v/>
      </c>
    </row>
    <row r="1199" spans="1:32" x14ac:dyDescent="0.3">
      <c r="A1199" s="50"/>
      <c r="B1199" s="34" t="str">
        <f>IFERROR(VLOOKUP(A1199,'State of WI BUs'!$A$2:$B$77,2,FALSE),"")</f>
        <v/>
      </c>
      <c r="C1199" s="50"/>
      <c r="D1199" s="50"/>
      <c r="E1199" s="51"/>
      <c r="F1199" s="34" t="str">
        <f>IFERROR(VLOOKUP(C1199,'Fed. Agency Identifier'!$A$2:$B$62,2,FALSE),"")</f>
        <v/>
      </c>
      <c r="G1199" s="34" t="str">
        <f>IF(ISBLANK(D1199)=TRUE,"",(IFERROR(VLOOKUP(CONCATENATE(C1199,".",D1199),'Assistance Listings sam.gov'!$A$2:$D$2250,4,FALSE),"Unknown/Expired CFDA - Complete Column K")))</f>
        <v/>
      </c>
      <c r="H1199" s="51"/>
      <c r="I1199" s="51"/>
      <c r="J1199" s="34" t="str">
        <f>IF(AND(ISBLANK(C1199)=TRUE,ISBLANK(D1199)=TRUE),"",IFERROR(VLOOKUP(CONCATENATE(C1199,".",D1199),'Clusters Lookup'!$A$2:$B$99,2,FALSE),"Not an Other Cluster"))</f>
        <v/>
      </c>
      <c r="K1199" s="51"/>
      <c r="L1199" s="51"/>
      <c r="M1199" s="51"/>
      <c r="N1199" s="51"/>
      <c r="O1199" s="52"/>
      <c r="P1199" s="51"/>
      <c r="Q1199" s="51"/>
      <c r="R1199" s="50"/>
      <c r="S1199" s="34" t="str">
        <f>IFERROR(VLOOKUP(R1199,'State of WI BUs'!$A$2:$B$77,2,FALSE),"")</f>
        <v/>
      </c>
      <c r="T1199" s="52"/>
      <c r="U1199" s="52"/>
      <c r="V1199" s="56" t="str">
        <f t="shared" si="144"/>
        <v/>
      </c>
      <c r="W1199" s="52"/>
      <c r="X1199" s="50"/>
      <c r="Y1199" s="56" t="str">
        <f t="shared" si="145"/>
        <v/>
      </c>
      <c r="Z1199" s="52"/>
      <c r="AA1199" s="35" t="str">
        <f t="shared" si="146"/>
        <v/>
      </c>
      <c r="AB1199" s="35" t="str">
        <f t="shared" si="147"/>
        <v/>
      </c>
      <c r="AC1199" s="35" t="str">
        <f t="shared" si="148"/>
        <v/>
      </c>
      <c r="AD1199" s="35" t="str">
        <f t="shared" si="149"/>
        <v/>
      </c>
      <c r="AE1199" s="35" t="str">
        <f t="shared" si="150"/>
        <v/>
      </c>
      <c r="AF1199" s="35" t="str">
        <f t="shared" si="151"/>
        <v/>
      </c>
    </row>
    <row r="1200" spans="1:32" x14ac:dyDescent="0.3">
      <c r="A1200" s="50"/>
      <c r="B1200" s="34" t="str">
        <f>IFERROR(VLOOKUP(A1200,'State of WI BUs'!$A$2:$B$77,2,FALSE),"")</f>
        <v/>
      </c>
      <c r="C1200" s="50"/>
      <c r="D1200" s="50"/>
      <c r="E1200" s="51"/>
      <c r="F1200" s="34" t="str">
        <f>IFERROR(VLOOKUP(C1200,'Fed. Agency Identifier'!$A$2:$B$62,2,FALSE),"")</f>
        <v/>
      </c>
      <c r="G1200" s="34" t="str">
        <f>IF(ISBLANK(D1200)=TRUE,"",(IFERROR(VLOOKUP(CONCATENATE(C1200,".",D1200),'Assistance Listings sam.gov'!$A$2:$D$2250,4,FALSE),"Unknown/Expired CFDA - Complete Column K")))</f>
        <v/>
      </c>
      <c r="H1200" s="51"/>
      <c r="I1200" s="51"/>
      <c r="J1200" s="34" t="str">
        <f>IF(AND(ISBLANK(C1200)=TRUE,ISBLANK(D1200)=TRUE),"",IFERROR(VLOOKUP(CONCATENATE(C1200,".",D1200),'Clusters Lookup'!$A$2:$B$99,2,FALSE),"Not an Other Cluster"))</f>
        <v/>
      </c>
      <c r="K1200" s="51"/>
      <c r="L1200" s="51"/>
      <c r="M1200" s="51"/>
      <c r="N1200" s="51"/>
      <c r="O1200" s="52"/>
      <c r="P1200" s="51"/>
      <c r="Q1200" s="51"/>
      <c r="R1200" s="50"/>
      <c r="S1200" s="34" t="str">
        <f>IFERROR(VLOOKUP(R1200,'State of WI BUs'!$A$2:$B$77,2,FALSE),"")</f>
        <v/>
      </c>
      <c r="T1200" s="52"/>
      <c r="U1200" s="52"/>
      <c r="V1200" s="56" t="str">
        <f t="shared" si="144"/>
        <v/>
      </c>
      <c r="W1200" s="52"/>
      <c r="X1200" s="50"/>
      <c r="Y1200" s="56" t="str">
        <f t="shared" si="145"/>
        <v/>
      </c>
      <c r="Z1200" s="52"/>
      <c r="AA1200" s="35" t="str">
        <f t="shared" si="146"/>
        <v/>
      </c>
      <c r="AB1200" s="35" t="str">
        <f t="shared" si="147"/>
        <v/>
      </c>
      <c r="AC1200" s="35" t="str">
        <f t="shared" si="148"/>
        <v/>
      </c>
      <c r="AD1200" s="35" t="str">
        <f t="shared" si="149"/>
        <v/>
      </c>
      <c r="AE1200" s="35" t="str">
        <f t="shared" si="150"/>
        <v/>
      </c>
      <c r="AF1200" s="35" t="str">
        <f t="shared" si="151"/>
        <v/>
      </c>
    </row>
    <row r="1201" spans="1:32" x14ac:dyDescent="0.3">
      <c r="A1201" s="50"/>
      <c r="B1201" s="34" t="str">
        <f>IFERROR(VLOOKUP(A1201,'State of WI BUs'!$A$2:$B$77,2,FALSE),"")</f>
        <v/>
      </c>
      <c r="C1201" s="50"/>
      <c r="D1201" s="50"/>
      <c r="E1201" s="51"/>
      <c r="F1201" s="34" t="str">
        <f>IFERROR(VLOOKUP(C1201,'Fed. Agency Identifier'!$A$2:$B$62,2,FALSE),"")</f>
        <v/>
      </c>
      <c r="G1201" s="34" t="str">
        <f>IF(ISBLANK(D1201)=TRUE,"",(IFERROR(VLOOKUP(CONCATENATE(C1201,".",D1201),'Assistance Listings sam.gov'!$A$2:$D$2250,4,FALSE),"Unknown/Expired CFDA - Complete Column K")))</f>
        <v/>
      </c>
      <c r="H1201" s="51"/>
      <c r="I1201" s="51"/>
      <c r="J1201" s="34" t="str">
        <f>IF(AND(ISBLANK(C1201)=TRUE,ISBLANK(D1201)=TRUE),"",IFERROR(VLOOKUP(CONCATENATE(C1201,".",D1201),'Clusters Lookup'!$A$2:$B$99,2,FALSE),"Not an Other Cluster"))</f>
        <v/>
      </c>
      <c r="K1201" s="51"/>
      <c r="L1201" s="51"/>
      <c r="M1201" s="51"/>
      <c r="N1201" s="51"/>
      <c r="O1201" s="52"/>
      <c r="P1201" s="51"/>
      <c r="Q1201" s="51"/>
      <c r="R1201" s="50"/>
      <c r="S1201" s="34" t="str">
        <f>IFERROR(VLOOKUP(R1201,'State of WI BUs'!$A$2:$B$77,2,FALSE),"")</f>
        <v/>
      </c>
      <c r="T1201" s="52"/>
      <c r="U1201" s="52"/>
      <c r="V1201" s="56" t="str">
        <f t="shared" si="144"/>
        <v/>
      </c>
      <c r="W1201" s="52"/>
      <c r="X1201" s="50"/>
      <c r="Y1201" s="56" t="str">
        <f t="shared" si="145"/>
        <v/>
      </c>
      <c r="Z1201" s="52"/>
      <c r="AA1201" s="35" t="str">
        <f t="shared" si="146"/>
        <v/>
      </c>
      <c r="AB1201" s="35" t="str">
        <f t="shared" si="147"/>
        <v/>
      </c>
      <c r="AC1201" s="35" t="str">
        <f t="shared" si="148"/>
        <v/>
      </c>
      <c r="AD1201" s="35" t="str">
        <f t="shared" si="149"/>
        <v/>
      </c>
      <c r="AE1201" s="35" t="str">
        <f t="shared" si="150"/>
        <v/>
      </c>
      <c r="AF1201" s="35" t="str">
        <f t="shared" si="151"/>
        <v/>
      </c>
    </row>
    <row r="1202" spans="1:32" x14ac:dyDescent="0.3">
      <c r="A1202" s="50"/>
      <c r="B1202" s="34" t="str">
        <f>IFERROR(VLOOKUP(A1202,'State of WI BUs'!$A$2:$B$77,2,FALSE),"")</f>
        <v/>
      </c>
      <c r="C1202" s="50"/>
      <c r="D1202" s="50"/>
      <c r="E1202" s="51"/>
      <c r="F1202" s="34" t="str">
        <f>IFERROR(VLOOKUP(C1202,'Fed. Agency Identifier'!$A$2:$B$62,2,FALSE),"")</f>
        <v/>
      </c>
      <c r="G1202" s="34" t="str">
        <f>IF(ISBLANK(D1202)=TRUE,"",(IFERROR(VLOOKUP(CONCATENATE(C1202,".",D1202),'Assistance Listings sam.gov'!$A$2:$D$2250,4,FALSE),"Unknown/Expired CFDA - Complete Column K")))</f>
        <v/>
      </c>
      <c r="H1202" s="51"/>
      <c r="I1202" s="51"/>
      <c r="J1202" s="34" t="str">
        <f>IF(AND(ISBLANK(C1202)=TRUE,ISBLANK(D1202)=TRUE),"",IFERROR(VLOOKUP(CONCATENATE(C1202,".",D1202),'Clusters Lookup'!$A$2:$B$99,2,FALSE),"Not an Other Cluster"))</f>
        <v/>
      </c>
      <c r="K1202" s="51"/>
      <c r="L1202" s="51"/>
      <c r="M1202" s="51"/>
      <c r="N1202" s="51"/>
      <c r="O1202" s="52"/>
      <c r="P1202" s="51"/>
      <c r="Q1202" s="51"/>
      <c r="R1202" s="50"/>
      <c r="S1202" s="34" t="str">
        <f>IFERROR(VLOOKUP(R1202,'State of WI BUs'!$A$2:$B$77,2,FALSE),"")</f>
        <v/>
      </c>
      <c r="T1202" s="52"/>
      <c r="U1202" s="52"/>
      <c r="V1202" s="56" t="str">
        <f t="shared" si="144"/>
        <v/>
      </c>
      <c r="W1202" s="52"/>
      <c r="X1202" s="50"/>
      <c r="Y1202" s="56" t="str">
        <f t="shared" si="145"/>
        <v/>
      </c>
      <c r="Z1202" s="52"/>
      <c r="AA1202" s="35" t="str">
        <f t="shared" si="146"/>
        <v/>
      </c>
      <c r="AB1202" s="35" t="str">
        <f t="shared" si="147"/>
        <v/>
      </c>
      <c r="AC1202" s="35" t="str">
        <f t="shared" si="148"/>
        <v/>
      </c>
      <c r="AD1202" s="35" t="str">
        <f t="shared" si="149"/>
        <v/>
      </c>
      <c r="AE1202" s="35" t="str">
        <f t="shared" si="150"/>
        <v/>
      </c>
      <c r="AF1202" s="35" t="str">
        <f t="shared" si="151"/>
        <v/>
      </c>
    </row>
    <row r="1203" spans="1:32" x14ac:dyDescent="0.3">
      <c r="A1203" s="50"/>
      <c r="B1203" s="34" t="str">
        <f>IFERROR(VLOOKUP(A1203,'State of WI BUs'!$A$2:$B$77,2,FALSE),"")</f>
        <v/>
      </c>
      <c r="C1203" s="50"/>
      <c r="D1203" s="50"/>
      <c r="E1203" s="51"/>
      <c r="F1203" s="34" t="str">
        <f>IFERROR(VLOOKUP(C1203,'Fed. Agency Identifier'!$A$2:$B$62,2,FALSE),"")</f>
        <v/>
      </c>
      <c r="G1203" s="34" t="str">
        <f>IF(ISBLANK(D1203)=TRUE,"",(IFERROR(VLOOKUP(CONCATENATE(C1203,".",D1203),'Assistance Listings sam.gov'!$A$2:$D$2250,4,FALSE),"Unknown/Expired CFDA - Complete Column K")))</f>
        <v/>
      </c>
      <c r="H1203" s="51"/>
      <c r="I1203" s="51"/>
      <c r="J1203" s="34" t="str">
        <f>IF(AND(ISBLANK(C1203)=TRUE,ISBLANK(D1203)=TRUE),"",IFERROR(VLOOKUP(CONCATENATE(C1203,".",D1203),'Clusters Lookup'!$A$2:$B$99,2,FALSE),"Not an Other Cluster"))</f>
        <v/>
      </c>
      <c r="K1203" s="51"/>
      <c r="L1203" s="51"/>
      <c r="M1203" s="51"/>
      <c r="N1203" s="51"/>
      <c r="O1203" s="52"/>
      <c r="P1203" s="51"/>
      <c r="Q1203" s="51"/>
      <c r="R1203" s="50"/>
      <c r="S1203" s="34" t="str">
        <f>IFERROR(VLOOKUP(R1203,'State of WI BUs'!$A$2:$B$77,2,FALSE),"")</f>
        <v/>
      </c>
      <c r="T1203" s="52"/>
      <c r="U1203" s="52"/>
      <c r="V1203" s="56" t="str">
        <f t="shared" si="144"/>
        <v/>
      </c>
      <c r="W1203" s="52"/>
      <c r="X1203" s="50"/>
      <c r="Y1203" s="56" t="str">
        <f t="shared" si="145"/>
        <v/>
      </c>
      <c r="Z1203" s="52"/>
      <c r="AA1203" s="35" t="str">
        <f t="shared" si="146"/>
        <v/>
      </c>
      <c r="AB1203" s="35" t="str">
        <f t="shared" si="147"/>
        <v/>
      </c>
      <c r="AC1203" s="35" t="str">
        <f t="shared" si="148"/>
        <v/>
      </c>
      <c r="AD1203" s="35" t="str">
        <f t="shared" si="149"/>
        <v/>
      </c>
      <c r="AE1203" s="35" t="str">
        <f t="shared" si="150"/>
        <v/>
      </c>
      <c r="AF1203" s="35" t="str">
        <f t="shared" si="151"/>
        <v/>
      </c>
    </row>
    <row r="1204" spans="1:32" x14ac:dyDescent="0.3">
      <c r="A1204" s="50"/>
      <c r="B1204" s="34" t="str">
        <f>IFERROR(VLOOKUP(A1204,'State of WI BUs'!$A$2:$B$77,2,FALSE),"")</f>
        <v/>
      </c>
      <c r="C1204" s="50"/>
      <c r="D1204" s="50"/>
      <c r="E1204" s="51"/>
      <c r="F1204" s="34" t="str">
        <f>IFERROR(VLOOKUP(C1204,'Fed. Agency Identifier'!$A$2:$B$62,2,FALSE),"")</f>
        <v/>
      </c>
      <c r="G1204" s="34" t="str">
        <f>IF(ISBLANK(D1204)=TRUE,"",(IFERROR(VLOOKUP(CONCATENATE(C1204,".",D1204),'Assistance Listings sam.gov'!$A$2:$D$2250,4,FALSE),"Unknown/Expired CFDA - Complete Column K")))</f>
        <v/>
      </c>
      <c r="H1204" s="51"/>
      <c r="I1204" s="51"/>
      <c r="J1204" s="34" t="str">
        <f>IF(AND(ISBLANK(C1204)=TRUE,ISBLANK(D1204)=TRUE),"",IFERROR(VLOOKUP(CONCATENATE(C1204,".",D1204),'Clusters Lookup'!$A$2:$B$99,2,FALSE),"Not an Other Cluster"))</f>
        <v/>
      </c>
      <c r="K1204" s="51"/>
      <c r="L1204" s="51"/>
      <c r="M1204" s="51"/>
      <c r="N1204" s="51"/>
      <c r="O1204" s="52"/>
      <c r="P1204" s="51"/>
      <c r="Q1204" s="51"/>
      <c r="R1204" s="50"/>
      <c r="S1204" s="34" t="str">
        <f>IFERROR(VLOOKUP(R1204,'State of WI BUs'!$A$2:$B$77,2,FALSE),"")</f>
        <v/>
      </c>
      <c r="T1204" s="52"/>
      <c r="U1204" s="52"/>
      <c r="V1204" s="56" t="str">
        <f t="shared" si="144"/>
        <v/>
      </c>
      <c r="W1204" s="52"/>
      <c r="X1204" s="50"/>
      <c r="Y1204" s="56" t="str">
        <f t="shared" si="145"/>
        <v/>
      </c>
      <c r="Z1204" s="52"/>
      <c r="AA1204" s="35" t="str">
        <f t="shared" si="146"/>
        <v/>
      </c>
      <c r="AB1204" s="35" t="str">
        <f t="shared" si="147"/>
        <v/>
      </c>
      <c r="AC1204" s="35" t="str">
        <f t="shared" si="148"/>
        <v/>
      </c>
      <c r="AD1204" s="35" t="str">
        <f t="shared" si="149"/>
        <v/>
      </c>
      <c r="AE1204" s="35" t="str">
        <f t="shared" si="150"/>
        <v/>
      </c>
      <c r="AF1204" s="35" t="str">
        <f t="shared" si="151"/>
        <v/>
      </c>
    </row>
    <row r="1205" spans="1:32" x14ac:dyDescent="0.3">
      <c r="A1205" s="50"/>
      <c r="B1205" s="34" t="str">
        <f>IFERROR(VLOOKUP(A1205,'State of WI BUs'!$A$2:$B$77,2,FALSE),"")</f>
        <v/>
      </c>
      <c r="C1205" s="50"/>
      <c r="D1205" s="50"/>
      <c r="E1205" s="51"/>
      <c r="F1205" s="34" t="str">
        <f>IFERROR(VLOOKUP(C1205,'Fed. Agency Identifier'!$A$2:$B$62,2,FALSE),"")</f>
        <v/>
      </c>
      <c r="G1205" s="34" t="str">
        <f>IF(ISBLANK(D1205)=TRUE,"",(IFERROR(VLOOKUP(CONCATENATE(C1205,".",D1205),'Assistance Listings sam.gov'!$A$2:$D$2250,4,FALSE),"Unknown/Expired CFDA - Complete Column K")))</f>
        <v/>
      </c>
      <c r="H1205" s="51"/>
      <c r="I1205" s="51"/>
      <c r="J1205" s="34" t="str">
        <f>IF(AND(ISBLANK(C1205)=TRUE,ISBLANK(D1205)=TRUE),"",IFERROR(VLOOKUP(CONCATENATE(C1205,".",D1205),'Clusters Lookup'!$A$2:$B$99,2,FALSE),"Not an Other Cluster"))</f>
        <v/>
      </c>
      <c r="K1205" s="51"/>
      <c r="L1205" s="51"/>
      <c r="M1205" s="51"/>
      <c r="N1205" s="51"/>
      <c r="O1205" s="52"/>
      <c r="P1205" s="51"/>
      <c r="Q1205" s="51"/>
      <c r="R1205" s="50"/>
      <c r="S1205" s="34" t="str">
        <f>IFERROR(VLOOKUP(R1205,'State of WI BUs'!$A$2:$B$77,2,FALSE),"")</f>
        <v/>
      </c>
      <c r="T1205" s="52"/>
      <c r="U1205" s="52"/>
      <c r="V1205" s="56" t="str">
        <f t="shared" si="144"/>
        <v/>
      </c>
      <c r="W1205" s="52"/>
      <c r="X1205" s="50"/>
      <c r="Y1205" s="56" t="str">
        <f t="shared" si="145"/>
        <v/>
      </c>
      <c r="Z1205" s="52"/>
      <c r="AA1205" s="35" t="str">
        <f t="shared" si="146"/>
        <v/>
      </c>
      <c r="AB1205" s="35" t="str">
        <f t="shared" si="147"/>
        <v/>
      </c>
      <c r="AC1205" s="35" t="str">
        <f t="shared" si="148"/>
        <v/>
      </c>
      <c r="AD1205" s="35" t="str">
        <f t="shared" si="149"/>
        <v/>
      </c>
      <c r="AE1205" s="35" t="str">
        <f t="shared" si="150"/>
        <v/>
      </c>
      <c r="AF1205" s="35" t="str">
        <f t="shared" si="151"/>
        <v/>
      </c>
    </row>
    <row r="1206" spans="1:32" x14ac:dyDescent="0.3">
      <c r="A1206" s="50"/>
      <c r="B1206" s="34" t="str">
        <f>IFERROR(VLOOKUP(A1206,'State of WI BUs'!$A$2:$B$77,2,FALSE),"")</f>
        <v/>
      </c>
      <c r="C1206" s="50"/>
      <c r="D1206" s="50"/>
      <c r="E1206" s="51"/>
      <c r="F1206" s="34" t="str">
        <f>IFERROR(VLOOKUP(C1206,'Fed. Agency Identifier'!$A$2:$B$62,2,FALSE),"")</f>
        <v/>
      </c>
      <c r="G1206" s="34" t="str">
        <f>IF(ISBLANK(D1206)=TRUE,"",(IFERROR(VLOOKUP(CONCATENATE(C1206,".",D1206),'Assistance Listings sam.gov'!$A$2:$D$2250,4,FALSE),"Unknown/Expired CFDA - Complete Column K")))</f>
        <v/>
      </c>
      <c r="H1206" s="51"/>
      <c r="I1206" s="51"/>
      <c r="J1206" s="34" t="str">
        <f>IF(AND(ISBLANK(C1206)=TRUE,ISBLANK(D1206)=TRUE),"",IFERROR(VLOOKUP(CONCATENATE(C1206,".",D1206),'Clusters Lookup'!$A$2:$B$99,2,FALSE),"Not an Other Cluster"))</f>
        <v/>
      </c>
      <c r="K1206" s="51"/>
      <c r="L1206" s="51"/>
      <c r="M1206" s="51"/>
      <c r="N1206" s="51"/>
      <c r="O1206" s="52"/>
      <c r="P1206" s="51"/>
      <c r="Q1206" s="51"/>
      <c r="R1206" s="50"/>
      <c r="S1206" s="34" t="str">
        <f>IFERROR(VLOOKUP(R1206,'State of WI BUs'!$A$2:$B$77,2,FALSE),"")</f>
        <v/>
      </c>
      <c r="T1206" s="52"/>
      <c r="U1206" s="52"/>
      <c r="V1206" s="56" t="str">
        <f t="shared" si="144"/>
        <v/>
      </c>
      <c r="W1206" s="52"/>
      <c r="X1206" s="50"/>
      <c r="Y1206" s="56" t="str">
        <f t="shared" si="145"/>
        <v/>
      </c>
      <c r="Z1206" s="52"/>
      <c r="AA1206" s="35" t="str">
        <f t="shared" si="146"/>
        <v/>
      </c>
      <c r="AB1206" s="35" t="str">
        <f t="shared" si="147"/>
        <v/>
      </c>
      <c r="AC1206" s="35" t="str">
        <f t="shared" si="148"/>
        <v/>
      </c>
      <c r="AD1206" s="35" t="str">
        <f t="shared" si="149"/>
        <v/>
      </c>
      <c r="AE1206" s="35" t="str">
        <f t="shared" si="150"/>
        <v/>
      </c>
      <c r="AF1206" s="35" t="str">
        <f t="shared" si="151"/>
        <v/>
      </c>
    </row>
    <row r="1207" spans="1:32" x14ac:dyDescent="0.3">
      <c r="A1207" s="50"/>
      <c r="B1207" s="34" t="str">
        <f>IFERROR(VLOOKUP(A1207,'State of WI BUs'!$A$2:$B$77,2,FALSE),"")</f>
        <v/>
      </c>
      <c r="C1207" s="50"/>
      <c r="D1207" s="50"/>
      <c r="E1207" s="51"/>
      <c r="F1207" s="34" t="str">
        <f>IFERROR(VLOOKUP(C1207,'Fed. Agency Identifier'!$A$2:$B$62,2,FALSE),"")</f>
        <v/>
      </c>
      <c r="G1207" s="34" t="str">
        <f>IF(ISBLANK(D1207)=TRUE,"",(IFERROR(VLOOKUP(CONCATENATE(C1207,".",D1207),'Assistance Listings sam.gov'!$A$2:$D$2250,4,FALSE),"Unknown/Expired CFDA - Complete Column K")))</f>
        <v/>
      </c>
      <c r="H1207" s="51"/>
      <c r="I1207" s="51"/>
      <c r="J1207" s="34" t="str">
        <f>IF(AND(ISBLANK(C1207)=TRUE,ISBLANK(D1207)=TRUE),"",IFERROR(VLOOKUP(CONCATENATE(C1207,".",D1207),'Clusters Lookup'!$A$2:$B$99,2,FALSE),"Not an Other Cluster"))</f>
        <v/>
      </c>
      <c r="K1207" s="51"/>
      <c r="L1207" s="51"/>
      <c r="M1207" s="51"/>
      <c r="N1207" s="51"/>
      <c r="O1207" s="52"/>
      <c r="P1207" s="51"/>
      <c r="Q1207" s="51"/>
      <c r="R1207" s="50"/>
      <c r="S1207" s="34" t="str">
        <f>IFERROR(VLOOKUP(R1207,'State of WI BUs'!$A$2:$B$77,2,FALSE),"")</f>
        <v/>
      </c>
      <c r="T1207" s="52"/>
      <c r="U1207" s="52"/>
      <c r="V1207" s="56" t="str">
        <f t="shared" si="144"/>
        <v/>
      </c>
      <c r="W1207" s="52"/>
      <c r="X1207" s="50"/>
      <c r="Y1207" s="56" t="str">
        <f t="shared" si="145"/>
        <v/>
      </c>
      <c r="Z1207" s="52"/>
      <c r="AA1207" s="35" t="str">
        <f t="shared" si="146"/>
        <v/>
      </c>
      <c r="AB1207" s="35" t="str">
        <f t="shared" si="147"/>
        <v/>
      </c>
      <c r="AC1207" s="35" t="str">
        <f t="shared" si="148"/>
        <v/>
      </c>
      <c r="AD1207" s="35" t="str">
        <f t="shared" si="149"/>
        <v/>
      </c>
      <c r="AE1207" s="35" t="str">
        <f t="shared" si="150"/>
        <v/>
      </c>
      <c r="AF1207" s="35" t="str">
        <f t="shared" si="151"/>
        <v/>
      </c>
    </row>
    <row r="1208" spans="1:32" x14ac:dyDescent="0.3">
      <c r="A1208" s="50"/>
      <c r="B1208" s="34" t="str">
        <f>IFERROR(VLOOKUP(A1208,'State of WI BUs'!$A$2:$B$77,2,FALSE),"")</f>
        <v/>
      </c>
      <c r="C1208" s="50"/>
      <c r="D1208" s="50"/>
      <c r="E1208" s="51"/>
      <c r="F1208" s="34" t="str">
        <f>IFERROR(VLOOKUP(C1208,'Fed. Agency Identifier'!$A$2:$B$62,2,FALSE),"")</f>
        <v/>
      </c>
      <c r="G1208" s="34" t="str">
        <f>IF(ISBLANK(D1208)=TRUE,"",(IFERROR(VLOOKUP(CONCATENATE(C1208,".",D1208),'Assistance Listings sam.gov'!$A$2:$D$2250,4,FALSE),"Unknown/Expired CFDA - Complete Column K")))</f>
        <v/>
      </c>
      <c r="H1208" s="51"/>
      <c r="I1208" s="51"/>
      <c r="J1208" s="34" t="str">
        <f>IF(AND(ISBLANK(C1208)=TRUE,ISBLANK(D1208)=TRUE),"",IFERROR(VLOOKUP(CONCATENATE(C1208,".",D1208),'Clusters Lookup'!$A$2:$B$99,2,FALSE),"Not an Other Cluster"))</f>
        <v/>
      </c>
      <c r="K1208" s="51"/>
      <c r="L1208" s="51"/>
      <c r="M1208" s="51"/>
      <c r="N1208" s="51"/>
      <c r="O1208" s="52"/>
      <c r="P1208" s="51"/>
      <c r="Q1208" s="51"/>
      <c r="R1208" s="50"/>
      <c r="S1208" s="34" t="str">
        <f>IFERROR(VLOOKUP(R1208,'State of WI BUs'!$A$2:$B$77,2,FALSE),"")</f>
        <v/>
      </c>
      <c r="T1208" s="52"/>
      <c r="U1208" s="52"/>
      <c r="V1208" s="56" t="str">
        <f t="shared" si="144"/>
        <v/>
      </c>
      <c r="W1208" s="52"/>
      <c r="X1208" s="50"/>
      <c r="Y1208" s="56" t="str">
        <f t="shared" si="145"/>
        <v/>
      </c>
      <c r="Z1208" s="52"/>
      <c r="AA1208" s="35" t="str">
        <f t="shared" si="146"/>
        <v/>
      </c>
      <c r="AB1208" s="35" t="str">
        <f t="shared" si="147"/>
        <v/>
      </c>
      <c r="AC1208" s="35" t="str">
        <f t="shared" si="148"/>
        <v/>
      </c>
      <c r="AD1208" s="35" t="str">
        <f t="shared" si="149"/>
        <v/>
      </c>
      <c r="AE1208" s="35" t="str">
        <f t="shared" si="150"/>
        <v/>
      </c>
      <c r="AF1208" s="35" t="str">
        <f t="shared" si="151"/>
        <v/>
      </c>
    </row>
    <row r="1209" spans="1:32" x14ac:dyDescent="0.3">
      <c r="A1209" s="50"/>
      <c r="B1209" s="34" t="str">
        <f>IFERROR(VLOOKUP(A1209,'State of WI BUs'!$A$2:$B$77,2,FALSE),"")</f>
        <v/>
      </c>
      <c r="C1209" s="50"/>
      <c r="D1209" s="50"/>
      <c r="E1209" s="51"/>
      <c r="F1209" s="34" t="str">
        <f>IFERROR(VLOOKUP(C1209,'Fed. Agency Identifier'!$A$2:$B$62,2,FALSE),"")</f>
        <v/>
      </c>
      <c r="G1209" s="34" t="str">
        <f>IF(ISBLANK(D1209)=TRUE,"",(IFERROR(VLOOKUP(CONCATENATE(C1209,".",D1209),'Assistance Listings sam.gov'!$A$2:$D$2250,4,FALSE),"Unknown/Expired CFDA - Complete Column K")))</f>
        <v/>
      </c>
      <c r="H1209" s="51"/>
      <c r="I1209" s="51"/>
      <c r="J1209" s="34" t="str">
        <f>IF(AND(ISBLANK(C1209)=TRUE,ISBLANK(D1209)=TRUE),"",IFERROR(VLOOKUP(CONCATENATE(C1209,".",D1209),'Clusters Lookup'!$A$2:$B$99,2,FALSE),"Not an Other Cluster"))</f>
        <v/>
      </c>
      <c r="K1209" s="51"/>
      <c r="L1209" s="51"/>
      <c r="M1209" s="51"/>
      <c r="N1209" s="51"/>
      <c r="O1209" s="52"/>
      <c r="P1209" s="51"/>
      <c r="Q1209" s="51"/>
      <c r="R1209" s="50"/>
      <c r="S1209" s="34" t="str">
        <f>IFERROR(VLOOKUP(R1209,'State of WI BUs'!$A$2:$B$77,2,FALSE),"")</f>
        <v/>
      </c>
      <c r="T1209" s="52"/>
      <c r="U1209" s="52"/>
      <c r="V1209" s="56" t="str">
        <f t="shared" si="144"/>
        <v/>
      </c>
      <c r="W1209" s="52"/>
      <c r="X1209" s="50"/>
      <c r="Y1209" s="56" t="str">
        <f t="shared" si="145"/>
        <v/>
      </c>
      <c r="Z1209" s="52"/>
      <c r="AA1209" s="35" t="str">
        <f t="shared" si="146"/>
        <v/>
      </c>
      <c r="AB1209" s="35" t="str">
        <f t="shared" si="147"/>
        <v/>
      </c>
      <c r="AC1209" s="35" t="str">
        <f t="shared" si="148"/>
        <v/>
      </c>
      <c r="AD1209" s="35" t="str">
        <f t="shared" si="149"/>
        <v/>
      </c>
      <c r="AE1209" s="35" t="str">
        <f t="shared" si="150"/>
        <v/>
      </c>
      <c r="AF1209" s="35" t="str">
        <f t="shared" si="151"/>
        <v/>
      </c>
    </row>
    <row r="1210" spans="1:32" x14ac:dyDescent="0.3">
      <c r="A1210" s="50"/>
      <c r="B1210" s="34" t="str">
        <f>IFERROR(VLOOKUP(A1210,'State of WI BUs'!$A$2:$B$77,2,FALSE),"")</f>
        <v/>
      </c>
      <c r="C1210" s="50"/>
      <c r="D1210" s="50"/>
      <c r="E1210" s="51"/>
      <c r="F1210" s="34" t="str">
        <f>IFERROR(VLOOKUP(C1210,'Fed. Agency Identifier'!$A$2:$B$62,2,FALSE),"")</f>
        <v/>
      </c>
      <c r="G1210" s="34" t="str">
        <f>IF(ISBLANK(D1210)=TRUE,"",(IFERROR(VLOOKUP(CONCATENATE(C1210,".",D1210),'Assistance Listings sam.gov'!$A$2:$D$2250,4,FALSE),"Unknown/Expired CFDA - Complete Column K")))</f>
        <v/>
      </c>
      <c r="H1210" s="51"/>
      <c r="I1210" s="51"/>
      <c r="J1210" s="34" t="str">
        <f>IF(AND(ISBLANK(C1210)=TRUE,ISBLANK(D1210)=TRUE),"",IFERROR(VLOOKUP(CONCATENATE(C1210,".",D1210),'Clusters Lookup'!$A$2:$B$99,2,FALSE),"Not an Other Cluster"))</f>
        <v/>
      </c>
      <c r="K1210" s="51"/>
      <c r="L1210" s="51"/>
      <c r="M1210" s="51"/>
      <c r="N1210" s="51"/>
      <c r="O1210" s="52"/>
      <c r="P1210" s="51"/>
      <c r="Q1210" s="51"/>
      <c r="R1210" s="50"/>
      <c r="S1210" s="34" t="str">
        <f>IFERROR(VLOOKUP(R1210,'State of WI BUs'!$A$2:$B$77,2,FALSE),"")</f>
        <v/>
      </c>
      <c r="T1210" s="52"/>
      <c r="U1210" s="52"/>
      <c r="V1210" s="56" t="str">
        <f t="shared" si="144"/>
        <v/>
      </c>
      <c r="W1210" s="52"/>
      <c r="X1210" s="50"/>
      <c r="Y1210" s="56" t="str">
        <f t="shared" si="145"/>
        <v/>
      </c>
      <c r="Z1210" s="52"/>
      <c r="AA1210" s="35" t="str">
        <f t="shared" si="146"/>
        <v/>
      </c>
      <c r="AB1210" s="35" t="str">
        <f t="shared" si="147"/>
        <v/>
      </c>
      <c r="AC1210" s="35" t="str">
        <f t="shared" si="148"/>
        <v/>
      </c>
      <c r="AD1210" s="35" t="str">
        <f t="shared" si="149"/>
        <v/>
      </c>
      <c r="AE1210" s="35" t="str">
        <f t="shared" si="150"/>
        <v/>
      </c>
      <c r="AF1210" s="35" t="str">
        <f t="shared" si="151"/>
        <v/>
      </c>
    </row>
    <row r="1211" spans="1:32" x14ac:dyDescent="0.3">
      <c r="A1211" s="50"/>
      <c r="B1211" s="34" t="str">
        <f>IFERROR(VLOOKUP(A1211,'State of WI BUs'!$A$2:$B$77,2,FALSE),"")</f>
        <v/>
      </c>
      <c r="C1211" s="50"/>
      <c r="D1211" s="50"/>
      <c r="E1211" s="51"/>
      <c r="F1211" s="34" t="str">
        <f>IFERROR(VLOOKUP(C1211,'Fed. Agency Identifier'!$A$2:$B$62,2,FALSE),"")</f>
        <v/>
      </c>
      <c r="G1211" s="34" t="str">
        <f>IF(ISBLANK(D1211)=TRUE,"",(IFERROR(VLOOKUP(CONCATENATE(C1211,".",D1211),'Assistance Listings sam.gov'!$A$2:$D$2250,4,FALSE),"Unknown/Expired CFDA - Complete Column K")))</f>
        <v/>
      </c>
      <c r="H1211" s="51"/>
      <c r="I1211" s="51"/>
      <c r="J1211" s="34" t="str">
        <f>IF(AND(ISBLANK(C1211)=TRUE,ISBLANK(D1211)=TRUE),"",IFERROR(VLOOKUP(CONCATENATE(C1211,".",D1211),'Clusters Lookup'!$A$2:$B$99,2,FALSE),"Not an Other Cluster"))</f>
        <v/>
      </c>
      <c r="K1211" s="51"/>
      <c r="L1211" s="51"/>
      <c r="M1211" s="51"/>
      <c r="N1211" s="51"/>
      <c r="O1211" s="52"/>
      <c r="P1211" s="51"/>
      <c r="Q1211" s="51"/>
      <c r="R1211" s="50"/>
      <c r="S1211" s="34" t="str">
        <f>IFERROR(VLOOKUP(R1211,'State of WI BUs'!$A$2:$B$77,2,FALSE),"")</f>
        <v/>
      </c>
      <c r="T1211" s="52"/>
      <c r="U1211" s="52"/>
      <c r="V1211" s="56" t="str">
        <f t="shared" si="144"/>
        <v/>
      </c>
      <c r="W1211" s="52"/>
      <c r="X1211" s="50"/>
      <c r="Y1211" s="56" t="str">
        <f t="shared" si="145"/>
        <v/>
      </c>
      <c r="Z1211" s="52"/>
      <c r="AA1211" s="35" t="str">
        <f t="shared" si="146"/>
        <v/>
      </c>
      <c r="AB1211" s="35" t="str">
        <f t="shared" si="147"/>
        <v/>
      </c>
      <c r="AC1211" s="35" t="str">
        <f t="shared" si="148"/>
        <v/>
      </c>
      <c r="AD1211" s="35" t="str">
        <f t="shared" si="149"/>
        <v/>
      </c>
      <c r="AE1211" s="35" t="str">
        <f t="shared" si="150"/>
        <v/>
      </c>
      <c r="AF1211" s="35" t="str">
        <f t="shared" si="151"/>
        <v/>
      </c>
    </row>
    <row r="1212" spans="1:32" x14ac:dyDescent="0.3">
      <c r="A1212" s="50"/>
      <c r="B1212" s="34" t="str">
        <f>IFERROR(VLOOKUP(A1212,'State of WI BUs'!$A$2:$B$77,2,FALSE),"")</f>
        <v/>
      </c>
      <c r="C1212" s="50"/>
      <c r="D1212" s="50"/>
      <c r="E1212" s="51"/>
      <c r="F1212" s="34" t="str">
        <f>IFERROR(VLOOKUP(C1212,'Fed. Agency Identifier'!$A$2:$B$62,2,FALSE),"")</f>
        <v/>
      </c>
      <c r="G1212" s="34" t="str">
        <f>IF(ISBLANK(D1212)=TRUE,"",(IFERROR(VLOOKUP(CONCATENATE(C1212,".",D1212),'Assistance Listings sam.gov'!$A$2:$D$2250,4,FALSE),"Unknown/Expired CFDA - Complete Column K")))</f>
        <v/>
      </c>
      <c r="H1212" s="51"/>
      <c r="I1212" s="51"/>
      <c r="J1212" s="34" t="str">
        <f>IF(AND(ISBLANK(C1212)=TRUE,ISBLANK(D1212)=TRUE),"",IFERROR(VLOOKUP(CONCATENATE(C1212,".",D1212),'Clusters Lookup'!$A$2:$B$99,2,FALSE),"Not an Other Cluster"))</f>
        <v/>
      </c>
      <c r="K1212" s="51"/>
      <c r="L1212" s="51"/>
      <c r="M1212" s="51"/>
      <c r="N1212" s="51"/>
      <c r="O1212" s="52"/>
      <c r="P1212" s="51"/>
      <c r="Q1212" s="51"/>
      <c r="R1212" s="50"/>
      <c r="S1212" s="34" t="str">
        <f>IFERROR(VLOOKUP(R1212,'State of WI BUs'!$A$2:$B$77,2,FALSE),"")</f>
        <v/>
      </c>
      <c r="T1212" s="52"/>
      <c r="U1212" s="52"/>
      <c r="V1212" s="56" t="str">
        <f t="shared" si="144"/>
        <v/>
      </c>
      <c r="W1212" s="52"/>
      <c r="X1212" s="50"/>
      <c r="Y1212" s="56" t="str">
        <f t="shared" si="145"/>
        <v/>
      </c>
      <c r="Z1212" s="52"/>
      <c r="AA1212" s="35" t="str">
        <f t="shared" si="146"/>
        <v/>
      </c>
      <c r="AB1212" s="35" t="str">
        <f t="shared" si="147"/>
        <v/>
      </c>
      <c r="AC1212" s="35" t="str">
        <f t="shared" si="148"/>
        <v/>
      </c>
      <c r="AD1212" s="35" t="str">
        <f t="shared" si="149"/>
        <v/>
      </c>
      <c r="AE1212" s="35" t="str">
        <f t="shared" si="150"/>
        <v/>
      </c>
      <c r="AF1212" s="35" t="str">
        <f t="shared" si="151"/>
        <v/>
      </c>
    </row>
    <row r="1213" spans="1:32" x14ac:dyDescent="0.3">
      <c r="A1213" s="50"/>
      <c r="B1213" s="34" t="str">
        <f>IFERROR(VLOOKUP(A1213,'State of WI BUs'!$A$2:$B$77,2,FALSE),"")</f>
        <v/>
      </c>
      <c r="C1213" s="50"/>
      <c r="D1213" s="50"/>
      <c r="E1213" s="51"/>
      <c r="F1213" s="34" t="str">
        <f>IFERROR(VLOOKUP(C1213,'Fed. Agency Identifier'!$A$2:$B$62,2,FALSE),"")</f>
        <v/>
      </c>
      <c r="G1213" s="34" t="str">
        <f>IF(ISBLANK(D1213)=TRUE,"",(IFERROR(VLOOKUP(CONCATENATE(C1213,".",D1213),'Assistance Listings sam.gov'!$A$2:$D$2250,4,FALSE),"Unknown/Expired CFDA - Complete Column K")))</f>
        <v/>
      </c>
      <c r="H1213" s="51"/>
      <c r="I1213" s="51"/>
      <c r="J1213" s="34" t="str">
        <f>IF(AND(ISBLANK(C1213)=TRUE,ISBLANK(D1213)=TRUE),"",IFERROR(VLOOKUP(CONCATENATE(C1213,".",D1213),'Clusters Lookup'!$A$2:$B$99,2,FALSE),"Not an Other Cluster"))</f>
        <v/>
      </c>
      <c r="K1213" s="51"/>
      <c r="L1213" s="51"/>
      <c r="M1213" s="51"/>
      <c r="N1213" s="51"/>
      <c r="O1213" s="52"/>
      <c r="P1213" s="51"/>
      <c r="Q1213" s="51"/>
      <c r="R1213" s="50"/>
      <c r="S1213" s="34" t="str">
        <f>IFERROR(VLOOKUP(R1213,'State of WI BUs'!$A$2:$B$77,2,FALSE),"")</f>
        <v/>
      </c>
      <c r="T1213" s="52"/>
      <c r="U1213" s="52"/>
      <c r="V1213" s="56" t="str">
        <f t="shared" si="144"/>
        <v/>
      </c>
      <c r="W1213" s="52"/>
      <c r="X1213" s="50"/>
      <c r="Y1213" s="56" t="str">
        <f t="shared" si="145"/>
        <v/>
      </c>
      <c r="Z1213" s="52"/>
      <c r="AA1213" s="35" t="str">
        <f t="shared" si="146"/>
        <v/>
      </c>
      <c r="AB1213" s="35" t="str">
        <f t="shared" si="147"/>
        <v/>
      </c>
      <c r="AC1213" s="35" t="str">
        <f t="shared" si="148"/>
        <v/>
      </c>
      <c r="AD1213" s="35" t="str">
        <f t="shared" si="149"/>
        <v/>
      </c>
      <c r="AE1213" s="35" t="str">
        <f t="shared" si="150"/>
        <v/>
      </c>
      <c r="AF1213" s="35" t="str">
        <f t="shared" si="151"/>
        <v/>
      </c>
    </row>
    <row r="1214" spans="1:32" x14ac:dyDescent="0.3">
      <c r="A1214" s="50"/>
      <c r="B1214" s="34" t="str">
        <f>IFERROR(VLOOKUP(A1214,'State of WI BUs'!$A$2:$B$77,2,FALSE),"")</f>
        <v/>
      </c>
      <c r="C1214" s="50"/>
      <c r="D1214" s="50"/>
      <c r="E1214" s="51"/>
      <c r="F1214" s="34" t="str">
        <f>IFERROR(VLOOKUP(C1214,'Fed. Agency Identifier'!$A$2:$B$62,2,FALSE),"")</f>
        <v/>
      </c>
      <c r="G1214" s="34" t="str">
        <f>IF(ISBLANK(D1214)=TRUE,"",(IFERROR(VLOOKUP(CONCATENATE(C1214,".",D1214),'Assistance Listings sam.gov'!$A$2:$D$2250,4,FALSE),"Unknown/Expired CFDA - Complete Column K")))</f>
        <v/>
      </c>
      <c r="H1214" s="51"/>
      <c r="I1214" s="51"/>
      <c r="J1214" s="34" t="str">
        <f>IF(AND(ISBLANK(C1214)=TRUE,ISBLANK(D1214)=TRUE),"",IFERROR(VLOOKUP(CONCATENATE(C1214,".",D1214),'Clusters Lookup'!$A$2:$B$99,2,FALSE),"Not an Other Cluster"))</f>
        <v/>
      </c>
      <c r="K1214" s="51"/>
      <c r="L1214" s="51"/>
      <c r="M1214" s="51"/>
      <c r="N1214" s="51"/>
      <c r="O1214" s="52"/>
      <c r="P1214" s="51"/>
      <c r="Q1214" s="51"/>
      <c r="R1214" s="50"/>
      <c r="S1214" s="34" t="str">
        <f>IFERROR(VLOOKUP(R1214,'State of WI BUs'!$A$2:$B$77,2,FALSE),"")</f>
        <v/>
      </c>
      <c r="T1214" s="52"/>
      <c r="U1214" s="52"/>
      <c r="V1214" s="56" t="str">
        <f t="shared" si="144"/>
        <v/>
      </c>
      <c r="W1214" s="52"/>
      <c r="X1214" s="50"/>
      <c r="Y1214" s="56" t="str">
        <f t="shared" si="145"/>
        <v/>
      </c>
      <c r="Z1214" s="52"/>
      <c r="AA1214" s="35" t="str">
        <f t="shared" si="146"/>
        <v/>
      </c>
      <c r="AB1214" s="35" t="str">
        <f t="shared" si="147"/>
        <v/>
      </c>
      <c r="AC1214" s="35" t="str">
        <f t="shared" si="148"/>
        <v/>
      </c>
      <c r="AD1214" s="35" t="str">
        <f t="shared" si="149"/>
        <v/>
      </c>
      <c r="AE1214" s="35" t="str">
        <f t="shared" si="150"/>
        <v/>
      </c>
      <c r="AF1214" s="35" t="str">
        <f t="shared" si="151"/>
        <v/>
      </c>
    </row>
    <row r="1215" spans="1:32" x14ac:dyDescent="0.3">
      <c r="A1215" s="50"/>
      <c r="B1215" s="34" t="str">
        <f>IFERROR(VLOOKUP(A1215,'State of WI BUs'!$A$2:$B$77,2,FALSE),"")</f>
        <v/>
      </c>
      <c r="C1215" s="50"/>
      <c r="D1215" s="50"/>
      <c r="E1215" s="51"/>
      <c r="F1215" s="34" t="str">
        <f>IFERROR(VLOOKUP(C1215,'Fed. Agency Identifier'!$A$2:$B$62,2,FALSE),"")</f>
        <v/>
      </c>
      <c r="G1215" s="34" t="str">
        <f>IF(ISBLANK(D1215)=TRUE,"",(IFERROR(VLOOKUP(CONCATENATE(C1215,".",D1215),'Assistance Listings sam.gov'!$A$2:$D$2250,4,FALSE),"Unknown/Expired CFDA - Complete Column K")))</f>
        <v/>
      </c>
      <c r="H1215" s="51"/>
      <c r="I1215" s="51"/>
      <c r="J1215" s="34" t="str">
        <f>IF(AND(ISBLANK(C1215)=TRUE,ISBLANK(D1215)=TRUE),"",IFERROR(VLOOKUP(CONCATENATE(C1215,".",D1215),'Clusters Lookup'!$A$2:$B$99,2,FALSE),"Not an Other Cluster"))</f>
        <v/>
      </c>
      <c r="K1215" s="51"/>
      <c r="L1215" s="51"/>
      <c r="M1215" s="51"/>
      <c r="N1215" s="51"/>
      <c r="O1215" s="52"/>
      <c r="P1215" s="51"/>
      <c r="Q1215" s="51"/>
      <c r="R1215" s="50"/>
      <c r="S1215" s="34" t="str">
        <f>IFERROR(VLOOKUP(R1215,'State of WI BUs'!$A$2:$B$77,2,FALSE),"")</f>
        <v/>
      </c>
      <c r="T1215" s="52"/>
      <c r="U1215" s="52"/>
      <c r="V1215" s="56" t="str">
        <f t="shared" si="144"/>
        <v/>
      </c>
      <c r="W1215" s="52"/>
      <c r="X1215" s="50"/>
      <c r="Y1215" s="56" t="str">
        <f t="shared" si="145"/>
        <v/>
      </c>
      <c r="Z1215" s="52"/>
      <c r="AA1215" s="35" t="str">
        <f t="shared" si="146"/>
        <v/>
      </c>
      <c r="AB1215" s="35" t="str">
        <f t="shared" si="147"/>
        <v/>
      </c>
      <c r="AC1215" s="35" t="str">
        <f t="shared" si="148"/>
        <v/>
      </c>
      <c r="AD1215" s="35" t="str">
        <f t="shared" si="149"/>
        <v/>
      </c>
      <c r="AE1215" s="35" t="str">
        <f t="shared" si="150"/>
        <v/>
      </c>
      <c r="AF1215" s="35" t="str">
        <f t="shared" si="151"/>
        <v/>
      </c>
    </row>
    <row r="1216" spans="1:32" x14ac:dyDescent="0.3">
      <c r="A1216" s="50"/>
      <c r="B1216" s="34" t="str">
        <f>IFERROR(VLOOKUP(A1216,'State of WI BUs'!$A$2:$B$77,2,FALSE),"")</f>
        <v/>
      </c>
      <c r="C1216" s="50"/>
      <c r="D1216" s="50"/>
      <c r="E1216" s="51"/>
      <c r="F1216" s="34" t="str">
        <f>IFERROR(VLOOKUP(C1216,'Fed. Agency Identifier'!$A$2:$B$62,2,FALSE),"")</f>
        <v/>
      </c>
      <c r="G1216" s="34" t="str">
        <f>IF(ISBLANK(D1216)=TRUE,"",(IFERROR(VLOOKUP(CONCATENATE(C1216,".",D1216),'Assistance Listings sam.gov'!$A$2:$D$2250,4,FALSE),"Unknown/Expired CFDA - Complete Column K")))</f>
        <v/>
      </c>
      <c r="H1216" s="51"/>
      <c r="I1216" s="51"/>
      <c r="J1216" s="34" t="str">
        <f>IF(AND(ISBLANK(C1216)=TRUE,ISBLANK(D1216)=TRUE),"",IFERROR(VLOOKUP(CONCATENATE(C1216,".",D1216),'Clusters Lookup'!$A$2:$B$99,2,FALSE),"Not an Other Cluster"))</f>
        <v/>
      </c>
      <c r="K1216" s="51"/>
      <c r="L1216" s="51"/>
      <c r="M1216" s="51"/>
      <c r="N1216" s="51"/>
      <c r="O1216" s="52"/>
      <c r="P1216" s="51"/>
      <c r="Q1216" s="51"/>
      <c r="R1216" s="50"/>
      <c r="S1216" s="34" t="str">
        <f>IFERROR(VLOOKUP(R1216,'State of WI BUs'!$A$2:$B$77,2,FALSE),"")</f>
        <v/>
      </c>
      <c r="T1216" s="52"/>
      <c r="U1216" s="52"/>
      <c r="V1216" s="56" t="str">
        <f t="shared" si="144"/>
        <v/>
      </c>
      <c r="W1216" s="52"/>
      <c r="X1216" s="50"/>
      <c r="Y1216" s="56" t="str">
        <f t="shared" si="145"/>
        <v/>
      </c>
      <c r="Z1216" s="52"/>
      <c r="AA1216" s="35" t="str">
        <f t="shared" si="146"/>
        <v/>
      </c>
      <c r="AB1216" s="35" t="str">
        <f t="shared" si="147"/>
        <v/>
      </c>
      <c r="AC1216" s="35" t="str">
        <f t="shared" si="148"/>
        <v/>
      </c>
      <c r="AD1216" s="35" t="str">
        <f t="shared" si="149"/>
        <v/>
      </c>
      <c r="AE1216" s="35" t="str">
        <f t="shared" si="150"/>
        <v/>
      </c>
      <c r="AF1216" s="35" t="str">
        <f t="shared" si="151"/>
        <v/>
      </c>
    </row>
    <row r="1217" spans="1:32" x14ac:dyDescent="0.3">
      <c r="A1217" s="50"/>
      <c r="B1217" s="34" t="str">
        <f>IFERROR(VLOOKUP(A1217,'State of WI BUs'!$A$2:$B$77,2,FALSE),"")</f>
        <v/>
      </c>
      <c r="C1217" s="50"/>
      <c r="D1217" s="50"/>
      <c r="E1217" s="51"/>
      <c r="F1217" s="34" t="str">
        <f>IFERROR(VLOOKUP(C1217,'Fed. Agency Identifier'!$A$2:$B$62,2,FALSE),"")</f>
        <v/>
      </c>
      <c r="G1217" s="34" t="str">
        <f>IF(ISBLANK(D1217)=TRUE,"",(IFERROR(VLOOKUP(CONCATENATE(C1217,".",D1217),'Assistance Listings sam.gov'!$A$2:$D$2250,4,FALSE),"Unknown/Expired CFDA - Complete Column K")))</f>
        <v/>
      </c>
      <c r="H1217" s="51"/>
      <c r="I1217" s="51"/>
      <c r="J1217" s="34" t="str">
        <f>IF(AND(ISBLANK(C1217)=TRUE,ISBLANK(D1217)=TRUE),"",IFERROR(VLOOKUP(CONCATENATE(C1217,".",D1217),'Clusters Lookup'!$A$2:$B$99,2,FALSE),"Not an Other Cluster"))</f>
        <v/>
      </c>
      <c r="K1217" s="51"/>
      <c r="L1217" s="51"/>
      <c r="M1217" s="51"/>
      <c r="N1217" s="51"/>
      <c r="O1217" s="52"/>
      <c r="P1217" s="51"/>
      <c r="Q1217" s="51"/>
      <c r="R1217" s="50"/>
      <c r="S1217" s="34" t="str">
        <f>IFERROR(VLOOKUP(R1217,'State of WI BUs'!$A$2:$B$77,2,FALSE),"")</f>
        <v/>
      </c>
      <c r="T1217" s="52"/>
      <c r="U1217" s="52"/>
      <c r="V1217" s="56" t="str">
        <f t="shared" si="144"/>
        <v/>
      </c>
      <c r="W1217" s="52"/>
      <c r="X1217" s="50"/>
      <c r="Y1217" s="56" t="str">
        <f t="shared" si="145"/>
        <v/>
      </c>
      <c r="Z1217" s="52"/>
      <c r="AA1217" s="35" t="str">
        <f t="shared" si="146"/>
        <v/>
      </c>
      <c r="AB1217" s="35" t="str">
        <f t="shared" si="147"/>
        <v/>
      </c>
      <c r="AC1217" s="35" t="str">
        <f t="shared" si="148"/>
        <v/>
      </c>
      <c r="AD1217" s="35" t="str">
        <f t="shared" si="149"/>
        <v/>
      </c>
      <c r="AE1217" s="35" t="str">
        <f t="shared" si="150"/>
        <v/>
      </c>
      <c r="AF1217" s="35" t="str">
        <f t="shared" si="151"/>
        <v/>
      </c>
    </row>
    <row r="1218" spans="1:32" x14ac:dyDescent="0.3">
      <c r="A1218" s="50"/>
      <c r="B1218" s="34" t="str">
        <f>IFERROR(VLOOKUP(A1218,'State of WI BUs'!$A$2:$B$77,2,FALSE),"")</f>
        <v/>
      </c>
      <c r="C1218" s="50"/>
      <c r="D1218" s="50"/>
      <c r="E1218" s="51"/>
      <c r="F1218" s="34" t="str">
        <f>IFERROR(VLOOKUP(C1218,'Fed. Agency Identifier'!$A$2:$B$62,2,FALSE),"")</f>
        <v/>
      </c>
      <c r="G1218" s="34" t="str">
        <f>IF(ISBLANK(D1218)=TRUE,"",(IFERROR(VLOOKUP(CONCATENATE(C1218,".",D1218),'Assistance Listings sam.gov'!$A$2:$D$2250,4,FALSE),"Unknown/Expired CFDA - Complete Column K")))</f>
        <v/>
      </c>
      <c r="H1218" s="51"/>
      <c r="I1218" s="51"/>
      <c r="J1218" s="34" t="str">
        <f>IF(AND(ISBLANK(C1218)=TRUE,ISBLANK(D1218)=TRUE),"",IFERROR(VLOOKUP(CONCATENATE(C1218,".",D1218),'Clusters Lookup'!$A$2:$B$99,2,FALSE),"Not an Other Cluster"))</f>
        <v/>
      </c>
      <c r="K1218" s="51"/>
      <c r="L1218" s="51"/>
      <c r="M1218" s="51"/>
      <c r="N1218" s="51"/>
      <c r="O1218" s="52"/>
      <c r="P1218" s="51"/>
      <c r="Q1218" s="51"/>
      <c r="R1218" s="50"/>
      <c r="S1218" s="34" t="str">
        <f>IFERROR(VLOOKUP(R1218,'State of WI BUs'!$A$2:$B$77,2,FALSE),"")</f>
        <v/>
      </c>
      <c r="T1218" s="52"/>
      <c r="U1218" s="52"/>
      <c r="V1218" s="56" t="str">
        <f t="shared" si="144"/>
        <v/>
      </c>
      <c r="W1218" s="52"/>
      <c r="X1218" s="50"/>
      <c r="Y1218" s="56" t="str">
        <f t="shared" si="145"/>
        <v/>
      </c>
      <c r="Z1218" s="52"/>
      <c r="AA1218" s="35" t="str">
        <f t="shared" si="146"/>
        <v/>
      </c>
      <c r="AB1218" s="35" t="str">
        <f t="shared" si="147"/>
        <v/>
      </c>
      <c r="AC1218" s="35" t="str">
        <f t="shared" si="148"/>
        <v/>
      </c>
      <c r="AD1218" s="35" t="str">
        <f t="shared" si="149"/>
        <v/>
      </c>
      <c r="AE1218" s="35" t="str">
        <f t="shared" si="150"/>
        <v/>
      </c>
      <c r="AF1218" s="35" t="str">
        <f t="shared" si="151"/>
        <v/>
      </c>
    </row>
    <row r="1219" spans="1:32" x14ac:dyDescent="0.3">
      <c r="A1219" s="50"/>
      <c r="B1219" s="34" t="str">
        <f>IFERROR(VLOOKUP(A1219,'State of WI BUs'!$A$2:$B$77,2,FALSE),"")</f>
        <v/>
      </c>
      <c r="C1219" s="50"/>
      <c r="D1219" s="50"/>
      <c r="E1219" s="51"/>
      <c r="F1219" s="34" t="str">
        <f>IFERROR(VLOOKUP(C1219,'Fed. Agency Identifier'!$A$2:$B$62,2,FALSE),"")</f>
        <v/>
      </c>
      <c r="G1219" s="34" t="str">
        <f>IF(ISBLANK(D1219)=TRUE,"",(IFERROR(VLOOKUP(CONCATENATE(C1219,".",D1219),'Assistance Listings sam.gov'!$A$2:$D$2250,4,FALSE),"Unknown/Expired CFDA - Complete Column K")))</f>
        <v/>
      </c>
      <c r="H1219" s="51"/>
      <c r="I1219" s="51"/>
      <c r="J1219" s="34" t="str">
        <f>IF(AND(ISBLANK(C1219)=TRUE,ISBLANK(D1219)=TRUE),"",IFERROR(VLOOKUP(CONCATENATE(C1219,".",D1219),'Clusters Lookup'!$A$2:$B$99,2,FALSE),"Not an Other Cluster"))</f>
        <v/>
      </c>
      <c r="K1219" s="51"/>
      <c r="L1219" s="51"/>
      <c r="M1219" s="51"/>
      <c r="N1219" s="51"/>
      <c r="O1219" s="52"/>
      <c r="P1219" s="51"/>
      <c r="Q1219" s="51"/>
      <c r="R1219" s="50"/>
      <c r="S1219" s="34" t="str">
        <f>IFERROR(VLOOKUP(R1219,'State of WI BUs'!$A$2:$B$77,2,FALSE),"")</f>
        <v/>
      </c>
      <c r="T1219" s="52"/>
      <c r="U1219" s="52"/>
      <c r="V1219" s="56" t="str">
        <f t="shared" si="144"/>
        <v/>
      </c>
      <c r="W1219" s="52"/>
      <c r="X1219" s="50"/>
      <c r="Y1219" s="56" t="str">
        <f t="shared" si="145"/>
        <v/>
      </c>
      <c r="Z1219" s="52"/>
      <c r="AA1219" s="35" t="str">
        <f t="shared" si="146"/>
        <v/>
      </c>
      <c r="AB1219" s="35" t="str">
        <f t="shared" si="147"/>
        <v/>
      </c>
      <c r="AC1219" s="35" t="str">
        <f t="shared" si="148"/>
        <v/>
      </c>
      <c r="AD1219" s="35" t="str">
        <f t="shared" si="149"/>
        <v/>
      </c>
      <c r="AE1219" s="35" t="str">
        <f t="shared" si="150"/>
        <v/>
      </c>
      <c r="AF1219" s="35" t="str">
        <f t="shared" si="151"/>
        <v/>
      </c>
    </row>
    <row r="1220" spans="1:32" x14ac:dyDescent="0.3">
      <c r="A1220" s="50"/>
      <c r="B1220" s="34" t="str">
        <f>IFERROR(VLOOKUP(A1220,'State of WI BUs'!$A$2:$B$77,2,FALSE),"")</f>
        <v/>
      </c>
      <c r="C1220" s="50"/>
      <c r="D1220" s="50"/>
      <c r="E1220" s="51"/>
      <c r="F1220" s="34" t="str">
        <f>IFERROR(VLOOKUP(C1220,'Fed. Agency Identifier'!$A$2:$B$62,2,FALSE),"")</f>
        <v/>
      </c>
      <c r="G1220" s="34" t="str">
        <f>IF(ISBLANK(D1220)=TRUE,"",(IFERROR(VLOOKUP(CONCATENATE(C1220,".",D1220),'Assistance Listings sam.gov'!$A$2:$D$2250,4,FALSE),"Unknown/Expired CFDA - Complete Column K")))</f>
        <v/>
      </c>
      <c r="H1220" s="51"/>
      <c r="I1220" s="51"/>
      <c r="J1220" s="34" t="str">
        <f>IF(AND(ISBLANK(C1220)=TRUE,ISBLANK(D1220)=TRUE),"",IFERROR(VLOOKUP(CONCATENATE(C1220,".",D1220),'Clusters Lookup'!$A$2:$B$99,2,FALSE),"Not an Other Cluster"))</f>
        <v/>
      </c>
      <c r="K1220" s="51"/>
      <c r="L1220" s="51"/>
      <c r="M1220" s="51"/>
      <c r="N1220" s="51"/>
      <c r="O1220" s="52"/>
      <c r="P1220" s="51"/>
      <c r="Q1220" s="51"/>
      <c r="R1220" s="50"/>
      <c r="S1220" s="34" t="str">
        <f>IFERROR(VLOOKUP(R1220,'State of WI BUs'!$A$2:$B$77,2,FALSE),"")</f>
        <v/>
      </c>
      <c r="T1220" s="52"/>
      <c r="U1220" s="52"/>
      <c r="V1220" s="56" t="str">
        <f t="shared" si="144"/>
        <v/>
      </c>
      <c r="W1220" s="52"/>
      <c r="X1220" s="50"/>
      <c r="Y1220" s="56" t="str">
        <f t="shared" si="145"/>
        <v/>
      </c>
      <c r="Z1220" s="52"/>
      <c r="AA1220" s="35" t="str">
        <f t="shared" si="146"/>
        <v/>
      </c>
      <c r="AB1220" s="35" t="str">
        <f t="shared" si="147"/>
        <v/>
      </c>
      <c r="AC1220" s="35" t="str">
        <f t="shared" si="148"/>
        <v/>
      </c>
      <c r="AD1220" s="35" t="str">
        <f t="shared" si="149"/>
        <v/>
      </c>
      <c r="AE1220" s="35" t="str">
        <f t="shared" si="150"/>
        <v/>
      </c>
      <c r="AF1220" s="35" t="str">
        <f t="shared" si="151"/>
        <v/>
      </c>
    </row>
    <row r="1221" spans="1:32" x14ac:dyDescent="0.3">
      <c r="A1221" s="50"/>
      <c r="B1221" s="34" t="str">
        <f>IFERROR(VLOOKUP(A1221,'State of WI BUs'!$A$2:$B$77,2,FALSE),"")</f>
        <v/>
      </c>
      <c r="C1221" s="50"/>
      <c r="D1221" s="50"/>
      <c r="E1221" s="51"/>
      <c r="F1221" s="34" t="str">
        <f>IFERROR(VLOOKUP(C1221,'Fed. Agency Identifier'!$A$2:$B$62,2,FALSE),"")</f>
        <v/>
      </c>
      <c r="G1221" s="34" t="str">
        <f>IF(ISBLANK(D1221)=TRUE,"",(IFERROR(VLOOKUP(CONCATENATE(C1221,".",D1221),'Assistance Listings sam.gov'!$A$2:$D$2250,4,FALSE),"Unknown/Expired CFDA - Complete Column K")))</f>
        <v/>
      </c>
      <c r="H1221" s="51"/>
      <c r="I1221" s="51"/>
      <c r="J1221" s="34" t="str">
        <f>IF(AND(ISBLANK(C1221)=TRUE,ISBLANK(D1221)=TRUE),"",IFERROR(VLOOKUP(CONCATENATE(C1221,".",D1221),'Clusters Lookup'!$A$2:$B$99,2,FALSE),"Not an Other Cluster"))</f>
        <v/>
      </c>
      <c r="K1221" s="51"/>
      <c r="L1221" s="51"/>
      <c r="M1221" s="51"/>
      <c r="N1221" s="51"/>
      <c r="O1221" s="52"/>
      <c r="P1221" s="51"/>
      <c r="Q1221" s="51"/>
      <c r="R1221" s="50"/>
      <c r="S1221" s="34" t="str">
        <f>IFERROR(VLOOKUP(R1221,'State of WI BUs'!$A$2:$B$77,2,FALSE),"")</f>
        <v/>
      </c>
      <c r="T1221" s="52"/>
      <c r="U1221" s="52"/>
      <c r="V1221" s="56" t="str">
        <f t="shared" si="144"/>
        <v/>
      </c>
      <c r="W1221" s="52"/>
      <c r="X1221" s="50"/>
      <c r="Y1221" s="56" t="str">
        <f t="shared" si="145"/>
        <v/>
      </c>
      <c r="Z1221" s="52"/>
      <c r="AA1221" s="35" t="str">
        <f t="shared" si="146"/>
        <v/>
      </c>
      <c r="AB1221" s="35" t="str">
        <f t="shared" si="147"/>
        <v/>
      </c>
      <c r="AC1221" s="35" t="str">
        <f t="shared" si="148"/>
        <v/>
      </c>
      <c r="AD1221" s="35" t="str">
        <f t="shared" si="149"/>
        <v/>
      </c>
      <c r="AE1221" s="35" t="str">
        <f t="shared" si="150"/>
        <v/>
      </c>
      <c r="AF1221" s="35" t="str">
        <f t="shared" si="151"/>
        <v/>
      </c>
    </row>
    <row r="1222" spans="1:32" x14ac:dyDescent="0.3">
      <c r="A1222" s="50"/>
      <c r="B1222" s="34" t="str">
        <f>IFERROR(VLOOKUP(A1222,'State of WI BUs'!$A$2:$B$77,2,FALSE),"")</f>
        <v/>
      </c>
      <c r="C1222" s="50"/>
      <c r="D1222" s="50"/>
      <c r="E1222" s="51"/>
      <c r="F1222" s="34" t="str">
        <f>IFERROR(VLOOKUP(C1222,'Fed. Agency Identifier'!$A$2:$B$62,2,FALSE),"")</f>
        <v/>
      </c>
      <c r="G1222" s="34" t="str">
        <f>IF(ISBLANK(D1222)=TRUE,"",(IFERROR(VLOOKUP(CONCATENATE(C1222,".",D1222),'Assistance Listings sam.gov'!$A$2:$D$2250,4,FALSE),"Unknown/Expired CFDA - Complete Column K")))</f>
        <v/>
      </c>
      <c r="H1222" s="51"/>
      <c r="I1222" s="51"/>
      <c r="J1222" s="34" t="str">
        <f>IF(AND(ISBLANK(C1222)=TRUE,ISBLANK(D1222)=TRUE),"",IFERROR(VLOOKUP(CONCATENATE(C1222,".",D1222),'Clusters Lookup'!$A$2:$B$99,2,FALSE),"Not an Other Cluster"))</f>
        <v/>
      </c>
      <c r="K1222" s="51"/>
      <c r="L1222" s="51"/>
      <c r="M1222" s="51"/>
      <c r="N1222" s="51"/>
      <c r="O1222" s="52"/>
      <c r="P1222" s="51"/>
      <c r="Q1222" s="51"/>
      <c r="R1222" s="50"/>
      <c r="S1222" s="34" t="str">
        <f>IFERROR(VLOOKUP(R1222,'State of WI BUs'!$A$2:$B$77,2,FALSE),"")</f>
        <v/>
      </c>
      <c r="T1222" s="52"/>
      <c r="U1222" s="52"/>
      <c r="V1222" s="56" t="str">
        <f t="shared" si="144"/>
        <v/>
      </c>
      <c r="W1222" s="52"/>
      <c r="X1222" s="50"/>
      <c r="Y1222" s="56" t="str">
        <f t="shared" si="145"/>
        <v/>
      </c>
      <c r="Z1222" s="52"/>
      <c r="AA1222" s="35" t="str">
        <f t="shared" si="146"/>
        <v/>
      </c>
      <c r="AB1222" s="35" t="str">
        <f t="shared" si="147"/>
        <v/>
      </c>
      <c r="AC1222" s="35" t="str">
        <f t="shared" si="148"/>
        <v/>
      </c>
      <c r="AD1222" s="35" t="str">
        <f t="shared" si="149"/>
        <v/>
      </c>
      <c r="AE1222" s="35" t="str">
        <f t="shared" si="150"/>
        <v/>
      </c>
      <c r="AF1222" s="35" t="str">
        <f t="shared" si="151"/>
        <v/>
      </c>
    </row>
    <row r="1223" spans="1:32" x14ac:dyDescent="0.3">
      <c r="A1223" s="50"/>
      <c r="B1223" s="34" t="str">
        <f>IFERROR(VLOOKUP(A1223,'State of WI BUs'!$A$2:$B$77,2,FALSE),"")</f>
        <v/>
      </c>
      <c r="C1223" s="50"/>
      <c r="D1223" s="50"/>
      <c r="E1223" s="51"/>
      <c r="F1223" s="34" t="str">
        <f>IFERROR(VLOOKUP(C1223,'Fed. Agency Identifier'!$A$2:$B$62,2,FALSE),"")</f>
        <v/>
      </c>
      <c r="G1223" s="34" t="str">
        <f>IF(ISBLANK(D1223)=TRUE,"",(IFERROR(VLOOKUP(CONCATENATE(C1223,".",D1223),'Assistance Listings sam.gov'!$A$2:$D$2250,4,FALSE),"Unknown/Expired CFDA - Complete Column K")))</f>
        <v/>
      </c>
      <c r="H1223" s="51"/>
      <c r="I1223" s="51"/>
      <c r="J1223" s="34" t="str">
        <f>IF(AND(ISBLANK(C1223)=TRUE,ISBLANK(D1223)=TRUE),"",IFERROR(VLOOKUP(CONCATENATE(C1223,".",D1223),'Clusters Lookup'!$A$2:$B$99,2,FALSE),"Not an Other Cluster"))</f>
        <v/>
      </c>
      <c r="K1223" s="51"/>
      <c r="L1223" s="51"/>
      <c r="M1223" s="51"/>
      <c r="N1223" s="51"/>
      <c r="O1223" s="52"/>
      <c r="P1223" s="51"/>
      <c r="Q1223" s="51"/>
      <c r="R1223" s="50"/>
      <c r="S1223" s="34" t="str">
        <f>IFERROR(VLOOKUP(R1223,'State of WI BUs'!$A$2:$B$77,2,FALSE),"")</f>
        <v/>
      </c>
      <c r="T1223" s="52"/>
      <c r="U1223" s="52"/>
      <c r="V1223" s="56" t="str">
        <f t="shared" si="144"/>
        <v/>
      </c>
      <c r="W1223" s="52"/>
      <c r="X1223" s="50"/>
      <c r="Y1223" s="56" t="str">
        <f t="shared" si="145"/>
        <v/>
      </c>
      <c r="Z1223" s="52"/>
      <c r="AA1223" s="35" t="str">
        <f t="shared" si="146"/>
        <v/>
      </c>
      <c r="AB1223" s="35" t="str">
        <f t="shared" si="147"/>
        <v/>
      </c>
      <c r="AC1223" s="35" t="str">
        <f t="shared" si="148"/>
        <v/>
      </c>
      <c r="AD1223" s="35" t="str">
        <f t="shared" si="149"/>
        <v/>
      </c>
      <c r="AE1223" s="35" t="str">
        <f t="shared" si="150"/>
        <v/>
      </c>
      <c r="AF1223" s="35" t="str">
        <f t="shared" si="151"/>
        <v/>
      </c>
    </row>
    <row r="1224" spans="1:32" x14ac:dyDescent="0.3">
      <c r="A1224" s="50"/>
      <c r="B1224" s="34" t="str">
        <f>IFERROR(VLOOKUP(A1224,'State of WI BUs'!$A$2:$B$77,2,FALSE),"")</f>
        <v/>
      </c>
      <c r="C1224" s="50"/>
      <c r="D1224" s="50"/>
      <c r="E1224" s="51"/>
      <c r="F1224" s="34" t="str">
        <f>IFERROR(VLOOKUP(C1224,'Fed. Agency Identifier'!$A$2:$B$62,2,FALSE),"")</f>
        <v/>
      </c>
      <c r="G1224" s="34" t="str">
        <f>IF(ISBLANK(D1224)=TRUE,"",(IFERROR(VLOOKUP(CONCATENATE(C1224,".",D1224),'Assistance Listings sam.gov'!$A$2:$D$2250,4,FALSE),"Unknown/Expired CFDA - Complete Column K")))</f>
        <v/>
      </c>
      <c r="H1224" s="51"/>
      <c r="I1224" s="51"/>
      <c r="J1224" s="34" t="str">
        <f>IF(AND(ISBLANK(C1224)=TRUE,ISBLANK(D1224)=TRUE),"",IFERROR(VLOOKUP(CONCATENATE(C1224,".",D1224),'Clusters Lookup'!$A$2:$B$99,2,FALSE),"Not an Other Cluster"))</f>
        <v/>
      </c>
      <c r="K1224" s="51"/>
      <c r="L1224" s="51"/>
      <c r="M1224" s="51"/>
      <c r="N1224" s="51"/>
      <c r="O1224" s="52"/>
      <c r="P1224" s="51"/>
      <c r="Q1224" s="51"/>
      <c r="R1224" s="50"/>
      <c r="S1224" s="34" t="str">
        <f>IFERROR(VLOOKUP(R1224,'State of WI BUs'!$A$2:$B$77,2,FALSE),"")</f>
        <v/>
      </c>
      <c r="T1224" s="52"/>
      <c r="U1224" s="52"/>
      <c r="V1224" s="56" t="str">
        <f t="shared" si="144"/>
        <v/>
      </c>
      <c r="W1224" s="52"/>
      <c r="X1224" s="50"/>
      <c r="Y1224" s="56" t="str">
        <f t="shared" si="145"/>
        <v/>
      </c>
      <c r="Z1224" s="52"/>
      <c r="AA1224" s="35" t="str">
        <f t="shared" si="146"/>
        <v/>
      </c>
      <c r="AB1224" s="35" t="str">
        <f t="shared" si="147"/>
        <v/>
      </c>
      <c r="AC1224" s="35" t="str">
        <f t="shared" si="148"/>
        <v/>
      </c>
      <c r="AD1224" s="35" t="str">
        <f t="shared" si="149"/>
        <v/>
      </c>
      <c r="AE1224" s="35" t="str">
        <f t="shared" si="150"/>
        <v/>
      </c>
      <c r="AF1224" s="35" t="str">
        <f t="shared" si="151"/>
        <v/>
      </c>
    </row>
    <row r="1225" spans="1:32" x14ac:dyDescent="0.3">
      <c r="A1225" s="50"/>
      <c r="B1225" s="34" t="str">
        <f>IFERROR(VLOOKUP(A1225,'State of WI BUs'!$A$2:$B$77,2,FALSE),"")</f>
        <v/>
      </c>
      <c r="C1225" s="50"/>
      <c r="D1225" s="50"/>
      <c r="E1225" s="51"/>
      <c r="F1225" s="34" t="str">
        <f>IFERROR(VLOOKUP(C1225,'Fed. Agency Identifier'!$A$2:$B$62,2,FALSE),"")</f>
        <v/>
      </c>
      <c r="G1225" s="34" t="str">
        <f>IF(ISBLANK(D1225)=TRUE,"",(IFERROR(VLOOKUP(CONCATENATE(C1225,".",D1225),'Assistance Listings sam.gov'!$A$2:$D$2250,4,FALSE),"Unknown/Expired CFDA - Complete Column K")))</f>
        <v/>
      </c>
      <c r="H1225" s="51"/>
      <c r="I1225" s="51"/>
      <c r="J1225" s="34" t="str">
        <f>IF(AND(ISBLANK(C1225)=TRUE,ISBLANK(D1225)=TRUE),"",IFERROR(VLOOKUP(CONCATENATE(C1225,".",D1225),'Clusters Lookup'!$A$2:$B$99,2,FALSE),"Not an Other Cluster"))</f>
        <v/>
      </c>
      <c r="K1225" s="51"/>
      <c r="L1225" s="51"/>
      <c r="M1225" s="51"/>
      <c r="N1225" s="51"/>
      <c r="O1225" s="52"/>
      <c r="P1225" s="51"/>
      <c r="Q1225" s="51"/>
      <c r="R1225" s="50"/>
      <c r="S1225" s="34" t="str">
        <f>IFERROR(VLOOKUP(R1225,'State of WI BUs'!$A$2:$B$77,2,FALSE),"")</f>
        <v/>
      </c>
      <c r="T1225" s="52"/>
      <c r="U1225" s="52"/>
      <c r="V1225" s="56" t="str">
        <f t="shared" si="144"/>
        <v/>
      </c>
      <c r="W1225" s="52"/>
      <c r="X1225" s="50"/>
      <c r="Y1225" s="56" t="str">
        <f t="shared" si="145"/>
        <v/>
      </c>
      <c r="Z1225" s="52"/>
      <c r="AA1225" s="35" t="str">
        <f t="shared" si="146"/>
        <v/>
      </c>
      <c r="AB1225" s="35" t="str">
        <f t="shared" si="147"/>
        <v/>
      </c>
      <c r="AC1225" s="35" t="str">
        <f t="shared" si="148"/>
        <v/>
      </c>
      <c r="AD1225" s="35" t="str">
        <f t="shared" si="149"/>
        <v/>
      </c>
      <c r="AE1225" s="35" t="str">
        <f t="shared" si="150"/>
        <v/>
      </c>
      <c r="AF1225" s="35" t="str">
        <f t="shared" si="151"/>
        <v/>
      </c>
    </row>
    <row r="1226" spans="1:32" x14ac:dyDescent="0.3">
      <c r="A1226" s="50"/>
      <c r="B1226" s="34" t="str">
        <f>IFERROR(VLOOKUP(A1226,'State of WI BUs'!$A$2:$B$77,2,FALSE),"")</f>
        <v/>
      </c>
      <c r="C1226" s="50"/>
      <c r="D1226" s="50"/>
      <c r="E1226" s="51"/>
      <c r="F1226" s="34" t="str">
        <f>IFERROR(VLOOKUP(C1226,'Fed. Agency Identifier'!$A$2:$B$62,2,FALSE),"")</f>
        <v/>
      </c>
      <c r="G1226" s="34" t="str">
        <f>IF(ISBLANK(D1226)=TRUE,"",(IFERROR(VLOOKUP(CONCATENATE(C1226,".",D1226),'Assistance Listings sam.gov'!$A$2:$D$2250,4,FALSE),"Unknown/Expired CFDA - Complete Column K")))</f>
        <v/>
      </c>
      <c r="H1226" s="51"/>
      <c r="I1226" s="51"/>
      <c r="J1226" s="34" t="str">
        <f>IF(AND(ISBLANK(C1226)=TRUE,ISBLANK(D1226)=TRUE),"",IFERROR(VLOOKUP(CONCATENATE(C1226,".",D1226),'Clusters Lookup'!$A$2:$B$99,2,FALSE),"Not an Other Cluster"))</f>
        <v/>
      </c>
      <c r="K1226" s="51"/>
      <c r="L1226" s="51"/>
      <c r="M1226" s="51"/>
      <c r="N1226" s="51"/>
      <c r="O1226" s="52"/>
      <c r="P1226" s="51"/>
      <c r="Q1226" s="51"/>
      <c r="R1226" s="50"/>
      <c r="S1226" s="34" t="str">
        <f>IFERROR(VLOOKUP(R1226,'State of WI BUs'!$A$2:$B$77,2,FALSE),"")</f>
        <v/>
      </c>
      <c r="T1226" s="52"/>
      <c r="U1226" s="52"/>
      <c r="V1226" s="56" t="str">
        <f t="shared" si="144"/>
        <v/>
      </c>
      <c r="W1226" s="52"/>
      <c r="X1226" s="50"/>
      <c r="Y1226" s="56" t="str">
        <f t="shared" si="145"/>
        <v/>
      </c>
      <c r="Z1226" s="52"/>
      <c r="AA1226" s="35" t="str">
        <f t="shared" si="146"/>
        <v/>
      </c>
      <c r="AB1226" s="35" t="str">
        <f t="shared" si="147"/>
        <v/>
      </c>
      <c r="AC1226" s="35" t="str">
        <f t="shared" si="148"/>
        <v/>
      </c>
      <c r="AD1226" s="35" t="str">
        <f t="shared" si="149"/>
        <v/>
      </c>
      <c r="AE1226" s="35" t="str">
        <f t="shared" si="150"/>
        <v/>
      </c>
      <c r="AF1226" s="35" t="str">
        <f t="shared" si="151"/>
        <v/>
      </c>
    </row>
    <row r="1227" spans="1:32" x14ac:dyDescent="0.3">
      <c r="A1227" s="50"/>
      <c r="B1227" s="34" t="str">
        <f>IFERROR(VLOOKUP(A1227,'State of WI BUs'!$A$2:$B$77,2,FALSE),"")</f>
        <v/>
      </c>
      <c r="C1227" s="50"/>
      <c r="D1227" s="50"/>
      <c r="E1227" s="51"/>
      <c r="F1227" s="34" t="str">
        <f>IFERROR(VLOOKUP(C1227,'Fed. Agency Identifier'!$A$2:$B$62,2,FALSE),"")</f>
        <v/>
      </c>
      <c r="G1227" s="34" t="str">
        <f>IF(ISBLANK(D1227)=TRUE,"",(IFERROR(VLOOKUP(CONCATENATE(C1227,".",D1227),'Assistance Listings sam.gov'!$A$2:$D$2250,4,FALSE),"Unknown/Expired CFDA - Complete Column K")))</f>
        <v/>
      </c>
      <c r="H1227" s="51"/>
      <c r="I1227" s="51"/>
      <c r="J1227" s="34" t="str">
        <f>IF(AND(ISBLANK(C1227)=TRUE,ISBLANK(D1227)=TRUE),"",IFERROR(VLOOKUP(CONCATENATE(C1227,".",D1227),'Clusters Lookup'!$A$2:$B$99,2,FALSE),"Not an Other Cluster"))</f>
        <v/>
      </c>
      <c r="K1227" s="51"/>
      <c r="L1227" s="51"/>
      <c r="M1227" s="51"/>
      <c r="N1227" s="51"/>
      <c r="O1227" s="52"/>
      <c r="P1227" s="51"/>
      <c r="Q1227" s="51"/>
      <c r="R1227" s="50"/>
      <c r="S1227" s="34" t="str">
        <f>IFERROR(VLOOKUP(R1227,'State of WI BUs'!$A$2:$B$77,2,FALSE),"")</f>
        <v/>
      </c>
      <c r="T1227" s="52"/>
      <c r="U1227" s="52"/>
      <c r="V1227" s="56" t="str">
        <f t="shared" si="144"/>
        <v/>
      </c>
      <c r="W1227" s="52"/>
      <c r="X1227" s="50"/>
      <c r="Y1227" s="56" t="str">
        <f t="shared" si="145"/>
        <v/>
      </c>
      <c r="Z1227" s="52"/>
      <c r="AA1227" s="35" t="str">
        <f t="shared" si="146"/>
        <v/>
      </c>
      <c r="AB1227" s="35" t="str">
        <f t="shared" si="147"/>
        <v/>
      </c>
      <c r="AC1227" s="35" t="str">
        <f t="shared" si="148"/>
        <v/>
      </c>
      <c r="AD1227" s="35" t="str">
        <f t="shared" si="149"/>
        <v/>
      </c>
      <c r="AE1227" s="35" t="str">
        <f t="shared" si="150"/>
        <v/>
      </c>
      <c r="AF1227" s="35" t="str">
        <f t="shared" si="151"/>
        <v/>
      </c>
    </row>
    <row r="1228" spans="1:32" x14ac:dyDescent="0.3">
      <c r="A1228" s="50"/>
      <c r="B1228" s="34" t="str">
        <f>IFERROR(VLOOKUP(A1228,'State of WI BUs'!$A$2:$B$77,2,FALSE),"")</f>
        <v/>
      </c>
      <c r="C1228" s="50"/>
      <c r="D1228" s="50"/>
      <c r="E1228" s="51"/>
      <c r="F1228" s="34" t="str">
        <f>IFERROR(VLOOKUP(C1228,'Fed. Agency Identifier'!$A$2:$B$62,2,FALSE),"")</f>
        <v/>
      </c>
      <c r="G1228" s="34" t="str">
        <f>IF(ISBLANK(D1228)=TRUE,"",(IFERROR(VLOOKUP(CONCATENATE(C1228,".",D1228),'Assistance Listings sam.gov'!$A$2:$D$2250,4,FALSE),"Unknown/Expired CFDA - Complete Column K")))</f>
        <v/>
      </c>
      <c r="H1228" s="51"/>
      <c r="I1228" s="51"/>
      <c r="J1228" s="34" t="str">
        <f>IF(AND(ISBLANK(C1228)=TRUE,ISBLANK(D1228)=TRUE),"",IFERROR(VLOOKUP(CONCATENATE(C1228,".",D1228),'Clusters Lookup'!$A$2:$B$99,2,FALSE),"Not an Other Cluster"))</f>
        <v/>
      </c>
      <c r="K1228" s="51"/>
      <c r="L1228" s="51"/>
      <c r="M1228" s="51"/>
      <c r="N1228" s="51"/>
      <c r="O1228" s="52"/>
      <c r="P1228" s="51"/>
      <c r="Q1228" s="51"/>
      <c r="R1228" s="50"/>
      <c r="S1228" s="34" t="str">
        <f>IFERROR(VLOOKUP(R1228,'State of WI BUs'!$A$2:$B$77,2,FALSE),"")</f>
        <v/>
      </c>
      <c r="T1228" s="52"/>
      <c r="U1228" s="52"/>
      <c r="V1228" s="56" t="str">
        <f t="shared" si="144"/>
        <v/>
      </c>
      <c r="W1228" s="52"/>
      <c r="X1228" s="50"/>
      <c r="Y1228" s="56" t="str">
        <f t="shared" si="145"/>
        <v/>
      </c>
      <c r="Z1228" s="52"/>
      <c r="AA1228" s="35" t="str">
        <f t="shared" si="146"/>
        <v/>
      </c>
      <c r="AB1228" s="35" t="str">
        <f t="shared" si="147"/>
        <v/>
      </c>
      <c r="AC1228" s="35" t="str">
        <f t="shared" si="148"/>
        <v/>
      </c>
      <c r="AD1228" s="35" t="str">
        <f t="shared" si="149"/>
        <v/>
      </c>
      <c r="AE1228" s="35" t="str">
        <f t="shared" si="150"/>
        <v/>
      </c>
      <c r="AF1228" s="35" t="str">
        <f t="shared" si="151"/>
        <v/>
      </c>
    </row>
    <row r="1229" spans="1:32" x14ac:dyDescent="0.3">
      <c r="A1229" s="50"/>
      <c r="B1229" s="34" t="str">
        <f>IFERROR(VLOOKUP(A1229,'State of WI BUs'!$A$2:$B$77,2,FALSE),"")</f>
        <v/>
      </c>
      <c r="C1229" s="50"/>
      <c r="D1229" s="50"/>
      <c r="E1229" s="51"/>
      <c r="F1229" s="34" t="str">
        <f>IFERROR(VLOOKUP(C1229,'Fed. Agency Identifier'!$A$2:$B$62,2,FALSE),"")</f>
        <v/>
      </c>
      <c r="G1229" s="34" t="str">
        <f>IF(ISBLANK(D1229)=TRUE,"",(IFERROR(VLOOKUP(CONCATENATE(C1229,".",D1229),'Assistance Listings sam.gov'!$A$2:$D$2250,4,FALSE),"Unknown/Expired CFDA - Complete Column K")))</f>
        <v/>
      </c>
      <c r="H1229" s="51"/>
      <c r="I1229" s="51"/>
      <c r="J1229" s="34" t="str">
        <f>IF(AND(ISBLANK(C1229)=TRUE,ISBLANK(D1229)=TRUE),"",IFERROR(VLOOKUP(CONCATENATE(C1229,".",D1229),'Clusters Lookup'!$A$2:$B$99,2,FALSE),"Not an Other Cluster"))</f>
        <v/>
      </c>
      <c r="K1229" s="51"/>
      <c r="L1229" s="51"/>
      <c r="M1229" s="51"/>
      <c r="N1229" s="51"/>
      <c r="O1229" s="52"/>
      <c r="P1229" s="51"/>
      <c r="Q1229" s="51"/>
      <c r="R1229" s="50"/>
      <c r="S1229" s="34" t="str">
        <f>IFERROR(VLOOKUP(R1229,'State of WI BUs'!$A$2:$B$77,2,FALSE),"")</f>
        <v/>
      </c>
      <c r="T1229" s="52"/>
      <c r="U1229" s="52"/>
      <c r="V1229" s="56" t="str">
        <f t="shared" si="144"/>
        <v/>
      </c>
      <c r="W1229" s="52"/>
      <c r="X1229" s="50"/>
      <c r="Y1229" s="56" t="str">
        <f t="shared" si="145"/>
        <v/>
      </c>
      <c r="Z1229" s="52"/>
      <c r="AA1229" s="35" t="str">
        <f t="shared" si="146"/>
        <v/>
      </c>
      <c r="AB1229" s="35" t="str">
        <f t="shared" si="147"/>
        <v/>
      </c>
      <c r="AC1229" s="35" t="str">
        <f t="shared" si="148"/>
        <v/>
      </c>
      <c r="AD1229" s="35" t="str">
        <f t="shared" si="149"/>
        <v/>
      </c>
      <c r="AE1229" s="35" t="str">
        <f t="shared" si="150"/>
        <v/>
      </c>
      <c r="AF1229" s="35" t="str">
        <f t="shared" si="151"/>
        <v/>
      </c>
    </row>
    <row r="1230" spans="1:32" x14ac:dyDescent="0.3">
      <c r="A1230" s="50"/>
      <c r="B1230" s="34" t="str">
        <f>IFERROR(VLOOKUP(A1230,'State of WI BUs'!$A$2:$B$77,2,FALSE),"")</f>
        <v/>
      </c>
      <c r="C1230" s="50"/>
      <c r="D1230" s="50"/>
      <c r="E1230" s="51"/>
      <c r="F1230" s="34" t="str">
        <f>IFERROR(VLOOKUP(C1230,'Fed. Agency Identifier'!$A$2:$B$62,2,FALSE),"")</f>
        <v/>
      </c>
      <c r="G1230" s="34" t="str">
        <f>IF(ISBLANK(D1230)=TRUE,"",(IFERROR(VLOOKUP(CONCATENATE(C1230,".",D1230),'Assistance Listings sam.gov'!$A$2:$D$2250,4,FALSE),"Unknown/Expired CFDA - Complete Column K")))</f>
        <v/>
      </c>
      <c r="H1230" s="51"/>
      <c r="I1230" s="51"/>
      <c r="J1230" s="34" t="str">
        <f>IF(AND(ISBLANK(C1230)=TRUE,ISBLANK(D1230)=TRUE),"",IFERROR(VLOOKUP(CONCATENATE(C1230,".",D1230),'Clusters Lookup'!$A$2:$B$99,2,FALSE),"Not an Other Cluster"))</f>
        <v/>
      </c>
      <c r="K1230" s="51"/>
      <c r="L1230" s="51"/>
      <c r="M1230" s="51"/>
      <c r="N1230" s="51"/>
      <c r="O1230" s="52"/>
      <c r="P1230" s="51"/>
      <c r="Q1230" s="51"/>
      <c r="R1230" s="50"/>
      <c r="S1230" s="34" t="str">
        <f>IFERROR(VLOOKUP(R1230,'State of WI BUs'!$A$2:$B$77,2,FALSE),"")</f>
        <v/>
      </c>
      <c r="T1230" s="52"/>
      <c r="U1230" s="52"/>
      <c r="V1230" s="56" t="str">
        <f t="shared" si="144"/>
        <v/>
      </c>
      <c r="W1230" s="52"/>
      <c r="X1230" s="50"/>
      <c r="Y1230" s="56" t="str">
        <f t="shared" si="145"/>
        <v/>
      </c>
      <c r="Z1230" s="52"/>
      <c r="AA1230" s="35" t="str">
        <f t="shared" si="146"/>
        <v/>
      </c>
      <c r="AB1230" s="35" t="str">
        <f t="shared" si="147"/>
        <v/>
      </c>
      <c r="AC1230" s="35" t="str">
        <f t="shared" si="148"/>
        <v/>
      </c>
      <c r="AD1230" s="35" t="str">
        <f t="shared" si="149"/>
        <v/>
      </c>
      <c r="AE1230" s="35" t="str">
        <f t="shared" si="150"/>
        <v/>
      </c>
      <c r="AF1230" s="35" t="str">
        <f t="shared" si="151"/>
        <v/>
      </c>
    </row>
    <row r="1231" spans="1:32" x14ac:dyDescent="0.3">
      <c r="A1231" s="50"/>
      <c r="B1231" s="34" t="str">
        <f>IFERROR(VLOOKUP(A1231,'State of WI BUs'!$A$2:$B$77,2,FALSE),"")</f>
        <v/>
      </c>
      <c r="C1231" s="50"/>
      <c r="D1231" s="50"/>
      <c r="E1231" s="51"/>
      <c r="F1231" s="34" t="str">
        <f>IFERROR(VLOOKUP(C1231,'Fed. Agency Identifier'!$A$2:$B$62,2,FALSE),"")</f>
        <v/>
      </c>
      <c r="G1231" s="34" t="str">
        <f>IF(ISBLANK(D1231)=TRUE,"",(IFERROR(VLOOKUP(CONCATENATE(C1231,".",D1231),'Assistance Listings sam.gov'!$A$2:$D$2250,4,FALSE),"Unknown/Expired CFDA - Complete Column K")))</f>
        <v/>
      </c>
      <c r="H1231" s="51"/>
      <c r="I1231" s="51"/>
      <c r="J1231" s="34" t="str">
        <f>IF(AND(ISBLANK(C1231)=TRUE,ISBLANK(D1231)=TRUE),"",IFERROR(VLOOKUP(CONCATENATE(C1231,".",D1231),'Clusters Lookup'!$A$2:$B$99,2,FALSE),"Not an Other Cluster"))</f>
        <v/>
      </c>
      <c r="K1231" s="51"/>
      <c r="L1231" s="51"/>
      <c r="M1231" s="51"/>
      <c r="N1231" s="51"/>
      <c r="O1231" s="52"/>
      <c r="P1231" s="51"/>
      <c r="Q1231" s="51"/>
      <c r="R1231" s="50"/>
      <c r="S1231" s="34" t="str">
        <f>IFERROR(VLOOKUP(R1231,'State of WI BUs'!$A$2:$B$77,2,FALSE),"")</f>
        <v/>
      </c>
      <c r="T1231" s="52"/>
      <c r="U1231" s="52"/>
      <c r="V1231" s="56" t="str">
        <f t="shared" si="144"/>
        <v/>
      </c>
      <c r="W1231" s="52"/>
      <c r="X1231" s="50"/>
      <c r="Y1231" s="56" t="str">
        <f t="shared" si="145"/>
        <v/>
      </c>
      <c r="Z1231" s="52"/>
      <c r="AA1231" s="35" t="str">
        <f t="shared" si="146"/>
        <v/>
      </c>
      <c r="AB1231" s="35" t="str">
        <f t="shared" si="147"/>
        <v/>
      </c>
      <c r="AC1231" s="35" t="str">
        <f t="shared" si="148"/>
        <v/>
      </c>
      <c r="AD1231" s="35" t="str">
        <f t="shared" si="149"/>
        <v/>
      </c>
      <c r="AE1231" s="35" t="str">
        <f t="shared" si="150"/>
        <v/>
      </c>
      <c r="AF1231" s="35" t="str">
        <f t="shared" si="151"/>
        <v/>
      </c>
    </row>
    <row r="1232" spans="1:32" x14ac:dyDescent="0.3">
      <c r="A1232" s="50"/>
      <c r="B1232" s="34" t="str">
        <f>IFERROR(VLOOKUP(A1232,'State of WI BUs'!$A$2:$B$77,2,FALSE),"")</f>
        <v/>
      </c>
      <c r="C1232" s="50"/>
      <c r="D1232" s="50"/>
      <c r="E1232" s="51"/>
      <c r="F1232" s="34" t="str">
        <f>IFERROR(VLOOKUP(C1232,'Fed. Agency Identifier'!$A$2:$B$62,2,FALSE),"")</f>
        <v/>
      </c>
      <c r="G1232" s="34" t="str">
        <f>IF(ISBLANK(D1232)=TRUE,"",(IFERROR(VLOOKUP(CONCATENATE(C1232,".",D1232),'Assistance Listings sam.gov'!$A$2:$D$2250,4,FALSE),"Unknown/Expired CFDA - Complete Column K")))</f>
        <v/>
      </c>
      <c r="H1232" s="51"/>
      <c r="I1232" s="51"/>
      <c r="J1232" s="34" t="str">
        <f>IF(AND(ISBLANK(C1232)=TRUE,ISBLANK(D1232)=TRUE),"",IFERROR(VLOOKUP(CONCATENATE(C1232,".",D1232),'Clusters Lookup'!$A$2:$B$99,2,FALSE),"Not an Other Cluster"))</f>
        <v/>
      </c>
      <c r="K1232" s="51"/>
      <c r="L1232" s="51"/>
      <c r="M1232" s="51"/>
      <c r="N1232" s="51"/>
      <c r="O1232" s="52"/>
      <c r="P1232" s="51"/>
      <c r="Q1232" s="51"/>
      <c r="R1232" s="50"/>
      <c r="S1232" s="34" t="str">
        <f>IFERROR(VLOOKUP(R1232,'State of WI BUs'!$A$2:$B$77,2,FALSE),"")</f>
        <v/>
      </c>
      <c r="T1232" s="52"/>
      <c r="U1232" s="52"/>
      <c r="V1232" s="56" t="str">
        <f t="shared" si="144"/>
        <v/>
      </c>
      <c r="W1232" s="52"/>
      <c r="X1232" s="50"/>
      <c r="Y1232" s="56" t="str">
        <f t="shared" si="145"/>
        <v/>
      </c>
      <c r="Z1232" s="52"/>
      <c r="AA1232" s="35" t="str">
        <f t="shared" si="146"/>
        <v/>
      </c>
      <c r="AB1232" s="35" t="str">
        <f t="shared" si="147"/>
        <v/>
      </c>
      <c r="AC1232" s="35" t="str">
        <f t="shared" si="148"/>
        <v/>
      </c>
      <c r="AD1232" s="35" t="str">
        <f t="shared" si="149"/>
        <v/>
      </c>
      <c r="AE1232" s="35" t="str">
        <f t="shared" si="150"/>
        <v/>
      </c>
      <c r="AF1232" s="35" t="str">
        <f t="shared" si="151"/>
        <v/>
      </c>
    </row>
    <row r="1233" spans="1:32" x14ac:dyDescent="0.3">
      <c r="A1233" s="50"/>
      <c r="B1233" s="34" t="str">
        <f>IFERROR(VLOOKUP(A1233,'State of WI BUs'!$A$2:$B$77,2,FALSE),"")</f>
        <v/>
      </c>
      <c r="C1233" s="50"/>
      <c r="D1233" s="50"/>
      <c r="E1233" s="51"/>
      <c r="F1233" s="34" t="str">
        <f>IFERROR(VLOOKUP(C1233,'Fed. Agency Identifier'!$A$2:$B$62,2,FALSE),"")</f>
        <v/>
      </c>
      <c r="G1233" s="34" t="str">
        <f>IF(ISBLANK(D1233)=TRUE,"",(IFERROR(VLOOKUP(CONCATENATE(C1233,".",D1233),'Assistance Listings sam.gov'!$A$2:$D$2250,4,FALSE),"Unknown/Expired CFDA - Complete Column K")))</f>
        <v/>
      </c>
      <c r="H1233" s="51"/>
      <c r="I1233" s="51"/>
      <c r="J1233" s="34" t="str">
        <f>IF(AND(ISBLANK(C1233)=TRUE,ISBLANK(D1233)=TRUE),"",IFERROR(VLOOKUP(CONCATENATE(C1233,".",D1233),'Clusters Lookup'!$A$2:$B$99,2,FALSE),"Not an Other Cluster"))</f>
        <v/>
      </c>
      <c r="K1233" s="51"/>
      <c r="L1233" s="51"/>
      <c r="M1233" s="51"/>
      <c r="N1233" s="51"/>
      <c r="O1233" s="52"/>
      <c r="P1233" s="51"/>
      <c r="Q1233" s="51"/>
      <c r="R1233" s="50"/>
      <c r="S1233" s="34" t="str">
        <f>IFERROR(VLOOKUP(R1233,'State of WI BUs'!$A$2:$B$77,2,FALSE),"")</f>
        <v/>
      </c>
      <c r="T1233" s="52"/>
      <c r="U1233" s="52"/>
      <c r="V1233" s="56" t="str">
        <f t="shared" si="144"/>
        <v/>
      </c>
      <c r="W1233" s="52"/>
      <c r="X1233" s="50"/>
      <c r="Y1233" s="56" t="str">
        <f t="shared" si="145"/>
        <v/>
      </c>
      <c r="Z1233" s="52"/>
      <c r="AA1233" s="35" t="str">
        <f t="shared" si="146"/>
        <v/>
      </c>
      <c r="AB1233" s="35" t="str">
        <f t="shared" si="147"/>
        <v/>
      </c>
      <c r="AC1233" s="35" t="str">
        <f t="shared" si="148"/>
        <v/>
      </c>
      <c r="AD1233" s="35" t="str">
        <f t="shared" si="149"/>
        <v/>
      </c>
      <c r="AE1233" s="35" t="str">
        <f t="shared" si="150"/>
        <v/>
      </c>
      <c r="AF1233" s="35" t="str">
        <f t="shared" si="151"/>
        <v/>
      </c>
    </row>
    <row r="1234" spans="1:32" x14ac:dyDescent="0.3">
      <c r="A1234" s="50"/>
      <c r="B1234" s="34" t="str">
        <f>IFERROR(VLOOKUP(A1234,'State of WI BUs'!$A$2:$B$77,2,FALSE),"")</f>
        <v/>
      </c>
      <c r="C1234" s="50"/>
      <c r="D1234" s="50"/>
      <c r="E1234" s="51"/>
      <c r="F1234" s="34" t="str">
        <f>IFERROR(VLOOKUP(C1234,'Fed. Agency Identifier'!$A$2:$B$62,2,FALSE),"")</f>
        <v/>
      </c>
      <c r="G1234" s="34" t="str">
        <f>IF(ISBLANK(D1234)=TRUE,"",(IFERROR(VLOOKUP(CONCATENATE(C1234,".",D1234),'Assistance Listings sam.gov'!$A$2:$D$2250,4,FALSE),"Unknown/Expired CFDA - Complete Column K")))</f>
        <v/>
      </c>
      <c r="H1234" s="51"/>
      <c r="I1234" s="51"/>
      <c r="J1234" s="34" t="str">
        <f>IF(AND(ISBLANK(C1234)=TRUE,ISBLANK(D1234)=TRUE),"",IFERROR(VLOOKUP(CONCATENATE(C1234,".",D1234),'Clusters Lookup'!$A$2:$B$99,2,FALSE),"Not an Other Cluster"))</f>
        <v/>
      </c>
      <c r="K1234" s="51"/>
      <c r="L1234" s="51"/>
      <c r="M1234" s="51"/>
      <c r="N1234" s="51"/>
      <c r="O1234" s="52"/>
      <c r="P1234" s="51"/>
      <c r="Q1234" s="51"/>
      <c r="R1234" s="50"/>
      <c r="S1234" s="34" t="str">
        <f>IFERROR(VLOOKUP(R1234,'State of WI BUs'!$A$2:$B$77,2,FALSE),"")</f>
        <v/>
      </c>
      <c r="T1234" s="52"/>
      <c r="U1234" s="52"/>
      <c r="V1234" s="56" t="str">
        <f t="shared" ref="V1234:V1297" si="152">IF(ISBLANK(C1234),"",T1234+U1234)</f>
        <v/>
      </c>
      <c r="W1234" s="52"/>
      <c r="X1234" s="50"/>
      <c r="Y1234" s="56" t="str">
        <f t="shared" ref="Y1234:Y1297" si="153">IF(ISBLANK(C1234),"",V1234+O1234-W1234)</f>
        <v/>
      </c>
      <c r="Z1234" s="52"/>
      <c r="AA1234" s="35" t="str">
        <f t="shared" ref="AA1234:AA1297" si="154">IF(ISBLANK(A1234)=TRUE,"",IF(OR(ISBLANK(H1234)=TRUE,ISBLANK(I1234)=TRUE),"Complete R&amp;D and SFA Designation",""))</f>
        <v/>
      </c>
      <c r="AB1234" s="35" t="str">
        <f t="shared" ref="AB1234:AB1297" si="155">IF(ISBLANK(A1234)=TRUE,"",IF(AND(M1234="I",OR(ISBLANK(P1234)=TRUE,ISBLANK(Q1234)=TRUE)),"Review Columns P,Q",""))</f>
        <v/>
      </c>
      <c r="AC1234" s="35" t="str">
        <f t="shared" ref="AC1234:AC1297" si="156">IF(ISBLANK(A1234)=TRUE,"",IF(AND(M1234="T",ISBLANK(R1234)=TRUE),"Review Column R, S",""))</f>
        <v/>
      </c>
      <c r="AD1234" s="35" t="str">
        <f t="shared" ref="AD1234:AD1297" si="157">IF(ISBLANK(A1234)=TRUE,"",IF(AND(N1234="Y",ISBLANK(O1234)=TRUE),"Review Column O",""))</f>
        <v/>
      </c>
      <c r="AE1234" s="35" t="str">
        <f t="shared" ref="AE1234:AE1297" si="158">IF(ISBLANK(A1234)=TRUE,"",IF(W1234+Z1234&gt;T1234+U1234,"Review Columns T,U,W,Z",""))</f>
        <v/>
      </c>
      <c r="AF1234" s="35" t="str">
        <f t="shared" ref="AF1234:AF1297" si="159">IF((ISBLANK(A1234)=TRUE),"",IF(ISBLANK(L1234)=TRUE,"Select Special Funding",""))</f>
        <v/>
      </c>
    </row>
    <row r="1235" spans="1:32" x14ac:dyDescent="0.3">
      <c r="A1235" s="50"/>
      <c r="B1235" s="34" t="str">
        <f>IFERROR(VLOOKUP(A1235,'State of WI BUs'!$A$2:$B$77,2,FALSE),"")</f>
        <v/>
      </c>
      <c r="C1235" s="50"/>
      <c r="D1235" s="50"/>
      <c r="E1235" s="51"/>
      <c r="F1235" s="34" t="str">
        <f>IFERROR(VLOOKUP(C1235,'Fed. Agency Identifier'!$A$2:$B$62,2,FALSE),"")</f>
        <v/>
      </c>
      <c r="G1235" s="34" t="str">
        <f>IF(ISBLANK(D1235)=TRUE,"",(IFERROR(VLOOKUP(CONCATENATE(C1235,".",D1235),'Assistance Listings sam.gov'!$A$2:$D$2250,4,FALSE),"Unknown/Expired CFDA - Complete Column K")))</f>
        <v/>
      </c>
      <c r="H1235" s="51"/>
      <c r="I1235" s="51"/>
      <c r="J1235" s="34" t="str">
        <f>IF(AND(ISBLANK(C1235)=TRUE,ISBLANK(D1235)=TRUE),"",IFERROR(VLOOKUP(CONCATENATE(C1235,".",D1235),'Clusters Lookup'!$A$2:$B$99,2,FALSE),"Not an Other Cluster"))</f>
        <v/>
      </c>
      <c r="K1235" s="51"/>
      <c r="L1235" s="51"/>
      <c r="M1235" s="51"/>
      <c r="N1235" s="51"/>
      <c r="O1235" s="52"/>
      <c r="P1235" s="51"/>
      <c r="Q1235" s="51"/>
      <c r="R1235" s="50"/>
      <c r="S1235" s="34" t="str">
        <f>IFERROR(VLOOKUP(R1235,'State of WI BUs'!$A$2:$B$77,2,FALSE),"")</f>
        <v/>
      </c>
      <c r="T1235" s="52"/>
      <c r="U1235" s="52"/>
      <c r="V1235" s="56" t="str">
        <f t="shared" si="152"/>
        <v/>
      </c>
      <c r="W1235" s="52"/>
      <c r="X1235" s="50"/>
      <c r="Y1235" s="56" t="str">
        <f t="shared" si="153"/>
        <v/>
      </c>
      <c r="Z1235" s="52"/>
      <c r="AA1235" s="35" t="str">
        <f t="shared" si="154"/>
        <v/>
      </c>
      <c r="AB1235" s="35" t="str">
        <f t="shared" si="155"/>
        <v/>
      </c>
      <c r="AC1235" s="35" t="str">
        <f t="shared" si="156"/>
        <v/>
      </c>
      <c r="AD1235" s="35" t="str">
        <f t="shared" si="157"/>
        <v/>
      </c>
      <c r="AE1235" s="35" t="str">
        <f t="shared" si="158"/>
        <v/>
      </c>
      <c r="AF1235" s="35" t="str">
        <f t="shared" si="159"/>
        <v/>
      </c>
    </row>
    <row r="1236" spans="1:32" x14ac:dyDescent="0.3">
      <c r="A1236" s="50"/>
      <c r="B1236" s="34" t="str">
        <f>IFERROR(VLOOKUP(A1236,'State of WI BUs'!$A$2:$B$77,2,FALSE),"")</f>
        <v/>
      </c>
      <c r="C1236" s="50"/>
      <c r="D1236" s="50"/>
      <c r="E1236" s="51"/>
      <c r="F1236" s="34" t="str">
        <f>IFERROR(VLOOKUP(C1236,'Fed. Agency Identifier'!$A$2:$B$62,2,FALSE),"")</f>
        <v/>
      </c>
      <c r="G1236" s="34" t="str">
        <f>IF(ISBLANK(D1236)=TRUE,"",(IFERROR(VLOOKUP(CONCATENATE(C1236,".",D1236),'Assistance Listings sam.gov'!$A$2:$D$2250,4,FALSE),"Unknown/Expired CFDA - Complete Column K")))</f>
        <v/>
      </c>
      <c r="H1236" s="51"/>
      <c r="I1236" s="51"/>
      <c r="J1236" s="34" t="str">
        <f>IF(AND(ISBLANK(C1236)=TRUE,ISBLANK(D1236)=TRUE),"",IFERROR(VLOOKUP(CONCATENATE(C1236,".",D1236),'Clusters Lookup'!$A$2:$B$99,2,FALSE),"Not an Other Cluster"))</f>
        <v/>
      </c>
      <c r="K1236" s="51"/>
      <c r="L1236" s="51"/>
      <c r="M1236" s="51"/>
      <c r="N1236" s="51"/>
      <c r="O1236" s="52"/>
      <c r="P1236" s="51"/>
      <c r="Q1236" s="51"/>
      <c r="R1236" s="50"/>
      <c r="S1236" s="34" t="str">
        <f>IFERROR(VLOOKUP(R1236,'State of WI BUs'!$A$2:$B$77,2,FALSE),"")</f>
        <v/>
      </c>
      <c r="T1236" s="52"/>
      <c r="U1236" s="52"/>
      <c r="V1236" s="56" t="str">
        <f t="shared" si="152"/>
        <v/>
      </c>
      <c r="W1236" s="52"/>
      <c r="X1236" s="50"/>
      <c r="Y1236" s="56" t="str">
        <f t="shared" si="153"/>
        <v/>
      </c>
      <c r="Z1236" s="52"/>
      <c r="AA1236" s="35" t="str">
        <f t="shared" si="154"/>
        <v/>
      </c>
      <c r="AB1236" s="35" t="str">
        <f t="shared" si="155"/>
        <v/>
      </c>
      <c r="AC1236" s="35" t="str">
        <f t="shared" si="156"/>
        <v/>
      </c>
      <c r="AD1236" s="35" t="str">
        <f t="shared" si="157"/>
        <v/>
      </c>
      <c r="AE1236" s="35" t="str">
        <f t="shared" si="158"/>
        <v/>
      </c>
      <c r="AF1236" s="35" t="str">
        <f t="shared" si="159"/>
        <v/>
      </c>
    </row>
    <row r="1237" spans="1:32" x14ac:dyDescent="0.3">
      <c r="A1237" s="50"/>
      <c r="B1237" s="34" t="str">
        <f>IFERROR(VLOOKUP(A1237,'State of WI BUs'!$A$2:$B$77,2,FALSE),"")</f>
        <v/>
      </c>
      <c r="C1237" s="50"/>
      <c r="D1237" s="50"/>
      <c r="E1237" s="51"/>
      <c r="F1237" s="34" t="str">
        <f>IFERROR(VLOOKUP(C1237,'Fed. Agency Identifier'!$A$2:$B$62,2,FALSE),"")</f>
        <v/>
      </c>
      <c r="G1237" s="34" t="str">
        <f>IF(ISBLANK(D1237)=TRUE,"",(IFERROR(VLOOKUP(CONCATENATE(C1237,".",D1237),'Assistance Listings sam.gov'!$A$2:$D$2250,4,FALSE),"Unknown/Expired CFDA - Complete Column K")))</f>
        <v/>
      </c>
      <c r="H1237" s="51"/>
      <c r="I1237" s="51"/>
      <c r="J1237" s="34" t="str">
        <f>IF(AND(ISBLANK(C1237)=TRUE,ISBLANK(D1237)=TRUE),"",IFERROR(VLOOKUP(CONCATENATE(C1237,".",D1237),'Clusters Lookup'!$A$2:$B$99,2,FALSE),"Not an Other Cluster"))</f>
        <v/>
      </c>
      <c r="K1237" s="51"/>
      <c r="L1237" s="51"/>
      <c r="M1237" s="51"/>
      <c r="N1237" s="51"/>
      <c r="O1237" s="52"/>
      <c r="P1237" s="51"/>
      <c r="Q1237" s="51"/>
      <c r="R1237" s="50"/>
      <c r="S1237" s="34" t="str">
        <f>IFERROR(VLOOKUP(R1237,'State of WI BUs'!$A$2:$B$77,2,FALSE),"")</f>
        <v/>
      </c>
      <c r="T1237" s="52"/>
      <c r="U1237" s="52"/>
      <c r="V1237" s="56" t="str">
        <f t="shared" si="152"/>
        <v/>
      </c>
      <c r="W1237" s="52"/>
      <c r="X1237" s="50"/>
      <c r="Y1237" s="56" t="str">
        <f t="shared" si="153"/>
        <v/>
      </c>
      <c r="Z1237" s="52"/>
      <c r="AA1237" s="35" t="str">
        <f t="shared" si="154"/>
        <v/>
      </c>
      <c r="AB1237" s="35" t="str">
        <f t="shared" si="155"/>
        <v/>
      </c>
      <c r="AC1237" s="35" t="str">
        <f t="shared" si="156"/>
        <v/>
      </c>
      <c r="AD1237" s="35" t="str">
        <f t="shared" si="157"/>
        <v/>
      </c>
      <c r="AE1237" s="35" t="str">
        <f t="shared" si="158"/>
        <v/>
      </c>
      <c r="AF1237" s="35" t="str">
        <f t="shared" si="159"/>
        <v/>
      </c>
    </row>
    <row r="1238" spans="1:32" x14ac:dyDescent="0.3">
      <c r="A1238" s="50"/>
      <c r="B1238" s="34" t="str">
        <f>IFERROR(VLOOKUP(A1238,'State of WI BUs'!$A$2:$B$77,2,FALSE),"")</f>
        <v/>
      </c>
      <c r="C1238" s="50"/>
      <c r="D1238" s="50"/>
      <c r="E1238" s="51"/>
      <c r="F1238" s="34" t="str">
        <f>IFERROR(VLOOKUP(C1238,'Fed. Agency Identifier'!$A$2:$B$62,2,FALSE),"")</f>
        <v/>
      </c>
      <c r="G1238" s="34" t="str">
        <f>IF(ISBLANK(D1238)=TRUE,"",(IFERROR(VLOOKUP(CONCATENATE(C1238,".",D1238),'Assistance Listings sam.gov'!$A$2:$D$2250,4,FALSE),"Unknown/Expired CFDA - Complete Column K")))</f>
        <v/>
      </c>
      <c r="H1238" s="51"/>
      <c r="I1238" s="51"/>
      <c r="J1238" s="34" t="str">
        <f>IF(AND(ISBLANK(C1238)=TRUE,ISBLANK(D1238)=TRUE),"",IFERROR(VLOOKUP(CONCATENATE(C1238,".",D1238),'Clusters Lookup'!$A$2:$B$99,2,FALSE),"Not an Other Cluster"))</f>
        <v/>
      </c>
      <c r="K1238" s="51"/>
      <c r="L1238" s="51"/>
      <c r="M1238" s="51"/>
      <c r="N1238" s="51"/>
      <c r="O1238" s="52"/>
      <c r="P1238" s="51"/>
      <c r="Q1238" s="51"/>
      <c r="R1238" s="50"/>
      <c r="S1238" s="34" t="str">
        <f>IFERROR(VLOOKUP(R1238,'State of WI BUs'!$A$2:$B$77,2,FALSE),"")</f>
        <v/>
      </c>
      <c r="T1238" s="52"/>
      <c r="U1238" s="52"/>
      <c r="V1238" s="56" t="str">
        <f t="shared" si="152"/>
        <v/>
      </c>
      <c r="W1238" s="52"/>
      <c r="X1238" s="50"/>
      <c r="Y1238" s="56" t="str">
        <f t="shared" si="153"/>
        <v/>
      </c>
      <c r="Z1238" s="52"/>
      <c r="AA1238" s="35" t="str">
        <f t="shared" si="154"/>
        <v/>
      </c>
      <c r="AB1238" s="35" t="str">
        <f t="shared" si="155"/>
        <v/>
      </c>
      <c r="AC1238" s="35" t="str">
        <f t="shared" si="156"/>
        <v/>
      </c>
      <c r="AD1238" s="35" t="str">
        <f t="shared" si="157"/>
        <v/>
      </c>
      <c r="AE1238" s="35" t="str">
        <f t="shared" si="158"/>
        <v/>
      </c>
      <c r="AF1238" s="35" t="str">
        <f t="shared" si="159"/>
        <v/>
      </c>
    </row>
    <row r="1239" spans="1:32" x14ac:dyDescent="0.3">
      <c r="A1239" s="50"/>
      <c r="B1239" s="34" t="str">
        <f>IFERROR(VLOOKUP(A1239,'State of WI BUs'!$A$2:$B$77,2,FALSE),"")</f>
        <v/>
      </c>
      <c r="C1239" s="50"/>
      <c r="D1239" s="50"/>
      <c r="E1239" s="51"/>
      <c r="F1239" s="34" t="str">
        <f>IFERROR(VLOOKUP(C1239,'Fed. Agency Identifier'!$A$2:$B$62,2,FALSE),"")</f>
        <v/>
      </c>
      <c r="G1239" s="34" t="str">
        <f>IF(ISBLANK(D1239)=TRUE,"",(IFERROR(VLOOKUP(CONCATENATE(C1239,".",D1239),'Assistance Listings sam.gov'!$A$2:$D$2250,4,FALSE),"Unknown/Expired CFDA - Complete Column K")))</f>
        <v/>
      </c>
      <c r="H1239" s="51"/>
      <c r="I1239" s="51"/>
      <c r="J1239" s="34" t="str">
        <f>IF(AND(ISBLANK(C1239)=TRUE,ISBLANK(D1239)=TRUE),"",IFERROR(VLOOKUP(CONCATENATE(C1239,".",D1239),'Clusters Lookup'!$A$2:$B$99,2,FALSE),"Not an Other Cluster"))</f>
        <v/>
      </c>
      <c r="K1239" s="51"/>
      <c r="L1239" s="51"/>
      <c r="M1239" s="51"/>
      <c r="N1239" s="51"/>
      <c r="O1239" s="52"/>
      <c r="P1239" s="51"/>
      <c r="Q1239" s="51"/>
      <c r="R1239" s="50"/>
      <c r="S1239" s="34" t="str">
        <f>IFERROR(VLOOKUP(R1239,'State of WI BUs'!$A$2:$B$77,2,FALSE),"")</f>
        <v/>
      </c>
      <c r="T1239" s="52"/>
      <c r="U1239" s="52"/>
      <c r="V1239" s="56" t="str">
        <f t="shared" si="152"/>
        <v/>
      </c>
      <c r="W1239" s="52"/>
      <c r="X1239" s="50"/>
      <c r="Y1239" s="56" t="str">
        <f t="shared" si="153"/>
        <v/>
      </c>
      <c r="Z1239" s="52"/>
      <c r="AA1239" s="35" t="str">
        <f t="shared" si="154"/>
        <v/>
      </c>
      <c r="AB1239" s="35" t="str">
        <f t="shared" si="155"/>
        <v/>
      </c>
      <c r="AC1239" s="35" t="str">
        <f t="shared" si="156"/>
        <v/>
      </c>
      <c r="AD1239" s="35" t="str">
        <f t="shared" si="157"/>
        <v/>
      </c>
      <c r="AE1239" s="35" t="str">
        <f t="shared" si="158"/>
        <v/>
      </c>
      <c r="AF1239" s="35" t="str">
        <f t="shared" si="159"/>
        <v/>
      </c>
    </row>
    <row r="1240" spans="1:32" x14ac:dyDescent="0.3">
      <c r="A1240" s="50"/>
      <c r="B1240" s="34" t="str">
        <f>IFERROR(VLOOKUP(A1240,'State of WI BUs'!$A$2:$B$77,2,FALSE),"")</f>
        <v/>
      </c>
      <c r="C1240" s="50"/>
      <c r="D1240" s="50"/>
      <c r="E1240" s="51"/>
      <c r="F1240" s="34" t="str">
        <f>IFERROR(VLOOKUP(C1240,'Fed. Agency Identifier'!$A$2:$B$62,2,FALSE),"")</f>
        <v/>
      </c>
      <c r="G1240" s="34" t="str">
        <f>IF(ISBLANK(D1240)=TRUE,"",(IFERROR(VLOOKUP(CONCATENATE(C1240,".",D1240),'Assistance Listings sam.gov'!$A$2:$D$2250,4,FALSE),"Unknown/Expired CFDA - Complete Column K")))</f>
        <v/>
      </c>
      <c r="H1240" s="51"/>
      <c r="I1240" s="51"/>
      <c r="J1240" s="34" t="str">
        <f>IF(AND(ISBLANK(C1240)=TRUE,ISBLANK(D1240)=TRUE),"",IFERROR(VLOOKUP(CONCATENATE(C1240,".",D1240),'Clusters Lookup'!$A$2:$B$99,2,FALSE),"Not an Other Cluster"))</f>
        <v/>
      </c>
      <c r="K1240" s="51"/>
      <c r="L1240" s="51"/>
      <c r="M1240" s="51"/>
      <c r="N1240" s="51"/>
      <c r="O1240" s="52"/>
      <c r="P1240" s="51"/>
      <c r="Q1240" s="51"/>
      <c r="R1240" s="50"/>
      <c r="S1240" s="34" t="str">
        <f>IFERROR(VLOOKUP(R1240,'State of WI BUs'!$A$2:$B$77,2,FALSE),"")</f>
        <v/>
      </c>
      <c r="T1240" s="52"/>
      <c r="U1240" s="52"/>
      <c r="V1240" s="56" t="str">
        <f t="shared" si="152"/>
        <v/>
      </c>
      <c r="W1240" s="52"/>
      <c r="X1240" s="50"/>
      <c r="Y1240" s="56" t="str">
        <f t="shared" si="153"/>
        <v/>
      </c>
      <c r="Z1240" s="52"/>
      <c r="AA1240" s="35" t="str">
        <f t="shared" si="154"/>
        <v/>
      </c>
      <c r="AB1240" s="35" t="str">
        <f t="shared" si="155"/>
        <v/>
      </c>
      <c r="AC1240" s="35" t="str">
        <f t="shared" si="156"/>
        <v/>
      </c>
      <c r="AD1240" s="35" t="str">
        <f t="shared" si="157"/>
        <v/>
      </c>
      <c r="AE1240" s="35" t="str">
        <f t="shared" si="158"/>
        <v/>
      </c>
      <c r="AF1240" s="35" t="str">
        <f t="shared" si="159"/>
        <v/>
      </c>
    </row>
    <row r="1241" spans="1:32" x14ac:dyDescent="0.3">
      <c r="A1241" s="50"/>
      <c r="B1241" s="34" t="str">
        <f>IFERROR(VLOOKUP(A1241,'State of WI BUs'!$A$2:$B$77,2,FALSE),"")</f>
        <v/>
      </c>
      <c r="C1241" s="50"/>
      <c r="D1241" s="50"/>
      <c r="E1241" s="51"/>
      <c r="F1241" s="34" t="str">
        <f>IFERROR(VLOOKUP(C1241,'Fed. Agency Identifier'!$A$2:$B$62,2,FALSE),"")</f>
        <v/>
      </c>
      <c r="G1241" s="34" t="str">
        <f>IF(ISBLANK(D1241)=TRUE,"",(IFERROR(VLOOKUP(CONCATENATE(C1241,".",D1241),'Assistance Listings sam.gov'!$A$2:$D$2250,4,FALSE),"Unknown/Expired CFDA - Complete Column K")))</f>
        <v/>
      </c>
      <c r="H1241" s="51"/>
      <c r="I1241" s="51"/>
      <c r="J1241" s="34" t="str">
        <f>IF(AND(ISBLANK(C1241)=TRUE,ISBLANK(D1241)=TRUE),"",IFERROR(VLOOKUP(CONCATENATE(C1241,".",D1241),'Clusters Lookup'!$A$2:$B$99,2,FALSE),"Not an Other Cluster"))</f>
        <v/>
      </c>
      <c r="K1241" s="51"/>
      <c r="L1241" s="51"/>
      <c r="M1241" s="51"/>
      <c r="N1241" s="51"/>
      <c r="O1241" s="52"/>
      <c r="P1241" s="51"/>
      <c r="Q1241" s="51"/>
      <c r="R1241" s="50"/>
      <c r="S1241" s="34" t="str">
        <f>IFERROR(VLOOKUP(R1241,'State of WI BUs'!$A$2:$B$77,2,FALSE),"")</f>
        <v/>
      </c>
      <c r="T1241" s="52"/>
      <c r="U1241" s="52"/>
      <c r="V1241" s="56" t="str">
        <f t="shared" si="152"/>
        <v/>
      </c>
      <c r="W1241" s="52"/>
      <c r="X1241" s="50"/>
      <c r="Y1241" s="56" t="str">
        <f t="shared" si="153"/>
        <v/>
      </c>
      <c r="Z1241" s="52"/>
      <c r="AA1241" s="35" t="str">
        <f t="shared" si="154"/>
        <v/>
      </c>
      <c r="AB1241" s="35" t="str">
        <f t="shared" si="155"/>
        <v/>
      </c>
      <c r="AC1241" s="35" t="str">
        <f t="shared" si="156"/>
        <v/>
      </c>
      <c r="AD1241" s="35" t="str">
        <f t="shared" si="157"/>
        <v/>
      </c>
      <c r="AE1241" s="35" t="str">
        <f t="shared" si="158"/>
        <v/>
      </c>
      <c r="AF1241" s="35" t="str">
        <f t="shared" si="159"/>
        <v/>
      </c>
    </row>
    <row r="1242" spans="1:32" x14ac:dyDescent="0.3">
      <c r="A1242" s="50"/>
      <c r="B1242" s="34" t="str">
        <f>IFERROR(VLOOKUP(A1242,'State of WI BUs'!$A$2:$B$77,2,FALSE),"")</f>
        <v/>
      </c>
      <c r="C1242" s="50"/>
      <c r="D1242" s="50"/>
      <c r="E1242" s="51"/>
      <c r="F1242" s="34" t="str">
        <f>IFERROR(VLOOKUP(C1242,'Fed. Agency Identifier'!$A$2:$B$62,2,FALSE),"")</f>
        <v/>
      </c>
      <c r="G1242" s="34" t="str">
        <f>IF(ISBLANK(D1242)=TRUE,"",(IFERROR(VLOOKUP(CONCATENATE(C1242,".",D1242),'Assistance Listings sam.gov'!$A$2:$D$2250,4,FALSE),"Unknown/Expired CFDA - Complete Column K")))</f>
        <v/>
      </c>
      <c r="H1242" s="51"/>
      <c r="I1242" s="51"/>
      <c r="J1242" s="34" t="str">
        <f>IF(AND(ISBLANK(C1242)=TRUE,ISBLANK(D1242)=TRUE),"",IFERROR(VLOOKUP(CONCATENATE(C1242,".",D1242),'Clusters Lookup'!$A$2:$B$99,2,FALSE),"Not an Other Cluster"))</f>
        <v/>
      </c>
      <c r="K1242" s="51"/>
      <c r="L1242" s="51"/>
      <c r="M1242" s="51"/>
      <c r="N1242" s="51"/>
      <c r="O1242" s="52"/>
      <c r="P1242" s="51"/>
      <c r="Q1242" s="51"/>
      <c r="R1242" s="50"/>
      <c r="S1242" s="34" t="str">
        <f>IFERROR(VLOOKUP(R1242,'State of WI BUs'!$A$2:$B$77,2,FALSE),"")</f>
        <v/>
      </c>
      <c r="T1242" s="52"/>
      <c r="U1242" s="52"/>
      <c r="V1242" s="56" t="str">
        <f t="shared" si="152"/>
        <v/>
      </c>
      <c r="W1242" s="52"/>
      <c r="X1242" s="50"/>
      <c r="Y1242" s="56" t="str">
        <f t="shared" si="153"/>
        <v/>
      </c>
      <c r="Z1242" s="52"/>
      <c r="AA1242" s="35" t="str">
        <f t="shared" si="154"/>
        <v/>
      </c>
      <c r="AB1242" s="35" t="str">
        <f t="shared" si="155"/>
        <v/>
      </c>
      <c r="AC1242" s="35" t="str">
        <f t="shared" si="156"/>
        <v/>
      </c>
      <c r="AD1242" s="35" t="str">
        <f t="shared" si="157"/>
        <v/>
      </c>
      <c r="AE1242" s="35" t="str">
        <f t="shared" si="158"/>
        <v/>
      </c>
      <c r="AF1242" s="35" t="str">
        <f t="shared" si="159"/>
        <v/>
      </c>
    </row>
    <row r="1243" spans="1:32" x14ac:dyDescent="0.3">
      <c r="A1243" s="50"/>
      <c r="B1243" s="34" t="str">
        <f>IFERROR(VLOOKUP(A1243,'State of WI BUs'!$A$2:$B$77,2,FALSE),"")</f>
        <v/>
      </c>
      <c r="C1243" s="50"/>
      <c r="D1243" s="50"/>
      <c r="E1243" s="51"/>
      <c r="F1243" s="34" t="str">
        <f>IFERROR(VLOOKUP(C1243,'Fed. Agency Identifier'!$A$2:$B$62,2,FALSE),"")</f>
        <v/>
      </c>
      <c r="G1243" s="34" t="str">
        <f>IF(ISBLANK(D1243)=TRUE,"",(IFERROR(VLOOKUP(CONCATENATE(C1243,".",D1243),'Assistance Listings sam.gov'!$A$2:$D$2250,4,FALSE),"Unknown/Expired CFDA - Complete Column K")))</f>
        <v/>
      </c>
      <c r="H1243" s="51"/>
      <c r="I1243" s="51"/>
      <c r="J1243" s="34" t="str">
        <f>IF(AND(ISBLANK(C1243)=TRUE,ISBLANK(D1243)=TRUE),"",IFERROR(VLOOKUP(CONCATENATE(C1243,".",D1243),'Clusters Lookup'!$A$2:$B$99,2,FALSE),"Not an Other Cluster"))</f>
        <v/>
      </c>
      <c r="K1243" s="51"/>
      <c r="L1243" s="51"/>
      <c r="M1243" s="51"/>
      <c r="N1243" s="51"/>
      <c r="O1243" s="52"/>
      <c r="P1243" s="51"/>
      <c r="Q1243" s="51"/>
      <c r="R1243" s="50"/>
      <c r="S1243" s="34" t="str">
        <f>IFERROR(VLOOKUP(R1243,'State of WI BUs'!$A$2:$B$77,2,FALSE),"")</f>
        <v/>
      </c>
      <c r="T1243" s="52"/>
      <c r="U1243" s="52"/>
      <c r="V1243" s="56" t="str">
        <f t="shared" si="152"/>
        <v/>
      </c>
      <c r="W1243" s="52"/>
      <c r="X1243" s="50"/>
      <c r="Y1243" s="56" t="str">
        <f t="shared" si="153"/>
        <v/>
      </c>
      <c r="Z1243" s="52"/>
      <c r="AA1243" s="35" t="str">
        <f t="shared" si="154"/>
        <v/>
      </c>
      <c r="AB1243" s="35" t="str">
        <f t="shared" si="155"/>
        <v/>
      </c>
      <c r="AC1243" s="35" t="str">
        <f t="shared" si="156"/>
        <v/>
      </c>
      <c r="AD1243" s="35" t="str">
        <f t="shared" si="157"/>
        <v/>
      </c>
      <c r="AE1243" s="35" t="str">
        <f t="shared" si="158"/>
        <v/>
      </c>
      <c r="AF1243" s="35" t="str">
        <f t="shared" si="159"/>
        <v/>
      </c>
    </row>
    <row r="1244" spans="1:32" x14ac:dyDescent="0.3">
      <c r="A1244" s="50"/>
      <c r="B1244" s="34" t="str">
        <f>IFERROR(VLOOKUP(A1244,'State of WI BUs'!$A$2:$B$77,2,FALSE),"")</f>
        <v/>
      </c>
      <c r="C1244" s="50"/>
      <c r="D1244" s="50"/>
      <c r="E1244" s="51"/>
      <c r="F1244" s="34" t="str">
        <f>IFERROR(VLOOKUP(C1244,'Fed. Agency Identifier'!$A$2:$B$62,2,FALSE),"")</f>
        <v/>
      </c>
      <c r="G1244" s="34" t="str">
        <f>IF(ISBLANK(D1244)=TRUE,"",(IFERROR(VLOOKUP(CONCATENATE(C1244,".",D1244),'Assistance Listings sam.gov'!$A$2:$D$2250,4,FALSE),"Unknown/Expired CFDA - Complete Column K")))</f>
        <v/>
      </c>
      <c r="H1244" s="51"/>
      <c r="I1244" s="51"/>
      <c r="J1244" s="34" t="str">
        <f>IF(AND(ISBLANK(C1244)=TRUE,ISBLANK(D1244)=TRUE),"",IFERROR(VLOOKUP(CONCATENATE(C1244,".",D1244),'Clusters Lookup'!$A$2:$B$99,2,FALSE),"Not an Other Cluster"))</f>
        <v/>
      </c>
      <c r="K1244" s="51"/>
      <c r="L1244" s="51"/>
      <c r="M1244" s="51"/>
      <c r="N1244" s="51"/>
      <c r="O1244" s="52"/>
      <c r="P1244" s="51"/>
      <c r="Q1244" s="51"/>
      <c r="R1244" s="50"/>
      <c r="S1244" s="34" t="str">
        <f>IFERROR(VLOOKUP(R1244,'State of WI BUs'!$A$2:$B$77,2,FALSE),"")</f>
        <v/>
      </c>
      <c r="T1244" s="52"/>
      <c r="U1244" s="52"/>
      <c r="V1244" s="56" t="str">
        <f t="shared" si="152"/>
        <v/>
      </c>
      <c r="W1244" s="52"/>
      <c r="X1244" s="50"/>
      <c r="Y1244" s="56" t="str">
        <f t="shared" si="153"/>
        <v/>
      </c>
      <c r="Z1244" s="52"/>
      <c r="AA1244" s="35" t="str">
        <f t="shared" si="154"/>
        <v/>
      </c>
      <c r="AB1244" s="35" t="str">
        <f t="shared" si="155"/>
        <v/>
      </c>
      <c r="AC1244" s="35" t="str">
        <f t="shared" si="156"/>
        <v/>
      </c>
      <c r="AD1244" s="35" t="str">
        <f t="shared" si="157"/>
        <v/>
      </c>
      <c r="AE1244" s="35" t="str">
        <f t="shared" si="158"/>
        <v/>
      </c>
      <c r="AF1244" s="35" t="str">
        <f t="shared" si="159"/>
        <v/>
      </c>
    </row>
    <row r="1245" spans="1:32" x14ac:dyDescent="0.3">
      <c r="A1245" s="50"/>
      <c r="B1245" s="34" t="str">
        <f>IFERROR(VLOOKUP(A1245,'State of WI BUs'!$A$2:$B$77,2,FALSE),"")</f>
        <v/>
      </c>
      <c r="C1245" s="50"/>
      <c r="D1245" s="50"/>
      <c r="E1245" s="51"/>
      <c r="F1245" s="34" t="str">
        <f>IFERROR(VLOOKUP(C1245,'Fed. Agency Identifier'!$A$2:$B$62,2,FALSE),"")</f>
        <v/>
      </c>
      <c r="G1245" s="34" t="str">
        <f>IF(ISBLANK(D1245)=TRUE,"",(IFERROR(VLOOKUP(CONCATENATE(C1245,".",D1245),'Assistance Listings sam.gov'!$A$2:$D$2250,4,FALSE),"Unknown/Expired CFDA - Complete Column K")))</f>
        <v/>
      </c>
      <c r="H1245" s="51"/>
      <c r="I1245" s="51"/>
      <c r="J1245" s="34" t="str">
        <f>IF(AND(ISBLANK(C1245)=TRUE,ISBLANK(D1245)=TRUE),"",IFERROR(VLOOKUP(CONCATENATE(C1245,".",D1245),'Clusters Lookup'!$A$2:$B$99,2,FALSE),"Not an Other Cluster"))</f>
        <v/>
      </c>
      <c r="K1245" s="51"/>
      <c r="L1245" s="51"/>
      <c r="M1245" s="51"/>
      <c r="N1245" s="51"/>
      <c r="O1245" s="52"/>
      <c r="P1245" s="51"/>
      <c r="Q1245" s="51"/>
      <c r="R1245" s="50"/>
      <c r="S1245" s="34" t="str">
        <f>IFERROR(VLOOKUP(R1245,'State of WI BUs'!$A$2:$B$77,2,FALSE),"")</f>
        <v/>
      </c>
      <c r="T1245" s="52"/>
      <c r="U1245" s="52"/>
      <c r="V1245" s="56" t="str">
        <f t="shared" si="152"/>
        <v/>
      </c>
      <c r="W1245" s="52"/>
      <c r="X1245" s="50"/>
      <c r="Y1245" s="56" t="str">
        <f t="shared" si="153"/>
        <v/>
      </c>
      <c r="Z1245" s="52"/>
      <c r="AA1245" s="35" t="str">
        <f t="shared" si="154"/>
        <v/>
      </c>
      <c r="AB1245" s="35" t="str">
        <f t="shared" si="155"/>
        <v/>
      </c>
      <c r="AC1245" s="35" t="str">
        <f t="shared" si="156"/>
        <v/>
      </c>
      <c r="AD1245" s="35" t="str">
        <f t="shared" si="157"/>
        <v/>
      </c>
      <c r="AE1245" s="35" t="str">
        <f t="shared" si="158"/>
        <v/>
      </c>
      <c r="AF1245" s="35" t="str">
        <f t="shared" si="159"/>
        <v/>
      </c>
    </row>
    <row r="1246" spans="1:32" x14ac:dyDescent="0.3">
      <c r="A1246" s="50"/>
      <c r="B1246" s="34" t="str">
        <f>IFERROR(VLOOKUP(A1246,'State of WI BUs'!$A$2:$B$77,2,FALSE),"")</f>
        <v/>
      </c>
      <c r="C1246" s="50"/>
      <c r="D1246" s="50"/>
      <c r="E1246" s="51"/>
      <c r="F1246" s="34" t="str">
        <f>IFERROR(VLOOKUP(C1246,'Fed. Agency Identifier'!$A$2:$B$62,2,FALSE),"")</f>
        <v/>
      </c>
      <c r="G1246" s="34" t="str">
        <f>IF(ISBLANK(D1246)=TRUE,"",(IFERROR(VLOOKUP(CONCATENATE(C1246,".",D1246),'Assistance Listings sam.gov'!$A$2:$D$2250,4,FALSE),"Unknown/Expired CFDA - Complete Column K")))</f>
        <v/>
      </c>
      <c r="H1246" s="51"/>
      <c r="I1246" s="51"/>
      <c r="J1246" s="34" t="str">
        <f>IF(AND(ISBLANK(C1246)=TRUE,ISBLANK(D1246)=TRUE),"",IFERROR(VLOOKUP(CONCATENATE(C1246,".",D1246),'Clusters Lookup'!$A$2:$B$99,2,FALSE),"Not an Other Cluster"))</f>
        <v/>
      </c>
      <c r="K1246" s="51"/>
      <c r="L1246" s="51"/>
      <c r="M1246" s="51"/>
      <c r="N1246" s="51"/>
      <c r="O1246" s="52"/>
      <c r="P1246" s="51"/>
      <c r="Q1246" s="51"/>
      <c r="R1246" s="50"/>
      <c r="S1246" s="34" t="str">
        <f>IFERROR(VLOOKUP(R1246,'State of WI BUs'!$A$2:$B$77,2,FALSE),"")</f>
        <v/>
      </c>
      <c r="T1246" s="52"/>
      <c r="U1246" s="52"/>
      <c r="V1246" s="56" t="str">
        <f t="shared" si="152"/>
        <v/>
      </c>
      <c r="W1246" s="52"/>
      <c r="X1246" s="50"/>
      <c r="Y1246" s="56" t="str">
        <f t="shared" si="153"/>
        <v/>
      </c>
      <c r="Z1246" s="52"/>
      <c r="AA1246" s="35" t="str">
        <f t="shared" si="154"/>
        <v/>
      </c>
      <c r="AB1246" s="35" t="str">
        <f t="shared" si="155"/>
        <v/>
      </c>
      <c r="AC1246" s="35" t="str">
        <f t="shared" si="156"/>
        <v/>
      </c>
      <c r="AD1246" s="35" t="str">
        <f t="shared" si="157"/>
        <v/>
      </c>
      <c r="AE1246" s="35" t="str">
        <f t="shared" si="158"/>
        <v/>
      </c>
      <c r="AF1246" s="35" t="str">
        <f t="shared" si="159"/>
        <v/>
      </c>
    </row>
    <row r="1247" spans="1:32" x14ac:dyDescent="0.3">
      <c r="A1247" s="50"/>
      <c r="B1247" s="34" t="str">
        <f>IFERROR(VLOOKUP(A1247,'State of WI BUs'!$A$2:$B$77,2,FALSE),"")</f>
        <v/>
      </c>
      <c r="C1247" s="50"/>
      <c r="D1247" s="50"/>
      <c r="E1247" s="51"/>
      <c r="F1247" s="34" t="str">
        <f>IFERROR(VLOOKUP(C1247,'Fed. Agency Identifier'!$A$2:$B$62,2,FALSE),"")</f>
        <v/>
      </c>
      <c r="G1247" s="34" t="str">
        <f>IF(ISBLANK(D1247)=TRUE,"",(IFERROR(VLOOKUP(CONCATENATE(C1247,".",D1247),'Assistance Listings sam.gov'!$A$2:$D$2250,4,FALSE),"Unknown/Expired CFDA - Complete Column K")))</f>
        <v/>
      </c>
      <c r="H1247" s="51"/>
      <c r="I1247" s="51"/>
      <c r="J1247" s="34" t="str">
        <f>IF(AND(ISBLANK(C1247)=TRUE,ISBLANK(D1247)=TRUE),"",IFERROR(VLOOKUP(CONCATENATE(C1247,".",D1247),'Clusters Lookup'!$A$2:$B$99,2,FALSE),"Not an Other Cluster"))</f>
        <v/>
      </c>
      <c r="K1247" s="51"/>
      <c r="L1247" s="51"/>
      <c r="M1247" s="51"/>
      <c r="N1247" s="51"/>
      <c r="O1247" s="52"/>
      <c r="P1247" s="51"/>
      <c r="Q1247" s="51"/>
      <c r="R1247" s="50"/>
      <c r="S1247" s="34" t="str">
        <f>IFERROR(VLOOKUP(R1247,'State of WI BUs'!$A$2:$B$77,2,FALSE),"")</f>
        <v/>
      </c>
      <c r="T1247" s="52"/>
      <c r="U1247" s="52"/>
      <c r="V1247" s="56" t="str">
        <f t="shared" si="152"/>
        <v/>
      </c>
      <c r="W1247" s="52"/>
      <c r="X1247" s="50"/>
      <c r="Y1247" s="56" t="str">
        <f t="shared" si="153"/>
        <v/>
      </c>
      <c r="Z1247" s="52"/>
      <c r="AA1247" s="35" t="str">
        <f t="shared" si="154"/>
        <v/>
      </c>
      <c r="AB1247" s="35" t="str">
        <f t="shared" si="155"/>
        <v/>
      </c>
      <c r="AC1247" s="35" t="str">
        <f t="shared" si="156"/>
        <v/>
      </c>
      <c r="AD1247" s="35" t="str">
        <f t="shared" si="157"/>
        <v/>
      </c>
      <c r="AE1247" s="35" t="str">
        <f t="shared" si="158"/>
        <v/>
      </c>
      <c r="AF1247" s="35" t="str">
        <f t="shared" si="159"/>
        <v/>
      </c>
    </row>
    <row r="1248" spans="1:32" x14ac:dyDescent="0.3">
      <c r="A1248" s="50"/>
      <c r="B1248" s="34" t="str">
        <f>IFERROR(VLOOKUP(A1248,'State of WI BUs'!$A$2:$B$77,2,FALSE),"")</f>
        <v/>
      </c>
      <c r="C1248" s="50"/>
      <c r="D1248" s="50"/>
      <c r="E1248" s="51"/>
      <c r="F1248" s="34" t="str">
        <f>IFERROR(VLOOKUP(C1248,'Fed. Agency Identifier'!$A$2:$B$62,2,FALSE),"")</f>
        <v/>
      </c>
      <c r="G1248" s="34" t="str">
        <f>IF(ISBLANK(D1248)=TRUE,"",(IFERROR(VLOOKUP(CONCATENATE(C1248,".",D1248),'Assistance Listings sam.gov'!$A$2:$D$2250,4,FALSE),"Unknown/Expired CFDA - Complete Column K")))</f>
        <v/>
      </c>
      <c r="H1248" s="51"/>
      <c r="I1248" s="51"/>
      <c r="J1248" s="34" t="str">
        <f>IF(AND(ISBLANK(C1248)=TRUE,ISBLANK(D1248)=TRUE),"",IFERROR(VLOOKUP(CONCATENATE(C1248,".",D1248),'Clusters Lookup'!$A$2:$B$99,2,FALSE),"Not an Other Cluster"))</f>
        <v/>
      </c>
      <c r="K1248" s="51"/>
      <c r="L1248" s="51"/>
      <c r="M1248" s="51"/>
      <c r="N1248" s="51"/>
      <c r="O1248" s="52"/>
      <c r="P1248" s="51"/>
      <c r="Q1248" s="51"/>
      <c r="R1248" s="50"/>
      <c r="S1248" s="34" t="str">
        <f>IFERROR(VLOOKUP(R1248,'State of WI BUs'!$A$2:$B$77,2,FALSE),"")</f>
        <v/>
      </c>
      <c r="T1248" s="52"/>
      <c r="U1248" s="52"/>
      <c r="V1248" s="56" t="str">
        <f t="shared" si="152"/>
        <v/>
      </c>
      <c r="W1248" s="52"/>
      <c r="X1248" s="50"/>
      <c r="Y1248" s="56" t="str">
        <f t="shared" si="153"/>
        <v/>
      </c>
      <c r="Z1248" s="52"/>
      <c r="AA1248" s="35" t="str">
        <f t="shared" si="154"/>
        <v/>
      </c>
      <c r="AB1248" s="35" t="str">
        <f t="shared" si="155"/>
        <v/>
      </c>
      <c r="AC1248" s="35" t="str">
        <f t="shared" si="156"/>
        <v/>
      </c>
      <c r="AD1248" s="35" t="str">
        <f t="shared" si="157"/>
        <v/>
      </c>
      <c r="AE1248" s="35" t="str">
        <f t="shared" si="158"/>
        <v/>
      </c>
      <c r="AF1248" s="35" t="str">
        <f t="shared" si="159"/>
        <v/>
      </c>
    </row>
    <row r="1249" spans="1:32" x14ac:dyDescent="0.3">
      <c r="A1249" s="50"/>
      <c r="B1249" s="34" t="str">
        <f>IFERROR(VLOOKUP(A1249,'State of WI BUs'!$A$2:$B$77,2,FALSE),"")</f>
        <v/>
      </c>
      <c r="C1249" s="50"/>
      <c r="D1249" s="50"/>
      <c r="E1249" s="51"/>
      <c r="F1249" s="34" t="str">
        <f>IFERROR(VLOOKUP(C1249,'Fed. Agency Identifier'!$A$2:$B$62,2,FALSE),"")</f>
        <v/>
      </c>
      <c r="G1249" s="34" t="str">
        <f>IF(ISBLANK(D1249)=TRUE,"",(IFERROR(VLOOKUP(CONCATENATE(C1249,".",D1249),'Assistance Listings sam.gov'!$A$2:$D$2250,4,FALSE),"Unknown/Expired CFDA - Complete Column K")))</f>
        <v/>
      </c>
      <c r="H1249" s="51"/>
      <c r="I1249" s="51"/>
      <c r="J1249" s="34" t="str">
        <f>IF(AND(ISBLANK(C1249)=TRUE,ISBLANK(D1249)=TRUE),"",IFERROR(VLOOKUP(CONCATENATE(C1249,".",D1249),'Clusters Lookup'!$A$2:$B$99,2,FALSE),"Not an Other Cluster"))</f>
        <v/>
      </c>
      <c r="K1249" s="51"/>
      <c r="L1249" s="51"/>
      <c r="M1249" s="51"/>
      <c r="N1249" s="51"/>
      <c r="O1249" s="52"/>
      <c r="P1249" s="51"/>
      <c r="Q1249" s="51"/>
      <c r="R1249" s="50"/>
      <c r="S1249" s="34" t="str">
        <f>IFERROR(VLOOKUP(R1249,'State of WI BUs'!$A$2:$B$77,2,FALSE),"")</f>
        <v/>
      </c>
      <c r="T1249" s="52"/>
      <c r="U1249" s="52"/>
      <c r="V1249" s="56" t="str">
        <f t="shared" si="152"/>
        <v/>
      </c>
      <c r="W1249" s="52"/>
      <c r="X1249" s="50"/>
      <c r="Y1249" s="56" t="str">
        <f t="shared" si="153"/>
        <v/>
      </c>
      <c r="Z1249" s="52"/>
      <c r="AA1249" s="35" t="str">
        <f t="shared" si="154"/>
        <v/>
      </c>
      <c r="AB1249" s="35" t="str">
        <f t="shared" si="155"/>
        <v/>
      </c>
      <c r="AC1249" s="35" t="str">
        <f t="shared" si="156"/>
        <v/>
      </c>
      <c r="AD1249" s="35" t="str">
        <f t="shared" si="157"/>
        <v/>
      </c>
      <c r="AE1249" s="35" t="str">
        <f t="shared" si="158"/>
        <v/>
      </c>
      <c r="AF1249" s="35" t="str">
        <f t="shared" si="159"/>
        <v/>
      </c>
    </row>
    <row r="1250" spans="1:32" x14ac:dyDescent="0.3">
      <c r="A1250" s="50"/>
      <c r="B1250" s="34" t="str">
        <f>IFERROR(VLOOKUP(A1250,'State of WI BUs'!$A$2:$B$77,2,FALSE),"")</f>
        <v/>
      </c>
      <c r="C1250" s="50"/>
      <c r="D1250" s="50"/>
      <c r="E1250" s="51"/>
      <c r="F1250" s="34" t="str">
        <f>IFERROR(VLOOKUP(C1250,'Fed. Agency Identifier'!$A$2:$B$62,2,FALSE),"")</f>
        <v/>
      </c>
      <c r="G1250" s="34" t="str">
        <f>IF(ISBLANK(D1250)=TRUE,"",(IFERROR(VLOOKUP(CONCATENATE(C1250,".",D1250),'Assistance Listings sam.gov'!$A$2:$D$2250,4,FALSE),"Unknown/Expired CFDA - Complete Column K")))</f>
        <v/>
      </c>
      <c r="H1250" s="51"/>
      <c r="I1250" s="51"/>
      <c r="J1250" s="34" t="str">
        <f>IF(AND(ISBLANK(C1250)=TRUE,ISBLANK(D1250)=TRUE),"",IFERROR(VLOOKUP(CONCATENATE(C1250,".",D1250),'Clusters Lookup'!$A$2:$B$99,2,FALSE),"Not an Other Cluster"))</f>
        <v/>
      </c>
      <c r="K1250" s="51"/>
      <c r="L1250" s="51"/>
      <c r="M1250" s="51"/>
      <c r="N1250" s="51"/>
      <c r="O1250" s="52"/>
      <c r="P1250" s="51"/>
      <c r="Q1250" s="51"/>
      <c r="R1250" s="50"/>
      <c r="S1250" s="34" t="str">
        <f>IFERROR(VLOOKUP(R1250,'State of WI BUs'!$A$2:$B$77,2,FALSE),"")</f>
        <v/>
      </c>
      <c r="T1250" s="52"/>
      <c r="U1250" s="52"/>
      <c r="V1250" s="56" t="str">
        <f t="shared" si="152"/>
        <v/>
      </c>
      <c r="W1250" s="52"/>
      <c r="X1250" s="50"/>
      <c r="Y1250" s="56" t="str">
        <f t="shared" si="153"/>
        <v/>
      </c>
      <c r="Z1250" s="52"/>
      <c r="AA1250" s="35" t="str">
        <f t="shared" si="154"/>
        <v/>
      </c>
      <c r="AB1250" s="35" t="str">
        <f t="shared" si="155"/>
        <v/>
      </c>
      <c r="AC1250" s="35" t="str">
        <f t="shared" si="156"/>
        <v/>
      </c>
      <c r="AD1250" s="35" t="str">
        <f t="shared" si="157"/>
        <v/>
      </c>
      <c r="AE1250" s="35" t="str">
        <f t="shared" si="158"/>
        <v/>
      </c>
      <c r="AF1250" s="35" t="str">
        <f t="shared" si="159"/>
        <v/>
      </c>
    </row>
    <row r="1251" spans="1:32" x14ac:dyDescent="0.3">
      <c r="A1251" s="50"/>
      <c r="B1251" s="34" t="str">
        <f>IFERROR(VLOOKUP(A1251,'State of WI BUs'!$A$2:$B$77,2,FALSE),"")</f>
        <v/>
      </c>
      <c r="C1251" s="50"/>
      <c r="D1251" s="50"/>
      <c r="E1251" s="51"/>
      <c r="F1251" s="34" t="str">
        <f>IFERROR(VLOOKUP(C1251,'Fed. Agency Identifier'!$A$2:$B$62,2,FALSE),"")</f>
        <v/>
      </c>
      <c r="G1251" s="34" t="str">
        <f>IF(ISBLANK(D1251)=TRUE,"",(IFERROR(VLOOKUP(CONCATENATE(C1251,".",D1251),'Assistance Listings sam.gov'!$A$2:$D$2250,4,FALSE),"Unknown/Expired CFDA - Complete Column K")))</f>
        <v/>
      </c>
      <c r="H1251" s="51"/>
      <c r="I1251" s="51"/>
      <c r="J1251" s="34" t="str">
        <f>IF(AND(ISBLANK(C1251)=TRUE,ISBLANK(D1251)=TRUE),"",IFERROR(VLOOKUP(CONCATENATE(C1251,".",D1251),'Clusters Lookup'!$A$2:$B$99,2,FALSE),"Not an Other Cluster"))</f>
        <v/>
      </c>
      <c r="K1251" s="51"/>
      <c r="L1251" s="51"/>
      <c r="M1251" s="51"/>
      <c r="N1251" s="51"/>
      <c r="O1251" s="52"/>
      <c r="P1251" s="51"/>
      <c r="Q1251" s="51"/>
      <c r="R1251" s="50"/>
      <c r="S1251" s="34" t="str">
        <f>IFERROR(VLOOKUP(R1251,'State of WI BUs'!$A$2:$B$77,2,FALSE),"")</f>
        <v/>
      </c>
      <c r="T1251" s="52"/>
      <c r="U1251" s="52"/>
      <c r="V1251" s="56" t="str">
        <f t="shared" si="152"/>
        <v/>
      </c>
      <c r="W1251" s="52"/>
      <c r="X1251" s="50"/>
      <c r="Y1251" s="56" t="str">
        <f t="shared" si="153"/>
        <v/>
      </c>
      <c r="Z1251" s="52"/>
      <c r="AA1251" s="35" t="str">
        <f t="shared" si="154"/>
        <v/>
      </c>
      <c r="AB1251" s="35" t="str">
        <f t="shared" si="155"/>
        <v/>
      </c>
      <c r="AC1251" s="35" t="str">
        <f t="shared" si="156"/>
        <v/>
      </c>
      <c r="AD1251" s="35" t="str">
        <f t="shared" si="157"/>
        <v/>
      </c>
      <c r="AE1251" s="35" t="str">
        <f t="shared" si="158"/>
        <v/>
      </c>
      <c r="AF1251" s="35" t="str">
        <f t="shared" si="159"/>
        <v/>
      </c>
    </row>
    <row r="1252" spans="1:32" x14ac:dyDescent="0.3">
      <c r="A1252" s="50"/>
      <c r="B1252" s="34" t="str">
        <f>IFERROR(VLOOKUP(A1252,'State of WI BUs'!$A$2:$B$77,2,FALSE),"")</f>
        <v/>
      </c>
      <c r="C1252" s="50"/>
      <c r="D1252" s="50"/>
      <c r="E1252" s="51"/>
      <c r="F1252" s="34" t="str">
        <f>IFERROR(VLOOKUP(C1252,'Fed. Agency Identifier'!$A$2:$B$62,2,FALSE),"")</f>
        <v/>
      </c>
      <c r="G1252" s="34" t="str">
        <f>IF(ISBLANK(D1252)=TRUE,"",(IFERROR(VLOOKUP(CONCATENATE(C1252,".",D1252),'Assistance Listings sam.gov'!$A$2:$D$2250,4,FALSE),"Unknown/Expired CFDA - Complete Column K")))</f>
        <v/>
      </c>
      <c r="H1252" s="51"/>
      <c r="I1252" s="51"/>
      <c r="J1252" s="34" t="str">
        <f>IF(AND(ISBLANK(C1252)=TRUE,ISBLANK(D1252)=TRUE),"",IFERROR(VLOOKUP(CONCATENATE(C1252,".",D1252),'Clusters Lookup'!$A$2:$B$99,2,FALSE),"Not an Other Cluster"))</f>
        <v/>
      </c>
      <c r="K1252" s="51"/>
      <c r="L1252" s="51"/>
      <c r="M1252" s="51"/>
      <c r="N1252" s="51"/>
      <c r="O1252" s="52"/>
      <c r="P1252" s="51"/>
      <c r="Q1252" s="51"/>
      <c r="R1252" s="50"/>
      <c r="S1252" s="34" t="str">
        <f>IFERROR(VLOOKUP(R1252,'State of WI BUs'!$A$2:$B$77,2,FALSE),"")</f>
        <v/>
      </c>
      <c r="T1252" s="52"/>
      <c r="U1252" s="52"/>
      <c r="V1252" s="56" t="str">
        <f t="shared" si="152"/>
        <v/>
      </c>
      <c r="W1252" s="52"/>
      <c r="X1252" s="50"/>
      <c r="Y1252" s="56" t="str">
        <f t="shared" si="153"/>
        <v/>
      </c>
      <c r="Z1252" s="52"/>
      <c r="AA1252" s="35" t="str">
        <f t="shared" si="154"/>
        <v/>
      </c>
      <c r="AB1252" s="35" t="str">
        <f t="shared" si="155"/>
        <v/>
      </c>
      <c r="AC1252" s="35" t="str">
        <f t="shared" si="156"/>
        <v/>
      </c>
      <c r="AD1252" s="35" t="str">
        <f t="shared" si="157"/>
        <v/>
      </c>
      <c r="AE1252" s="35" t="str">
        <f t="shared" si="158"/>
        <v/>
      </c>
      <c r="AF1252" s="35" t="str">
        <f t="shared" si="159"/>
        <v/>
      </c>
    </row>
    <row r="1253" spans="1:32" x14ac:dyDescent="0.3">
      <c r="A1253" s="50"/>
      <c r="B1253" s="34" t="str">
        <f>IFERROR(VLOOKUP(A1253,'State of WI BUs'!$A$2:$B$77,2,FALSE),"")</f>
        <v/>
      </c>
      <c r="C1253" s="50"/>
      <c r="D1253" s="50"/>
      <c r="E1253" s="51"/>
      <c r="F1253" s="34" t="str">
        <f>IFERROR(VLOOKUP(C1253,'Fed. Agency Identifier'!$A$2:$B$62,2,FALSE),"")</f>
        <v/>
      </c>
      <c r="G1253" s="34" t="str">
        <f>IF(ISBLANK(D1253)=TRUE,"",(IFERROR(VLOOKUP(CONCATENATE(C1253,".",D1253),'Assistance Listings sam.gov'!$A$2:$D$2250,4,FALSE),"Unknown/Expired CFDA - Complete Column K")))</f>
        <v/>
      </c>
      <c r="H1253" s="51"/>
      <c r="I1253" s="51"/>
      <c r="J1253" s="34" t="str">
        <f>IF(AND(ISBLANK(C1253)=TRUE,ISBLANK(D1253)=TRUE),"",IFERROR(VLOOKUP(CONCATENATE(C1253,".",D1253),'Clusters Lookup'!$A$2:$B$99,2,FALSE),"Not an Other Cluster"))</f>
        <v/>
      </c>
      <c r="K1253" s="51"/>
      <c r="L1253" s="51"/>
      <c r="M1253" s="51"/>
      <c r="N1253" s="51"/>
      <c r="O1253" s="52"/>
      <c r="P1253" s="51"/>
      <c r="Q1253" s="51"/>
      <c r="R1253" s="50"/>
      <c r="S1253" s="34" t="str">
        <f>IFERROR(VLOOKUP(R1253,'State of WI BUs'!$A$2:$B$77,2,FALSE),"")</f>
        <v/>
      </c>
      <c r="T1253" s="52"/>
      <c r="U1253" s="52"/>
      <c r="V1253" s="56" t="str">
        <f t="shared" si="152"/>
        <v/>
      </c>
      <c r="W1253" s="52"/>
      <c r="X1253" s="50"/>
      <c r="Y1253" s="56" t="str">
        <f t="shared" si="153"/>
        <v/>
      </c>
      <c r="Z1253" s="52"/>
      <c r="AA1253" s="35" t="str">
        <f t="shared" si="154"/>
        <v/>
      </c>
      <c r="AB1253" s="35" t="str">
        <f t="shared" si="155"/>
        <v/>
      </c>
      <c r="AC1253" s="35" t="str">
        <f t="shared" si="156"/>
        <v/>
      </c>
      <c r="AD1253" s="35" t="str">
        <f t="shared" si="157"/>
        <v/>
      </c>
      <c r="AE1253" s="35" t="str">
        <f t="shared" si="158"/>
        <v/>
      </c>
      <c r="AF1253" s="35" t="str">
        <f t="shared" si="159"/>
        <v/>
      </c>
    </row>
    <row r="1254" spans="1:32" x14ac:dyDescent="0.3">
      <c r="A1254" s="50"/>
      <c r="B1254" s="34" t="str">
        <f>IFERROR(VLOOKUP(A1254,'State of WI BUs'!$A$2:$B$77,2,FALSE),"")</f>
        <v/>
      </c>
      <c r="C1254" s="50"/>
      <c r="D1254" s="50"/>
      <c r="E1254" s="51"/>
      <c r="F1254" s="34" t="str">
        <f>IFERROR(VLOOKUP(C1254,'Fed. Agency Identifier'!$A$2:$B$62,2,FALSE),"")</f>
        <v/>
      </c>
      <c r="G1254" s="34" t="str">
        <f>IF(ISBLANK(D1254)=TRUE,"",(IFERROR(VLOOKUP(CONCATENATE(C1254,".",D1254),'Assistance Listings sam.gov'!$A$2:$D$2250,4,FALSE),"Unknown/Expired CFDA - Complete Column K")))</f>
        <v/>
      </c>
      <c r="H1254" s="51"/>
      <c r="I1254" s="51"/>
      <c r="J1254" s="34" t="str">
        <f>IF(AND(ISBLANK(C1254)=TRUE,ISBLANK(D1254)=TRUE),"",IFERROR(VLOOKUP(CONCATENATE(C1254,".",D1254),'Clusters Lookup'!$A$2:$B$99,2,FALSE),"Not an Other Cluster"))</f>
        <v/>
      </c>
      <c r="K1254" s="51"/>
      <c r="L1254" s="51"/>
      <c r="M1254" s="51"/>
      <c r="N1254" s="51"/>
      <c r="O1254" s="52"/>
      <c r="P1254" s="51"/>
      <c r="Q1254" s="51"/>
      <c r="R1254" s="50"/>
      <c r="S1254" s="34" t="str">
        <f>IFERROR(VLOOKUP(R1254,'State of WI BUs'!$A$2:$B$77,2,FALSE),"")</f>
        <v/>
      </c>
      <c r="T1254" s="52"/>
      <c r="U1254" s="52"/>
      <c r="V1254" s="56" t="str">
        <f t="shared" si="152"/>
        <v/>
      </c>
      <c r="W1254" s="52"/>
      <c r="X1254" s="50"/>
      <c r="Y1254" s="56" t="str">
        <f t="shared" si="153"/>
        <v/>
      </c>
      <c r="Z1254" s="52"/>
      <c r="AA1254" s="35" t="str">
        <f t="shared" si="154"/>
        <v/>
      </c>
      <c r="AB1254" s="35" t="str">
        <f t="shared" si="155"/>
        <v/>
      </c>
      <c r="AC1254" s="35" t="str">
        <f t="shared" si="156"/>
        <v/>
      </c>
      <c r="AD1254" s="35" t="str">
        <f t="shared" si="157"/>
        <v/>
      </c>
      <c r="AE1254" s="35" t="str">
        <f t="shared" si="158"/>
        <v/>
      </c>
      <c r="AF1254" s="35" t="str">
        <f t="shared" si="159"/>
        <v/>
      </c>
    </row>
    <row r="1255" spans="1:32" x14ac:dyDescent="0.3">
      <c r="A1255" s="50"/>
      <c r="B1255" s="34" t="str">
        <f>IFERROR(VLOOKUP(A1255,'State of WI BUs'!$A$2:$B$77,2,FALSE),"")</f>
        <v/>
      </c>
      <c r="C1255" s="50"/>
      <c r="D1255" s="50"/>
      <c r="E1255" s="51"/>
      <c r="F1255" s="34" t="str">
        <f>IFERROR(VLOOKUP(C1255,'Fed. Agency Identifier'!$A$2:$B$62,2,FALSE),"")</f>
        <v/>
      </c>
      <c r="G1255" s="34" t="str">
        <f>IF(ISBLANK(D1255)=TRUE,"",(IFERROR(VLOOKUP(CONCATENATE(C1255,".",D1255),'Assistance Listings sam.gov'!$A$2:$D$2250,4,FALSE),"Unknown/Expired CFDA - Complete Column K")))</f>
        <v/>
      </c>
      <c r="H1255" s="51"/>
      <c r="I1255" s="51"/>
      <c r="J1255" s="34" t="str">
        <f>IF(AND(ISBLANK(C1255)=TRUE,ISBLANK(D1255)=TRUE),"",IFERROR(VLOOKUP(CONCATENATE(C1255,".",D1255),'Clusters Lookup'!$A$2:$B$99,2,FALSE),"Not an Other Cluster"))</f>
        <v/>
      </c>
      <c r="K1255" s="51"/>
      <c r="L1255" s="51"/>
      <c r="M1255" s="51"/>
      <c r="N1255" s="51"/>
      <c r="O1255" s="52"/>
      <c r="P1255" s="51"/>
      <c r="Q1255" s="51"/>
      <c r="R1255" s="50"/>
      <c r="S1255" s="34" t="str">
        <f>IFERROR(VLOOKUP(R1255,'State of WI BUs'!$A$2:$B$77,2,FALSE),"")</f>
        <v/>
      </c>
      <c r="T1255" s="52"/>
      <c r="U1255" s="52"/>
      <c r="V1255" s="56" t="str">
        <f t="shared" si="152"/>
        <v/>
      </c>
      <c r="W1255" s="52"/>
      <c r="X1255" s="50"/>
      <c r="Y1255" s="56" t="str">
        <f t="shared" si="153"/>
        <v/>
      </c>
      <c r="Z1255" s="52"/>
      <c r="AA1255" s="35" t="str">
        <f t="shared" si="154"/>
        <v/>
      </c>
      <c r="AB1255" s="35" t="str">
        <f t="shared" si="155"/>
        <v/>
      </c>
      <c r="AC1255" s="35" t="str">
        <f t="shared" si="156"/>
        <v/>
      </c>
      <c r="AD1255" s="35" t="str">
        <f t="shared" si="157"/>
        <v/>
      </c>
      <c r="AE1255" s="35" t="str">
        <f t="shared" si="158"/>
        <v/>
      </c>
      <c r="AF1255" s="35" t="str">
        <f t="shared" si="159"/>
        <v/>
      </c>
    </row>
    <row r="1256" spans="1:32" x14ac:dyDescent="0.3">
      <c r="A1256" s="50"/>
      <c r="B1256" s="34" t="str">
        <f>IFERROR(VLOOKUP(A1256,'State of WI BUs'!$A$2:$B$77,2,FALSE),"")</f>
        <v/>
      </c>
      <c r="C1256" s="50"/>
      <c r="D1256" s="50"/>
      <c r="E1256" s="51"/>
      <c r="F1256" s="34" t="str">
        <f>IFERROR(VLOOKUP(C1256,'Fed. Agency Identifier'!$A$2:$B$62,2,FALSE),"")</f>
        <v/>
      </c>
      <c r="G1256" s="34" t="str">
        <f>IF(ISBLANK(D1256)=TRUE,"",(IFERROR(VLOOKUP(CONCATENATE(C1256,".",D1256),'Assistance Listings sam.gov'!$A$2:$D$2250,4,FALSE),"Unknown/Expired CFDA - Complete Column K")))</f>
        <v/>
      </c>
      <c r="H1256" s="51"/>
      <c r="I1256" s="51"/>
      <c r="J1256" s="34" t="str">
        <f>IF(AND(ISBLANK(C1256)=TRUE,ISBLANK(D1256)=TRUE),"",IFERROR(VLOOKUP(CONCATENATE(C1256,".",D1256),'Clusters Lookup'!$A$2:$B$99,2,FALSE),"Not an Other Cluster"))</f>
        <v/>
      </c>
      <c r="K1256" s="51"/>
      <c r="L1256" s="51"/>
      <c r="M1256" s="51"/>
      <c r="N1256" s="51"/>
      <c r="O1256" s="52"/>
      <c r="P1256" s="51"/>
      <c r="Q1256" s="51"/>
      <c r="R1256" s="50"/>
      <c r="S1256" s="34" t="str">
        <f>IFERROR(VLOOKUP(R1256,'State of WI BUs'!$A$2:$B$77,2,FALSE),"")</f>
        <v/>
      </c>
      <c r="T1256" s="52"/>
      <c r="U1256" s="52"/>
      <c r="V1256" s="56" t="str">
        <f t="shared" si="152"/>
        <v/>
      </c>
      <c r="W1256" s="52"/>
      <c r="X1256" s="50"/>
      <c r="Y1256" s="56" t="str">
        <f t="shared" si="153"/>
        <v/>
      </c>
      <c r="Z1256" s="52"/>
      <c r="AA1256" s="35" t="str">
        <f t="shared" si="154"/>
        <v/>
      </c>
      <c r="AB1256" s="35" t="str">
        <f t="shared" si="155"/>
        <v/>
      </c>
      <c r="AC1256" s="35" t="str">
        <f t="shared" si="156"/>
        <v/>
      </c>
      <c r="AD1256" s="35" t="str">
        <f t="shared" si="157"/>
        <v/>
      </c>
      <c r="AE1256" s="35" t="str">
        <f t="shared" si="158"/>
        <v/>
      </c>
      <c r="AF1256" s="35" t="str">
        <f t="shared" si="159"/>
        <v/>
      </c>
    </row>
    <row r="1257" spans="1:32" x14ac:dyDescent="0.3">
      <c r="A1257" s="50"/>
      <c r="B1257" s="34" t="str">
        <f>IFERROR(VLOOKUP(A1257,'State of WI BUs'!$A$2:$B$77,2,FALSE),"")</f>
        <v/>
      </c>
      <c r="C1257" s="50"/>
      <c r="D1257" s="50"/>
      <c r="E1257" s="51"/>
      <c r="F1257" s="34" t="str">
        <f>IFERROR(VLOOKUP(C1257,'Fed. Agency Identifier'!$A$2:$B$62,2,FALSE),"")</f>
        <v/>
      </c>
      <c r="G1257" s="34" t="str">
        <f>IF(ISBLANK(D1257)=TRUE,"",(IFERROR(VLOOKUP(CONCATENATE(C1257,".",D1257),'Assistance Listings sam.gov'!$A$2:$D$2250,4,FALSE),"Unknown/Expired CFDA - Complete Column K")))</f>
        <v/>
      </c>
      <c r="H1257" s="51"/>
      <c r="I1257" s="51"/>
      <c r="J1257" s="34" t="str">
        <f>IF(AND(ISBLANK(C1257)=TRUE,ISBLANK(D1257)=TRUE),"",IFERROR(VLOOKUP(CONCATENATE(C1257,".",D1257),'Clusters Lookup'!$A$2:$B$99,2,FALSE),"Not an Other Cluster"))</f>
        <v/>
      </c>
      <c r="K1257" s="51"/>
      <c r="L1257" s="51"/>
      <c r="M1257" s="51"/>
      <c r="N1257" s="51"/>
      <c r="O1257" s="52"/>
      <c r="P1257" s="51"/>
      <c r="Q1257" s="51"/>
      <c r="R1257" s="50"/>
      <c r="S1257" s="34" t="str">
        <f>IFERROR(VLOOKUP(R1257,'State of WI BUs'!$A$2:$B$77,2,FALSE),"")</f>
        <v/>
      </c>
      <c r="T1257" s="52"/>
      <c r="U1257" s="52"/>
      <c r="V1257" s="56" t="str">
        <f t="shared" si="152"/>
        <v/>
      </c>
      <c r="W1257" s="52"/>
      <c r="X1257" s="50"/>
      <c r="Y1257" s="56" t="str">
        <f t="shared" si="153"/>
        <v/>
      </c>
      <c r="Z1257" s="52"/>
      <c r="AA1257" s="35" t="str">
        <f t="shared" si="154"/>
        <v/>
      </c>
      <c r="AB1257" s="35" t="str">
        <f t="shared" si="155"/>
        <v/>
      </c>
      <c r="AC1257" s="35" t="str">
        <f t="shared" si="156"/>
        <v/>
      </c>
      <c r="AD1257" s="35" t="str">
        <f t="shared" si="157"/>
        <v/>
      </c>
      <c r="AE1257" s="35" t="str">
        <f t="shared" si="158"/>
        <v/>
      </c>
      <c r="AF1257" s="35" t="str">
        <f t="shared" si="159"/>
        <v/>
      </c>
    </row>
    <row r="1258" spans="1:32" x14ac:dyDescent="0.3">
      <c r="A1258" s="50"/>
      <c r="B1258" s="34" t="str">
        <f>IFERROR(VLOOKUP(A1258,'State of WI BUs'!$A$2:$B$77,2,FALSE),"")</f>
        <v/>
      </c>
      <c r="C1258" s="50"/>
      <c r="D1258" s="50"/>
      <c r="E1258" s="51"/>
      <c r="F1258" s="34" t="str">
        <f>IFERROR(VLOOKUP(C1258,'Fed. Agency Identifier'!$A$2:$B$62,2,FALSE),"")</f>
        <v/>
      </c>
      <c r="G1258" s="34" t="str">
        <f>IF(ISBLANK(D1258)=TRUE,"",(IFERROR(VLOOKUP(CONCATENATE(C1258,".",D1258),'Assistance Listings sam.gov'!$A$2:$D$2250,4,FALSE),"Unknown/Expired CFDA - Complete Column K")))</f>
        <v/>
      </c>
      <c r="H1258" s="51"/>
      <c r="I1258" s="51"/>
      <c r="J1258" s="34" t="str">
        <f>IF(AND(ISBLANK(C1258)=TRUE,ISBLANK(D1258)=TRUE),"",IFERROR(VLOOKUP(CONCATENATE(C1258,".",D1258),'Clusters Lookup'!$A$2:$B$99,2,FALSE),"Not an Other Cluster"))</f>
        <v/>
      </c>
      <c r="K1258" s="51"/>
      <c r="L1258" s="51"/>
      <c r="M1258" s="51"/>
      <c r="N1258" s="51"/>
      <c r="O1258" s="52"/>
      <c r="P1258" s="51"/>
      <c r="Q1258" s="51"/>
      <c r="R1258" s="50"/>
      <c r="S1258" s="34" t="str">
        <f>IFERROR(VLOOKUP(R1258,'State of WI BUs'!$A$2:$B$77,2,FALSE),"")</f>
        <v/>
      </c>
      <c r="T1258" s="52"/>
      <c r="U1258" s="52"/>
      <c r="V1258" s="56" t="str">
        <f t="shared" si="152"/>
        <v/>
      </c>
      <c r="W1258" s="52"/>
      <c r="X1258" s="50"/>
      <c r="Y1258" s="56" t="str">
        <f t="shared" si="153"/>
        <v/>
      </c>
      <c r="Z1258" s="52"/>
      <c r="AA1258" s="35" t="str">
        <f t="shared" si="154"/>
        <v/>
      </c>
      <c r="AB1258" s="35" t="str">
        <f t="shared" si="155"/>
        <v/>
      </c>
      <c r="AC1258" s="35" t="str">
        <f t="shared" si="156"/>
        <v/>
      </c>
      <c r="AD1258" s="35" t="str">
        <f t="shared" si="157"/>
        <v/>
      </c>
      <c r="AE1258" s="35" t="str">
        <f t="shared" si="158"/>
        <v/>
      </c>
      <c r="AF1258" s="35" t="str">
        <f t="shared" si="159"/>
        <v/>
      </c>
    </row>
    <row r="1259" spans="1:32" x14ac:dyDescent="0.3">
      <c r="A1259" s="50"/>
      <c r="B1259" s="34" t="str">
        <f>IFERROR(VLOOKUP(A1259,'State of WI BUs'!$A$2:$B$77,2,FALSE),"")</f>
        <v/>
      </c>
      <c r="C1259" s="50"/>
      <c r="D1259" s="50"/>
      <c r="E1259" s="51"/>
      <c r="F1259" s="34" t="str">
        <f>IFERROR(VLOOKUP(C1259,'Fed. Agency Identifier'!$A$2:$B$62,2,FALSE),"")</f>
        <v/>
      </c>
      <c r="G1259" s="34" t="str">
        <f>IF(ISBLANK(D1259)=TRUE,"",(IFERROR(VLOOKUP(CONCATENATE(C1259,".",D1259),'Assistance Listings sam.gov'!$A$2:$D$2250,4,FALSE),"Unknown/Expired CFDA - Complete Column K")))</f>
        <v/>
      </c>
      <c r="H1259" s="51"/>
      <c r="I1259" s="51"/>
      <c r="J1259" s="34" t="str">
        <f>IF(AND(ISBLANK(C1259)=TRUE,ISBLANK(D1259)=TRUE),"",IFERROR(VLOOKUP(CONCATENATE(C1259,".",D1259),'Clusters Lookup'!$A$2:$B$99,2,FALSE),"Not an Other Cluster"))</f>
        <v/>
      </c>
      <c r="K1259" s="51"/>
      <c r="L1259" s="51"/>
      <c r="M1259" s="51"/>
      <c r="N1259" s="51"/>
      <c r="O1259" s="52"/>
      <c r="P1259" s="51"/>
      <c r="Q1259" s="51"/>
      <c r="R1259" s="50"/>
      <c r="S1259" s="34" t="str">
        <f>IFERROR(VLOOKUP(R1259,'State of WI BUs'!$A$2:$B$77,2,FALSE),"")</f>
        <v/>
      </c>
      <c r="T1259" s="52"/>
      <c r="U1259" s="52"/>
      <c r="V1259" s="56" t="str">
        <f t="shared" si="152"/>
        <v/>
      </c>
      <c r="W1259" s="52"/>
      <c r="X1259" s="50"/>
      <c r="Y1259" s="56" t="str">
        <f t="shared" si="153"/>
        <v/>
      </c>
      <c r="Z1259" s="52"/>
      <c r="AA1259" s="35" t="str">
        <f t="shared" si="154"/>
        <v/>
      </c>
      <c r="AB1259" s="35" t="str">
        <f t="shared" si="155"/>
        <v/>
      </c>
      <c r="AC1259" s="35" t="str">
        <f t="shared" si="156"/>
        <v/>
      </c>
      <c r="AD1259" s="35" t="str">
        <f t="shared" si="157"/>
        <v/>
      </c>
      <c r="AE1259" s="35" t="str">
        <f t="shared" si="158"/>
        <v/>
      </c>
      <c r="AF1259" s="35" t="str">
        <f t="shared" si="159"/>
        <v/>
      </c>
    </row>
    <row r="1260" spans="1:32" x14ac:dyDescent="0.3">
      <c r="A1260" s="50"/>
      <c r="B1260" s="34" t="str">
        <f>IFERROR(VLOOKUP(A1260,'State of WI BUs'!$A$2:$B$77,2,FALSE),"")</f>
        <v/>
      </c>
      <c r="C1260" s="50"/>
      <c r="D1260" s="50"/>
      <c r="E1260" s="51"/>
      <c r="F1260" s="34" t="str">
        <f>IFERROR(VLOOKUP(C1260,'Fed. Agency Identifier'!$A$2:$B$62,2,FALSE),"")</f>
        <v/>
      </c>
      <c r="G1260" s="34" t="str">
        <f>IF(ISBLANK(D1260)=TRUE,"",(IFERROR(VLOOKUP(CONCATENATE(C1260,".",D1260),'Assistance Listings sam.gov'!$A$2:$D$2250,4,FALSE),"Unknown/Expired CFDA - Complete Column K")))</f>
        <v/>
      </c>
      <c r="H1260" s="51"/>
      <c r="I1260" s="51"/>
      <c r="J1260" s="34" t="str">
        <f>IF(AND(ISBLANK(C1260)=TRUE,ISBLANK(D1260)=TRUE),"",IFERROR(VLOOKUP(CONCATENATE(C1260,".",D1260),'Clusters Lookup'!$A$2:$B$99,2,FALSE),"Not an Other Cluster"))</f>
        <v/>
      </c>
      <c r="K1260" s="51"/>
      <c r="L1260" s="51"/>
      <c r="M1260" s="51"/>
      <c r="N1260" s="51"/>
      <c r="O1260" s="52"/>
      <c r="P1260" s="51"/>
      <c r="Q1260" s="51"/>
      <c r="R1260" s="50"/>
      <c r="S1260" s="34" t="str">
        <f>IFERROR(VLOOKUP(R1260,'State of WI BUs'!$A$2:$B$77,2,FALSE),"")</f>
        <v/>
      </c>
      <c r="T1260" s="52"/>
      <c r="U1260" s="52"/>
      <c r="V1260" s="56" t="str">
        <f t="shared" si="152"/>
        <v/>
      </c>
      <c r="W1260" s="52"/>
      <c r="X1260" s="50"/>
      <c r="Y1260" s="56" t="str">
        <f t="shared" si="153"/>
        <v/>
      </c>
      <c r="Z1260" s="52"/>
      <c r="AA1260" s="35" t="str">
        <f t="shared" si="154"/>
        <v/>
      </c>
      <c r="AB1260" s="35" t="str">
        <f t="shared" si="155"/>
        <v/>
      </c>
      <c r="AC1260" s="35" t="str">
        <f t="shared" si="156"/>
        <v/>
      </c>
      <c r="AD1260" s="35" t="str">
        <f t="shared" si="157"/>
        <v/>
      </c>
      <c r="AE1260" s="35" t="str">
        <f t="shared" si="158"/>
        <v/>
      </c>
      <c r="AF1260" s="35" t="str">
        <f t="shared" si="159"/>
        <v/>
      </c>
    </row>
    <row r="1261" spans="1:32" x14ac:dyDescent="0.3">
      <c r="A1261" s="50"/>
      <c r="B1261" s="34" t="str">
        <f>IFERROR(VLOOKUP(A1261,'State of WI BUs'!$A$2:$B$77,2,FALSE),"")</f>
        <v/>
      </c>
      <c r="C1261" s="50"/>
      <c r="D1261" s="50"/>
      <c r="E1261" s="51"/>
      <c r="F1261" s="34" t="str">
        <f>IFERROR(VLOOKUP(C1261,'Fed. Agency Identifier'!$A$2:$B$62,2,FALSE),"")</f>
        <v/>
      </c>
      <c r="G1261" s="34" t="str">
        <f>IF(ISBLANK(D1261)=TRUE,"",(IFERROR(VLOOKUP(CONCATENATE(C1261,".",D1261),'Assistance Listings sam.gov'!$A$2:$D$2250,4,FALSE),"Unknown/Expired CFDA - Complete Column K")))</f>
        <v/>
      </c>
      <c r="H1261" s="51"/>
      <c r="I1261" s="51"/>
      <c r="J1261" s="34" t="str">
        <f>IF(AND(ISBLANK(C1261)=TRUE,ISBLANK(D1261)=TRUE),"",IFERROR(VLOOKUP(CONCATENATE(C1261,".",D1261),'Clusters Lookup'!$A$2:$B$99,2,FALSE),"Not an Other Cluster"))</f>
        <v/>
      </c>
      <c r="K1261" s="51"/>
      <c r="L1261" s="51"/>
      <c r="M1261" s="51"/>
      <c r="N1261" s="51"/>
      <c r="O1261" s="52"/>
      <c r="P1261" s="51"/>
      <c r="Q1261" s="51"/>
      <c r="R1261" s="50"/>
      <c r="S1261" s="34" t="str">
        <f>IFERROR(VLOOKUP(R1261,'State of WI BUs'!$A$2:$B$77,2,FALSE),"")</f>
        <v/>
      </c>
      <c r="T1261" s="52"/>
      <c r="U1261" s="52"/>
      <c r="V1261" s="56" t="str">
        <f t="shared" si="152"/>
        <v/>
      </c>
      <c r="W1261" s="52"/>
      <c r="X1261" s="50"/>
      <c r="Y1261" s="56" t="str">
        <f t="shared" si="153"/>
        <v/>
      </c>
      <c r="Z1261" s="52"/>
      <c r="AA1261" s="35" t="str">
        <f t="shared" si="154"/>
        <v/>
      </c>
      <c r="AB1261" s="35" t="str">
        <f t="shared" si="155"/>
        <v/>
      </c>
      <c r="AC1261" s="35" t="str">
        <f t="shared" si="156"/>
        <v/>
      </c>
      <c r="AD1261" s="35" t="str">
        <f t="shared" si="157"/>
        <v/>
      </c>
      <c r="AE1261" s="35" t="str">
        <f t="shared" si="158"/>
        <v/>
      </c>
      <c r="AF1261" s="35" t="str">
        <f t="shared" si="159"/>
        <v/>
      </c>
    </row>
    <row r="1262" spans="1:32" x14ac:dyDescent="0.3">
      <c r="A1262" s="50"/>
      <c r="B1262" s="34" t="str">
        <f>IFERROR(VLOOKUP(A1262,'State of WI BUs'!$A$2:$B$77,2,FALSE),"")</f>
        <v/>
      </c>
      <c r="C1262" s="50"/>
      <c r="D1262" s="50"/>
      <c r="E1262" s="51"/>
      <c r="F1262" s="34" t="str">
        <f>IFERROR(VLOOKUP(C1262,'Fed. Agency Identifier'!$A$2:$B$62,2,FALSE),"")</f>
        <v/>
      </c>
      <c r="G1262" s="34" t="str">
        <f>IF(ISBLANK(D1262)=TRUE,"",(IFERROR(VLOOKUP(CONCATENATE(C1262,".",D1262),'Assistance Listings sam.gov'!$A$2:$D$2250,4,FALSE),"Unknown/Expired CFDA - Complete Column K")))</f>
        <v/>
      </c>
      <c r="H1262" s="51"/>
      <c r="I1262" s="51"/>
      <c r="J1262" s="34" t="str">
        <f>IF(AND(ISBLANK(C1262)=TRUE,ISBLANK(D1262)=TRUE),"",IFERROR(VLOOKUP(CONCATENATE(C1262,".",D1262),'Clusters Lookup'!$A$2:$B$99,2,FALSE),"Not an Other Cluster"))</f>
        <v/>
      </c>
      <c r="K1262" s="51"/>
      <c r="L1262" s="51"/>
      <c r="M1262" s="51"/>
      <c r="N1262" s="51"/>
      <c r="O1262" s="52"/>
      <c r="P1262" s="51"/>
      <c r="Q1262" s="51"/>
      <c r="R1262" s="50"/>
      <c r="S1262" s="34" t="str">
        <f>IFERROR(VLOOKUP(R1262,'State of WI BUs'!$A$2:$B$77,2,FALSE),"")</f>
        <v/>
      </c>
      <c r="T1262" s="52"/>
      <c r="U1262" s="52"/>
      <c r="V1262" s="56" t="str">
        <f t="shared" si="152"/>
        <v/>
      </c>
      <c r="W1262" s="52"/>
      <c r="X1262" s="50"/>
      <c r="Y1262" s="56" t="str">
        <f t="shared" si="153"/>
        <v/>
      </c>
      <c r="Z1262" s="52"/>
      <c r="AA1262" s="35" t="str">
        <f t="shared" si="154"/>
        <v/>
      </c>
      <c r="AB1262" s="35" t="str">
        <f t="shared" si="155"/>
        <v/>
      </c>
      <c r="AC1262" s="35" t="str">
        <f t="shared" si="156"/>
        <v/>
      </c>
      <c r="AD1262" s="35" t="str">
        <f t="shared" si="157"/>
        <v/>
      </c>
      <c r="AE1262" s="35" t="str">
        <f t="shared" si="158"/>
        <v/>
      </c>
      <c r="AF1262" s="35" t="str">
        <f t="shared" si="159"/>
        <v/>
      </c>
    </row>
    <row r="1263" spans="1:32" x14ac:dyDescent="0.3">
      <c r="A1263" s="50"/>
      <c r="B1263" s="34" t="str">
        <f>IFERROR(VLOOKUP(A1263,'State of WI BUs'!$A$2:$B$77,2,FALSE),"")</f>
        <v/>
      </c>
      <c r="C1263" s="50"/>
      <c r="D1263" s="50"/>
      <c r="E1263" s="51"/>
      <c r="F1263" s="34" t="str">
        <f>IFERROR(VLOOKUP(C1263,'Fed. Agency Identifier'!$A$2:$B$62,2,FALSE),"")</f>
        <v/>
      </c>
      <c r="G1263" s="34" t="str">
        <f>IF(ISBLANK(D1263)=TRUE,"",(IFERROR(VLOOKUP(CONCATENATE(C1263,".",D1263),'Assistance Listings sam.gov'!$A$2:$D$2250,4,FALSE),"Unknown/Expired CFDA - Complete Column K")))</f>
        <v/>
      </c>
      <c r="H1263" s="51"/>
      <c r="I1263" s="51"/>
      <c r="J1263" s="34" t="str">
        <f>IF(AND(ISBLANK(C1263)=TRUE,ISBLANK(D1263)=TRUE),"",IFERROR(VLOOKUP(CONCATENATE(C1263,".",D1263),'Clusters Lookup'!$A$2:$B$99,2,FALSE),"Not an Other Cluster"))</f>
        <v/>
      </c>
      <c r="K1263" s="51"/>
      <c r="L1263" s="51"/>
      <c r="M1263" s="51"/>
      <c r="N1263" s="51"/>
      <c r="O1263" s="52"/>
      <c r="P1263" s="51"/>
      <c r="Q1263" s="51"/>
      <c r="R1263" s="50"/>
      <c r="S1263" s="34" t="str">
        <f>IFERROR(VLOOKUP(R1263,'State of WI BUs'!$A$2:$B$77,2,FALSE),"")</f>
        <v/>
      </c>
      <c r="T1263" s="52"/>
      <c r="U1263" s="52"/>
      <c r="V1263" s="56" t="str">
        <f t="shared" si="152"/>
        <v/>
      </c>
      <c r="W1263" s="52"/>
      <c r="X1263" s="50"/>
      <c r="Y1263" s="56" t="str">
        <f t="shared" si="153"/>
        <v/>
      </c>
      <c r="Z1263" s="52"/>
      <c r="AA1263" s="35" t="str">
        <f t="shared" si="154"/>
        <v/>
      </c>
      <c r="AB1263" s="35" t="str">
        <f t="shared" si="155"/>
        <v/>
      </c>
      <c r="AC1263" s="35" t="str">
        <f t="shared" si="156"/>
        <v/>
      </c>
      <c r="AD1263" s="35" t="str">
        <f t="shared" si="157"/>
        <v/>
      </c>
      <c r="AE1263" s="35" t="str">
        <f t="shared" si="158"/>
        <v/>
      </c>
      <c r="AF1263" s="35" t="str">
        <f t="shared" si="159"/>
        <v/>
      </c>
    </row>
    <row r="1264" spans="1:32" x14ac:dyDescent="0.3">
      <c r="A1264" s="50"/>
      <c r="B1264" s="34" t="str">
        <f>IFERROR(VLOOKUP(A1264,'State of WI BUs'!$A$2:$B$77,2,FALSE),"")</f>
        <v/>
      </c>
      <c r="C1264" s="50"/>
      <c r="D1264" s="50"/>
      <c r="E1264" s="51"/>
      <c r="F1264" s="34" t="str">
        <f>IFERROR(VLOOKUP(C1264,'Fed. Agency Identifier'!$A$2:$B$62,2,FALSE),"")</f>
        <v/>
      </c>
      <c r="G1264" s="34" t="str">
        <f>IF(ISBLANK(D1264)=TRUE,"",(IFERROR(VLOOKUP(CONCATENATE(C1264,".",D1264),'Assistance Listings sam.gov'!$A$2:$D$2250,4,FALSE),"Unknown/Expired CFDA - Complete Column K")))</f>
        <v/>
      </c>
      <c r="H1264" s="51"/>
      <c r="I1264" s="51"/>
      <c r="J1264" s="34" t="str">
        <f>IF(AND(ISBLANK(C1264)=TRUE,ISBLANK(D1264)=TRUE),"",IFERROR(VLOOKUP(CONCATENATE(C1264,".",D1264),'Clusters Lookup'!$A$2:$B$99,2,FALSE),"Not an Other Cluster"))</f>
        <v/>
      </c>
      <c r="K1264" s="51"/>
      <c r="L1264" s="51"/>
      <c r="M1264" s="51"/>
      <c r="N1264" s="51"/>
      <c r="O1264" s="52"/>
      <c r="P1264" s="51"/>
      <c r="Q1264" s="51"/>
      <c r="R1264" s="50"/>
      <c r="S1264" s="34" t="str">
        <f>IFERROR(VLOOKUP(R1264,'State of WI BUs'!$A$2:$B$77,2,FALSE),"")</f>
        <v/>
      </c>
      <c r="T1264" s="52"/>
      <c r="U1264" s="52"/>
      <c r="V1264" s="56" t="str">
        <f t="shared" si="152"/>
        <v/>
      </c>
      <c r="W1264" s="52"/>
      <c r="X1264" s="50"/>
      <c r="Y1264" s="56" t="str">
        <f t="shared" si="153"/>
        <v/>
      </c>
      <c r="Z1264" s="52"/>
      <c r="AA1264" s="35" t="str">
        <f t="shared" si="154"/>
        <v/>
      </c>
      <c r="AB1264" s="35" t="str">
        <f t="shared" si="155"/>
        <v/>
      </c>
      <c r="AC1264" s="35" t="str">
        <f t="shared" si="156"/>
        <v/>
      </c>
      <c r="AD1264" s="35" t="str">
        <f t="shared" si="157"/>
        <v/>
      </c>
      <c r="AE1264" s="35" t="str">
        <f t="shared" si="158"/>
        <v/>
      </c>
      <c r="AF1264" s="35" t="str">
        <f t="shared" si="159"/>
        <v/>
      </c>
    </row>
    <row r="1265" spans="1:32" x14ac:dyDescent="0.3">
      <c r="A1265" s="50"/>
      <c r="B1265" s="34" t="str">
        <f>IFERROR(VLOOKUP(A1265,'State of WI BUs'!$A$2:$B$77,2,FALSE),"")</f>
        <v/>
      </c>
      <c r="C1265" s="50"/>
      <c r="D1265" s="50"/>
      <c r="E1265" s="51"/>
      <c r="F1265" s="34" t="str">
        <f>IFERROR(VLOOKUP(C1265,'Fed. Agency Identifier'!$A$2:$B$62,2,FALSE),"")</f>
        <v/>
      </c>
      <c r="G1265" s="34" t="str">
        <f>IF(ISBLANK(D1265)=TRUE,"",(IFERROR(VLOOKUP(CONCATENATE(C1265,".",D1265),'Assistance Listings sam.gov'!$A$2:$D$2250,4,FALSE),"Unknown/Expired CFDA - Complete Column K")))</f>
        <v/>
      </c>
      <c r="H1265" s="51"/>
      <c r="I1265" s="51"/>
      <c r="J1265" s="34" t="str">
        <f>IF(AND(ISBLANK(C1265)=TRUE,ISBLANK(D1265)=TRUE),"",IFERROR(VLOOKUP(CONCATENATE(C1265,".",D1265),'Clusters Lookup'!$A$2:$B$99,2,FALSE),"Not an Other Cluster"))</f>
        <v/>
      </c>
      <c r="K1265" s="51"/>
      <c r="L1265" s="51"/>
      <c r="M1265" s="51"/>
      <c r="N1265" s="51"/>
      <c r="O1265" s="52"/>
      <c r="P1265" s="51"/>
      <c r="Q1265" s="51"/>
      <c r="R1265" s="50"/>
      <c r="S1265" s="34" t="str">
        <f>IFERROR(VLOOKUP(R1265,'State of WI BUs'!$A$2:$B$77,2,FALSE),"")</f>
        <v/>
      </c>
      <c r="T1265" s="52"/>
      <c r="U1265" s="52"/>
      <c r="V1265" s="56" t="str">
        <f t="shared" si="152"/>
        <v/>
      </c>
      <c r="W1265" s="52"/>
      <c r="X1265" s="50"/>
      <c r="Y1265" s="56" t="str">
        <f t="shared" si="153"/>
        <v/>
      </c>
      <c r="Z1265" s="52"/>
      <c r="AA1265" s="35" t="str">
        <f t="shared" si="154"/>
        <v/>
      </c>
      <c r="AB1265" s="35" t="str">
        <f t="shared" si="155"/>
        <v/>
      </c>
      <c r="AC1265" s="35" t="str">
        <f t="shared" si="156"/>
        <v/>
      </c>
      <c r="AD1265" s="35" t="str">
        <f t="shared" si="157"/>
        <v/>
      </c>
      <c r="AE1265" s="35" t="str">
        <f t="shared" si="158"/>
        <v/>
      </c>
      <c r="AF1265" s="35" t="str">
        <f t="shared" si="159"/>
        <v/>
      </c>
    </row>
    <row r="1266" spans="1:32" x14ac:dyDescent="0.3">
      <c r="A1266" s="50"/>
      <c r="B1266" s="34" t="str">
        <f>IFERROR(VLOOKUP(A1266,'State of WI BUs'!$A$2:$B$77,2,FALSE),"")</f>
        <v/>
      </c>
      <c r="C1266" s="50"/>
      <c r="D1266" s="50"/>
      <c r="E1266" s="51"/>
      <c r="F1266" s="34" t="str">
        <f>IFERROR(VLOOKUP(C1266,'Fed. Agency Identifier'!$A$2:$B$62,2,FALSE),"")</f>
        <v/>
      </c>
      <c r="G1266" s="34" t="str">
        <f>IF(ISBLANK(D1266)=TRUE,"",(IFERROR(VLOOKUP(CONCATENATE(C1266,".",D1266),'Assistance Listings sam.gov'!$A$2:$D$2250,4,FALSE),"Unknown/Expired CFDA - Complete Column K")))</f>
        <v/>
      </c>
      <c r="H1266" s="51"/>
      <c r="I1266" s="51"/>
      <c r="J1266" s="34" t="str">
        <f>IF(AND(ISBLANK(C1266)=TRUE,ISBLANK(D1266)=TRUE),"",IFERROR(VLOOKUP(CONCATENATE(C1266,".",D1266),'Clusters Lookup'!$A$2:$B$99,2,FALSE),"Not an Other Cluster"))</f>
        <v/>
      </c>
      <c r="K1266" s="51"/>
      <c r="L1266" s="51"/>
      <c r="M1266" s="51"/>
      <c r="N1266" s="51"/>
      <c r="O1266" s="52"/>
      <c r="P1266" s="51"/>
      <c r="Q1266" s="51"/>
      <c r="R1266" s="50"/>
      <c r="S1266" s="34" t="str">
        <f>IFERROR(VLOOKUP(R1266,'State of WI BUs'!$A$2:$B$77,2,FALSE),"")</f>
        <v/>
      </c>
      <c r="T1266" s="52"/>
      <c r="U1266" s="52"/>
      <c r="V1266" s="56" t="str">
        <f t="shared" si="152"/>
        <v/>
      </c>
      <c r="W1266" s="52"/>
      <c r="X1266" s="50"/>
      <c r="Y1266" s="56" t="str">
        <f t="shared" si="153"/>
        <v/>
      </c>
      <c r="Z1266" s="52"/>
      <c r="AA1266" s="35" t="str">
        <f t="shared" si="154"/>
        <v/>
      </c>
      <c r="AB1266" s="35" t="str">
        <f t="shared" si="155"/>
        <v/>
      </c>
      <c r="AC1266" s="35" t="str">
        <f t="shared" si="156"/>
        <v/>
      </c>
      <c r="AD1266" s="35" t="str">
        <f t="shared" si="157"/>
        <v/>
      </c>
      <c r="AE1266" s="35" t="str">
        <f t="shared" si="158"/>
        <v/>
      </c>
      <c r="AF1266" s="35" t="str">
        <f t="shared" si="159"/>
        <v/>
      </c>
    </row>
    <row r="1267" spans="1:32" x14ac:dyDescent="0.3">
      <c r="A1267" s="50"/>
      <c r="B1267" s="34" t="str">
        <f>IFERROR(VLOOKUP(A1267,'State of WI BUs'!$A$2:$B$77,2,FALSE),"")</f>
        <v/>
      </c>
      <c r="C1267" s="50"/>
      <c r="D1267" s="50"/>
      <c r="E1267" s="51"/>
      <c r="F1267" s="34" t="str">
        <f>IFERROR(VLOOKUP(C1267,'Fed. Agency Identifier'!$A$2:$B$62,2,FALSE),"")</f>
        <v/>
      </c>
      <c r="G1267" s="34" t="str">
        <f>IF(ISBLANK(D1267)=TRUE,"",(IFERROR(VLOOKUP(CONCATENATE(C1267,".",D1267),'Assistance Listings sam.gov'!$A$2:$D$2250,4,FALSE),"Unknown/Expired CFDA - Complete Column K")))</f>
        <v/>
      </c>
      <c r="H1267" s="51"/>
      <c r="I1267" s="51"/>
      <c r="J1267" s="34" t="str">
        <f>IF(AND(ISBLANK(C1267)=TRUE,ISBLANK(D1267)=TRUE),"",IFERROR(VLOOKUP(CONCATENATE(C1267,".",D1267),'Clusters Lookup'!$A$2:$B$99,2,FALSE),"Not an Other Cluster"))</f>
        <v/>
      </c>
      <c r="K1267" s="51"/>
      <c r="L1267" s="51"/>
      <c r="M1267" s="51"/>
      <c r="N1267" s="51"/>
      <c r="O1267" s="52"/>
      <c r="P1267" s="51"/>
      <c r="Q1267" s="51"/>
      <c r="R1267" s="50"/>
      <c r="S1267" s="34" t="str">
        <f>IFERROR(VLOOKUP(R1267,'State of WI BUs'!$A$2:$B$77,2,FALSE),"")</f>
        <v/>
      </c>
      <c r="T1267" s="52"/>
      <c r="U1267" s="52"/>
      <c r="V1267" s="56" t="str">
        <f t="shared" si="152"/>
        <v/>
      </c>
      <c r="W1267" s="52"/>
      <c r="X1267" s="50"/>
      <c r="Y1267" s="56" t="str">
        <f t="shared" si="153"/>
        <v/>
      </c>
      <c r="Z1267" s="52"/>
      <c r="AA1267" s="35" t="str">
        <f t="shared" si="154"/>
        <v/>
      </c>
      <c r="AB1267" s="35" t="str">
        <f t="shared" si="155"/>
        <v/>
      </c>
      <c r="AC1267" s="35" t="str">
        <f t="shared" si="156"/>
        <v/>
      </c>
      <c r="AD1267" s="35" t="str">
        <f t="shared" si="157"/>
        <v/>
      </c>
      <c r="AE1267" s="35" t="str">
        <f t="shared" si="158"/>
        <v/>
      </c>
      <c r="AF1267" s="35" t="str">
        <f t="shared" si="159"/>
        <v/>
      </c>
    </row>
    <row r="1268" spans="1:32" x14ac:dyDescent="0.3">
      <c r="A1268" s="50"/>
      <c r="B1268" s="34" t="str">
        <f>IFERROR(VLOOKUP(A1268,'State of WI BUs'!$A$2:$B$77,2,FALSE),"")</f>
        <v/>
      </c>
      <c r="C1268" s="50"/>
      <c r="D1268" s="50"/>
      <c r="E1268" s="51"/>
      <c r="F1268" s="34" t="str">
        <f>IFERROR(VLOOKUP(C1268,'Fed. Agency Identifier'!$A$2:$B$62,2,FALSE),"")</f>
        <v/>
      </c>
      <c r="G1268" s="34" t="str">
        <f>IF(ISBLANK(D1268)=TRUE,"",(IFERROR(VLOOKUP(CONCATENATE(C1268,".",D1268),'Assistance Listings sam.gov'!$A$2:$D$2250,4,FALSE),"Unknown/Expired CFDA - Complete Column K")))</f>
        <v/>
      </c>
      <c r="H1268" s="51"/>
      <c r="I1268" s="51"/>
      <c r="J1268" s="34" t="str">
        <f>IF(AND(ISBLANK(C1268)=TRUE,ISBLANK(D1268)=TRUE),"",IFERROR(VLOOKUP(CONCATENATE(C1268,".",D1268),'Clusters Lookup'!$A$2:$B$99,2,FALSE),"Not an Other Cluster"))</f>
        <v/>
      </c>
      <c r="K1268" s="51"/>
      <c r="L1268" s="51"/>
      <c r="M1268" s="51"/>
      <c r="N1268" s="51"/>
      <c r="O1268" s="52"/>
      <c r="P1268" s="51"/>
      <c r="Q1268" s="51"/>
      <c r="R1268" s="50"/>
      <c r="S1268" s="34" t="str">
        <f>IFERROR(VLOOKUP(R1268,'State of WI BUs'!$A$2:$B$77,2,FALSE),"")</f>
        <v/>
      </c>
      <c r="T1268" s="52"/>
      <c r="U1268" s="52"/>
      <c r="V1268" s="56" t="str">
        <f t="shared" si="152"/>
        <v/>
      </c>
      <c r="W1268" s="52"/>
      <c r="X1268" s="50"/>
      <c r="Y1268" s="56" t="str">
        <f t="shared" si="153"/>
        <v/>
      </c>
      <c r="Z1268" s="52"/>
      <c r="AA1268" s="35" t="str">
        <f t="shared" si="154"/>
        <v/>
      </c>
      <c r="AB1268" s="35" t="str">
        <f t="shared" si="155"/>
        <v/>
      </c>
      <c r="AC1268" s="35" t="str">
        <f t="shared" si="156"/>
        <v/>
      </c>
      <c r="AD1268" s="35" t="str">
        <f t="shared" si="157"/>
        <v/>
      </c>
      <c r="AE1268" s="35" t="str">
        <f t="shared" si="158"/>
        <v/>
      </c>
      <c r="AF1268" s="35" t="str">
        <f t="shared" si="159"/>
        <v/>
      </c>
    </row>
    <row r="1269" spans="1:32" x14ac:dyDescent="0.3">
      <c r="A1269" s="50"/>
      <c r="B1269" s="34" t="str">
        <f>IFERROR(VLOOKUP(A1269,'State of WI BUs'!$A$2:$B$77,2,FALSE),"")</f>
        <v/>
      </c>
      <c r="C1269" s="50"/>
      <c r="D1269" s="50"/>
      <c r="E1269" s="51"/>
      <c r="F1269" s="34" t="str">
        <f>IFERROR(VLOOKUP(C1269,'Fed. Agency Identifier'!$A$2:$B$62,2,FALSE),"")</f>
        <v/>
      </c>
      <c r="G1269" s="34" t="str">
        <f>IF(ISBLANK(D1269)=TRUE,"",(IFERROR(VLOOKUP(CONCATENATE(C1269,".",D1269),'Assistance Listings sam.gov'!$A$2:$D$2250,4,FALSE),"Unknown/Expired CFDA - Complete Column K")))</f>
        <v/>
      </c>
      <c r="H1269" s="51"/>
      <c r="I1269" s="51"/>
      <c r="J1269" s="34" t="str">
        <f>IF(AND(ISBLANK(C1269)=TRUE,ISBLANK(D1269)=TRUE),"",IFERROR(VLOOKUP(CONCATENATE(C1269,".",D1269),'Clusters Lookup'!$A$2:$B$99,2,FALSE),"Not an Other Cluster"))</f>
        <v/>
      </c>
      <c r="K1269" s="51"/>
      <c r="L1269" s="51"/>
      <c r="M1269" s="51"/>
      <c r="N1269" s="51"/>
      <c r="O1269" s="52"/>
      <c r="P1269" s="51"/>
      <c r="Q1269" s="51"/>
      <c r="R1269" s="50"/>
      <c r="S1269" s="34" t="str">
        <f>IFERROR(VLOOKUP(R1269,'State of WI BUs'!$A$2:$B$77,2,FALSE),"")</f>
        <v/>
      </c>
      <c r="T1269" s="52"/>
      <c r="U1269" s="52"/>
      <c r="V1269" s="56" t="str">
        <f t="shared" si="152"/>
        <v/>
      </c>
      <c r="W1269" s="52"/>
      <c r="X1269" s="50"/>
      <c r="Y1269" s="56" t="str">
        <f t="shared" si="153"/>
        <v/>
      </c>
      <c r="Z1269" s="52"/>
      <c r="AA1269" s="35" t="str">
        <f t="shared" si="154"/>
        <v/>
      </c>
      <c r="AB1269" s="35" t="str">
        <f t="shared" si="155"/>
        <v/>
      </c>
      <c r="AC1269" s="35" t="str">
        <f t="shared" si="156"/>
        <v/>
      </c>
      <c r="AD1269" s="35" t="str">
        <f t="shared" si="157"/>
        <v/>
      </c>
      <c r="AE1269" s="35" t="str">
        <f t="shared" si="158"/>
        <v/>
      </c>
      <c r="AF1269" s="35" t="str">
        <f t="shared" si="159"/>
        <v/>
      </c>
    </row>
    <row r="1270" spans="1:32" x14ac:dyDescent="0.3">
      <c r="A1270" s="50"/>
      <c r="B1270" s="34" t="str">
        <f>IFERROR(VLOOKUP(A1270,'State of WI BUs'!$A$2:$B$77,2,FALSE),"")</f>
        <v/>
      </c>
      <c r="C1270" s="50"/>
      <c r="D1270" s="50"/>
      <c r="E1270" s="51"/>
      <c r="F1270" s="34" t="str">
        <f>IFERROR(VLOOKUP(C1270,'Fed. Agency Identifier'!$A$2:$B$62,2,FALSE),"")</f>
        <v/>
      </c>
      <c r="G1270" s="34" t="str">
        <f>IF(ISBLANK(D1270)=TRUE,"",(IFERROR(VLOOKUP(CONCATENATE(C1270,".",D1270),'Assistance Listings sam.gov'!$A$2:$D$2250,4,FALSE),"Unknown/Expired CFDA - Complete Column K")))</f>
        <v/>
      </c>
      <c r="H1270" s="51"/>
      <c r="I1270" s="51"/>
      <c r="J1270" s="34" t="str">
        <f>IF(AND(ISBLANK(C1270)=TRUE,ISBLANK(D1270)=TRUE),"",IFERROR(VLOOKUP(CONCATENATE(C1270,".",D1270),'Clusters Lookup'!$A$2:$B$99,2,FALSE),"Not an Other Cluster"))</f>
        <v/>
      </c>
      <c r="K1270" s="51"/>
      <c r="L1270" s="51"/>
      <c r="M1270" s="51"/>
      <c r="N1270" s="51"/>
      <c r="O1270" s="52"/>
      <c r="P1270" s="51"/>
      <c r="Q1270" s="51"/>
      <c r="R1270" s="50"/>
      <c r="S1270" s="34" t="str">
        <f>IFERROR(VLOOKUP(R1270,'State of WI BUs'!$A$2:$B$77,2,FALSE),"")</f>
        <v/>
      </c>
      <c r="T1270" s="52"/>
      <c r="U1270" s="52"/>
      <c r="V1270" s="56" t="str">
        <f t="shared" si="152"/>
        <v/>
      </c>
      <c r="W1270" s="52"/>
      <c r="X1270" s="50"/>
      <c r="Y1270" s="56" t="str">
        <f t="shared" si="153"/>
        <v/>
      </c>
      <c r="Z1270" s="52"/>
      <c r="AA1270" s="35" t="str">
        <f t="shared" si="154"/>
        <v/>
      </c>
      <c r="AB1270" s="35" t="str">
        <f t="shared" si="155"/>
        <v/>
      </c>
      <c r="AC1270" s="35" t="str">
        <f t="shared" si="156"/>
        <v/>
      </c>
      <c r="AD1270" s="35" t="str">
        <f t="shared" si="157"/>
        <v/>
      </c>
      <c r="AE1270" s="35" t="str">
        <f t="shared" si="158"/>
        <v/>
      </c>
      <c r="AF1270" s="35" t="str">
        <f t="shared" si="159"/>
        <v/>
      </c>
    </row>
    <row r="1271" spans="1:32" x14ac:dyDescent="0.3">
      <c r="A1271" s="50"/>
      <c r="B1271" s="34" t="str">
        <f>IFERROR(VLOOKUP(A1271,'State of WI BUs'!$A$2:$B$77,2,FALSE),"")</f>
        <v/>
      </c>
      <c r="C1271" s="50"/>
      <c r="D1271" s="50"/>
      <c r="E1271" s="51"/>
      <c r="F1271" s="34" t="str">
        <f>IFERROR(VLOOKUP(C1271,'Fed. Agency Identifier'!$A$2:$B$62,2,FALSE),"")</f>
        <v/>
      </c>
      <c r="G1271" s="34" t="str">
        <f>IF(ISBLANK(D1271)=TRUE,"",(IFERROR(VLOOKUP(CONCATENATE(C1271,".",D1271),'Assistance Listings sam.gov'!$A$2:$D$2250,4,FALSE),"Unknown/Expired CFDA - Complete Column K")))</f>
        <v/>
      </c>
      <c r="H1271" s="51"/>
      <c r="I1271" s="51"/>
      <c r="J1271" s="34" t="str">
        <f>IF(AND(ISBLANK(C1271)=TRUE,ISBLANK(D1271)=TRUE),"",IFERROR(VLOOKUP(CONCATENATE(C1271,".",D1271),'Clusters Lookup'!$A$2:$B$99,2,FALSE),"Not an Other Cluster"))</f>
        <v/>
      </c>
      <c r="K1271" s="51"/>
      <c r="L1271" s="51"/>
      <c r="M1271" s="51"/>
      <c r="N1271" s="51"/>
      <c r="O1271" s="52"/>
      <c r="P1271" s="51"/>
      <c r="Q1271" s="51"/>
      <c r="R1271" s="50"/>
      <c r="S1271" s="34" t="str">
        <f>IFERROR(VLOOKUP(R1271,'State of WI BUs'!$A$2:$B$77,2,FALSE),"")</f>
        <v/>
      </c>
      <c r="T1271" s="52"/>
      <c r="U1271" s="52"/>
      <c r="V1271" s="56" t="str">
        <f t="shared" si="152"/>
        <v/>
      </c>
      <c r="W1271" s="52"/>
      <c r="X1271" s="50"/>
      <c r="Y1271" s="56" t="str">
        <f t="shared" si="153"/>
        <v/>
      </c>
      <c r="Z1271" s="52"/>
      <c r="AA1271" s="35" t="str">
        <f t="shared" si="154"/>
        <v/>
      </c>
      <c r="AB1271" s="35" t="str">
        <f t="shared" si="155"/>
        <v/>
      </c>
      <c r="AC1271" s="35" t="str">
        <f t="shared" si="156"/>
        <v/>
      </c>
      <c r="AD1271" s="35" t="str">
        <f t="shared" si="157"/>
        <v/>
      </c>
      <c r="AE1271" s="35" t="str">
        <f t="shared" si="158"/>
        <v/>
      </c>
      <c r="AF1271" s="35" t="str">
        <f t="shared" si="159"/>
        <v/>
      </c>
    </row>
    <row r="1272" spans="1:32" x14ac:dyDescent="0.3">
      <c r="A1272" s="50"/>
      <c r="B1272" s="34" t="str">
        <f>IFERROR(VLOOKUP(A1272,'State of WI BUs'!$A$2:$B$77,2,FALSE),"")</f>
        <v/>
      </c>
      <c r="C1272" s="50"/>
      <c r="D1272" s="50"/>
      <c r="E1272" s="51"/>
      <c r="F1272" s="34" t="str">
        <f>IFERROR(VLOOKUP(C1272,'Fed. Agency Identifier'!$A$2:$B$62,2,FALSE),"")</f>
        <v/>
      </c>
      <c r="G1272" s="34" t="str">
        <f>IF(ISBLANK(D1272)=TRUE,"",(IFERROR(VLOOKUP(CONCATENATE(C1272,".",D1272),'Assistance Listings sam.gov'!$A$2:$D$2250,4,FALSE),"Unknown/Expired CFDA - Complete Column K")))</f>
        <v/>
      </c>
      <c r="H1272" s="51"/>
      <c r="I1272" s="51"/>
      <c r="J1272" s="34" t="str">
        <f>IF(AND(ISBLANK(C1272)=TRUE,ISBLANK(D1272)=TRUE),"",IFERROR(VLOOKUP(CONCATENATE(C1272,".",D1272),'Clusters Lookup'!$A$2:$B$99,2,FALSE),"Not an Other Cluster"))</f>
        <v/>
      </c>
      <c r="K1272" s="51"/>
      <c r="L1272" s="51"/>
      <c r="M1272" s="51"/>
      <c r="N1272" s="51"/>
      <c r="O1272" s="52"/>
      <c r="P1272" s="51"/>
      <c r="Q1272" s="51"/>
      <c r="R1272" s="50"/>
      <c r="S1272" s="34" t="str">
        <f>IFERROR(VLOOKUP(R1272,'State of WI BUs'!$A$2:$B$77,2,FALSE),"")</f>
        <v/>
      </c>
      <c r="T1272" s="52"/>
      <c r="U1272" s="52"/>
      <c r="V1272" s="56" t="str">
        <f t="shared" si="152"/>
        <v/>
      </c>
      <c r="W1272" s="52"/>
      <c r="X1272" s="50"/>
      <c r="Y1272" s="56" t="str">
        <f t="shared" si="153"/>
        <v/>
      </c>
      <c r="Z1272" s="52"/>
      <c r="AA1272" s="35" t="str">
        <f t="shared" si="154"/>
        <v/>
      </c>
      <c r="AB1272" s="35" t="str">
        <f t="shared" si="155"/>
        <v/>
      </c>
      <c r="AC1272" s="35" t="str">
        <f t="shared" si="156"/>
        <v/>
      </c>
      <c r="AD1272" s="35" t="str">
        <f t="shared" si="157"/>
        <v/>
      </c>
      <c r="AE1272" s="35" t="str">
        <f t="shared" si="158"/>
        <v/>
      </c>
      <c r="AF1272" s="35" t="str">
        <f t="shared" si="159"/>
        <v/>
      </c>
    </row>
    <row r="1273" spans="1:32" x14ac:dyDescent="0.3">
      <c r="A1273" s="50"/>
      <c r="B1273" s="34" t="str">
        <f>IFERROR(VLOOKUP(A1273,'State of WI BUs'!$A$2:$B$77,2,FALSE),"")</f>
        <v/>
      </c>
      <c r="C1273" s="50"/>
      <c r="D1273" s="50"/>
      <c r="E1273" s="51"/>
      <c r="F1273" s="34" t="str">
        <f>IFERROR(VLOOKUP(C1273,'Fed. Agency Identifier'!$A$2:$B$62,2,FALSE),"")</f>
        <v/>
      </c>
      <c r="G1273" s="34" t="str">
        <f>IF(ISBLANK(D1273)=TRUE,"",(IFERROR(VLOOKUP(CONCATENATE(C1273,".",D1273),'Assistance Listings sam.gov'!$A$2:$D$2250,4,FALSE),"Unknown/Expired CFDA - Complete Column K")))</f>
        <v/>
      </c>
      <c r="H1273" s="51"/>
      <c r="I1273" s="51"/>
      <c r="J1273" s="34" t="str">
        <f>IF(AND(ISBLANK(C1273)=TRUE,ISBLANK(D1273)=TRUE),"",IFERROR(VLOOKUP(CONCATENATE(C1273,".",D1273),'Clusters Lookup'!$A$2:$B$99,2,FALSE),"Not an Other Cluster"))</f>
        <v/>
      </c>
      <c r="K1273" s="51"/>
      <c r="L1273" s="51"/>
      <c r="M1273" s="51"/>
      <c r="N1273" s="51"/>
      <c r="O1273" s="52"/>
      <c r="P1273" s="51"/>
      <c r="Q1273" s="51"/>
      <c r="R1273" s="50"/>
      <c r="S1273" s="34" t="str">
        <f>IFERROR(VLOOKUP(R1273,'State of WI BUs'!$A$2:$B$77,2,FALSE),"")</f>
        <v/>
      </c>
      <c r="T1273" s="52"/>
      <c r="U1273" s="52"/>
      <c r="V1273" s="56" t="str">
        <f t="shared" si="152"/>
        <v/>
      </c>
      <c r="W1273" s="52"/>
      <c r="X1273" s="50"/>
      <c r="Y1273" s="56" t="str">
        <f t="shared" si="153"/>
        <v/>
      </c>
      <c r="Z1273" s="52"/>
      <c r="AA1273" s="35" t="str">
        <f t="shared" si="154"/>
        <v/>
      </c>
      <c r="AB1273" s="35" t="str">
        <f t="shared" si="155"/>
        <v/>
      </c>
      <c r="AC1273" s="35" t="str">
        <f t="shared" si="156"/>
        <v/>
      </c>
      <c r="AD1273" s="35" t="str">
        <f t="shared" si="157"/>
        <v/>
      </c>
      <c r="AE1273" s="35" t="str">
        <f t="shared" si="158"/>
        <v/>
      </c>
      <c r="AF1273" s="35" t="str">
        <f t="shared" si="159"/>
        <v/>
      </c>
    </row>
    <row r="1274" spans="1:32" x14ac:dyDescent="0.3">
      <c r="A1274" s="50"/>
      <c r="B1274" s="34" t="str">
        <f>IFERROR(VLOOKUP(A1274,'State of WI BUs'!$A$2:$B$77,2,FALSE),"")</f>
        <v/>
      </c>
      <c r="C1274" s="50"/>
      <c r="D1274" s="50"/>
      <c r="E1274" s="51"/>
      <c r="F1274" s="34" t="str">
        <f>IFERROR(VLOOKUP(C1274,'Fed. Agency Identifier'!$A$2:$B$62,2,FALSE),"")</f>
        <v/>
      </c>
      <c r="G1274" s="34" t="str">
        <f>IF(ISBLANK(D1274)=TRUE,"",(IFERROR(VLOOKUP(CONCATENATE(C1274,".",D1274),'Assistance Listings sam.gov'!$A$2:$D$2250,4,FALSE),"Unknown/Expired CFDA - Complete Column K")))</f>
        <v/>
      </c>
      <c r="H1274" s="51"/>
      <c r="I1274" s="51"/>
      <c r="J1274" s="34" t="str">
        <f>IF(AND(ISBLANK(C1274)=TRUE,ISBLANK(D1274)=TRUE),"",IFERROR(VLOOKUP(CONCATENATE(C1274,".",D1274),'Clusters Lookup'!$A$2:$B$99,2,FALSE),"Not an Other Cluster"))</f>
        <v/>
      </c>
      <c r="K1274" s="51"/>
      <c r="L1274" s="51"/>
      <c r="M1274" s="51"/>
      <c r="N1274" s="51"/>
      <c r="O1274" s="52"/>
      <c r="P1274" s="51"/>
      <c r="Q1274" s="51"/>
      <c r="R1274" s="50"/>
      <c r="S1274" s="34" t="str">
        <f>IFERROR(VLOOKUP(R1274,'State of WI BUs'!$A$2:$B$77,2,FALSE),"")</f>
        <v/>
      </c>
      <c r="T1274" s="52"/>
      <c r="U1274" s="52"/>
      <c r="V1274" s="56" t="str">
        <f t="shared" si="152"/>
        <v/>
      </c>
      <c r="W1274" s="52"/>
      <c r="X1274" s="50"/>
      <c r="Y1274" s="56" t="str">
        <f t="shared" si="153"/>
        <v/>
      </c>
      <c r="Z1274" s="52"/>
      <c r="AA1274" s="35" t="str">
        <f t="shared" si="154"/>
        <v/>
      </c>
      <c r="AB1274" s="35" t="str">
        <f t="shared" si="155"/>
        <v/>
      </c>
      <c r="AC1274" s="35" t="str">
        <f t="shared" si="156"/>
        <v/>
      </c>
      <c r="AD1274" s="35" t="str">
        <f t="shared" si="157"/>
        <v/>
      </c>
      <c r="AE1274" s="35" t="str">
        <f t="shared" si="158"/>
        <v/>
      </c>
      <c r="AF1274" s="35" t="str">
        <f t="shared" si="159"/>
        <v/>
      </c>
    </row>
    <row r="1275" spans="1:32" x14ac:dyDescent="0.3">
      <c r="A1275" s="50"/>
      <c r="B1275" s="34" t="str">
        <f>IFERROR(VLOOKUP(A1275,'State of WI BUs'!$A$2:$B$77,2,FALSE),"")</f>
        <v/>
      </c>
      <c r="C1275" s="50"/>
      <c r="D1275" s="50"/>
      <c r="E1275" s="51"/>
      <c r="F1275" s="34" t="str">
        <f>IFERROR(VLOOKUP(C1275,'Fed. Agency Identifier'!$A$2:$B$62,2,FALSE),"")</f>
        <v/>
      </c>
      <c r="G1275" s="34" t="str">
        <f>IF(ISBLANK(D1275)=TRUE,"",(IFERROR(VLOOKUP(CONCATENATE(C1275,".",D1275),'Assistance Listings sam.gov'!$A$2:$D$2250,4,FALSE),"Unknown/Expired CFDA - Complete Column K")))</f>
        <v/>
      </c>
      <c r="H1275" s="51"/>
      <c r="I1275" s="51"/>
      <c r="J1275" s="34" t="str">
        <f>IF(AND(ISBLANK(C1275)=TRUE,ISBLANK(D1275)=TRUE),"",IFERROR(VLOOKUP(CONCATENATE(C1275,".",D1275),'Clusters Lookup'!$A$2:$B$99,2,FALSE),"Not an Other Cluster"))</f>
        <v/>
      </c>
      <c r="K1275" s="51"/>
      <c r="L1275" s="51"/>
      <c r="M1275" s="51"/>
      <c r="N1275" s="51"/>
      <c r="O1275" s="52"/>
      <c r="P1275" s="51"/>
      <c r="Q1275" s="51"/>
      <c r="R1275" s="50"/>
      <c r="S1275" s="34" t="str">
        <f>IFERROR(VLOOKUP(R1275,'State of WI BUs'!$A$2:$B$77,2,FALSE),"")</f>
        <v/>
      </c>
      <c r="T1275" s="52"/>
      <c r="U1275" s="52"/>
      <c r="V1275" s="56" t="str">
        <f t="shared" si="152"/>
        <v/>
      </c>
      <c r="W1275" s="52"/>
      <c r="X1275" s="50"/>
      <c r="Y1275" s="56" t="str">
        <f t="shared" si="153"/>
        <v/>
      </c>
      <c r="Z1275" s="52"/>
      <c r="AA1275" s="35" t="str">
        <f t="shared" si="154"/>
        <v/>
      </c>
      <c r="AB1275" s="35" t="str">
        <f t="shared" si="155"/>
        <v/>
      </c>
      <c r="AC1275" s="35" t="str">
        <f t="shared" si="156"/>
        <v/>
      </c>
      <c r="AD1275" s="35" t="str">
        <f t="shared" si="157"/>
        <v/>
      </c>
      <c r="AE1275" s="35" t="str">
        <f t="shared" si="158"/>
        <v/>
      </c>
      <c r="AF1275" s="35" t="str">
        <f t="shared" si="159"/>
        <v/>
      </c>
    </row>
    <row r="1276" spans="1:32" x14ac:dyDescent="0.3">
      <c r="A1276" s="50"/>
      <c r="B1276" s="34" t="str">
        <f>IFERROR(VLOOKUP(A1276,'State of WI BUs'!$A$2:$B$77,2,FALSE),"")</f>
        <v/>
      </c>
      <c r="C1276" s="50"/>
      <c r="D1276" s="50"/>
      <c r="E1276" s="51"/>
      <c r="F1276" s="34" t="str">
        <f>IFERROR(VLOOKUP(C1276,'Fed. Agency Identifier'!$A$2:$B$62,2,FALSE),"")</f>
        <v/>
      </c>
      <c r="G1276" s="34" t="str">
        <f>IF(ISBLANK(D1276)=TRUE,"",(IFERROR(VLOOKUP(CONCATENATE(C1276,".",D1276),'Assistance Listings sam.gov'!$A$2:$D$2250,4,FALSE),"Unknown/Expired CFDA - Complete Column K")))</f>
        <v/>
      </c>
      <c r="H1276" s="51"/>
      <c r="I1276" s="51"/>
      <c r="J1276" s="34" t="str">
        <f>IF(AND(ISBLANK(C1276)=TRUE,ISBLANK(D1276)=TRUE),"",IFERROR(VLOOKUP(CONCATENATE(C1276,".",D1276),'Clusters Lookup'!$A$2:$B$99,2,FALSE),"Not an Other Cluster"))</f>
        <v/>
      </c>
      <c r="K1276" s="51"/>
      <c r="L1276" s="51"/>
      <c r="M1276" s="51"/>
      <c r="N1276" s="51"/>
      <c r="O1276" s="52"/>
      <c r="P1276" s="51"/>
      <c r="Q1276" s="51"/>
      <c r="R1276" s="50"/>
      <c r="S1276" s="34" t="str">
        <f>IFERROR(VLOOKUP(R1276,'State of WI BUs'!$A$2:$B$77,2,FALSE),"")</f>
        <v/>
      </c>
      <c r="T1276" s="52"/>
      <c r="U1276" s="52"/>
      <c r="V1276" s="56" t="str">
        <f t="shared" si="152"/>
        <v/>
      </c>
      <c r="W1276" s="52"/>
      <c r="X1276" s="50"/>
      <c r="Y1276" s="56" t="str">
        <f t="shared" si="153"/>
        <v/>
      </c>
      <c r="Z1276" s="52"/>
      <c r="AA1276" s="35" t="str">
        <f t="shared" si="154"/>
        <v/>
      </c>
      <c r="AB1276" s="35" t="str">
        <f t="shared" si="155"/>
        <v/>
      </c>
      <c r="AC1276" s="35" t="str">
        <f t="shared" si="156"/>
        <v/>
      </c>
      <c r="AD1276" s="35" t="str">
        <f t="shared" si="157"/>
        <v/>
      </c>
      <c r="AE1276" s="35" t="str">
        <f t="shared" si="158"/>
        <v/>
      </c>
      <c r="AF1276" s="35" t="str">
        <f t="shared" si="159"/>
        <v/>
      </c>
    </row>
    <row r="1277" spans="1:32" x14ac:dyDescent="0.3">
      <c r="A1277" s="50"/>
      <c r="B1277" s="34" t="str">
        <f>IFERROR(VLOOKUP(A1277,'State of WI BUs'!$A$2:$B$77,2,FALSE),"")</f>
        <v/>
      </c>
      <c r="C1277" s="50"/>
      <c r="D1277" s="50"/>
      <c r="E1277" s="51"/>
      <c r="F1277" s="34" t="str">
        <f>IFERROR(VLOOKUP(C1277,'Fed. Agency Identifier'!$A$2:$B$62,2,FALSE),"")</f>
        <v/>
      </c>
      <c r="G1277" s="34" t="str">
        <f>IF(ISBLANK(D1277)=TRUE,"",(IFERROR(VLOOKUP(CONCATENATE(C1277,".",D1277),'Assistance Listings sam.gov'!$A$2:$D$2250,4,FALSE),"Unknown/Expired CFDA - Complete Column K")))</f>
        <v/>
      </c>
      <c r="H1277" s="51"/>
      <c r="I1277" s="51"/>
      <c r="J1277" s="34" t="str">
        <f>IF(AND(ISBLANK(C1277)=TRUE,ISBLANK(D1277)=TRUE),"",IFERROR(VLOOKUP(CONCATENATE(C1277,".",D1277),'Clusters Lookup'!$A$2:$B$99,2,FALSE),"Not an Other Cluster"))</f>
        <v/>
      </c>
      <c r="K1277" s="51"/>
      <c r="L1277" s="51"/>
      <c r="M1277" s="51"/>
      <c r="N1277" s="51"/>
      <c r="O1277" s="52"/>
      <c r="P1277" s="51"/>
      <c r="Q1277" s="51"/>
      <c r="R1277" s="50"/>
      <c r="S1277" s="34" t="str">
        <f>IFERROR(VLOOKUP(R1277,'State of WI BUs'!$A$2:$B$77,2,FALSE),"")</f>
        <v/>
      </c>
      <c r="T1277" s="52"/>
      <c r="U1277" s="52"/>
      <c r="V1277" s="56" t="str">
        <f t="shared" si="152"/>
        <v/>
      </c>
      <c r="W1277" s="52"/>
      <c r="X1277" s="50"/>
      <c r="Y1277" s="56" t="str">
        <f t="shared" si="153"/>
        <v/>
      </c>
      <c r="Z1277" s="52"/>
      <c r="AA1277" s="35" t="str">
        <f t="shared" si="154"/>
        <v/>
      </c>
      <c r="AB1277" s="35" t="str">
        <f t="shared" si="155"/>
        <v/>
      </c>
      <c r="AC1277" s="35" t="str">
        <f t="shared" si="156"/>
        <v/>
      </c>
      <c r="AD1277" s="35" t="str">
        <f t="shared" si="157"/>
        <v/>
      </c>
      <c r="AE1277" s="35" t="str">
        <f t="shared" si="158"/>
        <v/>
      </c>
      <c r="AF1277" s="35" t="str">
        <f t="shared" si="159"/>
        <v/>
      </c>
    </row>
    <row r="1278" spans="1:32" x14ac:dyDescent="0.3">
      <c r="A1278" s="50"/>
      <c r="B1278" s="34" t="str">
        <f>IFERROR(VLOOKUP(A1278,'State of WI BUs'!$A$2:$B$77,2,FALSE),"")</f>
        <v/>
      </c>
      <c r="C1278" s="50"/>
      <c r="D1278" s="50"/>
      <c r="E1278" s="51"/>
      <c r="F1278" s="34" t="str">
        <f>IFERROR(VLOOKUP(C1278,'Fed. Agency Identifier'!$A$2:$B$62,2,FALSE),"")</f>
        <v/>
      </c>
      <c r="G1278" s="34" t="str">
        <f>IF(ISBLANK(D1278)=TRUE,"",(IFERROR(VLOOKUP(CONCATENATE(C1278,".",D1278),'Assistance Listings sam.gov'!$A$2:$D$2250,4,FALSE),"Unknown/Expired CFDA - Complete Column K")))</f>
        <v/>
      </c>
      <c r="H1278" s="51"/>
      <c r="I1278" s="51"/>
      <c r="J1278" s="34" t="str">
        <f>IF(AND(ISBLANK(C1278)=TRUE,ISBLANK(D1278)=TRUE),"",IFERROR(VLOOKUP(CONCATENATE(C1278,".",D1278),'Clusters Lookup'!$A$2:$B$99,2,FALSE),"Not an Other Cluster"))</f>
        <v/>
      </c>
      <c r="K1278" s="51"/>
      <c r="L1278" s="51"/>
      <c r="M1278" s="51"/>
      <c r="N1278" s="51"/>
      <c r="O1278" s="52"/>
      <c r="P1278" s="51"/>
      <c r="Q1278" s="51"/>
      <c r="R1278" s="50"/>
      <c r="S1278" s="34" t="str">
        <f>IFERROR(VLOOKUP(R1278,'State of WI BUs'!$A$2:$B$77,2,FALSE),"")</f>
        <v/>
      </c>
      <c r="T1278" s="52"/>
      <c r="U1278" s="52"/>
      <c r="V1278" s="56" t="str">
        <f t="shared" si="152"/>
        <v/>
      </c>
      <c r="W1278" s="52"/>
      <c r="X1278" s="50"/>
      <c r="Y1278" s="56" t="str">
        <f t="shared" si="153"/>
        <v/>
      </c>
      <c r="Z1278" s="52"/>
      <c r="AA1278" s="35" t="str">
        <f t="shared" si="154"/>
        <v/>
      </c>
      <c r="AB1278" s="35" t="str">
        <f t="shared" si="155"/>
        <v/>
      </c>
      <c r="AC1278" s="35" t="str">
        <f t="shared" si="156"/>
        <v/>
      </c>
      <c r="AD1278" s="35" t="str">
        <f t="shared" si="157"/>
        <v/>
      </c>
      <c r="AE1278" s="35" t="str">
        <f t="shared" si="158"/>
        <v/>
      </c>
      <c r="AF1278" s="35" t="str">
        <f t="shared" si="159"/>
        <v/>
      </c>
    </row>
    <row r="1279" spans="1:32" x14ac:dyDescent="0.3">
      <c r="A1279" s="50"/>
      <c r="B1279" s="34" t="str">
        <f>IFERROR(VLOOKUP(A1279,'State of WI BUs'!$A$2:$B$77,2,FALSE),"")</f>
        <v/>
      </c>
      <c r="C1279" s="50"/>
      <c r="D1279" s="50"/>
      <c r="E1279" s="51"/>
      <c r="F1279" s="34" t="str">
        <f>IFERROR(VLOOKUP(C1279,'Fed. Agency Identifier'!$A$2:$B$62,2,FALSE),"")</f>
        <v/>
      </c>
      <c r="G1279" s="34" t="str">
        <f>IF(ISBLANK(D1279)=TRUE,"",(IFERROR(VLOOKUP(CONCATENATE(C1279,".",D1279),'Assistance Listings sam.gov'!$A$2:$D$2250,4,FALSE),"Unknown/Expired CFDA - Complete Column K")))</f>
        <v/>
      </c>
      <c r="H1279" s="51"/>
      <c r="I1279" s="51"/>
      <c r="J1279" s="34" t="str">
        <f>IF(AND(ISBLANK(C1279)=TRUE,ISBLANK(D1279)=TRUE),"",IFERROR(VLOOKUP(CONCATENATE(C1279,".",D1279),'Clusters Lookup'!$A$2:$B$99,2,FALSE),"Not an Other Cluster"))</f>
        <v/>
      </c>
      <c r="K1279" s="51"/>
      <c r="L1279" s="51"/>
      <c r="M1279" s="51"/>
      <c r="N1279" s="51"/>
      <c r="O1279" s="52"/>
      <c r="P1279" s="51"/>
      <c r="Q1279" s="51"/>
      <c r="R1279" s="50"/>
      <c r="S1279" s="34" t="str">
        <f>IFERROR(VLOOKUP(R1279,'State of WI BUs'!$A$2:$B$77,2,FALSE),"")</f>
        <v/>
      </c>
      <c r="T1279" s="52"/>
      <c r="U1279" s="52"/>
      <c r="V1279" s="56" t="str">
        <f t="shared" si="152"/>
        <v/>
      </c>
      <c r="W1279" s="52"/>
      <c r="X1279" s="50"/>
      <c r="Y1279" s="56" t="str">
        <f t="shared" si="153"/>
        <v/>
      </c>
      <c r="Z1279" s="52"/>
      <c r="AA1279" s="35" t="str">
        <f t="shared" si="154"/>
        <v/>
      </c>
      <c r="AB1279" s="35" t="str">
        <f t="shared" si="155"/>
        <v/>
      </c>
      <c r="AC1279" s="35" t="str">
        <f t="shared" si="156"/>
        <v/>
      </c>
      <c r="AD1279" s="35" t="str">
        <f t="shared" si="157"/>
        <v/>
      </c>
      <c r="AE1279" s="35" t="str">
        <f t="shared" si="158"/>
        <v/>
      </c>
      <c r="AF1279" s="35" t="str">
        <f t="shared" si="159"/>
        <v/>
      </c>
    </row>
    <row r="1280" spans="1:32" x14ac:dyDescent="0.3">
      <c r="A1280" s="50"/>
      <c r="B1280" s="34" t="str">
        <f>IFERROR(VLOOKUP(A1280,'State of WI BUs'!$A$2:$B$77,2,FALSE),"")</f>
        <v/>
      </c>
      <c r="C1280" s="50"/>
      <c r="D1280" s="50"/>
      <c r="E1280" s="51"/>
      <c r="F1280" s="34" t="str">
        <f>IFERROR(VLOOKUP(C1280,'Fed. Agency Identifier'!$A$2:$B$62,2,FALSE),"")</f>
        <v/>
      </c>
      <c r="G1280" s="34" t="str">
        <f>IF(ISBLANK(D1280)=TRUE,"",(IFERROR(VLOOKUP(CONCATENATE(C1280,".",D1280),'Assistance Listings sam.gov'!$A$2:$D$2250,4,FALSE),"Unknown/Expired CFDA - Complete Column K")))</f>
        <v/>
      </c>
      <c r="H1280" s="51"/>
      <c r="I1280" s="51"/>
      <c r="J1280" s="34" t="str">
        <f>IF(AND(ISBLANK(C1280)=TRUE,ISBLANK(D1280)=TRUE),"",IFERROR(VLOOKUP(CONCATENATE(C1280,".",D1280),'Clusters Lookup'!$A$2:$B$99,2,FALSE),"Not an Other Cluster"))</f>
        <v/>
      </c>
      <c r="K1280" s="51"/>
      <c r="L1280" s="51"/>
      <c r="M1280" s="51"/>
      <c r="N1280" s="51"/>
      <c r="O1280" s="52"/>
      <c r="P1280" s="51"/>
      <c r="Q1280" s="51"/>
      <c r="R1280" s="50"/>
      <c r="S1280" s="34" t="str">
        <f>IFERROR(VLOOKUP(R1280,'State of WI BUs'!$A$2:$B$77,2,FALSE),"")</f>
        <v/>
      </c>
      <c r="T1280" s="52"/>
      <c r="U1280" s="52"/>
      <c r="V1280" s="56" t="str">
        <f t="shared" si="152"/>
        <v/>
      </c>
      <c r="W1280" s="52"/>
      <c r="X1280" s="50"/>
      <c r="Y1280" s="56" t="str">
        <f t="shared" si="153"/>
        <v/>
      </c>
      <c r="Z1280" s="52"/>
      <c r="AA1280" s="35" t="str">
        <f t="shared" si="154"/>
        <v/>
      </c>
      <c r="AB1280" s="35" t="str">
        <f t="shared" si="155"/>
        <v/>
      </c>
      <c r="AC1280" s="35" t="str">
        <f t="shared" si="156"/>
        <v/>
      </c>
      <c r="AD1280" s="35" t="str">
        <f t="shared" si="157"/>
        <v/>
      </c>
      <c r="AE1280" s="35" t="str">
        <f t="shared" si="158"/>
        <v/>
      </c>
      <c r="AF1280" s="35" t="str">
        <f t="shared" si="159"/>
        <v/>
      </c>
    </row>
    <row r="1281" spans="1:32" x14ac:dyDescent="0.3">
      <c r="A1281" s="50"/>
      <c r="B1281" s="34" t="str">
        <f>IFERROR(VLOOKUP(A1281,'State of WI BUs'!$A$2:$B$77,2,FALSE),"")</f>
        <v/>
      </c>
      <c r="C1281" s="50"/>
      <c r="D1281" s="50"/>
      <c r="E1281" s="51"/>
      <c r="F1281" s="34" t="str">
        <f>IFERROR(VLOOKUP(C1281,'Fed. Agency Identifier'!$A$2:$B$62,2,FALSE),"")</f>
        <v/>
      </c>
      <c r="G1281" s="34" t="str">
        <f>IF(ISBLANK(D1281)=TRUE,"",(IFERROR(VLOOKUP(CONCATENATE(C1281,".",D1281),'Assistance Listings sam.gov'!$A$2:$D$2250,4,FALSE),"Unknown/Expired CFDA - Complete Column K")))</f>
        <v/>
      </c>
      <c r="H1281" s="51"/>
      <c r="I1281" s="51"/>
      <c r="J1281" s="34" t="str">
        <f>IF(AND(ISBLANK(C1281)=TRUE,ISBLANK(D1281)=TRUE),"",IFERROR(VLOOKUP(CONCATENATE(C1281,".",D1281),'Clusters Lookup'!$A$2:$B$99,2,FALSE),"Not an Other Cluster"))</f>
        <v/>
      </c>
      <c r="K1281" s="51"/>
      <c r="L1281" s="51"/>
      <c r="M1281" s="51"/>
      <c r="N1281" s="51"/>
      <c r="O1281" s="52"/>
      <c r="P1281" s="51"/>
      <c r="Q1281" s="51"/>
      <c r="R1281" s="50"/>
      <c r="S1281" s="34" t="str">
        <f>IFERROR(VLOOKUP(R1281,'State of WI BUs'!$A$2:$B$77,2,FALSE),"")</f>
        <v/>
      </c>
      <c r="T1281" s="52"/>
      <c r="U1281" s="52"/>
      <c r="V1281" s="56" t="str">
        <f t="shared" si="152"/>
        <v/>
      </c>
      <c r="W1281" s="52"/>
      <c r="X1281" s="50"/>
      <c r="Y1281" s="56" t="str">
        <f t="shared" si="153"/>
        <v/>
      </c>
      <c r="Z1281" s="52"/>
      <c r="AA1281" s="35" t="str">
        <f t="shared" si="154"/>
        <v/>
      </c>
      <c r="AB1281" s="35" t="str">
        <f t="shared" si="155"/>
        <v/>
      </c>
      <c r="AC1281" s="35" t="str">
        <f t="shared" si="156"/>
        <v/>
      </c>
      <c r="AD1281" s="35" t="str">
        <f t="shared" si="157"/>
        <v/>
      </c>
      <c r="AE1281" s="35" t="str">
        <f t="shared" si="158"/>
        <v/>
      </c>
      <c r="AF1281" s="35" t="str">
        <f t="shared" si="159"/>
        <v/>
      </c>
    </row>
    <row r="1282" spans="1:32" x14ac:dyDescent="0.3">
      <c r="A1282" s="50"/>
      <c r="B1282" s="34" t="str">
        <f>IFERROR(VLOOKUP(A1282,'State of WI BUs'!$A$2:$B$77,2,FALSE),"")</f>
        <v/>
      </c>
      <c r="C1282" s="50"/>
      <c r="D1282" s="50"/>
      <c r="E1282" s="51"/>
      <c r="F1282" s="34" t="str">
        <f>IFERROR(VLOOKUP(C1282,'Fed. Agency Identifier'!$A$2:$B$62,2,FALSE),"")</f>
        <v/>
      </c>
      <c r="G1282" s="34" t="str">
        <f>IF(ISBLANK(D1282)=TRUE,"",(IFERROR(VLOOKUP(CONCATENATE(C1282,".",D1282),'Assistance Listings sam.gov'!$A$2:$D$2250,4,FALSE),"Unknown/Expired CFDA - Complete Column K")))</f>
        <v/>
      </c>
      <c r="H1282" s="51"/>
      <c r="I1282" s="51"/>
      <c r="J1282" s="34" t="str">
        <f>IF(AND(ISBLANK(C1282)=TRUE,ISBLANK(D1282)=TRUE),"",IFERROR(VLOOKUP(CONCATENATE(C1282,".",D1282),'Clusters Lookup'!$A$2:$B$99,2,FALSE),"Not an Other Cluster"))</f>
        <v/>
      </c>
      <c r="K1282" s="51"/>
      <c r="L1282" s="51"/>
      <c r="M1282" s="51"/>
      <c r="N1282" s="51"/>
      <c r="O1282" s="52"/>
      <c r="P1282" s="51"/>
      <c r="Q1282" s="51"/>
      <c r="R1282" s="50"/>
      <c r="S1282" s="34" t="str">
        <f>IFERROR(VLOOKUP(R1282,'State of WI BUs'!$A$2:$B$77,2,FALSE),"")</f>
        <v/>
      </c>
      <c r="T1282" s="52"/>
      <c r="U1282" s="52"/>
      <c r="V1282" s="56" t="str">
        <f t="shared" si="152"/>
        <v/>
      </c>
      <c r="W1282" s="52"/>
      <c r="X1282" s="50"/>
      <c r="Y1282" s="56" t="str">
        <f t="shared" si="153"/>
        <v/>
      </c>
      <c r="Z1282" s="52"/>
      <c r="AA1282" s="35" t="str">
        <f t="shared" si="154"/>
        <v/>
      </c>
      <c r="AB1282" s="35" t="str">
        <f t="shared" si="155"/>
        <v/>
      </c>
      <c r="AC1282" s="35" t="str">
        <f t="shared" si="156"/>
        <v/>
      </c>
      <c r="AD1282" s="35" t="str">
        <f t="shared" si="157"/>
        <v/>
      </c>
      <c r="AE1282" s="35" t="str">
        <f t="shared" si="158"/>
        <v/>
      </c>
      <c r="AF1282" s="35" t="str">
        <f t="shared" si="159"/>
        <v/>
      </c>
    </row>
    <row r="1283" spans="1:32" x14ac:dyDescent="0.3">
      <c r="A1283" s="50"/>
      <c r="B1283" s="34" t="str">
        <f>IFERROR(VLOOKUP(A1283,'State of WI BUs'!$A$2:$B$77,2,FALSE),"")</f>
        <v/>
      </c>
      <c r="C1283" s="50"/>
      <c r="D1283" s="50"/>
      <c r="E1283" s="51"/>
      <c r="F1283" s="34" t="str">
        <f>IFERROR(VLOOKUP(C1283,'Fed. Agency Identifier'!$A$2:$B$62,2,FALSE),"")</f>
        <v/>
      </c>
      <c r="G1283" s="34" t="str">
        <f>IF(ISBLANK(D1283)=TRUE,"",(IFERROR(VLOOKUP(CONCATENATE(C1283,".",D1283),'Assistance Listings sam.gov'!$A$2:$D$2250,4,FALSE),"Unknown/Expired CFDA - Complete Column K")))</f>
        <v/>
      </c>
      <c r="H1283" s="51"/>
      <c r="I1283" s="51"/>
      <c r="J1283" s="34" t="str">
        <f>IF(AND(ISBLANK(C1283)=TRUE,ISBLANK(D1283)=TRUE),"",IFERROR(VLOOKUP(CONCATENATE(C1283,".",D1283),'Clusters Lookup'!$A$2:$B$99,2,FALSE),"Not an Other Cluster"))</f>
        <v/>
      </c>
      <c r="K1283" s="51"/>
      <c r="L1283" s="51"/>
      <c r="M1283" s="51"/>
      <c r="N1283" s="51"/>
      <c r="O1283" s="52"/>
      <c r="P1283" s="51"/>
      <c r="Q1283" s="51"/>
      <c r="R1283" s="50"/>
      <c r="S1283" s="34" t="str">
        <f>IFERROR(VLOOKUP(R1283,'State of WI BUs'!$A$2:$B$77,2,FALSE),"")</f>
        <v/>
      </c>
      <c r="T1283" s="52"/>
      <c r="U1283" s="52"/>
      <c r="V1283" s="56" t="str">
        <f t="shared" si="152"/>
        <v/>
      </c>
      <c r="W1283" s="52"/>
      <c r="X1283" s="50"/>
      <c r="Y1283" s="56" t="str">
        <f t="shared" si="153"/>
        <v/>
      </c>
      <c r="Z1283" s="52"/>
      <c r="AA1283" s="35" t="str">
        <f t="shared" si="154"/>
        <v/>
      </c>
      <c r="AB1283" s="35" t="str">
        <f t="shared" si="155"/>
        <v/>
      </c>
      <c r="AC1283" s="35" t="str">
        <f t="shared" si="156"/>
        <v/>
      </c>
      <c r="AD1283" s="35" t="str">
        <f t="shared" si="157"/>
        <v/>
      </c>
      <c r="AE1283" s="35" t="str">
        <f t="shared" si="158"/>
        <v/>
      </c>
      <c r="AF1283" s="35" t="str">
        <f t="shared" si="159"/>
        <v/>
      </c>
    </row>
    <row r="1284" spans="1:32" x14ac:dyDescent="0.3">
      <c r="A1284" s="50"/>
      <c r="B1284" s="34" t="str">
        <f>IFERROR(VLOOKUP(A1284,'State of WI BUs'!$A$2:$B$77,2,FALSE),"")</f>
        <v/>
      </c>
      <c r="C1284" s="50"/>
      <c r="D1284" s="50"/>
      <c r="E1284" s="51"/>
      <c r="F1284" s="34" t="str">
        <f>IFERROR(VLOOKUP(C1284,'Fed. Agency Identifier'!$A$2:$B$62,2,FALSE),"")</f>
        <v/>
      </c>
      <c r="G1284" s="34" t="str">
        <f>IF(ISBLANK(D1284)=TRUE,"",(IFERROR(VLOOKUP(CONCATENATE(C1284,".",D1284),'Assistance Listings sam.gov'!$A$2:$D$2250,4,FALSE),"Unknown/Expired CFDA - Complete Column K")))</f>
        <v/>
      </c>
      <c r="H1284" s="51"/>
      <c r="I1284" s="51"/>
      <c r="J1284" s="34" t="str">
        <f>IF(AND(ISBLANK(C1284)=TRUE,ISBLANK(D1284)=TRUE),"",IFERROR(VLOOKUP(CONCATENATE(C1284,".",D1284),'Clusters Lookup'!$A$2:$B$99,2,FALSE),"Not an Other Cluster"))</f>
        <v/>
      </c>
      <c r="K1284" s="51"/>
      <c r="L1284" s="51"/>
      <c r="M1284" s="51"/>
      <c r="N1284" s="51"/>
      <c r="O1284" s="52"/>
      <c r="P1284" s="51"/>
      <c r="Q1284" s="51"/>
      <c r="R1284" s="50"/>
      <c r="S1284" s="34" t="str">
        <f>IFERROR(VLOOKUP(R1284,'State of WI BUs'!$A$2:$B$77,2,FALSE),"")</f>
        <v/>
      </c>
      <c r="T1284" s="52"/>
      <c r="U1284" s="52"/>
      <c r="V1284" s="56" t="str">
        <f t="shared" si="152"/>
        <v/>
      </c>
      <c r="W1284" s="52"/>
      <c r="X1284" s="50"/>
      <c r="Y1284" s="56" t="str">
        <f t="shared" si="153"/>
        <v/>
      </c>
      <c r="Z1284" s="52"/>
      <c r="AA1284" s="35" t="str">
        <f t="shared" si="154"/>
        <v/>
      </c>
      <c r="AB1284" s="35" t="str">
        <f t="shared" si="155"/>
        <v/>
      </c>
      <c r="AC1284" s="35" t="str">
        <f t="shared" si="156"/>
        <v/>
      </c>
      <c r="AD1284" s="35" t="str">
        <f t="shared" si="157"/>
        <v/>
      </c>
      <c r="AE1284" s="35" t="str">
        <f t="shared" si="158"/>
        <v/>
      </c>
      <c r="AF1284" s="35" t="str">
        <f t="shared" si="159"/>
        <v/>
      </c>
    </row>
    <row r="1285" spans="1:32" x14ac:dyDescent="0.3">
      <c r="A1285" s="50"/>
      <c r="B1285" s="34" t="str">
        <f>IFERROR(VLOOKUP(A1285,'State of WI BUs'!$A$2:$B$77,2,FALSE),"")</f>
        <v/>
      </c>
      <c r="C1285" s="50"/>
      <c r="D1285" s="50"/>
      <c r="E1285" s="51"/>
      <c r="F1285" s="34" t="str">
        <f>IFERROR(VLOOKUP(C1285,'Fed. Agency Identifier'!$A$2:$B$62,2,FALSE),"")</f>
        <v/>
      </c>
      <c r="G1285" s="34" t="str">
        <f>IF(ISBLANK(D1285)=TRUE,"",(IFERROR(VLOOKUP(CONCATENATE(C1285,".",D1285),'Assistance Listings sam.gov'!$A$2:$D$2250,4,FALSE),"Unknown/Expired CFDA - Complete Column K")))</f>
        <v/>
      </c>
      <c r="H1285" s="51"/>
      <c r="I1285" s="51"/>
      <c r="J1285" s="34" t="str">
        <f>IF(AND(ISBLANK(C1285)=TRUE,ISBLANK(D1285)=TRUE),"",IFERROR(VLOOKUP(CONCATENATE(C1285,".",D1285),'Clusters Lookup'!$A$2:$B$99,2,FALSE),"Not an Other Cluster"))</f>
        <v/>
      </c>
      <c r="K1285" s="51"/>
      <c r="L1285" s="51"/>
      <c r="M1285" s="51"/>
      <c r="N1285" s="51"/>
      <c r="O1285" s="52"/>
      <c r="P1285" s="51"/>
      <c r="Q1285" s="51"/>
      <c r="R1285" s="50"/>
      <c r="S1285" s="34" t="str">
        <f>IFERROR(VLOOKUP(R1285,'State of WI BUs'!$A$2:$B$77,2,FALSE),"")</f>
        <v/>
      </c>
      <c r="T1285" s="52"/>
      <c r="U1285" s="52"/>
      <c r="V1285" s="56" t="str">
        <f t="shared" si="152"/>
        <v/>
      </c>
      <c r="W1285" s="52"/>
      <c r="X1285" s="50"/>
      <c r="Y1285" s="56" t="str">
        <f t="shared" si="153"/>
        <v/>
      </c>
      <c r="Z1285" s="52"/>
      <c r="AA1285" s="35" t="str">
        <f t="shared" si="154"/>
        <v/>
      </c>
      <c r="AB1285" s="35" t="str">
        <f t="shared" si="155"/>
        <v/>
      </c>
      <c r="AC1285" s="35" t="str">
        <f t="shared" si="156"/>
        <v/>
      </c>
      <c r="AD1285" s="35" t="str">
        <f t="shared" si="157"/>
        <v/>
      </c>
      <c r="AE1285" s="35" t="str">
        <f t="shared" si="158"/>
        <v/>
      </c>
      <c r="AF1285" s="35" t="str">
        <f t="shared" si="159"/>
        <v/>
      </c>
    </row>
    <row r="1286" spans="1:32" x14ac:dyDescent="0.3">
      <c r="A1286" s="50"/>
      <c r="B1286" s="34" t="str">
        <f>IFERROR(VLOOKUP(A1286,'State of WI BUs'!$A$2:$B$77,2,FALSE),"")</f>
        <v/>
      </c>
      <c r="C1286" s="50"/>
      <c r="D1286" s="50"/>
      <c r="E1286" s="51"/>
      <c r="F1286" s="34" t="str">
        <f>IFERROR(VLOOKUP(C1286,'Fed. Agency Identifier'!$A$2:$B$62,2,FALSE),"")</f>
        <v/>
      </c>
      <c r="G1286" s="34" t="str">
        <f>IF(ISBLANK(D1286)=TRUE,"",(IFERROR(VLOOKUP(CONCATENATE(C1286,".",D1286),'Assistance Listings sam.gov'!$A$2:$D$2250,4,FALSE),"Unknown/Expired CFDA - Complete Column K")))</f>
        <v/>
      </c>
      <c r="H1286" s="51"/>
      <c r="I1286" s="51"/>
      <c r="J1286" s="34" t="str">
        <f>IF(AND(ISBLANK(C1286)=TRUE,ISBLANK(D1286)=TRUE),"",IFERROR(VLOOKUP(CONCATENATE(C1286,".",D1286),'Clusters Lookup'!$A$2:$B$99,2,FALSE),"Not an Other Cluster"))</f>
        <v/>
      </c>
      <c r="K1286" s="51"/>
      <c r="L1286" s="51"/>
      <c r="M1286" s="51"/>
      <c r="N1286" s="51"/>
      <c r="O1286" s="52"/>
      <c r="P1286" s="51"/>
      <c r="Q1286" s="51"/>
      <c r="R1286" s="50"/>
      <c r="S1286" s="34" t="str">
        <f>IFERROR(VLOOKUP(R1286,'State of WI BUs'!$A$2:$B$77,2,FALSE),"")</f>
        <v/>
      </c>
      <c r="T1286" s="52"/>
      <c r="U1286" s="52"/>
      <c r="V1286" s="56" t="str">
        <f t="shared" si="152"/>
        <v/>
      </c>
      <c r="W1286" s="52"/>
      <c r="X1286" s="50"/>
      <c r="Y1286" s="56" t="str">
        <f t="shared" si="153"/>
        <v/>
      </c>
      <c r="Z1286" s="52"/>
      <c r="AA1286" s="35" t="str">
        <f t="shared" si="154"/>
        <v/>
      </c>
      <c r="AB1286" s="35" t="str">
        <f t="shared" si="155"/>
        <v/>
      </c>
      <c r="AC1286" s="35" t="str">
        <f t="shared" si="156"/>
        <v/>
      </c>
      <c r="AD1286" s="35" t="str">
        <f t="shared" si="157"/>
        <v/>
      </c>
      <c r="AE1286" s="35" t="str">
        <f t="shared" si="158"/>
        <v/>
      </c>
      <c r="AF1286" s="35" t="str">
        <f t="shared" si="159"/>
        <v/>
      </c>
    </row>
    <row r="1287" spans="1:32" x14ac:dyDescent="0.3">
      <c r="A1287" s="50"/>
      <c r="B1287" s="34" t="str">
        <f>IFERROR(VLOOKUP(A1287,'State of WI BUs'!$A$2:$B$77,2,FALSE),"")</f>
        <v/>
      </c>
      <c r="C1287" s="50"/>
      <c r="D1287" s="50"/>
      <c r="E1287" s="51"/>
      <c r="F1287" s="34" t="str">
        <f>IFERROR(VLOOKUP(C1287,'Fed. Agency Identifier'!$A$2:$B$62,2,FALSE),"")</f>
        <v/>
      </c>
      <c r="G1287" s="34" t="str">
        <f>IF(ISBLANK(D1287)=TRUE,"",(IFERROR(VLOOKUP(CONCATENATE(C1287,".",D1287),'Assistance Listings sam.gov'!$A$2:$D$2250,4,FALSE),"Unknown/Expired CFDA - Complete Column K")))</f>
        <v/>
      </c>
      <c r="H1287" s="51"/>
      <c r="I1287" s="51"/>
      <c r="J1287" s="34" t="str">
        <f>IF(AND(ISBLANK(C1287)=TRUE,ISBLANK(D1287)=TRUE),"",IFERROR(VLOOKUP(CONCATENATE(C1287,".",D1287),'Clusters Lookup'!$A$2:$B$99,2,FALSE),"Not an Other Cluster"))</f>
        <v/>
      </c>
      <c r="K1287" s="51"/>
      <c r="L1287" s="51"/>
      <c r="M1287" s="51"/>
      <c r="N1287" s="51"/>
      <c r="O1287" s="52"/>
      <c r="P1287" s="51"/>
      <c r="Q1287" s="51"/>
      <c r="R1287" s="50"/>
      <c r="S1287" s="34" t="str">
        <f>IFERROR(VLOOKUP(R1287,'State of WI BUs'!$A$2:$B$77,2,FALSE),"")</f>
        <v/>
      </c>
      <c r="T1287" s="52"/>
      <c r="U1287" s="52"/>
      <c r="V1287" s="56" t="str">
        <f t="shared" si="152"/>
        <v/>
      </c>
      <c r="W1287" s="52"/>
      <c r="X1287" s="50"/>
      <c r="Y1287" s="56" t="str">
        <f t="shared" si="153"/>
        <v/>
      </c>
      <c r="Z1287" s="52"/>
      <c r="AA1287" s="35" t="str">
        <f t="shared" si="154"/>
        <v/>
      </c>
      <c r="AB1287" s="35" t="str">
        <f t="shared" si="155"/>
        <v/>
      </c>
      <c r="AC1287" s="35" t="str">
        <f t="shared" si="156"/>
        <v/>
      </c>
      <c r="AD1287" s="35" t="str">
        <f t="shared" si="157"/>
        <v/>
      </c>
      <c r="AE1287" s="35" t="str">
        <f t="shared" si="158"/>
        <v/>
      </c>
      <c r="AF1287" s="35" t="str">
        <f t="shared" si="159"/>
        <v/>
      </c>
    </row>
    <row r="1288" spans="1:32" x14ac:dyDescent="0.3">
      <c r="A1288" s="50"/>
      <c r="B1288" s="34" t="str">
        <f>IFERROR(VLOOKUP(A1288,'State of WI BUs'!$A$2:$B$77,2,FALSE),"")</f>
        <v/>
      </c>
      <c r="C1288" s="50"/>
      <c r="D1288" s="50"/>
      <c r="E1288" s="51"/>
      <c r="F1288" s="34" t="str">
        <f>IFERROR(VLOOKUP(C1288,'Fed. Agency Identifier'!$A$2:$B$62,2,FALSE),"")</f>
        <v/>
      </c>
      <c r="G1288" s="34" t="str">
        <f>IF(ISBLANK(D1288)=TRUE,"",(IFERROR(VLOOKUP(CONCATENATE(C1288,".",D1288),'Assistance Listings sam.gov'!$A$2:$D$2250,4,FALSE),"Unknown/Expired CFDA - Complete Column K")))</f>
        <v/>
      </c>
      <c r="H1288" s="51"/>
      <c r="I1288" s="51"/>
      <c r="J1288" s="34" t="str">
        <f>IF(AND(ISBLANK(C1288)=TRUE,ISBLANK(D1288)=TRUE),"",IFERROR(VLOOKUP(CONCATENATE(C1288,".",D1288),'Clusters Lookup'!$A$2:$B$99,2,FALSE),"Not an Other Cluster"))</f>
        <v/>
      </c>
      <c r="K1288" s="51"/>
      <c r="L1288" s="51"/>
      <c r="M1288" s="51"/>
      <c r="N1288" s="51"/>
      <c r="O1288" s="52"/>
      <c r="P1288" s="51"/>
      <c r="Q1288" s="51"/>
      <c r="R1288" s="50"/>
      <c r="S1288" s="34" t="str">
        <f>IFERROR(VLOOKUP(R1288,'State of WI BUs'!$A$2:$B$77,2,FALSE),"")</f>
        <v/>
      </c>
      <c r="T1288" s="52"/>
      <c r="U1288" s="52"/>
      <c r="V1288" s="56" t="str">
        <f t="shared" si="152"/>
        <v/>
      </c>
      <c r="W1288" s="52"/>
      <c r="X1288" s="50"/>
      <c r="Y1288" s="56" t="str">
        <f t="shared" si="153"/>
        <v/>
      </c>
      <c r="Z1288" s="52"/>
      <c r="AA1288" s="35" t="str">
        <f t="shared" si="154"/>
        <v/>
      </c>
      <c r="AB1288" s="35" t="str">
        <f t="shared" si="155"/>
        <v/>
      </c>
      <c r="AC1288" s="35" t="str">
        <f t="shared" si="156"/>
        <v/>
      </c>
      <c r="AD1288" s="35" t="str">
        <f t="shared" si="157"/>
        <v/>
      </c>
      <c r="AE1288" s="35" t="str">
        <f t="shared" si="158"/>
        <v/>
      </c>
      <c r="AF1288" s="35" t="str">
        <f t="shared" si="159"/>
        <v/>
      </c>
    </row>
    <row r="1289" spans="1:32" x14ac:dyDescent="0.3">
      <c r="A1289" s="50"/>
      <c r="B1289" s="34" t="str">
        <f>IFERROR(VLOOKUP(A1289,'State of WI BUs'!$A$2:$B$77,2,FALSE),"")</f>
        <v/>
      </c>
      <c r="C1289" s="50"/>
      <c r="D1289" s="50"/>
      <c r="E1289" s="51"/>
      <c r="F1289" s="34" t="str">
        <f>IFERROR(VLOOKUP(C1289,'Fed. Agency Identifier'!$A$2:$B$62,2,FALSE),"")</f>
        <v/>
      </c>
      <c r="G1289" s="34" t="str">
        <f>IF(ISBLANK(D1289)=TRUE,"",(IFERROR(VLOOKUP(CONCATENATE(C1289,".",D1289),'Assistance Listings sam.gov'!$A$2:$D$2250,4,FALSE),"Unknown/Expired CFDA - Complete Column K")))</f>
        <v/>
      </c>
      <c r="H1289" s="51"/>
      <c r="I1289" s="51"/>
      <c r="J1289" s="34" t="str">
        <f>IF(AND(ISBLANK(C1289)=TRUE,ISBLANK(D1289)=TRUE),"",IFERROR(VLOOKUP(CONCATENATE(C1289,".",D1289),'Clusters Lookup'!$A$2:$B$99,2,FALSE),"Not an Other Cluster"))</f>
        <v/>
      </c>
      <c r="K1289" s="51"/>
      <c r="L1289" s="51"/>
      <c r="M1289" s="51"/>
      <c r="N1289" s="51"/>
      <c r="O1289" s="52"/>
      <c r="P1289" s="51"/>
      <c r="Q1289" s="51"/>
      <c r="R1289" s="50"/>
      <c r="S1289" s="34" t="str">
        <f>IFERROR(VLOOKUP(R1289,'State of WI BUs'!$A$2:$B$77,2,FALSE),"")</f>
        <v/>
      </c>
      <c r="T1289" s="52"/>
      <c r="U1289" s="52"/>
      <c r="V1289" s="56" t="str">
        <f t="shared" si="152"/>
        <v/>
      </c>
      <c r="W1289" s="52"/>
      <c r="X1289" s="50"/>
      <c r="Y1289" s="56" t="str">
        <f t="shared" si="153"/>
        <v/>
      </c>
      <c r="Z1289" s="52"/>
      <c r="AA1289" s="35" t="str">
        <f t="shared" si="154"/>
        <v/>
      </c>
      <c r="AB1289" s="35" t="str">
        <f t="shared" si="155"/>
        <v/>
      </c>
      <c r="AC1289" s="35" t="str">
        <f t="shared" si="156"/>
        <v/>
      </c>
      <c r="AD1289" s="35" t="str">
        <f t="shared" si="157"/>
        <v/>
      </c>
      <c r="AE1289" s="35" t="str">
        <f t="shared" si="158"/>
        <v/>
      </c>
      <c r="AF1289" s="35" t="str">
        <f t="shared" si="159"/>
        <v/>
      </c>
    </row>
    <row r="1290" spans="1:32" x14ac:dyDescent="0.3">
      <c r="A1290" s="50"/>
      <c r="B1290" s="34" t="str">
        <f>IFERROR(VLOOKUP(A1290,'State of WI BUs'!$A$2:$B$77,2,FALSE),"")</f>
        <v/>
      </c>
      <c r="C1290" s="50"/>
      <c r="D1290" s="50"/>
      <c r="E1290" s="51"/>
      <c r="F1290" s="34" t="str">
        <f>IFERROR(VLOOKUP(C1290,'Fed. Agency Identifier'!$A$2:$B$62,2,FALSE),"")</f>
        <v/>
      </c>
      <c r="G1290" s="34" t="str">
        <f>IF(ISBLANK(D1290)=TRUE,"",(IFERROR(VLOOKUP(CONCATENATE(C1290,".",D1290),'Assistance Listings sam.gov'!$A$2:$D$2250,4,FALSE),"Unknown/Expired CFDA - Complete Column K")))</f>
        <v/>
      </c>
      <c r="H1290" s="51"/>
      <c r="I1290" s="51"/>
      <c r="J1290" s="34" t="str">
        <f>IF(AND(ISBLANK(C1290)=TRUE,ISBLANK(D1290)=TRUE),"",IFERROR(VLOOKUP(CONCATENATE(C1290,".",D1290),'Clusters Lookup'!$A$2:$B$99,2,FALSE),"Not an Other Cluster"))</f>
        <v/>
      </c>
      <c r="K1290" s="51"/>
      <c r="L1290" s="51"/>
      <c r="M1290" s="51"/>
      <c r="N1290" s="51"/>
      <c r="O1290" s="52"/>
      <c r="P1290" s="51"/>
      <c r="Q1290" s="51"/>
      <c r="R1290" s="50"/>
      <c r="S1290" s="34" t="str">
        <f>IFERROR(VLOOKUP(R1290,'State of WI BUs'!$A$2:$B$77,2,FALSE),"")</f>
        <v/>
      </c>
      <c r="T1290" s="52"/>
      <c r="U1290" s="52"/>
      <c r="V1290" s="56" t="str">
        <f t="shared" si="152"/>
        <v/>
      </c>
      <c r="W1290" s="52"/>
      <c r="X1290" s="50"/>
      <c r="Y1290" s="56" t="str">
        <f t="shared" si="153"/>
        <v/>
      </c>
      <c r="Z1290" s="52"/>
      <c r="AA1290" s="35" t="str">
        <f t="shared" si="154"/>
        <v/>
      </c>
      <c r="AB1290" s="35" t="str">
        <f t="shared" si="155"/>
        <v/>
      </c>
      <c r="AC1290" s="35" t="str">
        <f t="shared" si="156"/>
        <v/>
      </c>
      <c r="AD1290" s="35" t="str">
        <f t="shared" si="157"/>
        <v/>
      </c>
      <c r="AE1290" s="35" t="str">
        <f t="shared" si="158"/>
        <v/>
      </c>
      <c r="AF1290" s="35" t="str">
        <f t="shared" si="159"/>
        <v/>
      </c>
    </row>
    <row r="1291" spans="1:32" x14ac:dyDescent="0.3">
      <c r="A1291" s="50"/>
      <c r="B1291" s="34" t="str">
        <f>IFERROR(VLOOKUP(A1291,'State of WI BUs'!$A$2:$B$77,2,FALSE),"")</f>
        <v/>
      </c>
      <c r="C1291" s="50"/>
      <c r="D1291" s="50"/>
      <c r="E1291" s="51"/>
      <c r="F1291" s="34" t="str">
        <f>IFERROR(VLOOKUP(C1291,'Fed. Agency Identifier'!$A$2:$B$62,2,FALSE),"")</f>
        <v/>
      </c>
      <c r="G1291" s="34" t="str">
        <f>IF(ISBLANK(D1291)=TRUE,"",(IFERROR(VLOOKUP(CONCATENATE(C1291,".",D1291),'Assistance Listings sam.gov'!$A$2:$D$2250,4,FALSE),"Unknown/Expired CFDA - Complete Column K")))</f>
        <v/>
      </c>
      <c r="H1291" s="51"/>
      <c r="I1291" s="51"/>
      <c r="J1291" s="34" t="str">
        <f>IF(AND(ISBLANK(C1291)=TRUE,ISBLANK(D1291)=TRUE),"",IFERROR(VLOOKUP(CONCATENATE(C1291,".",D1291),'Clusters Lookup'!$A$2:$B$99,2,FALSE),"Not an Other Cluster"))</f>
        <v/>
      </c>
      <c r="K1291" s="51"/>
      <c r="L1291" s="51"/>
      <c r="M1291" s="51"/>
      <c r="N1291" s="51"/>
      <c r="O1291" s="52"/>
      <c r="P1291" s="51"/>
      <c r="Q1291" s="51"/>
      <c r="R1291" s="50"/>
      <c r="S1291" s="34" t="str">
        <f>IFERROR(VLOOKUP(R1291,'State of WI BUs'!$A$2:$B$77,2,FALSE),"")</f>
        <v/>
      </c>
      <c r="T1291" s="52"/>
      <c r="U1291" s="52"/>
      <c r="V1291" s="56" t="str">
        <f t="shared" si="152"/>
        <v/>
      </c>
      <c r="W1291" s="52"/>
      <c r="X1291" s="50"/>
      <c r="Y1291" s="56" t="str">
        <f t="shared" si="153"/>
        <v/>
      </c>
      <c r="Z1291" s="52"/>
      <c r="AA1291" s="35" t="str">
        <f t="shared" si="154"/>
        <v/>
      </c>
      <c r="AB1291" s="35" t="str">
        <f t="shared" si="155"/>
        <v/>
      </c>
      <c r="AC1291" s="35" t="str">
        <f t="shared" si="156"/>
        <v/>
      </c>
      <c r="AD1291" s="35" t="str">
        <f t="shared" si="157"/>
        <v/>
      </c>
      <c r="AE1291" s="35" t="str">
        <f t="shared" si="158"/>
        <v/>
      </c>
      <c r="AF1291" s="35" t="str">
        <f t="shared" si="159"/>
        <v/>
      </c>
    </row>
    <row r="1292" spans="1:32" x14ac:dyDescent="0.3">
      <c r="A1292" s="50"/>
      <c r="B1292" s="34" t="str">
        <f>IFERROR(VLOOKUP(A1292,'State of WI BUs'!$A$2:$B$77,2,FALSE),"")</f>
        <v/>
      </c>
      <c r="C1292" s="50"/>
      <c r="D1292" s="50"/>
      <c r="E1292" s="51"/>
      <c r="F1292" s="34" t="str">
        <f>IFERROR(VLOOKUP(C1292,'Fed. Agency Identifier'!$A$2:$B$62,2,FALSE),"")</f>
        <v/>
      </c>
      <c r="G1292" s="34" t="str">
        <f>IF(ISBLANK(D1292)=TRUE,"",(IFERROR(VLOOKUP(CONCATENATE(C1292,".",D1292),'Assistance Listings sam.gov'!$A$2:$D$2250,4,FALSE),"Unknown/Expired CFDA - Complete Column K")))</f>
        <v/>
      </c>
      <c r="H1292" s="51"/>
      <c r="I1292" s="51"/>
      <c r="J1292" s="34" t="str">
        <f>IF(AND(ISBLANK(C1292)=TRUE,ISBLANK(D1292)=TRUE),"",IFERROR(VLOOKUP(CONCATENATE(C1292,".",D1292),'Clusters Lookup'!$A$2:$B$99,2,FALSE),"Not an Other Cluster"))</f>
        <v/>
      </c>
      <c r="K1292" s="51"/>
      <c r="L1292" s="51"/>
      <c r="M1292" s="51"/>
      <c r="N1292" s="51"/>
      <c r="O1292" s="52"/>
      <c r="P1292" s="51"/>
      <c r="Q1292" s="51"/>
      <c r="R1292" s="50"/>
      <c r="S1292" s="34" t="str">
        <f>IFERROR(VLOOKUP(R1292,'State of WI BUs'!$A$2:$B$77,2,FALSE),"")</f>
        <v/>
      </c>
      <c r="T1292" s="52"/>
      <c r="U1292" s="52"/>
      <c r="V1292" s="56" t="str">
        <f t="shared" si="152"/>
        <v/>
      </c>
      <c r="W1292" s="52"/>
      <c r="X1292" s="50"/>
      <c r="Y1292" s="56" t="str">
        <f t="shared" si="153"/>
        <v/>
      </c>
      <c r="Z1292" s="52"/>
      <c r="AA1292" s="35" t="str">
        <f t="shared" si="154"/>
        <v/>
      </c>
      <c r="AB1292" s="35" t="str">
        <f t="shared" si="155"/>
        <v/>
      </c>
      <c r="AC1292" s="35" t="str">
        <f t="shared" si="156"/>
        <v/>
      </c>
      <c r="AD1292" s="35" t="str">
        <f t="shared" si="157"/>
        <v/>
      </c>
      <c r="AE1292" s="35" t="str">
        <f t="shared" si="158"/>
        <v/>
      </c>
      <c r="AF1292" s="35" t="str">
        <f t="shared" si="159"/>
        <v/>
      </c>
    </row>
    <row r="1293" spans="1:32" x14ac:dyDescent="0.3">
      <c r="A1293" s="50"/>
      <c r="B1293" s="34" t="str">
        <f>IFERROR(VLOOKUP(A1293,'State of WI BUs'!$A$2:$B$77,2,FALSE),"")</f>
        <v/>
      </c>
      <c r="C1293" s="50"/>
      <c r="D1293" s="50"/>
      <c r="E1293" s="51"/>
      <c r="F1293" s="34" t="str">
        <f>IFERROR(VLOOKUP(C1293,'Fed. Agency Identifier'!$A$2:$B$62,2,FALSE),"")</f>
        <v/>
      </c>
      <c r="G1293" s="34" t="str">
        <f>IF(ISBLANK(D1293)=TRUE,"",(IFERROR(VLOOKUP(CONCATENATE(C1293,".",D1293),'Assistance Listings sam.gov'!$A$2:$D$2250,4,FALSE),"Unknown/Expired CFDA - Complete Column K")))</f>
        <v/>
      </c>
      <c r="H1293" s="51"/>
      <c r="I1293" s="51"/>
      <c r="J1293" s="34" t="str">
        <f>IF(AND(ISBLANK(C1293)=TRUE,ISBLANK(D1293)=TRUE),"",IFERROR(VLOOKUP(CONCATENATE(C1293,".",D1293),'Clusters Lookup'!$A$2:$B$99,2,FALSE),"Not an Other Cluster"))</f>
        <v/>
      </c>
      <c r="K1293" s="51"/>
      <c r="L1293" s="51"/>
      <c r="M1293" s="51"/>
      <c r="N1293" s="51"/>
      <c r="O1293" s="52"/>
      <c r="P1293" s="51"/>
      <c r="Q1293" s="51"/>
      <c r="R1293" s="50"/>
      <c r="S1293" s="34" t="str">
        <f>IFERROR(VLOOKUP(R1293,'State of WI BUs'!$A$2:$B$77,2,FALSE),"")</f>
        <v/>
      </c>
      <c r="T1293" s="52"/>
      <c r="U1293" s="52"/>
      <c r="V1293" s="56" t="str">
        <f t="shared" si="152"/>
        <v/>
      </c>
      <c r="W1293" s="52"/>
      <c r="X1293" s="50"/>
      <c r="Y1293" s="56" t="str">
        <f t="shared" si="153"/>
        <v/>
      </c>
      <c r="Z1293" s="52"/>
      <c r="AA1293" s="35" t="str">
        <f t="shared" si="154"/>
        <v/>
      </c>
      <c r="AB1293" s="35" t="str">
        <f t="shared" si="155"/>
        <v/>
      </c>
      <c r="AC1293" s="35" t="str">
        <f t="shared" si="156"/>
        <v/>
      </c>
      <c r="AD1293" s="35" t="str">
        <f t="shared" si="157"/>
        <v/>
      </c>
      <c r="AE1293" s="35" t="str">
        <f t="shared" si="158"/>
        <v/>
      </c>
      <c r="AF1293" s="35" t="str">
        <f t="shared" si="159"/>
        <v/>
      </c>
    </row>
    <row r="1294" spans="1:32" x14ac:dyDescent="0.3">
      <c r="A1294" s="50"/>
      <c r="B1294" s="34" t="str">
        <f>IFERROR(VLOOKUP(A1294,'State of WI BUs'!$A$2:$B$77,2,FALSE),"")</f>
        <v/>
      </c>
      <c r="C1294" s="50"/>
      <c r="D1294" s="50"/>
      <c r="E1294" s="51"/>
      <c r="F1294" s="34" t="str">
        <f>IFERROR(VLOOKUP(C1294,'Fed. Agency Identifier'!$A$2:$B$62,2,FALSE),"")</f>
        <v/>
      </c>
      <c r="G1294" s="34" t="str">
        <f>IF(ISBLANK(D1294)=TRUE,"",(IFERROR(VLOOKUP(CONCATENATE(C1294,".",D1294),'Assistance Listings sam.gov'!$A$2:$D$2250,4,FALSE),"Unknown/Expired CFDA - Complete Column K")))</f>
        <v/>
      </c>
      <c r="H1294" s="51"/>
      <c r="I1294" s="51"/>
      <c r="J1294" s="34" t="str">
        <f>IF(AND(ISBLANK(C1294)=TRUE,ISBLANK(D1294)=TRUE),"",IFERROR(VLOOKUP(CONCATENATE(C1294,".",D1294),'Clusters Lookup'!$A$2:$B$99,2,FALSE),"Not an Other Cluster"))</f>
        <v/>
      </c>
      <c r="K1294" s="51"/>
      <c r="L1294" s="51"/>
      <c r="M1294" s="51"/>
      <c r="N1294" s="51"/>
      <c r="O1294" s="52"/>
      <c r="P1294" s="51"/>
      <c r="Q1294" s="51"/>
      <c r="R1294" s="50"/>
      <c r="S1294" s="34" t="str">
        <f>IFERROR(VLOOKUP(R1294,'State of WI BUs'!$A$2:$B$77,2,FALSE),"")</f>
        <v/>
      </c>
      <c r="T1294" s="52"/>
      <c r="U1294" s="52"/>
      <c r="V1294" s="56" t="str">
        <f t="shared" si="152"/>
        <v/>
      </c>
      <c r="W1294" s="52"/>
      <c r="X1294" s="50"/>
      <c r="Y1294" s="56" t="str">
        <f t="shared" si="153"/>
        <v/>
      </c>
      <c r="Z1294" s="52"/>
      <c r="AA1294" s="35" t="str">
        <f t="shared" si="154"/>
        <v/>
      </c>
      <c r="AB1294" s="35" t="str">
        <f t="shared" si="155"/>
        <v/>
      </c>
      <c r="AC1294" s="35" t="str">
        <f t="shared" si="156"/>
        <v/>
      </c>
      <c r="AD1294" s="35" t="str">
        <f t="shared" si="157"/>
        <v/>
      </c>
      <c r="AE1294" s="35" t="str">
        <f t="shared" si="158"/>
        <v/>
      </c>
      <c r="AF1294" s="35" t="str">
        <f t="shared" si="159"/>
        <v/>
      </c>
    </row>
    <row r="1295" spans="1:32" x14ac:dyDescent="0.3">
      <c r="A1295" s="50"/>
      <c r="B1295" s="34" t="str">
        <f>IFERROR(VLOOKUP(A1295,'State of WI BUs'!$A$2:$B$77,2,FALSE),"")</f>
        <v/>
      </c>
      <c r="C1295" s="50"/>
      <c r="D1295" s="50"/>
      <c r="E1295" s="51"/>
      <c r="F1295" s="34" t="str">
        <f>IFERROR(VLOOKUP(C1295,'Fed. Agency Identifier'!$A$2:$B$62,2,FALSE),"")</f>
        <v/>
      </c>
      <c r="G1295" s="34" t="str">
        <f>IF(ISBLANK(D1295)=TRUE,"",(IFERROR(VLOOKUP(CONCATENATE(C1295,".",D1295),'Assistance Listings sam.gov'!$A$2:$D$2250,4,FALSE),"Unknown/Expired CFDA - Complete Column K")))</f>
        <v/>
      </c>
      <c r="H1295" s="51"/>
      <c r="I1295" s="51"/>
      <c r="J1295" s="34" t="str">
        <f>IF(AND(ISBLANK(C1295)=TRUE,ISBLANK(D1295)=TRUE),"",IFERROR(VLOOKUP(CONCATENATE(C1295,".",D1295),'Clusters Lookup'!$A$2:$B$99,2,FALSE),"Not an Other Cluster"))</f>
        <v/>
      </c>
      <c r="K1295" s="51"/>
      <c r="L1295" s="51"/>
      <c r="M1295" s="51"/>
      <c r="N1295" s="51"/>
      <c r="O1295" s="52"/>
      <c r="P1295" s="51"/>
      <c r="Q1295" s="51"/>
      <c r="R1295" s="50"/>
      <c r="S1295" s="34" t="str">
        <f>IFERROR(VLOOKUP(R1295,'State of WI BUs'!$A$2:$B$77,2,FALSE),"")</f>
        <v/>
      </c>
      <c r="T1295" s="52"/>
      <c r="U1295" s="52"/>
      <c r="V1295" s="56" t="str">
        <f t="shared" si="152"/>
        <v/>
      </c>
      <c r="W1295" s="52"/>
      <c r="X1295" s="50"/>
      <c r="Y1295" s="56" t="str">
        <f t="shared" si="153"/>
        <v/>
      </c>
      <c r="Z1295" s="52"/>
      <c r="AA1295" s="35" t="str">
        <f t="shared" si="154"/>
        <v/>
      </c>
      <c r="AB1295" s="35" t="str">
        <f t="shared" si="155"/>
        <v/>
      </c>
      <c r="AC1295" s="35" t="str">
        <f t="shared" si="156"/>
        <v/>
      </c>
      <c r="AD1295" s="35" t="str">
        <f t="shared" si="157"/>
        <v/>
      </c>
      <c r="AE1295" s="35" t="str">
        <f t="shared" si="158"/>
        <v/>
      </c>
      <c r="AF1295" s="35" t="str">
        <f t="shared" si="159"/>
        <v/>
      </c>
    </row>
    <row r="1296" spans="1:32" x14ac:dyDescent="0.3">
      <c r="A1296" s="50"/>
      <c r="B1296" s="34" t="str">
        <f>IFERROR(VLOOKUP(A1296,'State of WI BUs'!$A$2:$B$77,2,FALSE),"")</f>
        <v/>
      </c>
      <c r="C1296" s="50"/>
      <c r="D1296" s="50"/>
      <c r="E1296" s="51"/>
      <c r="F1296" s="34" t="str">
        <f>IFERROR(VLOOKUP(C1296,'Fed. Agency Identifier'!$A$2:$B$62,2,FALSE),"")</f>
        <v/>
      </c>
      <c r="G1296" s="34" t="str">
        <f>IF(ISBLANK(D1296)=TRUE,"",(IFERROR(VLOOKUP(CONCATENATE(C1296,".",D1296),'Assistance Listings sam.gov'!$A$2:$D$2250,4,FALSE),"Unknown/Expired CFDA - Complete Column K")))</f>
        <v/>
      </c>
      <c r="H1296" s="51"/>
      <c r="I1296" s="51"/>
      <c r="J1296" s="34" t="str">
        <f>IF(AND(ISBLANK(C1296)=TRUE,ISBLANK(D1296)=TRUE),"",IFERROR(VLOOKUP(CONCATENATE(C1296,".",D1296),'Clusters Lookup'!$A$2:$B$99,2,FALSE),"Not an Other Cluster"))</f>
        <v/>
      </c>
      <c r="K1296" s="51"/>
      <c r="L1296" s="51"/>
      <c r="M1296" s="51"/>
      <c r="N1296" s="51"/>
      <c r="O1296" s="52"/>
      <c r="P1296" s="51"/>
      <c r="Q1296" s="51"/>
      <c r="R1296" s="50"/>
      <c r="S1296" s="34" t="str">
        <f>IFERROR(VLOOKUP(R1296,'State of WI BUs'!$A$2:$B$77,2,FALSE),"")</f>
        <v/>
      </c>
      <c r="T1296" s="52"/>
      <c r="U1296" s="52"/>
      <c r="V1296" s="56" t="str">
        <f t="shared" si="152"/>
        <v/>
      </c>
      <c r="W1296" s="52"/>
      <c r="X1296" s="50"/>
      <c r="Y1296" s="56" t="str">
        <f t="shared" si="153"/>
        <v/>
      </c>
      <c r="Z1296" s="52"/>
      <c r="AA1296" s="35" t="str">
        <f t="shared" si="154"/>
        <v/>
      </c>
      <c r="AB1296" s="35" t="str">
        <f t="shared" si="155"/>
        <v/>
      </c>
      <c r="AC1296" s="35" t="str">
        <f t="shared" si="156"/>
        <v/>
      </c>
      <c r="AD1296" s="35" t="str">
        <f t="shared" si="157"/>
        <v/>
      </c>
      <c r="AE1296" s="35" t="str">
        <f t="shared" si="158"/>
        <v/>
      </c>
      <c r="AF1296" s="35" t="str">
        <f t="shared" si="159"/>
        <v/>
      </c>
    </row>
    <row r="1297" spans="1:32" x14ac:dyDescent="0.3">
      <c r="A1297" s="50"/>
      <c r="B1297" s="34" t="str">
        <f>IFERROR(VLOOKUP(A1297,'State of WI BUs'!$A$2:$B$77,2,FALSE),"")</f>
        <v/>
      </c>
      <c r="C1297" s="50"/>
      <c r="D1297" s="50"/>
      <c r="E1297" s="51"/>
      <c r="F1297" s="34" t="str">
        <f>IFERROR(VLOOKUP(C1297,'Fed. Agency Identifier'!$A$2:$B$62,2,FALSE),"")</f>
        <v/>
      </c>
      <c r="G1297" s="34" t="str">
        <f>IF(ISBLANK(D1297)=TRUE,"",(IFERROR(VLOOKUP(CONCATENATE(C1297,".",D1297),'Assistance Listings sam.gov'!$A$2:$D$2250,4,FALSE),"Unknown/Expired CFDA - Complete Column K")))</f>
        <v/>
      </c>
      <c r="H1297" s="51"/>
      <c r="I1297" s="51"/>
      <c r="J1297" s="34" t="str">
        <f>IF(AND(ISBLANK(C1297)=TRUE,ISBLANK(D1297)=TRUE),"",IFERROR(VLOOKUP(CONCATENATE(C1297,".",D1297),'Clusters Lookup'!$A$2:$B$99,2,FALSE),"Not an Other Cluster"))</f>
        <v/>
      </c>
      <c r="K1297" s="51"/>
      <c r="L1297" s="51"/>
      <c r="M1297" s="51"/>
      <c r="N1297" s="51"/>
      <c r="O1297" s="52"/>
      <c r="P1297" s="51"/>
      <c r="Q1297" s="51"/>
      <c r="R1297" s="50"/>
      <c r="S1297" s="34" t="str">
        <f>IFERROR(VLOOKUP(R1297,'State of WI BUs'!$A$2:$B$77,2,FALSE),"")</f>
        <v/>
      </c>
      <c r="T1297" s="52"/>
      <c r="U1297" s="52"/>
      <c r="V1297" s="56" t="str">
        <f t="shared" si="152"/>
        <v/>
      </c>
      <c r="W1297" s="52"/>
      <c r="X1297" s="50"/>
      <c r="Y1297" s="56" t="str">
        <f t="shared" si="153"/>
        <v/>
      </c>
      <c r="Z1297" s="52"/>
      <c r="AA1297" s="35" t="str">
        <f t="shared" si="154"/>
        <v/>
      </c>
      <c r="AB1297" s="35" t="str">
        <f t="shared" si="155"/>
        <v/>
      </c>
      <c r="AC1297" s="35" t="str">
        <f t="shared" si="156"/>
        <v/>
      </c>
      <c r="AD1297" s="35" t="str">
        <f t="shared" si="157"/>
        <v/>
      </c>
      <c r="AE1297" s="35" t="str">
        <f t="shared" si="158"/>
        <v/>
      </c>
      <c r="AF1297" s="35" t="str">
        <f t="shared" si="159"/>
        <v/>
      </c>
    </row>
    <row r="1298" spans="1:32" x14ac:dyDescent="0.3">
      <c r="A1298" s="50"/>
      <c r="B1298" s="34" t="str">
        <f>IFERROR(VLOOKUP(A1298,'State of WI BUs'!$A$2:$B$77,2,FALSE),"")</f>
        <v/>
      </c>
      <c r="C1298" s="50"/>
      <c r="D1298" s="50"/>
      <c r="E1298" s="51"/>
      <c r="F1298" s="34" t="str">
        <f>IFERROR(VLOOKUP(C1298,'Fed. Agency Identifier'!$A$2:$B$62,2,FALSE),"")</f>
        <v/>
      </c>
      <c r="G1298" s="34" t="str">
        <f>IF(ISBLANK(D1298)=TRUE,"",(IFERROR(VLOOKUP(CONCATENATE(C1298,".",D1298),'Assistance Listings sam.gov'!$A$2:$D$2250,4,FALSE),"Unknown/Expired CFDA - Complete Column K")))</f>
        <v/>
      </c>
      <c r="H1298" s="51"/>
      <c r="I1298" s="51"/>
      <c r="J1298" s="34" t="str">
        <f>IF(AND(ISBLANK(C1298)=TRUE,ISBLANK(D1298)=TRUE),"",IFERROR(VLOOKUP(CONCATENATE(C1298,".",D1298),'Clusters Lookup'!$A$2:$B$99,2,FALSE),"Not an Other Cluster"))</f>
        <v/>
      </c>
      <c r="K1298" s="51"/>
      <c r="L1298" s="51"/>
      <c r="M1298" s="51"/>
      <c r="N1298" s="51"/>
      <c r="O1298" s="52"/>
      <c r="P1298" s="51"/>
      <c r="Q1298" s="51"/>
      <c r="R1298" s="50"/>
      <c r="S1298" s="34" t="str">
        <f>IFERROR(VLOOKUP(R1298,'State of WI BUs'!$A$2:$B$77,2,FALSE),"")</f>
        <v/>
      </c>
      <c r="T1298" s="52"/>
      <c r="U1298" s="52"/>
      <c r="V1298" s="56" t="str">
        <f t="shared" ref="V1298:V1361" si="160">IF(ISBLANK(C1298),"",T1298+U1298)</f>
        <v/>
      </c>
      <c r="W1298" s="52"/>
      <c r="X1298" s="50"/>
      <c r="Y1298" s="56" t="str">
        <f t="shared" ref="Y1298:Y1361" si="161">IF(ISBLANK(C1298),"",V1298+O1298-W1298)</f>
        <v/>
      </c>
      <c r="Z1298" s="52"/>
      <c r="AA1298" s="35" t="str">
        <f t="shared" ref="AA1298:AA1361" si="162">IF(ISBLANK(A1298)=TRUE,"",IF(OR(ISBLANK(H1298)=TRUE,ISBLANK(I1298)=TRUE),"Complete R&amp;D and SFA Designation",""))</f>
        <v/>
      </c>
      <c r="AB1298" s="35" t="str">
        <f t="shared" ref="AB1298:AB1361" si="163">IF(ISBLANK(A1298)=TRUE,"",IF(AND(M1298="I",OR(ISBLANK(P1298)=TRUE,ISBLANK(Q1298)=TRUE)),"Review Columns P,Q",""))</f>
        <v/>
      </c>
      <c r="AC1298" s="35" t="str">
        <f t="shared" ref="AC1298:AC1361" si="164">IF(ISBLANK(A1298)=TRUE,"",IF(AND(M1298="T",ISBLANK(R1298)=TRUE),"Review Column R, S",""))</f>
        <v/>
      </c>
      <c r="AD1298" s="35" t="str">
        <f t="shared" ref="AD1298:AD1361" si="165">IF(ISBLANK(A1298)=TRUE,"",IF(AND(N1298="Y",ISBLANK(O1298)=TRUE),"Review Column O",""))</f>
        <v/>
      </c>
      <c r="AE1298" s="35" t="str">
        <f t="shared" ref="AE1298:AE1361" si="166">IF(ISBLANK(A1298)=TRUE,"",IF(W1298+Z1298&gt;T1298+U1298,"Review Columns T,U,W,Z",""))</f>
        <v/>
      </c>
      <c r="AF1298" s="35" t="str">
        <f t="shared" ref="AF1298:AF1361" si="167">IF((ISBLANK(A1298)=TRUE),"",IF(ISBLANK(L1298)=TRUE,"Select Special Funding",""))</f>
        <v/>
      </c>
    </row>
    <row r="1299" spans="1:32" x14ac:dyDescent="0.3">
      <c r="A1299" s="50"/>
      <c r="B1299" s="34" t="str">
        <f>IFERROR(VLOOKUP(A1299,'State of WI BUs'!$A$2:$B$77,2,FALSE),"")</f>
        <v/>
      </c>
      <c r="C1299" s="50"/>
      <c r="D1299" s="50"/>
      <c r="E1299" s="51"/>
      <c r="F1299" s="34" t="str">
        <f>IFERROR(VLOOKUP(C1299,'Fed. Agency Identifier'!$A$2:$B$62,2,FALSE),"")</f>
        <v/>
      </c>
      <c r="G1299" s="34" t="str">
        <f>IF(ISBLANK(D1299)=TRUE,"",(IFERROR(VLOOKUP(CONCATENATE(C1299,".",D1299),'Assistance Listings sam.gov'!$A$2:$D$2250,4,FALSE),"Unknown/Expired CFDA - Complete Column K")))</f>
        <v/>
      </c>
      <c r="H1299" s="51"/>
      <c r="I1299" s="51"/>
      <c r="J1299" s="34" t="str">
        <f>IF(AND(ISBLANK(C1299)=TRUE,ISBLANK(D1299)=TRUE),"",IFERROR(VLOOKUP(CONCATENATE(C1299,".",D1299),'Clusters Lookup'!$A$2:$B$99,2,FALSE),"Not an Other Cluster"))</f>
        <v/>
      </c>
      <c r="K1299" s="51"/>
      <c r="L1299" s="51"/>
      <c r="M1299" s="51"/>
      <c r="N1299" s="51"/>
      <c r="O1299" s="52"/>
      <c r="P1299" s="51"/>
      <c r="Q1299" s="51"/>
      <c r="R1299" s="50"/>
      <c r="S1299" s="34" t="str">
        <f>IFERROR(VLOOKUP(R1299,'State of WI BUs'!$A$2:$B$77,2,FALSE),"")</f>
        <v/>
      </c>
      <c r="T1299" s="52"/>
      <c r="U1299" s="52"/>
      <c r="V1299" s="56" t="str">
        <f t="shared" si="160"/>
        <v/>
      </c>
      <c r="W1299" s="52"/>
      <c r="X1299" s="50"/>
      <c r="Y1299" s="56" t="str">
        <f t="shared" si="161"/>
        <v/>
      </c>
      <c r="Z1299" s="52"/>
      <c r="AA1299" s="35" t="str">
        <f t="shared" si="162"/>
        <v/>
      </c>
      <c r="AB1299" s="35" t="str">
        <f t="shared" si="163"/>
        <v/>
      </c>
      <c r="AC1299" s="35" t="str">
        <f t="shared" si="164"/>
        <v/>
      </c>
      <c r="AD1299" s="35" t="str">
        <f t="shared" si="165"/>
        <v/>
      </c>
      <c r="AE1299" s="35" t="str">
        <f t="shared" si="166"/>
        <v/>
      </c>
      <c r="AF1299" s="35" t="str">
        <f t="shared" si="167"/>
        <v/>
      </c>
    </row>
    <row r="1300" spans="1:32" x14ac:dyDescent="0.3">
      <c r="A1300" s="50"/>
      <c r="B1300" s="34" t="str">
        <f>IFERROR(VLOOKUP(A1300,'State of WI BUs'!$A$2:$B$77,2,FALSE),"")</f>
        <v/>
      </c>
      <c r="C1300" s="50"/>
      <c r="D1300" s="50"/>
      <c r="E1300" s="51"/>
      <c r="F1300" s="34" t="str">
        <f>IFERROR(VLOOKUP(C1300,'Fed. Agency Identifier'!$A$2:$B$62,2,FALSE),"")</f>
        <v/>
      </c>
      <c r="G1300" s="34" t="str">
        <f>IF(ISBLANK(D1300)=TRUE,"",(IFERROR(VLOOKUP(CONCATENATE(C1300,".",D1300),'Assistance Listings sam.gov'!$A$2:$D$2250,4,FALSE),"Unknown/Expired CFDA - Complete Column K")))</f>
        <v/>
      </c>
      <c r="H1300" s="51"/>
      <c r="I1300" s="51"/>
      <c r="J1300" s="34" t="str">
        <f>IF(AND(ISBLANK(C1300)=TRUE,ISBLANK(D1300)=TRUE),"",IFERROR(VLOOKUP(CONCATENATE(C1300,".",D1300),'Clusters Lookup'!$A$2:$B$99,2,FALSE),"Not an Other Cluster"))</f>
        <v/>
      </c>
      <c r="K1300" s="51"/>
      <c r="L1300" s="51"/>
      <c r="M1300" s="51"/>
      <c r="N1300" s="51"/>
      <c r="O1300" s="52"/>
      <c r="P1300" s="51"/>
      <c r="Q1300" s="51"/>
      <c r="R1300" s="50"/>
      <c r="S1300" s="34" t="str">
        <f>IFERROR(VLOOKUP(R1300,'State of WI BUs'!$A$2:$B$77,2,FALSE),"")</f>
        <v/>
      </c>
      <c r="T1300" s="52"/>
      <c r="U1300" s="52"/>
      <c r="V1300" s="56" t="str">
        <f t="shared" si="160"/>
        <v/>
      </c>
      <c r="W1300" s="52"/>
      <c r="X1300" s="50"/>
      <c r="Y1300" s="56" t="str">
        <f t="shared" si="161"/>
        <v/>
      </c>
      <c r="Z1300" s="52"/>
      <c r="AA1300" s="35" t="str">
        <f t="shared" si="162"/>
        <v/>
      </c>
      <c r="AB1300" s="35" t="str">
        <f t="shared" si="163"/>
        <v/>
      </c>
      <c r="AC1300" s="35" t="str">
        <f t="shared" si="164"/>
        <v/>
      </c>
      <c r="AD1300" s="35" t="str">
        <f t="shared" si="165"/>
        <v/>
      </c>
      <c r="AE1300" s="35" t="str">
        <f t="shared" si="166"/>
        <v/>
      </c>
      <c r="AF1300" s="35" t="str">
        <f t="shared" si="167"/>
        <v/>
      </c>
    </row>
    <row r="1301" spans="1:32" x14ac:dyDescent="0.3">
      <c r="A1301" s="50"/>
      <c r="B1301" s="34" t="str">
        <f>IFERROR(VLOOKUP(A1301,'State of WI BUs'!$A$2:$B$77,2,FALSE),"")</f>
        <v/>
      </c>
      <c r="C1301" s="50"/>
      <c r="D1301" s="50"/>
      <c r="E1301" s="51"/>
      <c r="F1301" s="34" t="str">
        <f>IFERROR(VLOOKUP(C1301,'Fed. Agency Identifier'!$A$2:$B$62,2,FALSE),"")</f>
        <v/>
      </c>
      <c r="G1301" s="34" t="str">
        <f>IF(ISBLANK(D1301)=TRUE,"",(IFERROR(VLOOKUP(CONCATENATE(C1301,".",D1301),'Assistance Listings sam.gov'!$A$2:$D$2250,4,FALSE),"Unknown/Expired CFDA - Complete Column K")))</f>
        <v/>
      </c>
      <c r="H1301" s="51"/>
      <c r="I1301" s="51"/>
      <c r="J1301" s="34" t="str">
        <f>IF(AND(ISBLANK(C1301)=TRUE,ISBLANK(D1301)=TRUE),"",IFERROR(VLOOKUP(CONCATENATE(C1301,".",D1301),'Clusters Lookup'!$A$2:$B$99,2,FALSE),"Not an Other Cluster"))</f>
        <v/>
      </c>
      <c r="K1301" s="51"/>
      <c r="L1301" s="51"/>
      <c r="M1301" s="51"/>
      <c r="N1301" s="51"/>
      <c r="O1301" s="52"/>
      <c r="P1301" s="51"/>
      <c r="Q1301" s="51"/>
      <c r="R1301" s="50"/>
      <c r="S1301" s="34" t="str">
        <f>IFERROR(VLOOKUP(R1301,'State of WI BUs'!$A$2:$B$77,2,FALSE),"")</f>
        <v/>
      </c>
      <c r="T1301" s="52"/>
      <c r="U1301" s="52"/>
      <c r="V1301" s="56" t="str">
        <f t="shared" si="160"/>
        <v/>
      </c>
      <c r="W1301" s="52"/>
      <c r="X1301" s="50"/>
      <c r="Y1301" s="56" t="str">
        <f t="shared" si="161"/>
        <v/>
      </c>
      <c r="Z1301" s="52"/>
      <c r="AA1301" s="35" t="str">
        <f t="shared" si="162"/>
        <v/>
      </c>
      <c r="AB1301" s="35" t="str">
        <f t="shared" si="163"/>
        <v/>
      </c>
      <c r="AC1301" s="35" t="str">
        <f t="shared" si="164"/>
        <v/>
      </c>
      <c r="AD1301" s="35" t="str">
        <f t="shared" si="165"/>
        <v/>
      </c>
      <c r="AE1301" s="35" t="str">
        <f t="shared" si="166"/>
        <v/>
      </c>
      <c r="AF1301" s="35" t="str">
        <f t="shared" si="167"/>
        <v/>
      </c>
    </row>
    <row r="1302" spans="1:32" x14ac:dyDescent="0.3">
      <c r="A1302" s="50"/>
      <c r="B1302" s="34" t="str">
        <f>IFERROR(VLOOKUP(A1302,'State of WI BUs'!$A$2:$B$77,2,FALSE),"")</f>
        <v/>
      </c>
      <c r="C1302" s="50"/>
      <c r="D1302" s="50"/>
      <c r="E1302" s="51"/>
      <c r="F1302" s="34" t="str">
        <f>IFERROR(VLOOKUP(C1302,'Fed. Agency Identifier'!$A$2:$B$62,2,FALSE),"")</f>
        <v/>
      </c>
      <c r="G1302" s="34" t="str">
        <f>IF(ISBLANK(D1302)=TRUE,"",(IFERROR(VLOOKUP(CONCATENATE(C1302,".",D1302),'Assistance Listings sam.gov'!$A$2:$D$2250,4,FALSE),"Unknown/Expired CFDA - Complete Column K")))</f>
        <v/>
      </c>
      <c r="H1302" s="51"/>
      <c r="I1302" s="51"/>
      <c r="J1302" s="34" t="str">
        <f>IF(AND(ISBLANK(C1302)=TRUE,ISBLANK(D1302)=TRUE),"",IFERROR(VLOOKUP(CONCATENATE(C1302,".",D1302),'Clusters Lookup'!$A$2:$B$99,2,FALSE),"Not an Other Cluster"))</f>
        <v/>
      </c>
      <c r="K1302" s="51"/>
      <c r="L1302" s="51"/>
      <c r="M1302" s="51"/>
      <c r="N1302" s="51"/>
      <c r="O1302" s="52"/>
      <c r="P1302" s="51"/>
      <c r="Q1302" s="51"/>
      <c r="R1302" s="50"/>
      <c r="S1302" s="34" t="str">
        <f>IFERROR(VLOOKUP(R1302,'State of WI BUs'!$A$2:$B$77,2,FALSE),"")</f>
        <v/>
      </c>
      <c r="T1302" s="52"/>
      <c r="U1302" s="52"/>
      <c r="V1302" s="56" t="str">
        <f t="shared" si="160"/>
        <v/>
      </c>
      <c r="W1302" s="52"/>
      <c r="X1302" s="50"/>
      <c r="Y1302" s="56" t="str">
        <f t="shared" si="161"/>
        <v/>
      </c>
      <c r="Z1302" s="52"/>
      <c r="AA1302" s="35" t="str">
        <f t="shared" si="162"/>
        <v/>
      </c>
      <c r="AB1302" s="35" t="str">
        <f t="shared" si="163"/>
        <v/>
      </c>
      <c r="AC1302" s="35" t="str">
        <f t="shared" si="164"/>
        <v/>
      </c>
      <c r="AD1302" s="35" t="str">
        <f t="shared" si="165"/>
        <v/>
      </c>
      <c r="AE1302" s="35" t="str">
        <f t="shared" si="166"/>
        <v/>
      </c>
      <c r="AF1302" s="35" t="str">
        <f t="shared" si="167"/>
        <v/>
      </c>
    </row>
    <row r="1303" spans="1:32" x14ac:dyDescent="0.3">
      <c r="A1303" s="50"/>
      <c r="B1303" s="34" t="str">
        <f>IFERROR(VLOOKUP(A1303,'State of WI BUs'!$A$2:$B$77,2,FALSE),"")</f>
        <v/>
      </c>
      <c r="C1303" s="50"/>
      <c r="D1303" s="50"/>
      <c r="E1303" s="51"/>
      <c r="F1303" s="34" t="str">
        <f>IFERROR(VLOOKUP(C1303,'Fed. Agency Identifier'!$A$2:$B$62,2,FALSE),"")</f>
        <v/>
      </c>
      <c r="G1303" s="34" t="str">
        <f>IF(ISBLANK(D1303)=TRUE,"",(IFERROR(VLOOKUP(CONCATENATE(C1303,".",D1303),'Assistance Listings sam.gov'!$A$2:$D$2250,4,FALSE),"Unknown/Expired CFDA - Complete Column K")))</f>
        <v/>
      </c>
      <c r="H1303" s="51"/>
      <c r="I1303" s="51"/>
      <c r="J1303" s="34" t="str">
        <f>IF(AND(ISBLANK(C1303)=TRUE,ISBLANK(D1303)=TRUE),"",IFERROR(VLOOKUP(CONCATENATE(C1303,".",D1303),'Clusters Lookup'!$A$2:$B$99,2,FALSE),"Not an Other Cluster"))</f>
        <v/>
      </c>
      <c r="K1303" s="51"/>
      <c r="L1303" s="51"/>
      <c r="M1303" s="51"/>
      <c r="N1303" s="51"/>
      <c r="O1303" s="52"/>
      <c r="P1303" s="51"/>
      <c r="Q1303" s="51"/>
      <c r="R1303" s="50"/>
      <c r="S1303" s="34" t="str">
        <f>IFERROR(VLOOKUP(R1303,'State of WI BUs'!$A$2:$B$77,2,FALSE),"")</f>
        <v/>
      </c>
      <c r="T1303" s="52"/>
      <c r="U1303" s="52"/>
      <c r="V1303" s="56" t="str">
        <f t="shared" si="160"/>
        <v/>
      </c>
      <c r="W1303" s="52"/>
      <c r="X1303" s="50"/>
      <c r="Y1303" s="56" t="str">
        <f t="shared" si="161"/>
        <v/>
      </c>
      <c r="Z1303" s="52"/>
      <c r="AA1303" s="35" t="str">
        <f t="shared" si="162"/>
        <v/>
      </c>
      <c r="AB1303" s="35" t="str">
        <f t="shared" si="163"/>
        <v/>
      </c>
      <c r="AC1303" s="35" t="str">
        <f t="shared" si="164"/>
        <v/>
      </c>
      <c r="AD1303" s="35" t="str">
        <f t="shared" si="165"/>
        <v/>
      </c>
      <c r="AE1303" s="35" t="str">
        <f t="shared" si="166"/>
        <v/>
      </c>
      <c r="AF1303" s="35" t="str">
        <f t="shared" si="167"/>
        <v/>
      </c>
    </row>
    <row r="1304" spans="1:32" x14ac:dyDescent="0.3">
      <c r="A1304" s="50"/>
      <c r="B1304" s="34" t="str">
        <f>IFERROR(VLOOKUP(A1304,'State of WI BUs'!$A$2:$B$77,2,FALSE),"")</f>
        <v/>
      </c>
      <c r="C1304" s="50"/>
      <c r="D1304" s="50"/>
      <c r="E1304" s="51"/>
      <c r="F1304" s="34" t="str">
        <f>IFERROR(VLOOKUP(C1304,'Fed. Agency Identifier'!$A$2:$B$62,2,FALSE),"")</f>
        <v/>
      </c>
      <c r="G1304" s="34" t="str">
        <f>IF(ISBLANK(D1304)=TRUE,"",(IFERROR(VLOOKUP(CONCATENATE(C1304,".",D1304),'Assistance Listings sam.gov'!$A$2:$D$2250,4,FALSE),"Unknown/Expired CFDA - Complete Column K")))</f>
        <v/>
      </c>
      <c r="H1304" s="51"/>
      <c r="I1304" s="51"/>
      <c r="J1304" s="34" t="str">
        <f>IF(AND(ISBLANK(C1304)=TRUE,ISBLANK(D1304)=TRUE),"",IFERROR(VLOOKUP(CONCATENATE(C1304,".",D1304),'Clusters Lookup'!$A$2:$B$99,2,FALSE),"Not an Other Cluster"))</f>
        <v/>
      </c>
      <c r="K1304" s="51"/>
      <c r="L1304" s="51"/>
      <c r="M1304" s="51"/>
      <c r="N1304" s="51"/>
      <c r="O1304" s="52"/>
      <c r="P1304" s="51"/>
      <c r="Q1304" s="51"/>
      <c r="R1304" s="50"/>
      <c r="S1304" s="34" t="str">
        <f>IFERROR(VLOOKUP(R1304,'State of WI BUs'!$A$2:$B$77,2,FALSE),"")</f>
        <v/>
      </c>
      <c r="T1304" s="52"/>
      <c r="U1304" s="52"/>
      <c r="V1304" s="56" t="str">
        <f t="shared" si="160"/>
        <v/>
      </c>
      <c r="W1304" s="52"/>
      <c r="X1304" s="50"/>
      <c r="Y1304" s="56" t="str">
        <f t="shared" si="161"/>
        <v/>
      </c>
      <c r="Z1304" s="52"/>
      <c r="AA1304" s="35" t="str">
        <f t="shared" si="162"/>
        <v/>
      </c>
      <c r="AB1304" s="35" t="str">
        <f t="shared" si="163"/>
        <v/>
      </c>
      <c r="AC1304" s="35" t="str">
        <f t="shared" si="164"/>
        <v/>
      </c>
      <c r="AD1304" s="35" t="str">
        <f t="shared" si="165"/>
        <v/>
      </c>
      <c r="AE1304" s="35" t="str">
        <f t="shared" si="166"/>
        <v/>
      </c>
      <c r="AF1304" s="35" t="str">
        <f t="shared" si="167"/>
        <v/>
      </c>
    </row>
    <row r="1305" spans="1:32" x14ac:dyDescent="0.3">
      <c r="A1305" s="50"/>
      <c r="B1305" s="34" t="str">
        <f>IFERROR(VLOOKUP(A1305,'State of WI BUs'!$A$2:$B$77,2,FALSE),"")</f>
        <v/>
      </c>
      <c r="C1305" s="50"/>
      <c r="D1305" s="50"/>
      <c r="E1305" s="51"/>
      <c r="F1305" s="34" t="str">
        <f>IFERROR(VLOOKUP(C1305,'Fed. Agency Identifier'!$A$2:$B$62,2,FALSE),"")</f>
        <v/>
      </c>
      <c r="G1305" s="34" t="str">
        <f>IF(ISBLANK(D1305)=TRUE,"",(IFERROR(VLOOKUP(CONCATENATE(C1305,".",D1305),'Assistance Listings sam.gov'!$A$2:$D$2250,4,FALSE),"Unknown/Expired CFDA - Complete Column K")))</f>
        <v/>
      </c>
      <c r="H1305" s="51"/>
      <c r="I1305" s="51"/>
      <c r="J1305" s="34" t="str">
        <f>IF(AND(ISBLANK(C1305)=TRUE,ISBLANK(D1305)=TRUE),"",IFERROR(VLOOKUP(CONCATENATE(C1305,".",D1305),'Clusters Lookup'!$A$2:$B$99,2,FALSE),"Not an Other Cluster"))</f>
        <v/>
      </c>
      <c r="K1305" s="51"/>
      <c r="L1305" s="51"/>
      <c r="M1305" s="51"/>
      <c r="N1305" s="51"/>
      <c r="O1305" s="52"/>
      <c r="P1305" s="51"/>
      <c r="Q1305" s="51"/>
      <c r="R1305" s="50"/>
      <c r="S1305" s="34" t="str">
        <f>IFERROR(VLOOKUP(R1305,'State of WI BUs'!$A$2:$B$77,2,FALSE),"")</f>
        <v/>
      </c>
      <c r="T1305" s="52"/>
      <c r="U1305" s="52"/>
      <c r="V1305" s="56" t="str">
        <f t="shared" si="160"/>
        <v/>
      </c>
      <c r="W1305" s="52"/>
      <c r="X1305" s="50"/>
      <c r="Y1305" s="56" t="str">
        <f t="shared" si="161"/>
        <v/>
      </c>
      <c r="Z1305" s="52"/>
      <c r="AA1305" s="35" t="str">
        <f t="shared" si="162"/>
        <v/>
      </c>
      <c r="AB1305" s="35" t="str">
        <f t="shared" si="163"/>
        <v/>
      </c>
      <c r="AC1305" s="35" t="str">
        <f t="shared" si="164"/>
        <v/>
      </c>
      <c r="AD1305" s="35" t="str">
        <f t="shared" si="165"/>
        <v/>
      </c>
      <c r="AE1305" s="35" t="str">
        <f t="shared" si="166"/>
        <v/>
      </c>
      <c r="AF1305" s="35" t="str">
        <f t="shared" si="167"/>
        <v/>
      </c>
    </row>
    <row r="1306" spans="1:32" x14ac:dyDescent="0.3">
      <c r="A1306" s="50"/>
      <c r="B1306" s="34" t="str">
        <f>IFERROR(VLOOKUP(A1306,'State of WI BUs'!$A$2:$B$77,2,FALSE),"")</f>
        <v/>
      </c>
      <c r="C1306" s="50"/>
      <c r="D1306" s="50"/>
      <c r="E1306" s="51"/>
      <c r="F1306" s="34" t="str">
        <f>IFERROR(VLOOKUP(C1306,'Fed. Agency Identifier'!$A$2:$B$62,2,FALSE),"")</f>
        <v/>
      </c>
      <c r="G1306" s="34" t="str">
        <f>IF(ISBLANK(D1306)=TRUE,"",(IFERROR(VLOOKUP(CONCATENATE(C1306,".",D1306),'Assistance Listings sam.gov'!$A$2:$D$2250,4,FALSE),"Unknown/Expired CFDA - Complete Column K")))</f>
        <v/>
      </c>
      <c r="H1306" s="51"/>
      <c r="I1306" s="51"/>
      <c r="J1306" s="34" t="str">
        <f>IF(AND(ISBLANK(C1306)=TRUE,ISBLANK(D1306)=TRUE),"",IFERROR(VLOOKUP(CONCATENATE(C1306,".",D1306),'Clusters Lookup'!$A$2:$B$99,2,FALSE),"Not an Other Cluster"))</f>
        <v/>
      </c>
      <c r="K1306" s="51"/>
      <c r="L1306" s="51"/>
      <c r="M1306" s="51"/>
      <c r="N1306" s="51"/>
      <c r="O1306" s="52"/>
      <c r="P1306" s="51"/>
      <c r="Q1306" s="51"/>
      <c r="R1306" s="50"/>
      <c r="S1306" s="34" t="str">
        <f>IFERROR(VLOOKUP(R1306,'State of WI BUs'!$A$2:$B$77,2,FALSE),"")</f>
        <v/>
      </c>
      <c r="T1306" s="52"/>
      <c r="U1306" s="52"/>
      <c r="V1306" s="56" t="str">
        <f t="shared" si="160"/>
        <v/>
      </c>
      <c r="W1306" s="52"/>
      <c r="X1306" s="50"/>
      <c r="Y1306" s="56" t="str">
        <f t="shared" si="161"/>
        <v/>
      </c>
      <c r="Z1306" s="52"/>
      <c r="AA1306" s="35" t="str">
        <f t="shared" si="162"/>
        <v/>
      </c>
      <c r="AB1306" s="35" t="str">
        <f t="shared" si="163"/>
        <v/>
      </c>
      <c r="AC1306" s="35" t="str">
        <f t="shared" si="164"/>
        <v/>
      </c>
      <c r="AD1306" s="35" t="str">
        <f t="shared" si="165"/>
        <v/>
      </c>
      <c r="AE1306" s="35" t="str">
        <f t="shared" si="166"/>
        <v/>
      </c>
      <c r="AF1306" s="35" t="str">
        <f t="shared" si="167"/>
        <v/>
      </c>
    </row>
    <row r="1307" spans="1:32" x14ac:dyDescent="0.3">
      <c r="A1307" s="50"/>
      <c r="B1307" s="34" t="str">
        <f>IFERROR(VLOOKUP(A1307,'State of WI BUs'!$A$2:$B$77,2,FALSE),"")</f>
        <v/>
      </c>
      <c r="C1307" s="50"/>
      <c r="D1307" s="50"/>
      <c r="E1307" s="51"/>
      <c r="F1307" s="34" t="str">
        <f>IFERROR(VLOOKUP(C1307,'Fed. Agency Identifier'!$A$2:$B$62,2,FALSE),"")</f>
        <v/>
      </c>
      <c r="G1307" s="34" t="str">
        <f>IF(ISBLANK(D1307)=TRUE,"",(IFERROR(VLOOKUP(CONCATENATE(C1307,".",D1307),'Assistance Listings sam.gov'!$A$2:$D$2250,4,FALSE),"Unknown/Expired CFDA - Complete Column K")))</f>
        <v/>
      </c>
      <c r="H1307" s="51"/>
      <c r="I1307" s="51"/>
      <c r="J1307" s="34" t="str">
        <f>IF(AND(ISBLANK(C1307)=TRUE,ISBLANK(D1307)=TRUE),"",IFERROR(VLOOKUP(CONCATENATE(C1307,".",D1307),'Clusters Lookup'!$A$2:$B$99,2,FALSE),"Not an Other Cluster"))</f>
        <v/>
      </c>
      <c r="K1307" s="51"/>
      <c r="L1307" s="51"/>
      <c r="M1307" s="51"/>
      <c r="N1307" s="51"/>
      <c r="O1307" s="52"/>
      <c r="P1307" s="51"/>
      <c r="Q1307" s="51"/>
      <c r="R1307" s="50"/>
      <c r="S1307" s="34" t="str">
        <f>IFERROR(VLOOKUP(R1307,'State of WI BUs'!$A$2:$B$77,2,FALSE),"")</f>
        <v/>
      </c>
      <c r="T1307" s="52"/>
      <c r="U1307" s="52"/>
      <c r="V1307" s="56" t="str">
        <f t="shared" si="160"/>
        <v/>
      </c>
      <c r="W1307" s="52"/>
      <c r="X1307" s="50"/>
      <c r="Y1307" s="56" t="str">
        <f t="shared" si="161"/>
        <v/>
      </c>
      <c r="Z1307" s="52"/>
      <c r="AA1307" s="35" t="str">
        <f t="shared" si="162"/>
        <v/>
      </c>
      <c r="AB1307" s="35" t="str">
        <f t="shared" si="163"/>
        <v/>
      </c>
      <c r="AC1307" s="35" t="str">
        <f t="shared" si="164"/>
        <v/>
      </c>
      <c r="AD1307" s="35" t="str">
        <f t="shared" si="165"/>
        <v/>
      </c>
      <c r="AE1307" s="35" t="str">
        <f t="shared" si="166"/>
        <v/>
      </c>
      <c r="AF1307" s="35" t="str">
        <f t="shared" si="167"/>
        <v/>
      </c>
    </row>
    <row r="1308" spans="1:32" x14ac:dyDescent="0.3">
      <c r="A1308" s="50"/>
      <c r="B1308" s="34" t="str">
        <f>IFERROR(VLOOKUP(A1308,'State of WI BUs'!$A$2:$B$77,2,FALSE),"")</f>
        <v/>
      </c>
      <c r="C1308" s="50"/>
      <c r="D1308" s="50"/>
      <c r="E1308" s="51"/>
      <c r="F1308" s="34" t="str">
        <f>IFERROR(VLOOKUP(C1308,'Fed. Agency Identifier'!$A$2:$B$62,2,FALSE),"")</f>
        <v/>
      </c>
      <c r="G1308" s="34" t="str">
        <f>IF(ISBLANK(D1308)=TRUE,"",(IFERROR(VLOOKUP(CONCATENATE(C1308,".",D1308),'Assistance Listings sam.gov'!$A$2:$D$2250,4,FALSE),"Unknown/Expired CFDA - Complete Column K")))</f>
        <v/>
      </c>
      <c r="H1308" s="51"/>
      <c r="I1308" s="51"/>
      <c r="J1308" s="34" t="str">
        <f>IF(AND(ISBLANK(C1308)=TRUE,ISBLANK(D1308)=TRUE),"",IFERROR(VLOOKUP(CONCATENATE(C1308,".",D1308),'Clusters Lookup'!$A$2:$B$99,2,FALSE),"Not an Other Cluster"))</f>
        <v/>
      </c>
      <c r="K1308" s="51"/>
      <c r="L1308" s="51"/>
      <c r="M1308" s="51"/>
      <c r="N1308" s="51"/>
      <c r="O1308" s="52"/>
      <c r="P1308" s="51"/>
      <c r="Q1308" s="51"/>
      <c r="R1308" s="50"/>
      <c r="S1308" s="34" t="str">
        <f>IFERROR(VLOOKUP(R1308,'State of WI BUs'!$A$2:$B$77,2,FALSE),"")</f>
        <v/>
      </c>
      <c r="T1308" s="52"/>
      <c r="U1308" s="52"/>
      <c r="V1308" s="56" t="str">
        <f t="shared" si="160"/>
        <v/>
      </c>
      <c r="W1308" s="52"/>
      <c r="X1308" s="50"/>
      <c r="Y1308" s="56" t="str">
        <f t="shared" si="161"/>
        <v/>
      </c>
      <c r="Z1308" s="52"/>
      <c r="AA1308" s="35" t="str">
        <f t="shared" si="162"/>
        <v/>
      </c>
      <c r="AB1308" s="35" t="str">
        <f t="shared" si="163"/>
        <v/>
      </c>
      <c r="AC1308" s="35" t="str">
        <f t="shared" si="164"/>
        <v/>
      </c>
      <c r="AD1308" s="35" t="str">
        <f t="shared" si="165"/>
        <v/>
      </c>
      <c r="AE1308" s="35" t="str">
        <f t="shared" si="166"/>
        <v/>
      </c>
      <c r="AF1308" s="35" t="str">
        <f t="shared" si="167"/>
        <v/>
      </c>
    </row>
    <row r="1309" spans="1:32" x14ac:dyDescent="0.3">
      <c r="A1309" s="50"/>
      <c r="B1309" s="34" t="str">
        <f>IFERROR(VLOOKUP(A1309,'State of WI BUs'!$A$2:$B$77,2,FALSE),"")</f>
        <v/>
      </c>
      <c r="C1309" s="50"/>
      <c r="D1309" s="50"/>
      <c r="E1309" s="51"/>
      <c r="F1309" s="34" t="str">
        <f>IFERROR(VLOOKUP(C1309,'Fed. Agency Identifier'!$A$2:$B$62,2,FALSE),"")</f>
        <v/>
      </c>
      <c r="G1309" s="34" t="str">
        <f>IF(ISBLANK(D1309)=TRUE,"",(IFERROR(VLOOKUP(CONCATENATE(C1309,".",D1309),'Assistance Listings sam.gov'!$A$2:$D$2250,4,FALSE),"Unknown/Expired CFDA - Complete Column K")))</f>
        <v/>
      </c>
      <c r="H1309" s="51"/>
      <c r="I1309" s="51"/>
      <c r="J1309" s="34" t="str">
        <f>IF(AND(ISBLANK(C1309)=TRUE,ISBLANK(D1309)=TRUE),"",IFERROR(VLOOKUP(CONCATENATE(C1309,".",D1309),'Clusters Lookup'!$A$2:$B$99,2,FALSE),"Not an Other Cluster"))</f>
        <v/>
      </c>
      <c r="K1309" s="51"/>
      <c r="L1309" s="51"/>
      <c r="M1309" s="51"/>
      <c r="N1309" s="51"/>
      <c r="O1309" s="52"/>
      <c r="P1309" s="51"/>
      <c r="Q1309" s="51"/>
      <c r="R1309" s="50"/>
      <c r="S1309" s="34" t="str">
        <f>IFERROR(VLOOKUP(R1309,'State of WI BUs'!$A$2:$B$77,2,FALSE),"")</f>
        <v/>
      </c>
      <c r="T1309" s="52"/>
      <c r="U1309" s="52"/>
      <c r="V1309" s="56" t="str">
        <f t="shared" si="160"/>
        <v/>
      </c>
      <c r="W1309" s="52"/>
      <c r="X1309" s="50"/>
      <c r="Y1309" s="56" t="str">
        <f t="shared" si="161"/>
        <v/>
      </c>
      <c r="Z1309" s="52"/>
      <c r="AA1309" s="35" t="str">
        <f t="shared" si="162"/>
        <v/>
      </c>
      <c r="AB1309" s="35" t="str">
        <f t="shared" si="163"/>
        <v/>
      </c>
      <c r="AC1309" s="35" t="str">
        <f t="shared" si="164"/>
        <v/>
      </c>
      <c r="AD1309" s="35" t="str">
        <f t="shared" si="165"/>
        <v/>
      </c>
      <c r="AE1309" s="35" t="str">
        <f t="shared" si="166"/>
        <v/>
      </c>
      <c r="AF1309" s="35" t="str">
        <f t="shared" si="167"/>
        <v/>
      </c>
    </row>
    <row r="1310" spans="1:32" x14ac:dyDescent="0.3">
      <c r="A1310" s="50"/>
      <c r="B1310" s="34" t="str">
        <f>IFERROR(VLOOKUP(A1310,'State of WI BUs'!$A$2:$B$77,2,FALSE),"")</f>
        <v/>
      </c>
      <c r="C1310" s="50"/>
      <c r="D1310" s="50"/>
      <c r="E1310" s="51"/>
      <c r="F1310" s="34" t="str">
        <f>IFERROR(VLOOKUP(C1310,'Fed. Agency Identifier'!$A$2:$B$62,2,FALSE),"")</f>
        <v/>
      </c>
      <c r="G1310" s="34" t="str">
        <f>IF(ISBLANK(D1310)=TRUE,"",(IFERROR(VLOOKUP(CONCATENATE(C1310,".",D1310),'Assistance Listings sam.gov'!$A$2:$D$2250,4,FALSE),"Unknown/Expired CFDA - Complete Column K")))</f>
        <v/>
      </c>
      <c r="H1310" s="51"/>
      <c r="I1310" s="51"/>
      <c r="J1310" s="34" t="str">
        <f>IF(AND(ISBLANK(C1310)=TRUE,ISBLANK(D1310)=TRUE),"",IFERROR(VLOOKUP(CONCATENATE(C1310,".",D1310),'Clusters Lookup'!$A$2:$B$99,2,FALSE),"Not an Other Cluster"))</f>
        <v/>
      </c>
      <c r="K1310" s="51"/>
      <c r="L1310" s="51"/>
      <c r="M1310" s="51"/>
      <c r="N1310" s="51"/>
      <c r="O1310" s="52"/>
      <c r="P1310" s="51"/>
      <c r="Q1310" s="51"/>
      <c r="R1310" s="50"/>
      <c r="S1310" s="34" t="str">
        <f>IFERROR(VLOOKUP(R1310,'State of WI BUs'!$A$2:$B$77,2,FALSE),"")</f>
        <v/>
      </c>
      <c r="T1310" s="52"/>
      <c r="U1310" s="52"/>
      <c r="V1310" s="56" t="str">
        <f t="shared" si="160"/>
        <v/>
      </c>
      <c r="W1310" s="52"/>
      <c r="X1310" s="50"/>
      <c r="Y1310" s="56" t="str">
        <f t="shared" si="161"/>
        <v/>
      </c>
      <c r="Z1310" s="52"/>
      <c r="AA1310" s="35" t="str">
        <f t="shared" si="162"/>
        <v/>
      </c>
      <c r="AB1310" s="35" t="str">
        <f t="shared" si="163"/>
        <v/>
      </c>
      <c r="AC1310" s="35" t="str">
        <f t="shared" si="164"/>
        <v/>
      </c>
      <c r="AD1310" s="35" t="str">
        <f t="shared" si="165"/>
        <v/>
      </c>
      <c r="AE1310" s="35" t="str">
        <f t="shared" si="166"/>
        <v/>
      </c>
      <c r="AF1310" s="35" t="str">
        <f t="shared" si="167"/>
        <v/>
      </c>
    </row>
    <row r="1311" spans="1:32" x14ac:dyDescent="0.3">
      <c r="A1311" s="50"/>
      <c r="B1311" s="34" t="str">
        <f>IFERROR(VLOOKUP(A1311,'State of WI BUs'!$A$2:$B$77,2,FALSE),"")</f>
        <v/>
      </c>
      <c r="C1311" s="50"/>
      <c r="D1311" s="50"/>
      <c r="E1311" s="51"/>
      <c r="F1311" s="34" t="str">
        <f>IFERROR(VLOOKUP(C1311,'Fed. Agency Identifier'!$A$2:$B$62,2,FALSE),"")</f>
        <v/>
      </c>
      <c r="G1311" s="34" t="str">
        <f>IF(ISBLANK(D1311)=TRUE,"",(IFERROR(VLOOKUP(CONCATENATE(C1311,".",D1311),'Assistance Listings sam.gov'!$A$2:$D$2250,4,FALSE),"Unknown/Expired CFDA - Complete Column K")))</f>
        <v/>
      </c>
      <c r="H1311" s="51"/>
      <c r="I1311" s="51"/>
      <c r="J1311" s="34" t="str">
        <f>IF(AND(ISBLANK(C1311)=TRUE,ISBLANK(D1311)=TRUE),"",IFERROR(VLOOKUP(CONCATENATE(C1311,".",D1311),'Clusters Lookup'!$A$2:$B$99,2,FALSE),"Not an Other Cluster"))</f>
        <v/>
      </c>
      <c r="K1311" s="51"/>
      <c r="L1311" s="51"/>
      <c r="M1311" s="51"/>
      <c r="N1311" s="51"/>
      <c r="O1311" s="52"/>
      <c r="P1311" s="51"/>
      <c r="Q1311" s="51"/>
      <c r="R1311" s="50"/>
      <c r="S1311" s="34" t="str">
        <f>IFERROR(VLOOKUP(R1311,'State of WI BUs'!$A$2:$B$77,2,FALSE),"")</f>
        <v/>
      </c>
      <c r="T1311" s="52"/>
      <c r="U1311" s="52"/>
      <c r="V1311" s="56" t="str">
        <f t="shared" si="160"/>
        <v/>
      </c>
      <c r="W1311" s="52"/>
      <c r="X1311" s="50"/>
      <c r="Y1311" s="56" t="str">
        <f t="shared" si="161"/>
        <v/>
      </c>
      <c r="Z1311" s="52"/>
      <c r="AA1311" s="35" t="str">
        <f t="shared" si="162"/>
        <v/>
      </c>
      <c r="AB1311" s="35" t="str">
        <f t="shared" si="163"/>
        <v/>
      </c>
      <c r="AC1311" s="35" t="str">
        <f t="shared" si="164"/>
        <v/>
      </c>
      <c r="AD1311" s="35" t="str">
        <f t="shared" si="165"/>
        <v/>
      </c>
      <c r="AE1311" s="35" t="str">
        <f t="shared" si="166"/>
        <v/>
      </c>
      <c r="AF1311" s="35" t="str">
        <f t="shared" si="167"/>
        <v/>
      </c>
    </row>
    <row r="1312" spans="1:32" x14ac:dyDescent="0.3">
      <c r="A1312" s="50"/>
      <c r="B1312" s="34" t="str">
        <f>IFERROR(VLOOKUP(A1312,'State of WI BUs'!$A$2:$B$77,2,FALSE),"")</f>
        <v/>
      </c>
      <c r="C1312" s="50"/>
      <c r="D1312" s="50"/>
      <c r="E1312" s="51"/>
      <c r="F1312" s="34" t="str">
        <f>IFERROR(VLOOKUP(C1312,'Fed. Agency Identifier'!$A$2:$B$62,2,FALSE),"")</f>
        <v/>
      </c>
      <c r="G1312" s="34" t="str">
        <f>IF(ISBLANK(D1312)=TRUE,"",(IFERROR(VLOOKUP(CONCATENATE(C1312,".",D1312),'Assistance Listings sam.gov'!$A$2:$D$2250,4,FALSE),"Unknown/Expired CFDA - Complete Column K")))</f>
        <v/>
      </c>
      <c r="H1312" s="51"/>
      <c r="I1312" s="51"/>
      <c r="J1312" s="34" t="str">
        <f>IF(AND(ISBLANK(C1312)=TRUE,ISBLANK(D1312)=TRUE),"",IFERROR(VLOOKUP(CONCATENATE(C1312,".",D1312),'Clusters Lookup'!$A$2:$B$99,2,FALSE),"Not an Other Cluster"))</f>
        <v/>
      </c>
      <c r="K1312" s="51"/>
      <c r="L1312" s="51"/>
      <c r="M1312" s="51"/>
      <c r="N1312" s="51"/>
      <c r="O1312" s="52"/>
      <c r="P1312" s="51"/>
      <c r="Q1312" s="51"/>
      <c r="R1312" s="50"/>
      <c r="S1312" s="34" t="str">
        <f>IFERROR(VLOOKUP(R1312,'State of WI BUs'!$A$2:$B$77,2,FALSE),"")</f>
        <v/>
      </c>
      <c r="T1312" s="52"/>
      <c r="U1312" s="52"/>
      <c r="V1312" s="56" t="str">
        <f t="shared" si="160"/>
        <v/>
      </c>
      <c r="W1312" s="52"/>
      <c r="X1312" s="50"/>
      <c r="Y1312" s="56" t="str">
        <f t="shared" si="161"/>
        <v/>
      </c>
      <c r="Z1312" s="52"/>
      <c r="AA1312" s="35" t="str">
        <f t="shared" si="162"/>
        <v/>
      </c>
      <c r="AB1312" s="35" t="str">
        <f t="shared" si="163"/>
        <v/>
      </c>
      <c r="AC1312" s="35" t="str">
        <f t="shared" si="164"/>
        <v/>
      </c>
      <c r="AD1312" s="35" t="str">
        <f t="shared" si="165"/>
        <v/>
      </c>
      <c r="AE1312" s="35" t="str">
        <f t="shared" si="166"/>
        <v/>
      </c>
      <c r="AF1312" s="35" t="str">
        <f t="shared" si="167"/>
        <v/>
      </c>
    </row>
    <row r="1313" spans="1:32" x14ac:dyDescent="0.3">
      <c r="A1313" s="50"/>
      <c r="B1313" s="34" t="str">
        <f>IFERROR(VLOOKUP(A1313,'State of WI BUs'!$A$2:$B$77,2,FALSE),"")</f>
        <v/>
      </c>
      <c r="C1313" s="50"/>
      <c r="D1313" s="50"/>
      <c r="E1313" s="51"/>
      <c r="F1313" s="34" t="str">
        <f>IFERROR(VLOOKUP(C1313,'Fed. Agency Identifier'!$A$2:$B$62,2,FALSE),"")</f>
        <v/>
      </c>
      <c r="G1313" s="34" t="str">
        <f>IF(ISBLANK(D1313)=TRUE,"",(IFERROR(VLOOKUP(CONCATENATE(C1313,".",D1313),'Assistance Listings sam.gov'!$A$2:$D$2250,4,FALSE),"Unknown/Expired CFDA - Complete Column K")))</f>
        <v/>
      </c>
      <c r="H1313" s="51"/>
      <c r="I1313" s="51"/>
      <c r="J1313" s="34" t="str">
        <f>IF(AND(ISBLANK(C1313)=TRUE,ISBLANK(D1313)=TRUE),"",IFERROR(VLOOKUP(CONCATENATE(C1313,".",D1313),'Clusters Lookup'!$A$2:$B$99,2,FALSE),"Not an Other Cluster"))</f>
        <v/>
      </c>
      <c r="K1313" s="51"/>
      <c r="L1313" s="51"/>
      <c r="M1313" s="51"/>
      <c r="N1313" s="51"/>
      <c r="O1313" s="52"/>
      <c r="P1313" s="51"/>
      <c r="Q1313" s="51"/>
      <c r="R1313" s="50"/>
      <c r="S1313" s="34" t="str">
        <f>IFERROR(VLOOKUP(R1313,'State of WI BUs'!$A$2:$B$77,2,FALSE),"")</f>
        <v/>
      </c>
      <c r="T1313" s="52"/>
      <c r="U1313" s="52"/>
      <c r="V1313" s="56" t="str">
        <f t="shared" si="160"/>
        <v/>
      </c>
      <c r="W1313" s="52"/>
      <c r="X1313" s="50"/>
      <c r="Y1313" s="56" t="str">
        <f t="shared" si="161"/>
        <v/>
      </c>
      <c r="Z1313" s="52"/>
      <c r="AA1313" s="35" t="str">
        <f t="shared" si="162"/>
        <v/>
      </c>
      <c r="AB1313" s="35" t="str">
        <f t="shared" si="163"/>
        <v/>
      </c>
      <c r="AC1313" s="35" t="str">
        <f t="shared" si="164"/>
        <v/>
      </c>
      <c r="AD1313" s="35" t="str">
        <f t="shared" si="165"/>
        <v/>
      </c>
      <c r="AE1313" s="35" t="str">
        <f t="shared" si="166"/>
        <v/>
      </c>
      <c r="AF1313" s="35" t="str">
        <f t="shared" si="167"/>
        <v/>
      </c>
    </row>
    <row r="1314" spans="1:32" x14ac:dyDescent="0.3">
      <c r="A1314" s="50"/>
      <c r="B1314" s="34" t="str">
        <f>IFERROR(VLOOKUP(A1314,'State of WI BUs'!$A$2:$B$77,2,FALSE),"")</f>
        <v/>
      </c>
      <c r="C1314" s="50"/>
      <c r="D1314" s="50"/>
      <c r="E1314" s="51"/>
      <c r="F1314" s="34" t="str">
        <f>IFERROR(VLOOKUP(C1314,'Fed. Agency Identifier'!$A$2:$B$62,2,FALSE),"")</f>
        <v/>
      </c>
      <c r="G1314" s="34" t="str">
        <f>IF(ISBLANK(D1314)=TRUE,"",(IFERROR(VLOOKUP(CONCATENATE(C1314,".",D1314),'Assistance Listings sam.gov'!$A$2:$D$2250,4,FALSE),"Unknown/Expired CFDA - Complete Column K")))</f>
        <v/>
      </c>
      <c r="H1314" s="51"/>
      <c r="I1314" s="51"/>
      <c r="J1314" s="34" t="str">
        <f>IF(AND(ISBLANK(C1314)=TRUE,ISBLANK(D1314)=TRUE),"",IFERROR(VLOOKUP(CONCATENATE(C1314,".",D1314),'Clusters Lookup'!$A$2:$B$99,2,FALSE),"Not an Other Cluster"))</f>
        <v/>
      </c>
      <c r="K1314" s="51"/>
      <c r="L1314" s="51"/>
      <c r="M1314" s="51"/>
      <c r="N1314" s="51"/>
      <c r="O1314" s="52"/>
      <c r="P1314" s="51"/>
      <c r="Q1314" s="51"/>
      <c r="R1314" s="50"/>
      <c r="S1314" s="34" t="str">
        <f>IFERROR(VLOOKUP(R1314,'State of WI BUs'!$A$2:$B$77,2,FALSE),"")</f>
        <v/>
      </c>
      <c r="T1314" s="52"/>
      <c r="U1314" s="52"/>
      <c r="V1314" s="56" t="str">
        <f t="shared" si="160"/>
        <v/>
      </c>
      <c r="W1314" s="52"/>
      <c r="X1314" s="50"/>
      <c r="Y1314" s="56" t="str">
        <f t="shared" si="161"/>
        <v/>
      </c>
      <c r="Z1314" s="52"/>
      <c r="AA1314" s="35" t="str">
        <f t="shared" si="162"/>
        <v/>
      </c>
      <c r="AB1314" s="35" t="str">
        <f t="shared" si="163"/>
        <v/>
      </c>
      <c r="AC1314" s="35" t="str">
        <f t="shared" si="164"/>
        <v/>
      </c>
      <c r="AD1314" s="35" t="str">
        <f t="shared" si="165"/>
        <v/>
      </c>
      <c r="AE1314" s="35" t="str">
        <f t="shared" si="166"/>
        <v/>
      </c>
      <c r="AF1314" s="35" t="str">
        <f t="shared" si="167"/>
        <v/>
      </c>
    </row>
    <row r="1315" spans="1:32" x14ac:dyDescent="0.3">
      <c r="A1315" s="50"/>
      <c r="B1315" s="34" t="str">
        <f>IFERROR(VLOOKUP(A1315,'State of WI BUs'!$A$2:$B$77,2,FALSE),"")</f>
        <v/>
      </c>
      <c r="C1315" s="50"/>
      <c r="D1315" s="50"/>
      <c r="E1315" s="51"/>
      <c r="F1315" s="34" t="str">
        <f>IFERROR(VLOOKUP(C1315,'Fed. Agency Identifier'!$A$2:$B$62,2,FALSE),"")</f>
        <v/>
      </c>
      <c r="G1315" s="34" t="str">
        <f>IF(ISBLANK(D1315)=TRUE,"",(IFERROR(VLOOKUP(CONCATENATE(C1315,".",D1315),'Assistance Listings sam.gov'!$A$2:$D$2250,4,FALSE),"Unknown/Expired CFDA - Complete Column K")))</f>
        <v/>
      </c>
      <c r="H1315" s="51"/>
      <c r="I1315" s="51"/>
      <c r="J1315" s="34" t="str">
        <f>IF(AND(ISBLANK(C1315)=TRUE,ISBLANK(D1315)=TRUE),"",IFERROR(VLOOKUP(CONCATENATE(C1315,".",D1315),'Clusters Lookup'!$A$2:$B$99,2,FALSE),"Not an Other Cluster"))</f>
        <v/>
      </c>
      <c r="K1315" s="51"/>
      <c r="L1315" s="51"/>
      <c r="M1315" s="51"/>
      <c r="N1315" s="51"/>
      <c r="O1315" s="52"/>
      <c r="P1315" s="51"/>
      <c r="Q1315" s="51"/>
      <c r="R1315" s="50"/>
      <c r="S1315" s="34" t="str">
        <f>IFERROR(VLOOKUP(R1315,'State of WI BUs'!$A$2:$B$77,2,FALSE),"")</f>
        <v/>
      </c>
      <c r="T1315" s="52"/>
      <c r="U1315" s="52"/>
      <c r="V1315" s="56" t="str">
        <f t="shared" si="160"/>
        <v/>
      </c>
      <c r="W1315" s="52"/>
      <c r="X1315" s="50"/>
      <c r="Y1315" s="56" t="str">
        <f t="shared" si="161"/>
        <v/>
      </c>
      <c r="Z1315" s="52"/>
      <c r="AA1315" s="35" t="str">
        <f t="shared" si="162"/>
        <v/>
      </c>
      <c r="AB1315" s="35" t="str">
        <f t="shared" si="163"/>
        <v/>
      </c>
      <c r="AC1315" s="35" t="str">
        <f t="shared" si="164"/>
        <v/>
      </c>
      <c r="AD1315" s="35" t="str">
        <f t="shared" si="165"/>
        <v/>
      </c>
      <c r="AE1315" s="35" t="str">
        <f t="shared" si="166"/>
        <v/>
      </c>
      <c r="AF1315" s="35" t="str">
        <f t="shared" si="167"/>
        <v/>
      </c>
    </row>
    <row r="1316" spans="1:32" x14ac:dyDescent="0.3">
      <c r="A1316" s="50"/>
      <c r="B1316" s="34" t="str">
        <f>IFERROR(VLOOKUP(A1316,'State of WI BUs'!$A$2:$B$77,2,FALSE),"")</f>
        <v/>
      </c>
      <c r="C1316" s="50"/>
      <c r="D1316" s="50"/>
      <c r="E1316" s="51"/>
      <c r="F1316" s="34" t="str">
        <f>IFERROR(VLOOKUP(C1316,'Fed. Agency Identifier'!$A$2:$B$62,2,FALSE),"")</f>
        <v/>
      </c>
      <c r="G1316" s="34" t="str">
        <f>IF(ISBLANK(D1316)=TRUE,"",(IFERROR(VLOOKUP(CONCATENATE(C1316,".",D1316),'Assistance Listings sam.gov'!$A$2:$D$2250,4,FALSE),"Unknown/Expired CFDA - Complete Column K")))</f>
        <v/>
      </c>
      <c r="H1316" s="51"/>
      <c r="I1316" s="51"/>
      <c r="J1316" s="34" t="str">
        <f>IF(AND(ISBLANK(C1316)=TRUE,ISBLANK(D1316)=TRUE),"",IFERROR(VLOOKUP(CONCATENATE(C1316,".",D1316),'Clusters Lookup'!$A$2:$B$99,2,FALSE),"Not an Other Cluster"))</f>
        <v/>
      </c>
      <c r="K1316" s="51"/>
      <c r="L1316" s="51"/>
      <c r="M1316" s="51"/>
      <c r="N1316" s="51"/>
      <c r="O1316" s="52"/>
      <c r="P1316" s="51"/>
      <c r="Q1316" s="51"/>
      <c r="R1316" s="50"/>
      <c r="S1316" s="34" t="str">
        <f>IFERROR(VLOOKUP(R1316,'State of WI BUs'!$A$2:$B$77,2,FALSE),"")</f>
        <v/>
      </c>
      <c r="T1316" s="52"/>
      <c r="U1316" s="52"/>
      <c r="V1316" s="56" t="str">
        <f t="shared" si="160"/>
        <v/>
      </c>
      <c r="W1316" s="52"/>
      <c r="X1316" s="50"/>
      <c r="Y1316" s="56" t="str">
        <f t="shared" si="161"/>
        <v/>
      </c>
      <c r="Z1316" s="52"/>
      <c r="AA1316" s="35" t="str">
        <f t="shared" si="162"/>
        <v/>
      </c>
      <c r="AB1316" s="35" t="str">
        <f t="shared" si="163"/>
        <v/>
      </c>
      <c r="AC1316" s="35" t="str">
        <f t="shared" si="164"/>
        <v/>
      </c>
      <c r="AD1316" s="35" t="str">
        <f t="shared" si="165"/>
        <v/>
      </c>
      <c r="AE1316" s="35" t="str">
        <f t="shared" si="166"/>
        <v/>
      </c>
      <c r="AF1316" s="35" t="str">
        <f t="shared" si="167"/>
        <v/>
      </c>
    </row>
    <row r="1317" spans="1:32" x14ac:dyDescent="0.3">
      <c r="A1317" s="50"/>
      <c r="B1317" s="34" t="str">
        <f>IFERROR(VLOOKUP(A1317,'State of WI BUs'!$A$2:$B$77,2,FALSE),"")</f>
        <v/>
      </c>
      <c r="C1317" s="50"/>
      <c r="D1317" s="50"/>
      <c r="E1317" s="51"/>
      <c r="F1317" s="34" t="str">
        <f>IFERROR(VLOOKUP(C1317,'Fed. Agency Identifier'!$A$2:$B$62,2,FALSE),"")</f>
        <v/>
      </c>
      <c r="G1317" s="34" t="str">
        <f>IF(ISBLANK(D1317)=TRUE,"",(IFERROR(VLOOKUP(CONCATENATE(C1317,".",D1317),'Assistance Listings sam.gov'!$A$2:$D$2250,4,FALSE),"Unknown/Expired CFDA - Complete Column K")))</f>
        <v/>
      </c>
      <c r="H1317" s="51"/>
      <c r="I1317" s="51"/>
      <c r="J1317" s="34" t="str">
        <f>IF(AND(ISBLANK(C1317)=TRUE,ISBLANK(D1317)=TRUE),"",IFERROR(VLOOKUP(CONCATENATE(C1317,".",D1317),'Clusters Lookup'!$A$2:$B$99,2,FALSE),"Not an Other Cluster"))</f>
        <v/>
      </c>
      <c r="K1317" s="51"/>
      <c r="L1317" s="51"/>
      <c r="M1317" s="51"/>
      <c r="N1317" s="51"/>
      <c r="O1317" s="52"/>
      <c r="P1317" s="51"/>
      <c r="Q1317" s="51"/>
      <c r="R1317" s="50"/>
      <c r="S1317" s="34" t="str">
        <f>IFERROR(VLOOKUP(R1317,'State of WI BUs'!$A$2:$B$77,2,FALSE),"")</f>
        <v/>
      </c>
      <c r="T1317" s="52"/>
      <c r="U1317" s="52"/>
      <c r="V1317" s="56" t="str">
        <f t="shared" si="160"/>
        <v/>
      </c>
      <c r="W1317" s="52"/>
      <c r="X1317" s="50"/>
      <c r="Y1317" s="56" t="str">
        <f t="shared" si="161"/>
        <v/>
      </c>
      <c r="Z1317" s="52"/>
      <c r="AA1317" s="35" t="str">
        <f t="shared" si="162"/>
        <v/>
      </c>
      <c r="AB1317" s="35" t="str">
        <f t="shared" si="163"/>
        <v/>
      </c>
      <c r="AC1317" s="35" t="str">
        <f t="shared" si="164"/>
        <v/>
      </c>
      <c r="AD1317" s="35" t="str">
        <f t="shared" si="165"/>
        <v/>
      </c>
      <c r="AE1317" s="35" t="str">
        <f t="shared" si="166"/>
        <v/>
      </c>
      <c r="AF1317" s="35" t="str">
        <f t="shared" si="167"/>
        <v/>
      </c>
    </row>
    <row r="1318" spans="1:32" x14ac:dyDescent="0.3">
      <c r="A1318" s="50"/>
      <c r="B1318" s="34" t="str">
        <f>IFERROR(VLOOKUP(A1318,'State of WI BUs'!$A$2:$B$77,2,FALSE),"")</f>
        <v/>
      </c>
      <c r="C1318" s="50"/>
      <c r="D1318" s="50"/>
      <c r="E1318" s="51"/>
      <c r="F1318" s="34" t="str">
        <f>IFERROR(VLOOKUP(C1318,'Fed. Agency Identifier'!$A$2:$B$62,2,FALSE),"")</f>
        <v/>
      </c>
      <c r="G1318" s="34" t="str">
        <f>IF(ISBLANK(D1318)=TRUE,"",(IFERROR(VLOOKUP(CONCATENATE(C1318,".",D1318),'Assistance Listings sam.gov'!$A$2:$D$2250,4,FALSE),"Unknown/Expired CFDA - Complete Column K")))</f>
        <v/>
      </c>
      <c r="H1318" s="51"/>
      <c r="I1318" s="51"/>
      <c r="J1318" s="34" t="str">
        <f>IF(AND(ISBLANK(C1318)=TRUE,ISBLANK(D1318)=TRUE),"",IFERROR(VLOOKUP(CONCATENATE(C1318,".",D1318),'Clusters Lookup'!$A$2:$B$99,2,FALSE),"Not an Other Cluster"))</f>
        <v/>
      </c>
      <c r="K1318" s="51"/>
      <c r="L1318" s="51"/>
      <c r="M1318" s="51"/>
      <c r="N1318" s="51"/>
      <c r="O1318" s="52"/>
      <c r="P1318" s="51"/>
      <c r="Q1318" s="51"/>
      <c r="R1318" s="50"/>
      <c r="S1318" s="34" t="str">
        <f>IFERROR(VLOOKUP(R1318,'State of WI BUs'!$A$2:$B$77,2,FALSE),"")</f>
        <v/>
      </c>
      <c r="T1318" s="52"/>
      <c r="U1318" s="52"/>
      <c r="V1318" s="56" t="str">
        <f t="shared" si="160"/>
        <v/>
      </c>
      <c r="W1318" s="52"/>
      <c r="X1318" s="50"/>
      <c r="Y1318" s="56" t="str">
        <f t="shared" si="161"/>
        <v/>
      </c>
      <c r="Z1318" s="52"/>
      <c r="AA1318" s="35" t="str">
        <f t="shared" si="162"/>
        <v/>
      </c>
      <c r="AB1318" s="35" t="str">
        <f t="shared" si="163"/>
        <v/>
      </c>
      <c r="AC1318" s="35" t="str">
        <f t="shared" si="164"/>
        <v/>
      </c>
      <c r="AD1318" s="35" t="str">
        <f t="shared" si="165"/>
        <v/>
      </c>
      <c r="AE1318" s="35" t="str">
        <f t="shared" si="166"/>
        <v/>
      </c>
      <c r="AF1318" s="35" t="str">
        <f t="shared" si="167"/>
        <v/>
      </c>
    </row>
    <row r="1319" spans="1:32" x14ac:dyDescent="0.3">
      <c r="A1319" s="50"/>
      <c r="B1319" s="34" t="str">
        <f>IFERROR(VLOOKUP(A1319,'State of WI BUs'!$A$2:$B$77,2,FALSE),"")</f>
        <v/>
      </c>
      <c r="C1319" s="50"/>
      <c r="D1319" s="50"/>
      <c r="E1319" s="51"/>
      <c r="F1319" s="34" t="str">
        <f>IFERROR(VLOOKUP(C1319,'Fed. Agency Identifier'!$A$2:$B$62,2,FALSE),"")</f>
        <v/>
      </c>
      <c r="G1319" s="34" t="str">
        <f>IF(ISBLANK(D1319)=TRUE,"",(IFERROR(VLOOKUP(CONCATENATE(C1319,".",D1319),'Assistance Listings sam.gov'!$A$2:$D$2250,4,FALSE),"Unknown/Expired CFDA - Complete Column K")))</f>
        <v/>
      </c>
      <c r="H1319" s="51"/>
      <c r="I1319" s="51"/>
      <c r="J1319" s="34" t="str">
        <f>IF(AND(ISBLANK(C1319)=TRUE,ISBLANK(D1319)=TRUE),"",IFERROR(VLOOKUP(CONCATENATE(C1319,".",D1319),'Clusters Lookup'!$A$2:$B$99,2,FALSE),"Not an Other Cluster"))</f>
        <v/>
      </c>
      <c r="K1319" s="51"/>
      <c r="L1319" s="51"/>
      <c r="M1319" s="51"/>
      <c r="N1319" s="51"/>
      <c r="O1319" s="52"/>
      <c r="P1319" s="51"/>
      <c r="Q1319" s="51"/>
      <c r="R1319" s="50"/>
      <c r="S1319" s="34" t="str">
        <f>IFERROR(VLOOKUP(R1319,'State of WI BUs'!$A$2:$B$77,2,FALSE),"")</f>
        <v/>
      </c>
      <c r="T1319" s="52"/>
      <c r="U1319" s="52"/>
      <c r="V1319" s="56" t="str">
        <f t="shared" si="160"/>
        <v/>
      </c>
      <c r="W1319" s="52"/>
      <c r="X1319" s="50"/>
      <c r="Y1319" s="56" t="str">
        <f t="shared" si="161"/>
        <v/>
      </c>
      <c r="Z1319" s="52"/>
      <c r="AA1319" s="35" t="str">
        <f t="shared" si="162"/>
        <v/>
      </c>
      <c r="AB1319" s="35" t="str">
        <f t="shared" si="163"/>
        <v/>
      </c>
      <c r="AC1319" s="35" t="str">
        <f t="shared" si="164"/>
        <v/>
      </c>
      <c r="AD1319" s="35" t="str">
        <f t="shared" si="165"/>
        <v/>
      </c>
      <c r="AE1319" s="35" t="str">
        <f t="shared" si="166"/>
        <v/>
      </c>
      <c r="AF1319" s="35" t="str">
        <f t="shared" si="167"/>
        <v/>
      </c>
    </row>
    <row r="1320" spans="1:32" x14ac:dyDescent="0.3">
      <c r="A1320" s="50"/>
      <c r="B1320" s="34" t="str">
        <f>IFERROR(VLOOKUP(A1320,'State of WI BUs'!$A$2:$B$77,2,FALSE),"")</f>
        <v/>
      </c>
      <c r="C1320" s="50"/>
      <c r="D1320" s="50"/>
      <c r="E1320" s="51"/>
      <c r="F1320" s="34" t="str">
        <f>IFERROR(VLOOKUP(C1320,'Fed. Agency Identifier'!$A$2:$B$62,2,FALSE),"")</f>
        <v/>
      </c>
      <c r="G1320" s="34" t="str">
        <f>IF(ISBLANK(D1320)=TRUE,"",(IFERROR(VLOOKUP(CONCATENATE(C1320,".",D1320),'Assistance Listings sam.gov'!$A$2:$D$2250,4,FALSE),"Unknown/Expired CFDA - Complete Column K")))</f>
        <v/>
      </c>
      <c r="H1320" s="51"/>
      <c r="I1320" s="51"/>
      <c r="J1320" s="34" t="str">
        <f>IF(AND(ISBLANK(C1320)=TRUE,ISBLANK(D1320)=TRUE),"",IFERROR(VLOOKUP(CONCATENATE(C1320,".",D1320),'Clusters Lookup'!$A$2:$B$99,2,FALSE),"Not an Other Cluster"))</f>
        <v/>
      </c>
      <c r="K1320" s="51"/>
      <c r="L1320" s="51"/>
      <c r="M1320" s="51"/>
      <c r="N1320" s="51"/>
      <c r="O1320" s="52"/>
      <c r="P1320" s="51"/>
      <c r="Q1320" s="51"/>
      <c r="R1320" s="50"/>
      <c r="S1320" s="34" t="str">
        <f>IFERROR(VLOOKUP(R1320,'State of WI BUs'!$A$2:$B$77,2,FALSE),"")</f>
        <v/>
      </c>
      <c r="T1320" s="52"/>
      <c r="U1320" s="52"/>
      <c r="V1320" s="56" t="str">
        <f t="shared" si="160"/>
        <v/>
      </c>
      <c r="W1320" s="52"/>
      <c r="X1320" s="50"/>
      <c r="Y1320" s="56" t="str">
        <f t="shared" si="161"/>
        <v/>
      </c>
      <c r="Z1320" s="52"/>
      <c r="AA1320" s="35" t="str">
        <f t="shared" si="162"/>
        <v/>
      </c>
      <c r="AB1320" s="35" t="str">
        <f t="shared" si="163"/>
        <v/>
      </c>
      <c r="AC1320" s="35" t="str">
        <f t="shared" si="164"/>
        <v/>
      </c>
      <c r="AD1320" s="35" t="str">
        <f t="shared" si="165"/>
        <v/>
      </c>
      <c r="AE1320" s="35" t="str">
        <f t="shared" si="166"/>
        <v/>
      </c>
      <c r="AF1320" s="35" t="str">
        <f t="shared" si="167"/>
        <v/>
      </c>
    </row>
    <row r="1321" spans="1:32" x14ac:dyDescent="0.3">
      <c r="A1321" s="50"/>
      <c r="B1321" s="34" t="str">
        <f>IFERROR(VLOOKUP(A1321,'State of WI BUs'!$A$2:$B$77,2,FALSE),"")</f>
        <v/>
      </c>
      <c r="C1321" s="50"/>
      <c r="D1321" s="50"/>
      <c r="E1321" s="51"/>
      <c r="F1321" s="34" t="str">
        <f>IFERROR(VLOOKUP(C1321,'Fed. Agency Identifier'!$A$2:$B$62,2,FALSE),"")</f>
        <v/>
      </c>
      <c r="G1321" s="34" t="str">
        <f>IF(ISBLANK(D1321)=TRUE,"",(IFERROR(VLOOKUP(CONCATENATE(C1321,".",D1321),'Assistance Listings sam.gov'!$A$2:$D$2250,4,FALSE),"Unknown/Expired CFDA - Complete Column K")))</f>
        <v/>
      </c>
      <c r="H1321" s="51"/>
      <c r="I1321" s="51"/>
      <c r="J1321" s="34" t="str">
        <f>IF(AND(ISBLANK(C1321)=TRUE,ISBLANK(D1321)=TRUE),"",IFERROR(VLOOKUP(CONCATENATE(C1321,".",D1321),'Clusters Lookup'!$A$2:$B$99,2,FALSE),"Not an Other Cluster"))</f>
        <v/>
      </c>
      <c r="K1321" s="51"/>
      <c r="L1321" s="51"/>
      <c r="M1321" s="51"/>
      <c r="N1321" s="51"/>
      <c r="O1321" s="52"/>
      <c r="P1321" s="51"/>
      <c r="Q1321" s="51"/>
      <c r="R1321" s="50"/>
      <c r="S1321" s="34" t="str">
        <f>IFERROR(VLOOKUP(R1321,'State of WI BUs'!$A$2:$B$77,2,FALSE),"")</f>
        <v/>
      </c>
      <c r="T1321" s="52"/>
      <c r="U1321" s="52"/>
      <c r="V1321" s="56" t="str">
        <f t="shared" si="160"/>
        <v/>
      </c>
      <c r="W1321" s="52"/>
      <c r="X1321" s="50"/>
      <c r="Y1321" s="56" t="str">
        <f t="shared" si="161"/>
        <v/>
      </c>
      <c r="Z1321" s="52"/>
      <c r="AA1321" s="35" t="str">
        <f t="shared" si="162"/>
        <v/>
      </c>
      <c r="AB1321" s="35" t="str">
        <f t="shared" si="163"/>
        <v/>
      </c>
      <c r="AC1321" s="35" t="str">
        <f t="shared" si="164"/>
        <v/>
      </c>
      <c r="AD1321" s="35" t="str">
        <f t="shared" si="165"/>
        <v/>
      </c>
      <c r="AE1321" s="35" t="str">
        <f t="shared" si="166"/>
        <v/>
      </c>
      <c r="AF1321" s="35" t="str">
        <f t="shared" si="167"/>
        <v/>
      </c>
    </row>
    <row r="1322" spans="1:32" x14ac:dyDescent="0.3">
      <c r="A1322" s="50"/>
      <c r="B1322" s="34" t="str">
        <f>IFERROR(VLOOKUP(A1322,'State of WI BUs'!$A$2:$B$77,2,FALSE),"")</f>
        <v/>
      </c>
      <c r="C1322" s="50"/>
      <c r="D1322" s="50"/>
      <c r="E1322" s="51"/>
      <c r="F1322" s="34" t="str">
        <f>IFERROR(VLOOKUP(C1322,'Fed. Agency Identifier'!$A$2:$B$62,2,FALSE),"")</f>
        <v/>
      </c>
      <c r="G1322" s="34" t="str">
        <f>IF(ISBLANK(D1322)=TRUE,"",(IFERROR(VLOOKUP(CONCATENATE(C1322,".",D1322),'Assistance Listings sam.gov'!$A$2:$D$2250,4,FALSE),"Unknown/Expired CFDA - Complete Column K")))</f>
        <v/>
      </c>
      <c r="H1322" s="51"/>
      <c r="I1322" s="51"/>
      <c r="J1322" s="34" t="str">
        <f>IF(AND(ISBLANK(C1322)=TRUE,ISBLANK(D1322)=TRUE),"",IFERROR(VLOOKUP(CONCATENATE(C1322,".",D1322),'Clusters Lookup'!$A$2:$B$99,2,FALSE),"Not an Other Cluster"))</f>
        <v/>
      </c>
      <c r="K1322" s="51"/>
      <c r="L1322" s="51"/>
      <c r="M1322" s="51"/>
      <c r="N1322" s="51"/>
      <c r="O1322" s="52"/>
      <c r="P1322" s="51"/>
      <c r="Q1322" s="51"/>
      <c r="R1322" s="50"/>
      <c r="S1322" s="34" t="str">
        <f>IFERROR(VLOOKUP(R1322,'State of WI BUs'!$A$2:$B$77,2,FALSE),"")</f>
        <v/>
      </c>
      <c r="T1322" s="52"/>
      <c r="U1322" s="52"/>
      <c r="V1322" s="56" t="str">
        <f t="shared" si="160"/>
        <v/>
      </c>
      <c r="W1322" s="52"/>
      <c r="X1322" s="50"/>
      <c r="Y1322" s="56" t="str">
        <f t="shared" si="161"/>
        <v/>
      </c>
      <c r="Z1322" s="52"/>
      <c r="AA1322" s="35" t="str">
        <f t="shared" si="162"/>
        <v/>
      </c>
      <c r="AB1322" s="35" t="str">
        <f t="shared" si="163"/>
        <v/>
      </c>
      <c r="AC1322" s="35" t="str">
        <f t="shared" si="164"/>
        <v/>
      </c>
      <c r="AD1322" s="35" t="str">
        <f t="shared" si="165"/>
        <v/>
      </c>
      <c r="AE1322" s="35" t="str">
        <f t="shared" si="166"/>
        <v/>
      </c>
      <c r="AF1322" s="35" t="str">
        <f t="shared" si="167"/>
        <v/>
      </c>
    </row>
    <row r="1323" spans="1:32" x14ac:dyDescent="0.3">
      <c r="A1323" s="50"/>
      <c r="B1323" s="34" t="str">
        <f>IFERROR(VLOOKUP(A1323,'State of WI BUs'!$A$2:$B$77,2,FALSE),"")</f>
        <v/>
      </c>
      <c r="C1323" s="50"/>
      <c r="D1323" s="50"/>
      <c r="E1323" s="51"/>
      <c r="F1323" s="34" t="str">
        <f>IFERROR(VLOOKUP(C1323,'Fed. Agency Identifier'!$A$2:$B$62,2,FALSE),"")</f>
        <v/>
      </c>
      <c r="G1323" s="34" t="str">
        <f>IF(ISBLANK(D1323)=TRUE,"",(IFERROR(VLOOKUP(CONCATENATE(C1323,".",D1323),'Assistance Listings sam.gov'!$A$2:$D$2250,4,FALSE),"Unknown/Expired CFDA - Complete Column K")))</f>
        <v/>
      </c>
      <c r="H1323" s="51"/>
      <c r="I1323" s="51"/>
      <c r="J1323" s="34" t="str">
        <f>IF(AND(ISBLANK(C1323)=TRUE,ISBLANK(D1323)=TRUE),"",IFERROR(VLOOKUP(CONCATENATE(C1323,".",D1323),'Clusters Lookup'!$A$2:$B$99,2,FALSE),"Not an Other Cluster"))</f>
        <v/>
      </c>
      <c r="K1323" s="51"/>
      <c r="L1323" s="51"/>
      <c r="M1323" s="51"/>
      <c r="N1323" s="51"/>
      <c r="O1323" s="52"/>
      <c r="P1323" s="51"/>
      <c r="Q1323" s="51"/>
      <c r="R1323" s="50"/>
      <c r="S1323" s="34" t="str">
        <f>IFERROR(VLOOKUP(R1323,'State of WI BUs'!$A$2:$B$77,2,FALSE),"")</f>
        <v/>
      </c>
      <c r="T1323" s="52"/>
      <c r="U1323" s="52"/>
      <c r="V1323" s="56" t="str">
        <f t="shared" si="160"/>
        <v/>
      </c>
      <c r="W1323" s="52"/>
      <c r="X1323" s="50"/>
      <c r="Y1323" s="56" t="str">
        <f t="shared" si="161"/>
        <v/>
      </c>
      <c r="Z1323" s="52"/>
      <c r="AA1323" s="35" t="str">
        <f t="shared" si="162"/>
        <v/>
      </c>
      <c r="AB1323" s="35" t="str">
        <f t="shared" si="163"/>
        <v/>
      </c>
      <c r="AC1323" s="35" t="str">
        <f t="shared" si="164"/>
        <v/>
      </c>
      <c r="AD1323" s="35" t="str">
        <f t="shared" si="165"/>
        <v/>
      </c>
      <c r="AE1323" s="35" t="str">
        <f t="shared" si="166"/>
        <v/>
      </c>
      <c r="AF1323" s="35" t="str">
        <f t="shared" si="167"/>
        <v/>
      </c>
    </row>
    <row r="1324" spans="1:32" x14ac:dyDescent="0.3">
      <c r="A1324" s="50"/>
      <c r="B1324" s="34" t="str">
        <f>IFERROR(VLOOKUP(A1324,'State of WI BUs'!$A$2:$B$77,2,FALSE),"")</f>
        <v/>
      </c>
      <c r="C1324" s="50"/>
      <c r="D1324" s="50"/>
      <c r="E1324" s="51"/>
      <c r="F1324" s="34" t="str">
        <f>IFERROR(VLOOKUP(C1324,'Fed. Agency Identifier'!$A$2:$B$62,2,FALSE),"")</f>
        <v/>
      </c>
      <c r="G1324" s="34" t="str">
        <f>IF(ISBLANK(D1324)=TRUE,"",(IFERROR(VLOOKUP(CONCATENATE(C1324,".",D1324),'Assistance Listings sam.gov'!$A$2:$D$2250,4,FALSE),"Unknown/Expired CFDA - Complete Column K")))</f>
        <v/>
      </c>
      <c r="H1324" s="51"/>
      <c r="I1324" s="51"/>
      <c r="J1324" s="34" t="str">
        <f>IF(AND(ISBLANK(C1324)=TRUE,ISBLANK(D1324)=TRUE),"",IFERROR(VLOOKUP(CONCATENATE(C1324,".",D1324),'Clusters Lookup'!$A$2:$B$99,2,FALSE),"Not an Other Cluster"))</f>
        <v/>
      </c>
      <c r="K1324" s="51"/>
      <c r="L1324" s="51"/>
      <c r="M1324" s="51"/>
      <c r="N1324" s="51"/>
      <c r="O1324" s="52"/>
      <c r="P1324" s="51"/>
      <c r="Q1324" s="51"/>
      <c r="R1324" s="50"/>
      <c r="S1324" s="34" t="str">
        <f>IFERROR(VLOOKUP(R1324,'State of WI BUs'!$A$2:$B$77,2,FALSE),"")</f>
        <v/>
      </c>
      <c r="T1324" s="52"/>
      <c r="U1324" s="52"/>
      <c r="V1324" s="56" t="str">
        <f t="shared" si="160"/>
        <v/>
      </c>
      <c r="W1324" s="52"/>
      <c r="X1324" s="50"/>
      <c r="Y1324" s="56" t="str">
        <f t="shared" si="161"/>
        <v/>
      </c>
      <c r="Z1324" s="52"/>
      <c r="AA1324" s="35" t="str">
        <f t="shared" si="162"/>
        <v/>
      </c>
      <c r="AB1324" s="35" t="str">
        <f t="shared" si="163"/>
        <v/>
      </c>
      <c r="AC1324" s="35" t="str">
        <f t="shared" si="164"/>
        <v/>
      </c>
      <c r="AD1324" s="35" t="str">
        <f t="shared" si="165"/>
        <v/>
      </c>
      <c r="AE1324" s="35" t="str">
        <f t="shared" si="166"/>
        <v/>
      </c>
      <c r="AF1324" s="35" t="str">
        <f t="shared" si="167"/>
        <v/>
      </c>
    </row>
    <row r="1325" spans="1:32" x14ac:dyDescent="0.3">
      <c r="A1325" s="50"/>
      <c r="B1325" s="34" t="str">
        <f>IFERROR(VLOOKUP(A1325,'State of WI BUs'!$A$2:$B$77,2,FALSE),"")</f>
        <v/>
      </c>
      <c r="C1325" s="50"/>
      <c r="D1325" s="50"/>
      <c r="E1325" s="51"/>
      <c r="F1325" s="34" t="str">
        <f>IFERROR(VLOOKUP(C1325,'Fed. Agency Identifier'!$A$2:$B$62,2,FALSE),"")</f>
        <v/>
      </c>
      <c r="G1325" s="34" t="str">
        <f>IF(ISBLANK(D1325)=TRUE,"",(IFERROR(VLOOKUP(CONCATENATE(C1325,".",D1325),'Assistance Listings sam.gov'!$A$2:$D$2250,4,FALSE),"Unknown/Expired CFDA - Complete Column K")))</f>
        <v/>
      </c>
      <c r="H1325" s="51"/>
      <c r="I1325" s="51"/>
      <c r="J1325" s="34" t="str">
        <f>IF(AND(ISBLANK(C1325)=TRUE,ISBLANK(D1325)=TRUE),"",IFERROR(VLOOKUP(CONCATENATE(C1325,".",D1325),'Clusters Lookup'!$A$2:$B$99,2,FALSE),"Not an Other Cluster"))</f>
        <v/>
      </c>
      <c r="K1325" s="51"/>
      <c r="L1325" s="51"/>
      <c r="M1325" s="51"/>
      <c r="N1325" s="51"/>
      <c r="O1325" s="52"/>
      <c r="P1325" s="51"/>
      <c r="Q1325" s="51"/>
      <c r="R1325" s="50"/>
      <c r="S1325" s="34" t="str">
        <f>IFERROR(VLOOKUP(R1325,'State of WI BUs'!$A$2:$B$77,2,FALSE),"")</f>
        <v/>
      </c>
      <c r="T1325" s="52"/>
      <c r="U1325" s="52"/>
      <c r="V1325" s="56" t="str">
        <f t="shared" si="160"/>
        <v/>
      </c>
      <c r="W1325" s="52"/>
      <c r="X1325" s="50"/>
      <c r="Y1325" s="56" t="str">
        <f t="shared" si="161"/>
        <v/>
      </c>
      <c r="Z1325" s="52"/>
      <c r="AA1325" s="35" t="str">
        <f t="shared" si="162"/>
        <v/>
      </c>
      <c r="AB1325" s="35" t="str">
        <f t="shared" si="163"/>
        <v/>
      </c>
      <c r="AC1325" s="35" t="str">
        <f t="shared" si="164"/>
        <v/>
      </c>
      <c r="AD1325" s="35" t="str">
        <f t="shared" si="165"/>
        <v/>
      </c>
      <c r="AE1325" s="35" t="str">
        <f t="shared" si="166"/>
        <v/>
      </c>
      <c r="AF1325" s="35" t="str">
        <f t="shared" si="167"/>
        <v/>
      </c>
    </row>
    <row r="1326" spans="1:32" x14ac:dyDescent="0.3">
      <c r="A1326" s="50"/>
      <c r="B1326" s="34" t="str">
        <f>IFERROR(VLOOKUP(A1326,'State of WI BUs'!$A$2:$B$77,2,FALSE),"")</f>
        <v/>
      </c>
      <c r="C1326" s="50"/>
      <c r="D1326" s="50"/>
      <c r="E1326" s="51"/>
      <c r="F1326" s="34" t="str">
        <f>IFERROR(VLOOKUP(C1326,'Fed. Agency Identifier'!$A$2:$B$62,2,FALSE),"")</f>
        <v/>
      </c>
      <c r="G1326" s="34" t="str">
        <f>IF(ISBLANK(D1326)=TRUE,"",(IFERROR(VLOOKUP(CONCATENATE(C1326,".",D1326),'Assistance Listings sam.gov'!$A$2:$D$2250,4,FALSE),"Unknown/Expired CFDA - Complete Column K")))</f>
        <v/>
      </c>
      <c r="H1326" s="51"/>
      <c r="I1326" s="51"/>
      <c r="J1326" s="34" t="str">
        <f>IF(AND(ISBLANK(C1326)=TRUE,ISBLANK(D1326)=TRUE),"",IFERROR(VLOOKUP(CONCATENATE(C1326,".",D1326),'Clusters Lookup'!$A$2:$B$99,2,FALSE),"Not an Other Cluster"))</f>
        <v/>
      </c>
      <c r="K1326" s="51"/>
      <c r="L1326" s="51"/>
      <c r="M1326" s="51"/>
      <c r="N1326" s="51"/>
      <c r="O1326" s="52"/>
      <c r="P1326" s="51"/>
      <c r="Q1326" s="51"/>
      <c r="R1326" s="50"/>
      <c r="S1326" s="34" t="str">
        <f>IFERROR(VLOOKUP(R1326,'State of WI BUs'!$A$2:$B$77,2,FALSE),"")</f>
        <v/>
      </c>
      <c r="T1326" s="52"/>
      <c r="U1326" s="52"/>
      <c r="V1326" s="56" t="str">
        <f t="shared" si="160"/>
        <v/>
      </c>
      <c r="W1326" s="52"/>
      <c r="X1326" s="50"/>
      <c r="Y1326" s="56" t="str">
        <f t="shared" si="161"/>
        <v/>
      </c>
      <c r="Z1326" s="52"/>
      <c r="AA1326" s="35" t="str">
        <f t="shared" si="162"/>
        <v/>
      </c>
      <c r="AB1326" s="35" t="str">
        <f t="shared" si="163"/>
        <v/>
      </c>
      <c r="AC1326" s="35" t="str">
        <f t="shared" si="164"/>
        <v/>
      </c>
      <c r="AD1326" s="35" t="str">
        <f t="shared" si="165"/>
        <v/>
      </c>
      <c r="AE1326" s="35" t="str">
        <f t="shared" si="166"/>
        <v/>
      </c>
      <c r="AF1326" s="35" t="str">
        <f t="shared" si="167"/>
        <v/>
      </c>
    </row>
    <row r="1327" spans="1:32" x14ac:dyDescent="0.3">
      <c r="A1327" s="50"/>
      <c r="B1327" s="34" t="str">
        <f>IFERROR(VLOOKUP(A1327,'State of WI BUs'!$A$2:$B$77,2,FALSE),"")</f>
        <v/>
      </c>
      <c r="C1327" s="50"/>
      <c r="D1327" s="50"/>
      <c r="E1327" s="51"/>
      <c r="F1327" s="34" t="str">
        <f>IFERROR(VLOOKUP(C1327,'Fed. Agency Identifier'!$A$2:$B$62,2,FALSE),"")</f>
        <v/>
      </c>
      <c r="G1327" s="34" t="str">
        <f>IF(ISBLANK(D1327)=TRUE,"",(IFERROR(VLOOKUP(CONCATENATE(C1327,".",D1327),'Assistance Listings sam.gov'!$A$2:$D$2250,4,FALSE),"Unknown/Expired CFDA - Complete Column K")))</f>
        <v/>
      </c>
      <c r="H1327" s="51"/>
      <c r="I1327" s="51"/>
      <c r="J1327" s="34" t="str">
        <f>IF(AND(ISBLANK(C1327)=TRUE,ISBLANK(D1327)=TRUE),"",IFERROR(VLOOKUP(CONCATENATE(C1327,".",D1327),'Clusters Lookup'!$A$2:$B$99,2,FALSE),"Not an Other Cluster"))</f>
        <v/>
      </c>
      <c r="K1327" s="51"/>
      <c r="L1327" s="51"/>
      <c r="M1327" s="51"/>
      <c r="N1327" s="51"/>
      <c r="O1327" s="52"/>
      <c r="P1327" s="51"/>
      <c r="Q1327" s="51"/>
      <c r="R1327" s="50"/>
      <c r="S1327" s="34" t="str">
        <f>IFERROR(VLOOKUP(R1327,'State of WI BUs'!$A$2:$B$77,2,FALSE),"")</f>
        <v/>
      </c>
      <c r="T1327" s="52"/>
      <c r="U1327" s="52"/>
      <c r="V1327" s="56" t="str">
        <f t="shared" si="160"/>
        <v/>
      </c>
      <c r="W1327" s="52"/>
      <c r="X1327" s="50"/>
      <c r="Y1327" s="56" t="str">
        <f t="shared" si="161"/>
        <v/>
      </c>
      <c r="Z1327" s="52"/>
      <c r="AA1327" s="35" t="str">
        <f t="shared" si="162"/>
        <v/>
      </c>
      <c r="AB1327" s="35" t="str">
        <f t="shared" si="163"/>
        <v/>
      </c>
      <c r="AC1327" s="35" t="str">
        <f t="shared" si="164"/>
        <v/>
      </c>
      <c r="AD1327" s="35" t="str">
        <f t="shared" si="165"/>
        <v/>
      </c>
      <c r="AE1327" s="35" t="str">
        <f t="shared" si="166"/>
        <v/>
      </c>
      <c r="AF1327" s="35" t="str">
        <f t="shared" si="167"/>
        <v/>
      </c>
    </row>
    <row r="1328" spans="1:32" x14ac:dyDescent="0.3">
      <c r="A1328" s="50"/>
      <c r="B1328" s="34" t="str">
        <f>IFERROR(VLOOKUP(A1328,'State of WI BUs'!$A$2:$B$77,2,FALSE),"")</f>
        <v/>
      </c>
      <c r="C1328" s="50"/>
      <c r="D1328" s="50"/>
      <c r="E1328" s="51"/>
      <c r="F1328" s="34" t="str">
        <f>IFERROR(VLOOKUP(C1328,'Fed. Agency Identifier'!$A$2:$B$62,2,FALSE),"")</f>
        <v/>
      </c>
      <c r="G1328" s="34" t="str">
        <f>IF(ISBLANK(D1328)=TRUE,"",(IFERROR(VLOOKUP(CONCATENATE(C1328,".",D1328),'Assistance Listings sam.gov'!$A$2:$D$2250,4,FALSE),"Unknown/Expired CFDA - Complete Column K")))</f>
        <v/>
      </c>
      <c r="H1328" s="51"/>
      <c r="I1328" s="51"/>
      <c r="J1328" s="34" t="str">
        <f>IF(AND(ISBLANK(C1328)=TRUE,ISBLANK(D1328)=TRUE),"",IFERROR(VLOOKUP(CONCATENATE(C1328,".",D1328),'Clusters Lookup'!$A$2:$B$99,2,FALSE),"Not an Other Cluster"))</f>
        <v/>
      </c>
      <c r="K1328" s="51"/>
      <c r="L1328" s="51"/>
      <c r="M1328" s="51"/>
      <c r="N1328" s="51"/>
      <c r="O1328" s="52"/>
      <c r="P1328" s="51"/>
      <c r="Q1328" s="51"/>
      <c r="R1328" s="50"/>
      <c r="S1328" s="34" t="str">
        <f>IFERROR(VLOOKUP(R1328,'State of WI BUs'!$A$2:$B$77,2,FALSE),"")</f>
        <v/>
      </c>
      <c r="T1328" s="52"/>
      <c r="U1328" s="52"/>
      <c r="V1328" s="56" t="str">
        <f t="shared" si="160"/>
        <v/>
      </c>
      <c r="W1328" s="52"/>
      <c r="X1328" s="50"/>
      <c r="Y1328" s="56" t="str">
        <f t="shared" si="161"/>
        <v/>
      </c>
      <c r="Z1328" s="52"/>
      <c r="AA1328" s="35" t="str">
        <f t="shared" si="162"/>
        <v/>
      </c>
      <c r="AB1328" s="35" t="str">
        <f t="shared" si="163"/>
        <v/>
      </c>
      <c r="AC1328" s="35" t="str">
        <f t="shared" si="164"/>
        <v/>
      </c>
      <c r="AD1328" s="35" t="str">
        <f t="shared" si="165"/>
        <v/>
      </c>
      <c r="AE1328" s="35" t="str">
        <f t="shared" si="166"/>
        <v/>
      </c>
      <c r="AF1328" s="35" t="str">
        <f t="shared" si="167"/>
        <v/>
      </c>
    </row>
    <row r="1329" spans="1:32" x14ac:dyDescent="0.3">
      <c r="A1329" s="50"/>
      <c r="B1329" s="34" t="str">
        <f>IFERROR(VLOOKUP(A1329,'State of WI BUs'!$A$2:$B$77,2,FALSE),"")</f>
        <v/>
      </c>
      <c r="C1329" s="50"/>
      <c r="D1329" s="50"/>
      <c r="E1329" s="51"/>
      <c r="F1329" s="34" t="str">
        <f>IFERROR(VLOOKUP(C1329,'Fed. Agency Identifier'!$A$2:$B$62,2,FALSE),"")</f>
        <v/>
      </c>
      <c r="G1329" s="34" t="str">
        <f>IF(ISBLANK(D1329)=TRUE,"",(IFERROR(VLOOKUP(CONCATENATE(C1329,".",D1329),'Assistance Listings sam.gov'!$A$2:$D$2250,4,FALSE),"Unknown/Expired CFDA - Complete Column K")))</f>
        <v/>
      </c>
      <c r="H1329" s="51"/>
      <c r="I1329" s="51"/>
      <c r="J1329" s="34" t="str">
        <f>IF(AND(ISBLANK(C1329)=TRUE,ISBLANK(D1329)=TRUE),"",IFERROR(VLOOKUP(CONCATENATE(C1329,".",D1329),'Clusters Lookup'!$A$2:$B$99,2,FALSE),"Not an Other Cluster"))</f>
        <v/>
      </c>
      <c r="K1329" s="51"/>
      <c r="L1329" s="51"/>
      <c r="M1329" s="51"/>
      <c r="N1329" s="51"/>
      <c r="O1329" s="52"/>
      <c r="P1329" s="51"/>
      <c r="Q1329" s="51"/>
      <c r="R1329" s="50"/>
      <c r="S1329" s="34" t="str">
        <f>IFERROR(VLOOKUP(R1329,'State of WI BUs'!$A$2:$B$77,2,FALSE),"")</f>
        <v/>
      </c>
      <c r="T1329" s="52"/>
      <c r="U1329" s="52"/>
      <c r="V1329" s="56" t="str">
        <f t="shared" si="160"/>
        <v/>
      </c>
      <c r="W1329" s="52"/>
      <c r="X1329" s="50"/>
      <c r="Y1329" s="56" t="str">
        <f t="shared" si="161"/>
        <v/>
      </c>
      <c r="Z1329" s="52"/>
      <c r="AA1329" s="35" t="str">
        <f t="shared" si="162"/>
        <v/>
      </c>
      <c r="AB1329" s="35" t="str">
        <f t="shared" si="163"/>
        <v/>
      </c>
      <c r="AC1329" s="35" t="str">
        <f t="shared" si="164"/>
        <v/>
      </c>
      <c r="AD1329" s="35" t="str">
        <f t="shared" si="165"/>
        <v/>
      </c>
      <c r="AE1329" s="35" t="str">
        <f t="shared" si="166"/>
        <v/>
      </c>
      <c r="AF1329" s="35" t="str">
        <f t="shared" si="167"/>
        <v/>
      </c>
    </row>
    <row r="1330" spans="1:32" x14ac:dyDescent="0.3">
      <c r="A1330" s="50"/>
      <c r="B1330" s="34" t="str">
        <f>IFERROR(VLOOKUP(A1330,'State of WI BUs'!$A$2:$B$77,2,FALSE),"")</f>
        <v/>
      </c>
      <c r="C1330" s="50"/>
      <c r="D1330" s="50"/>
      <c r="E1330" s="51"/>
      <c r="F1330" s="34" t="str">
        <f>IFERROR(VLOOKUP(C1330,'Fed. Agency Identifier'!$A$2:$B$62,2,FALSE),"")</f>
        <v/>
      </c>
      <c r="G1330" s="34" t="str">
        <f>IF(ISBLANK(D1330)=TRUE,"",(IFERROR(VLOOKUP(CONCATENATE(C1330,".",D1330),'Assistance Listings sam.gov'!$A$2:$D$2250,4,FALSE),"Unknown/Expired CFDA - Complete Column K")))</f>
        <v/>
      </c>
      <c r="H1330" s="51"/>
      <c r="I1330" s="51"/>
      <c r="J1330" s="34" t="str">
        <f>IF(AND(ISBLANK(C1330)=TRUE,ISBLANK(D1330)=TRUE),"",IFERROR(VLOOKUP(CONCATENATE(C1330,".",D1330),'Clusters Lookup'!$A$2:$B$99,2,FALSE),"Not an Other Cluster"))</f>
        <v/>
      </c>
      <c r="K1330" s="51"/>
      <c r="L1330" s="51"/>
      <c r="M1330" s="51"/>
      <c r="N1330" s="51"/>
      <c r="O1330" s="52"/>
      <c r="P1330" s="51"/>
      <c r="Q1330" s="51"/>
      <c r="R1330" s="50"/>
      <c r="S1330" s="34" t="str">
        <f>IFERROR(VLOOKUP(R1330,'State of WI BUs'!$A$2:$B$77,2,FALSE),"")</f>
        <v/>
      </c>
      <c r="T1330" s="52"/>
      <c r="U1330" s="52"/>
      <c r="V1330" s="56" t="str">
        <f t="shared" si="160"/>
        <v/>
      </c>
      <c r="W1330" s="52"/>
      <c r="X1330" s="50"/>
      <c r="Y1330" s="56" t="str">
        <f t="shared" si="161"/>
        <v/>
      </c>
      <c r="Z1330" s="52"/>
      <c r="AA1330" s="35" t="str">
        <f t="shared" si="162"/>
        <v/>
      </c>
      <c r="AB1330" s="35" t="str">
        <f t="shared" si="163"/>
        <v/>
      </c>
      <c r="AC1330" s="35" t="str">
        <f t="shared" si="164"/>
        <v/>
      </c>
      <c r="AD1330" s="35" t="str">
        <f t="shared" si="165"/>
        <v/>
      </c>
      <c r="AE1330" s="35" t="str">
        <f t="shared" si="166"/>
        <v/>
      </c>
      <c r="AF1330" s="35" t="str">
        <f t="shared" si="167"/>
        <v/>
      </c>
    </row>
    <row r="1331" spans="1:32" x14ac:dyDescent="0.3">
      <c r="A1331" s="50"/>
      <c r="B1331" s="34" t="str">
        <f>IFERROR(VLOOKUP(A1331,'State of WI BUs'!$A$2:$B$77,2,FALSE),"")</f>
        <v/>
      </c>
      <c r="C1331" s="50"/>
      <c r="D1331" s="50"/>
      <c r="E1331" s="51"/>
      <c r="F1331" s="34" t="str">
        <f>IFERROR(VLOOKUP(C1331,'Fed. Agency Identifier'!$A$2:$B$62,2,FALSE),"")</f>
        <v/>
      </c>
      <c r="G1331" s="34" t="str">
        <f>IF(ISBLANK(D1331)=TRUE,"",(IFERROR(VLOOKUP(CONCATENATE(C1331,".",D1331),'Assistance Listings sam.gov'!$A$2:$D$2250,4,FALSE),"Unknown/Expired CFDA - Complete Column K")))</f>
        <v/>
      </c>
      <c r="H1331" s="51"/>
      <c r="I1331" s="51"/>
      <c r="J1331" s="34" t="str">
        <f>IF(AND(ISBLANK(C1331)=TRUE,ISBLANK(D1331)=TRUE),"",IFERROR(VLOOKUP(CONCATENATE(C1331,".",D1331),'Clusters Lookup'!$A$2:$B$99,2,FALSE),"Not an Other Cluster"))</f>
        <v/>
      </c>
      <c r="K1331" s="51"/>
      <c r="L1331" s="51"/>
      <c r="M1331" s="51"/>
      <c r="N1331" s="51"/>
      <c r="O1331" s="52"/>
      <c r="P1331" s="51"/>
      <c r="Q1331" s="51"/>
      <c r="R1331" s="50"/>
      <c r="S1331" s="34" t="str">
        <f>IFERROR(VLOOKUP(R1331,'State of WI BUs'!$A$2:$B$77,2,FALSE),"")</f>
        <v/>
      </c>
      <c r="T1331" s="52"/>
      <c r="U1331" s="52"/>
      <c r="V1331" s="56" t="str">
        <f t="shared" si="160"/>
        <v/>
      </c>
      <c r="W1331" s="52"/>
      <c r="X1331" s="50"/>
      <c r="Y1331" s="56" t="str">
        <f t="shared" si="161"/>
        <v/>
      </c>
      <c r="Z1331" s="52"/>
      <c r="AA1331" s="35" t="str">
        <f t="shared" si="162"/>
        <v/>
      </c>
      <c r="AB1331" s="35" t="str">
        <f t="shared" si="163"/>
        <v/>
      </c>
      <c r="AC1331" s="35" t="str">
        <f t="shared" si="164"/>
        <v/>
      </c>
      <c r="AD1331" s="35" t="str">
        <f t="shared" si="165"/>
        <v/>
      </c>
      <c r="AE1331" s="35" t="str">
        <f t="shared" si="166"/>
        <v/>
      </c>
      <c r="AF1331" s="35" t="str">
        <f t="shared" si="167"/>
        <v/>
      </c>
    </row>
    <row r="1332" spans="1:32" x14ac:dyDescent="0.3">
      <c r="A1332" s="50"/>
      <c r="B1332" s="34" t="str">
        <f>IFERROR(VLOOKUP(A1332,'State of WI BUs'!$A$2:$B$77,2,FALSE),"")</f>
        <v/>
      </c>
      <c r="C1332" s="50"/>
      <c r="D1332" s="50"/>
      <c r="E1332" s="51"/>
      <c r="F1332" s="34" t="str">
        <f>IFERROR(VLOOKUP(C1332,'Fed. Agency Identifier'!$A$2:$B$62,2,FALSE),"")</f>
        <v/>
      </c>
      <c r="G1332" s="34" t="str">
        <f>IF(ISBLANK(D1332)=TRUE,"",(IFERROR(VLOOKUP(CONCATENATE(C1332,".",D1332),'Assistance Listings sam.gov'!$A$2:$D$2250,4,FALSE),"Unknown/Expired CFDA - Complete Column K")))</f>
        <v/>
      </c>
      <c r="H1332" s="51"/>
      <c r="I1332" s="51"/>
      <c r="J1332" s="34" t="str">
        <f>IF(AND(ISBLANK(C1332)=TRUE,ISBLANK(D1332)=TRUE),"",IFERROR(VLOOKUP(CONCATENATE(C1332,".",D1332),'Clusters Lookup'!$A$2:$B$99,2,FALSE),"Not an Other Cluster"))</f>
        <v/>
      </c>
      <c r="K1332" s="51"/>
      <c r="L1332" s="51"/>
      <c r="M1332" s="51"/>
      <c r="N1332" s="51"/>
      <c r="O1332" s="52"/>
      <c r="P1332" s="51"/>
      <c r="Q1332" s="51"/>
      <c r="R1332" s="50"/>
      <c r="S1332" s="34" t="str">
        <f>IFERROR(VLOOKUP(R1332,'State of WI BUs'!$A$2:$B$77,2,FALSE),"")</f>
        <v/>
      </c>
      <c r="T1332" s="52"/>
      <c r="U1332" s="52"/>
      <c r="V1332" s="56" t="str">
        <f t="shared" si="160"/>
        <v/>
      </c>
      <c r="W1332" s="52"/>
      <c r="X1332" s="50"/>
      <c r="Y1332" s="56" t="str">
        <f t="shared" si="161"/>
        <v/>
      </c>
      <c r="Z1332" s="52"/>
      <c r="AA1332" s="35" t="str">
        <f t="shared" si="162"/>
        <v/>
      </c>
      <c r="AB1332" s="35" t="str">
        <f t="shared" si="163"/>
        <v/>
      </c>
      <c r="AC1332" s="35" t="str">
        <f t="shared" si="164"/>
        <v/>
      </c>
      <c r="AD1332" s="35" t="str">
        <f t="shared" si="165"/>
        <v/>
      </c>
      <c r="AE1332" s="35" t="str">
        <f t="shared" si="166"/>
        <v/>
      </c>
      <c r="AF1332" s="35" t="str">
        <f t="shared" si="167"/>
        <v/>
      </c>
    </row>
    <row r="1333" spans="1:32" x14ac:dyDescent="0.3">
      <c r="A1333" s="50"/>
      <c r="B1333" s="34" t="str">
        <f>IFERROR(VLOOKUP(A1333,'State of WI BUs'!$A$2:$B$77,2,FALSE),"")</f>
        <v/>
      </c>
      <c r="C1333" s="50"/>
      <c r="D1333" s="50"/>
      <c r="E1333" s="51"/>
      <c r="F1333" s="34" t="str">
        <f>IFERROR(VLOOKUP(C1333,'Fed. Agency Identifier'!$A$2:$B$62,2,FALSE),"")</f>
        <v/>
      </c>
      <c r="G1333" s="34" t="str">
        <f>IF(ISBLANK(D1333)=TRUE,"",(IFERROR(VLOOKUP(CONCATENATE(C1333,".",D1333),'Assistance Listings sam.gov'!$A$2:$D$2250,4,FALSE),"Unknown/Expired CFDA - Complete Column K")))</f>
        <v/>
      </c>
      <c r="H1333" s="51"/>
      <c r="I1333" s="51"/>
      <c r="J1333" s="34" t="str">
        <f>IF(AND(ISBLANK(C1333)=TRUE,ISBLANK(D1333)=TRUE),"",IFERROR(VLOOKUP(CONCATENATE(C1333,".",D1333),'Clusters Lookup'!$A$2:$B$99,2,FALSE),"Not an Other Cluster"))</f>
        <v/>
      </c>
      <c r="K1333" s="51"/>
      <c r="L1333" s="51"/>
      <c r="M1333" s="51"/>
      <c r="N1333" s="51"/>
      <c r="O1333" s="52"/>
      <c r="P1333" s="51"/>
      <c r="Q1333" s="51"/>
      <c r="R1333" s="50"/>
      <c r="S1333" s="34" t="str">
        <f>IFERROR(VLOOKUP(R1333,'State of WI BUs'!$A$2:$B$77,2,FALSE),"")</f>
        <v/>
      </c>
      <c r="T1333" s="52"/>
      <c r="U1333" s="52"/>
      <c r="V1333" s="56" t="str">
        <f t="shared" si="160"/>
        <v/>
      </c>
      <c r="W1333" s="52"/>
      <c r="X1333" s="50"/>
      <c r="Y1333" s="56" t="str">
        <f t="shared" si="161"/>
        <v/>
      </c>
      <c r="Z1333" s="52"/>
      <c r="AA1333" s="35" t="str">
        <f t="shared" si="162"/>
        <v/>
      </c>
      <c r="AB1333" s="35" t="str">
        <f t="shared" si="163"/>
        <v/>
      </c>
      <c r="AC1333" s="35" t="str">
        <f t="shared" si="164"/>
        <v/>
      </c>
      <c r="AD1333" s="35" t="str">
        <f t="shared" si="165"/>
        <v/>
      </c>
      <c r="AE1333" s="35" t="str">
        <f t="shared" si="166"/>
        <v/>
      </c>
      <c r="AF1333" s="35" t="str">
        <f t="shared" si="167"/>
        <v/>
      </c>
    </row>
    <row r="1334" spans="1:32" x14ac:dyDescent="0.3">
      <c r="A1334" s="50"/>
      <c r="B1334" s="34" t="str">
        <f>IFERROR(VLOOKUP(A1334,'State of WI BUs'!$A$2:$B$77,2,FALSE),"")</f>
        <v/>
      </c>
      <c r="C1334" s="50"/>
      <c r="D1334" s="50"/>
      <c r="E1334" s="51"/>
      <c r="F1334" s="34" t="str">
        <f>IFERROR(VLOOKUP(C1334,'Fed. Agency Identifier'!$A$2:$B$62,2,FALSE),"")</f>
        <v/>
      </c>
      <c r="G1334" s="34" t="str">
        <f>IF(ISBLANK(D1334)=TRUE,"",(IFERROR(VLOOKUP(CONCATENATE(C1334,".",D1334),'Assistance Listings sam.gov'!$A$2:$D$2250,4,FALSE),"Unknown/Expired CFDA - Complete Column K")))</f>
        <v/>
      </c>
      <c r="H1334" s="51"/>
      <c r="I1334" s="51"/>
      <c r="J1334" s="34" t="str">
        <f>IF(AND(ISBLANK(C1334)=TRUE,ISBLANK(D1334)=TRUE),"",IFERROR(VLOOKUP(CONCATENATE(C1334,".",D1334),'Clusters Lookup'!$A$2:$B$99,2,FALSE),"Not an Other Cluster"))</f>
        <v/>
      </c>
      <c r="K1334" s="51"/>
      <c r="L1334" s="51"/>
      <c r="M1334" s="51"/>
      <c r="N1334" s="51"/>
      <c r="O1334" s="52"/>
      <c r="P1334" s="51"/>
      <c r="Q1334" s="51"/>
      <c r="R1334" s="50"/>
      <c r="S1334" s="34" t="str">
        <f>IFERROR(VLOOKUP(R1334,'State of WI BUs'!$A$2:$B$77,2,FALSE),"")</f>
        <v/>
      </c>
      <c r="T1334" s="52"/>
      <c r="U1334" s="52"/>
      <c r="V1334" s="56" t="str">
        <f t="shared" si="160"/>
        <v/>
      </c>
      <c r="W1334" s="52"/>
      <c r="X1334" s="50"/>
      <c r="Y1334" s="56" t="str">
        <f t="shared" si="161"/>
        <v/>
      </c>
      <c r="Z1334" s="52"/>
      <c r="AA1334" s="35" t="str">
        <f t="shared" si="162"/>
        <v/>
      </c>
      <c r="AB1334" s="35" t="str">
        <f t="shared" si="163"/>
        <v/>
      </c>
      <c r="AC1334" s="35" t="str">
        <f t="shared" si="164"/>
        <v/>
      </c>
      <c r="AD1334" s="35" t="str">
        <f t="shared" si="165"/>
        <v/>
      </c>
      <c r="AE1334" s="35" t="str">
        <f t="shared" si="166"/>
        <v/>
      </c>
      <c r="AF1334" s="35" t="str">
        <f t="shared" si="167"/>
        <v/>
      </c>
    </row>
    <row r="1335" spans="1:32" x14ac:dyDescent="0.3">
      <c r="A1335" s="50"/>
      <c r="B1335" s="34" t="str">
        <f>IFERROR(VLOOKUP(A1335,'State of WI BUs'!$A$2:$B$77,2,FALSE),"")</f>
        <v/>
      </c>
      <c r="C1335" s="50"/>
      <c r="D1335" s="50"/>
      <c r="E1335" s="51"/>
      <c r="F1335" s="34" t="str">
        <f>IFERROR(VLOOKUP(C1335,'Fed. Agency Identifier'!$A$2:$B$62,2,FALSE),"")</f>
        <v/>
      </c>
      <c r="G1335" s="34" t="str">
        <f>IF(ISBLANK(D1335)=TRUE,"",(IFERROR(VLOOKUP(CONCATENATE(C1335,".",D1335),'Assistance Listings sam.gov'!$A$2:$D$2250,4,FALSE),"Unknown/Expired CFDA - Complete Column K")))</f>
        <v/>
      </c>
      <c r="H1335" s="51"/>
      <c r="I1335" s="51"/>
      <c r="J1335" s="34" t="str">
        <f>IF(AND(ISBLANK(C1335)=TRUE,ISBLANK(D1335)=TRUE),"",IFERROR(VLOOKUP(CONCATENATE(C1335,".",D1335),'Clusters Lookup'!$A$2:$B$99,2,FALSE),"Not an Other Cluster"))</f>
        <v/>
      </c>
      <c r="K1335" s="51"/>
      <c r="L1335" s="51"/>
      <c r="M1335" s="51"/>
      <c r="N1335" s="51"/>
      <c r="O1335" s="52"/>
      <c r="P1335" s="51"/>
      <c r="Q1335" s="51"/>
      <c r="R1335" s="50"/>
      <c r="S1335" s="34" t="str">
        <f>IFERROR(VLOOKUP(R1335,'State of WI BUs'!$A$2:$B$77,2,FALSE),"")</f>
        <v/>
      </c>
      <c r="T1335" s="52"/>
      <c r="U1335" s="52"/>
      <c r="V1335" s="56" t="str">
        <f t="shared" si="160"/>
        <v/>
      </c>
      <c r="W1335" s="52"/>
      <c r="X1335" s="50"/>
      <c r="Y1335" s="56" t="str">
        <f t="shared" si="161"/>
        <v/>
      </c>
      <c r="Z1335" s="52"/>
      <c r="AA1335" s="35" t="str">
        <f t="shared" si="162"/>
        <v/>
      </c>
      <c r="AB1335" s="35" t="str">
        <f t="shared" si="163"/>
        <v/>
      </c>
      <c r="AC1335" s="35" t="str">
        <f t="shared" si="164"/>
        <v/>
      </c>
      <c r="AD1335" s="35" t="str">
        <f t="shared" si="165"/>
        <v/>
      </c>
      <c r="AE1335" s="35" t="str">
        <f t="shared" si="166"/>
        <v/>
      </c>
      <c r="AF1335" s="35" t="str">
        <f t="shared" si="167"/>
        <v/>
      </c>
    </row>
    <row r="1336" spans="1:32" x14ac:dyDescent="0.3">
      <c r="A1336" s="50"/>
      <c r="B1336" s="34" t="str">
        <f>IFERROR(VLOOKUP(A1336,'State of WI BUs'!$A$2:$B$77,2,FALSE),"")</f>
        <v/>
      </c>
      <c r="C1336" s="50"/>
      <c r="D1336" s="50"/>
      <c r="E1336" s="51"/>
      <c r="F1336" s="34" t="str">
        <f>IFERROR(VLOOKUP(C1336,'Fed. Agency Identifier'!$A$2:$B$62,2,FALSE),"")</f>
        <v/>
      </c>
      <c r="G1336" s="34" t="str">
        <f>IF(ISBLANK(D1336)=TRUE,"",(IFERROR(VLOOKUP(CONCATENATE(C1336,".",D1336),'Assistance Listings sam.gov'!$A$2:$D$2250,4,FALSE),"Unknown/Expired CFDA - Complete Column K")))</f>
        <v/>
      </c>
      <c r="H1336" s="51"/>
      <c r="I1336" s="51"/>
      <c r="J1336" s="34" t="str">
        <f>IF(AND(ISBLANK(C1336)=TRUE,ISBLANK(D1336)=TRUE),"",IFERROR(VLOOKUP(CONCATENATE(C1336,".",D1336),'Clusters Lookup'!$A$2:$B$99,2,FALSE),"Not an Other Cluster"))</f>
        <v/>
      </c>
      <c r="K1336" s="51"/>
      <c r="L1336" s="51"/>
      <c r="M1336" s="51"/>
      <c r="N1336" s="51"/>
      <c r="O1336" s="52"/>
      <c r="P1336" s="51"/>
      <c r="Q1336" s="51"/>
      <c r="R1336" s="50"/>
      <c r="S1336" s="34" t="str">
        <f>IFERROR(VLOOKUP(R1336,'State of WI BUs'!$A$2:$B$77,2,FALSE),"")</f>
        <v/>
      </c>
      <c r="T1336" s="52"/>
      <c r="U1336" s="52"/>
      <c r="V1336" s="56" t="str">
        <f t="shared" si="160"/>
        <v/>
      </c>
      <c r="W1336" s="52"/>
      <c r="X1336" s="50"/>
      <c r="Y1336" s="56" t="str">
        <f t="shared" si="161"/>
        <v/>
      </c>
      <c r="Z1336" s="52"/>
      <c r="AA1336" s="35" t="str">
        <f t="shared" si="162"/>
        <v/>
      </c>
      <c r="AB1336" s="35" t="str">
        <f t="shared" si="163"/>
        <v/>
      </c>
      <c r="AC1336" s="35" t="str">
        <f t="shared" si="164"/>
        <v/>
      </c>
      <c r="AD1336" s="35" t="str">
        <f t="shared" si="165"/>
        <v/>
      </c>
      <c r="AE1336" s="35" t="str">
        <f t="shared" si="166"/>
        <v/>
      </c>
      <c r="AF1336" s="35" t="str">
        <f t="shared" si="167"/>
        <v/>
      </c>
    </row>
    <row r="1337" spans="1:32" x14ac:dyDescent="0.3">
      <c r="A1337" s="50"/>
      <c r="B1337" s="34" t="str">
        <f>IFERROR(VLOOKUP(A1337,'State of WI BUs'!$A$2:$B$77,2,FALSE),"")</f>
        <v/>
      </c>
      <c r="C1337" s="50"/>
      <c r="D1337" s="50"/>
      <c r="E1337" s="51"/>
      <c r="F1337" s="34" t="str">
        <f>IFERROR(VLOOKUP(C1337,'Fed. Agency Identifier'!$A$2:$B$62,2,FALSE),"")</f>
        <v/>
      </c>
      <c r="G1337" s="34" t="str">
        <f>IF(ISBLANK(D1337)=TRUE,"",(IFERROR(VLOOKUP(CONCATENATE(C1337,".",D1337),'Assistance Listings sam.gov'!$A$2:$D$2250,4,FALSE),"Unknown/Expired CFDA - Complete Column K")))</f>
        <v/>
      </c>
      <c r="H1337" s="51"/>
      <c r="I1337" s="51"/>
      <c r="J1337" s="34" t="str">
        <f>IF(AND(ISBLANK(C1337)=TRUE,ISBLANK(D1337)=TRUE),"",IFERROR(VLOOKUP(CONCATENATE(C1337,".",D1337),'Clusters Lookup'!$A$2:$B$99,2,FALSE),"Not an Other Cluster"))</f>
        <v/>
      </c>
      <c r="K1337" s="51"/>
      <c r="L1337" s="51"/>
      <c r="M1337" s="51"/>
      <c r="N1337" s="51"/>
      <c r="O1337" s="52"/>
      <c r="P1337" s="51"/>
      <c r="Q1337" s="51"/>
      <c r="R1337" s="50"/>
      <c r="S1337" s="34" t="str">
        <f>IFERROR(VLOOKUP(R1337,'State of WI BUs'!$A$2:$B$77,2,FALSE),"")</f>
        <v/>
      </c>
      <c r="T1337" s="52"/>
      <c r="U1337" s="52"/>
      <c r="V1337" s="56" t="str">
        <f t="shared" si="160"/>
        <v/>
      </c>
      <c r="W1337" s="52"/>
      <c r="X1337" s="50"/>
      <c r="Y1337" s="56" t="str">
        <f t="shared" si="161"/>
        <v/>
      </c>
      <c r="Z1337" s="52"/>
      <c r="AA1337" s="35" t="str">
        <f t="shared" si="162"/>
        <v/>
      </c>
      <c r="AB1337" s="35" t="str">
        <f t="shared" si="163"/>
        <v/>
      </c>
      <c r="AC1337" s="35" t="str">
        <f t="shared" si="164"/>
        <v/>
      </c>
      <c r="AD1337" s="35" t="str">
        <f t="shared" si="165"/>
        <v/>
      </c>
      <c r="AE1337" s="35" t="str">
        <f t="shared" si="166"/>
        <v/>
      </c>
      <c r="AF1337" s="35" t="str">
        <f t="shared" si="167"/>
        <v/>
      </c>
    </row>
    <row r="1338" spans="1:32" x14ac:dyDescent="0.3">
      <c r="A1338" s="50"/>
      <c r="B1338" s="34" t="str">
        <f>IFERROR(VLOOKUP(A1338,'State of WI BUs'!$A$2:$B$77,2,FALSE),"")</f>
        <v/>
      </c>
      <c r="C1338" s="50"/>
      <c r="D1338" s="50"/>
      <c r="E1338" s="51"/>
      <c r="F1338" s="34" t="str">
        <f>IFERROR(VLOOKUP(C1338,'Fed. Agency Identifier'!$A$2:$B$62,2,FALSE),"")</f>
        <v/>
      </c>
      <c r="G1338" s="34" t="str">
        <f>IF(ISBLANK(D1338)=TRUE,"",(IFERROR(VLOOKUP(CONCATENATE(C1338,".",D1338),'Assistance Listings sam.gov'!$A$2:$D$2250,4,FALSE),"Unknown/Expired CFDA - Complete Column K")))</f>
        <v/>
      </c>
      <c r="H1338" s="51"/>
      <c r="I1338" s="51"/>
      <c r="J1338" s="34" t="str">
        <f>IF(AND(ISBLANK(C1338)=TRUE,ISBLANK(D1338)=TRUE),"",IFERROR(VLOOKUP(CONCATENATE(C1338,".",D1338),'Clusters Lookup'!$A$2:$B$99,2,FALSE),"Not an Other Cluster"))</f>
        <v/>
      </c>
      <c r="K1338" s="51"/>
      <c r="L1338" s="51"/>
      <c r="M1338" s="51"/>
      <c r="N1338" s="51"/>
      <c r="O1338" s="52"/>
      <c r="P1338" s="51"/>
      <c r="Q1338" s="51"/>
      <c r="R1338" s="50"/>
      <c r="S1338" s="34" t="str">
        <f>IFERROR(VLOOKUP(R1338,'State of WI BUs'!$A$2:$B$77,2,FALSE),"")</f>
        <v/>
      </c>
      <c r="T1338" s="52"/>
      <c r="U1338" s="52"/>
      <c r="V1338" s="56" t="str">
        <f t="shared" si="160"/>
        <v/>
      </c>
      <c r="W1338" s="52"/>
      <c r="X1338" s="50"/>
      <c r="Y1338" s="56" t="str">
        <f t="shared" si="161"/>
        <v/>
      </c>
      <c r="Z1338" s="52"/>
      <c r="AA1338" s="35" t="str">
        <f t="shared" si="162"/>
        <v/>
      </c>
      <c r="AB1338" s="35" t="str">
        <f t="shared" si="163"/>
        <v/>
      </c>
      <c r="AC1338" s="35" t="str">
        <f t="shared" si="164"/>
        <v/>
      </c>
      <c r="AD1338" s="35" t="str">
        <f t="shared" si="165"/>
        <v/>
      </c>
      <c r="AE1338" s="35" t="str">
        <f t="shared" si="166"/>
        <v/>
      </c>
      <c r="AF1338" s="35" t="str">
        <f t="shared" si="167"/>
        <v/>
      </c>
    </row>
    <row r="1339" spans="1:32" x14ac:dyDescent="0.3">
      <c r="A1339" s="50"/>
      <c r="B1339" s="34" t="str">
        <f>IFERROR(VLOOKUP(A1339,'State of WI BUs'!$A$2:$B$77,2,FALSE),"")</f>
        <v/>
      </c>
      <c r="C1339" s="50"/>
      <c r="D1339" s="50"/>
      <c r="E1339" s="51"/>
      <c r="F1339" s="34" t="str">
        <f>IFERROR(VLOOKUP(C1339,'Fed. Agency Identifier'!$A$2:$B$62,2,FALSE),"")</f>
        <v/>
      </c>
      <c r="G1339" s="34" t="str">
        <f>IF(ISBLANK(D1339)=TRUE,"",(IFERROR(VLOOKUP(CONCATENATE(C1339,".",D1339),'Assistance Listings sam.gov'!$A$2:$D$2250,4,FALSE),"Unknown/Expired CFDA - Complete Column K")))</f>
        <v/>
      </c>
      <c r="H1339" s="51"/>
      <c r="I1339" s="51"/>
      <c r="J1339" s="34" t="str">
        <f>IF(AND(ISBLANK(C1339)=TRUE,ISBLANK(D1339)=TRUE),"",IFERROR(VLOOKUP(CONCATENATE(C1339,".",D1339),'Clusters Lookup'!$A$2:$B$99,2,FALSE),"Not an Other Cluster"))</f>
        <v/>
      </c>
      <c r="K1339" s="51"/>
      <c r="L1339" s="51"/>
      <c r="M1339" s="51"/>
      <c r="N1339" s="51"/>
      <c r="O1339" s="52"/>
      <c r="P1339" s="51"/>
      <c r="Q1339" s="51"/>
      <c r="R1339" s="50"/>
      <c r="S1339" s="34" t="str">
        <f>IFERROR(VLOOKUP(R1339,'State of WI BUs'!$A$2:$B$77,2,FALSE),"")</f>
        <v/>
      </c>
      <c r="T1339" s="52"/>
      <c r="U1339" s="52"/>
      <c r="V1339" s="56" t="str">
        <f t="shared" si="160"/>
        <v/>
      </c>
      <c r="W1339" s="52"/>
      <c r="X1339" s="50"/>
      <c r="Y1339" s="56" t="str">
        <f t="shared" si="161"/>
        <v/>
      </c>
      <c r="Z1339" s="52"/>
      <c r="AA1339" s="35" t="str">
        <f t="shared" si="162"/>
        <v/>
      </c>
      <c r="AB1339" s="35" t="str">
        <f t="shared" si="163"/>
        <v/>
      </c>
      <c r="AC1339" s="35" t="str">
        <f t="shared" si="164"/>
        <v/>
      </c>
      <c r="AD1339" s="35" t="str">
        <f t="shared" si="165"/>
        <v/>
      </c>
      <c r="AE1339" s="35" t="str">
        <f t="shared" si="166"/>
        <v/>
      </c>
      <c r="AF1339" s="35" t="str">
        <f t="shared" si="167"/>
        <v/>
      </c>
    </row>
    <row r="1340" spans="1:32" x14ac:dyDescent="0.3">
      <c r="A1340" s="50"/>
      <c r="B1340" s="34" t="str">
        <f>IFERROR(VLOOKUP(A1340,'State of WI BUs'!$A$2:$B$77,2,FALSE),"")</f>
        <v/>
      </c>
      <c r="C1340" s="50"/>
      <c r="D1340" s="50"/>
      <c r="E1340" s="51"/>
      <c r="F1340" s="34" t="str">
        <f>IFERROR(VLOOKUP(C1340,'Fed. Agency Identifier'!$A$2:$B$62,2,FALSE),"")</f>
        <v/>
      </c>
      <c r="G1340" s="34" t="str">
        <f>IF(ISBLANK(D1340)=TRUE,"",(IFERROR(VLOOKUP(CONCATENATE(C1340,".",D1340),'Assistance Listings sam.gov'!$A$2:$D$2250,4,FALSE),"Unknown/Expired CFDA - Complete Column K")))</f>
        <v/>
      </c>
      <c r="H1340" s="51"/>
      <c r="I1340" s="51"/>
      <c r="J1340" s="34" t="str">
        <f>IF(AND(ISBLANK(C1340)=TRUE,ISBLANK(D1340)=TRUE),"",IFERROR(VLOOKUP(CONCATENATE(C1340,".",D1340),'Clusters Lookup'!$A$2:$B$99,2,FALSE),"Not an Other Cluster"))</f>
        <v/>
      </c>
      <c r="K1340" s="51"/>
      <c r="L1340" s="51"/>
      <c r="M1340" s="51"/>
      <c r="N1340" s="51"/>
      <c r="O1340" s="52"/>
      <c r="P1340" s="51"/>
      <c r="Q1340" s="51"/>
      <c r="R1340" s="50"/>
      <c r="S1340" s="34" t="str">
        <f>IFERROR(VLOOKUP(R1340,'State of WI BUs'!$A$2:$B$77,2,FALSE),"")</f>
        <v/>
      </c>
      <c r="T1340" s="52"/>
      <c r="U1340" s="52"/>
      <c r="V1340" s="56" t="str">
        <f t="shared" si="160"/>
        <v/>
      </c>
      <c r="W1340" s="52"/>
      <c r="X1340" s="50"/>
      <c r="Y1340" s="56" t="str">
        <f t="shared" si="161"/>
        <v/>
      </c>
      <c r="Z1340" s="52"/>
      <c r="AA1340" s="35" t="str">
        <f t="shared" si="162"/>
        <v/>
      </c>
      <c r="AB1340" s="35" t="str">
        <f t="shared" si="163"/>
        <v/>
      </c>
      <c r="AC1340" s="35" t="str">
        <f t="shared" si="164"/>
        <v/>
      </c>
      <c r="AD1340" s="35" t="str">
        <f t="shared" si="165"/>
        <v/>
      </c>
      <c r="AE1340" s="35" t="str">
        <f t="shared" si="166"/>
        <v/>
      </c>
      <c r="AF1340" s="35" t="str">
        <f t="shared" si="167"/>
        <v/>
      </c>
    </row>
    <row r="1341" spans="1:32" x14ac:dyDescent="0.3">
      <c r="A1341" s="50"/>
      <c r="B1341" s="34" t="str">
        <f>IFERROR(VLOOKUP(A1341,'State of WI BUs'!$A$2:$B$77,2,FALSE),"")</f>
        <v/>
      </c>
      <c r="C1341" s="50"/>
      <c r="D1341" s="50"/>
      <c r="E1341" s="51"/>
      <c r="F1341" s="34" t="str">
        <f>IFERROR(VLOOKUP(C1341,'Fed. Agency Identifier'!$A$2:$B$62,2,FALSE),"")</f>
        <v/>
      </c>
      <c r="G1341" s="34" t="str">
        <f>IF(ISBLANK(D1341)=TRUE,"",(IFERROR(VLOOKUP(CONCATENATE(C1341,".",D1341),'Assistance Listings sam.gov'!$A$2:$D$2250,4,FALSE),"Unknown/Expired CFDA - Complete Column K")))</f>
        <v/>
      </c>
      <c r="H1341" s="51"/>
      <c r="I1341" s="51"/>
      <c r="J1341" s="34" t="str">
        <f>IF(AND(ISBLANK(C1341)=TRUE,ISBLANK(D1341)=TRUE),"",IFERROR(VLOOKUP(CONCATENATE(C1341,".",D1341),'Clusters Lookup'!$A$2:$B$99,2,FALSE),"Not an Other Cluster"))</f>
        <v/>
      </c>
      <c r="K1341" s="51"/>
      <c r="L1341" s="51"/>
      <c r="M1341" s="51"/>
      <c r="N1341" s="51"/>
      <c r="O1341" s="52"/>
      <c r="P1341" s="51"/>
      <c r="Q1341" s="51"/>
      <c r="R1341" s="50"/>
      <c r="S1341" s="34" t="str">
        <f>IFERROR(VLOOKUP(R1341,'State of WI BUs'!$A$2:$B$77,2,FALSE),"")</f>
        <v/>
      </c>
      <c r="T1341" s="52"/>
      <c r="U1341" s="52"/>
      <c r="V1341" s="56" t="str">
        <f t="shared" si="160"/>
        <v/>
      </c>
      <c r="W1341" s="52"/>
      <c r="X1341" s="50"/>
      <c r="Y1341" s="56" t="str">
        <f t="shared" si="161"/>
        <v/>
      </c>
      <c r="Z1341" s="52"/>
      <c r="AA1341" s="35" t="str">
        <f t="shared" si="162"/>
        <v/>
      </c>
      <c r="AB1341" s="35" t="str">
        <f t="shared" si="163"/>
        <v/>
      </c>
      <c r="AC1341" s="35" t="str">
        <f t="shared" si="164"/>
        <v/>
      </c>
      <c r="AD1341" s="35" t="str">
        <f t="shared" si="165"/>
        <v/>
      </c>
      <c r="AE1341" s="35" t="str">
        <f t="shared" si="166"/>
        <v/>
      </c>
      <c r="AF1341" s="35" t="str">
        <f t="shared" si="167"/>
        <v/>
      </c>
    </row>
    <row r="1342" spans="1:32" x14ac:dyDescent="0.3">
      <c r="A1342" s="50"/>
      <c r="B1342" s="34" t="str">
        <f>IFERROR(VLOOKUP(A1342,'State of WI BUs'!$A$2:$B$77,2,FALSE),"")</f>
        <v/>
      </c>
      <c r="C1342" s="50"/>
      <c r="D1342" s="50"/>
      <c r="E1342" s="51"/>
      <c r="F1342" s="34" t="str">
        <f>IFERROR(VLOOKUP(C1342,'Fed. Agency Identifier'!$A$2:$B$62,2,FALSE),"")</f>
        <v/>
      </c>
      <c r="G1342" s="34" t="str">
        <f>IF(ISBLANK(D1342)=TRUE,"",(IFERROR(VLOOKUP(CONCATENATE(C1342,".",D1342),'Assistance Listings sam.gov'!$A$2:$D$2250,4,FALSE),"Unknown/Expired CFDA - Complete Column K")))</f>
        <v/>
      </c>
      <c r="H1342" s="51"/>
      <c r="I1342" s="51"/>
      <c r="J1342" s="34" t="str">
        <f>IF(AND(ISBLANK(C1342)=TRUE,ISBLANK(D1342)=TRUE),"",IFERROR(VLOOKUP(CONCATENATE(C1342,".",D1342),'Clusters Lookup'!$A$2:$B$99,2,FALSE),"Not an Other Cluster"))</f>
        <v/>
      </c>
      <c r="K1342" s="51"/>
      <c r="L1342" s="51"/>
      <c r="M1342" s="51"/>
      <c r="N1342" s="51"/>
      <c r="O1342" s="52"/>
      <c r="P1342" s="51"/>
      <c r="Q1342" s="51"/>
      <c r="R1342" s="50"/>
      <c r="S1342" s="34" t="str">
        <f>IFERROR(VLOOKUP(R1342,'State of WI BUs'!$A$2:$B$77,2,FALSE),"")</f>
        <v/>
      </c>
      <c r="T1342" s="52"/>
      <c r="U1342" s="52"/>
      <c r="V1342" s="56" t="str">
        <f t="shared" si="160"/>
        <v/>
      </c>
      <c r="W1342" s="52"/>
      <c r="X1342" s="50"/>
      <c r="Y1342" s="56" t="str">
        <f t="shared" si="161"/>
        <v/>
      </c>
      <c r="Z1342" s="52"/>
      <c r="AA1342" s="35" t="str">
        <f t="shared" si="162"/>
        <v/>
      </c>
      <c r="AB1342" s="35" t="str">
        <f t="shared" si="163"/>
        <v/>
      </c>
      <c r="AC1342" s="35" t="str">
        <f t="shared" si="164"/>
        <v/>
      </c>
      <c r="AD1342" s="35" t="str">
        <f t="shared" si="165"/>
        <v/>
      </c>
      <c r="AE1342" s="35" t="str">
        <f t="shared" si="166"/>
        <v/>
      </c>
      <c r="AF1342" s="35" t="str">
        <f t="shared" si="167"/>
        <v/>
      </c>
    </row>
    <row r="1343" spans="1:32" x14ac:dyDescent="0.3">
      <c r="A1343" s="50"/>
      <c r="B1343" s="34" t="str">
        <f>IFERROR(VLOOKUP(A1343,'State of WI BUs'!$A$2:$B$77,2,FALSE),"")</f>
        <v/>
      </c>
      <c r="C1343" s="50"/>
      <c r="D1343" s="50"/>
      <c r="E1343" s="51"/>
      <c r="F1343" s="34" t="str">
        <f>IFERROR(VLOOKUP(C1343,'Fed. Agency Identifier'!$A$2:$B$62,2,FALSE),"")</f>
        <v/>
      </c>
      <c r="G1343" s="34" t="str">
        <f>IF(ISBLANK(D1343)=TRUE,"",(IFERROR(VLOOKUP(CONCATENATE(C1343,".",D1343),'Assistance Listings sam.gov'!$A$2:$D$2250,4,FALSE),"Unknown/Expired CFDA - Complete Column K")))</f>
        <v/>
      </c>
      <c r="H1343" s="51"/>
      <c r="I1343" s="51"/>
      <c r="J1343" s="34" t="str">
        <f>IF(AND(ISBLANK(C1343)=TRUE,ISBLANK(D1343)=TRUE),"",IFERROR(VLOOKUP(CONCATENATE(C1343,".",D1343),'Clusters Lookup'!$A$2:$B$99,2,FALSE),"Not an Other Cluster"))</f>
        <v/>
      </c>
      <c r="K1343" s="51"/>
      <c r="L1343" s="51"/>
      <c r="M1343" s="51"/>
      <c r="N1343" s="51"/>
      <c r="O1343" s="52"/>
      <c r="P1343" s="51"/>
      <c r="Q1343" s="51"/>
      <c r="R1343" s="50"/>
      <c r="S1343" s="34" t="str">
        <f>IFERROR(VLOOKUP(R1343,'State of WI BUs'!$A$2:$B$77,2,FALSE),"")</f>
        <v/>
      </c>
      <c r="T1343" s="52"/>
      <c r="U1343" s="52"/>
      <c r="V1343" s="56" t="str">
        <f t="shared" si="160"/>
        <v/>
      </c>
      <c r="W1343" s="52"/>
      <c r="X1343" s="50"/>
      <c r="Y1343" s="56" t="str">
        <f t="shared" si="161"/>
        <v/>
      </c>
      <c r="Z1343" s="52"/>
      <c r="AA1343" s="35" t="str">
        <f t="shared" si="162"/>
        <v/>
      </c>
      <c r="AB1343" s="35" t="str">
        <f t="shared" si="163"/>
        <v/>
      </c>
      <c r="AC1343" s="35" t="str">
        <f t="shared" si="164"/>
        <v/>
      </c>
      <c r="AD1343" s="35" t="str">
        <f t="shared" si="165"/>
        <v/>
      </c>
      <c r="AE1343" s="35" t="str">
        <f t="shared" si="166"/>
        <v/>
      </c>
      <c r="AF1343" s="35" t="str">
        <f t="shared" si="167"/>
        <v/>
      </c>
    </row>
    <row r="1344" spans="1:32" x14ac:dyDescent="0.3">
      <c r="A1344" s="50"/>
      <c r="B1344" s="34" t="str">
        <f>IFERROR(VLOOKUP(A1344,'State of WI BUs'!$A$2:$B$77,2,FALSE),"")</f>
        <v/>
      </c>
      <c r="C1344" s="50"/>
      <c r="D1344" s="50"/>
      <c r="E1344" s="51"/>
      <c r="F1344" s="34" t="str">
        <f>IFERROR(VLOOKUP(C1344,'Fed. Agency Identifier'!$A$2:$B$62,2,FALSE),"")</f>
        <v/>
      </c>
      <c r="G1344" s="34" t="str">
        <f>IF(ISBLANK(D1344)=TRUE,"",(IFERROR(VLOOKUP(CONCATENATE(C1344,".",D1344),'Assistance Listings sam.gov'!$A$2:$D$2250,4,FALSE),"Unknown/Expired CFDA - Complete Column K")))</f>
        <v/>
      </c>
      <c r="H1344" s="51"/>
      <c r="I1344" s="51"/>
      <c r="J1344" s="34" t="str">
        <f>IF(AND(ISBLANK(C1344)=TRUE,ISBLANK(D1344)=TRUE),"",IFERROR(VLOOKUP(CONCATENATE(C1344,".",D1344),'Clusters Lookup'!$A$2:$B$99,2,FALSE),"Not an Other Cluster"))</f>
        <v/>
      </c>
      <c r="K1344" s="51"/>
      <c r="L1344" s="51"/>
      <c r="M1344" s="51"/>
      <c r="N1344" s="51"/>
      <c r="O1344" s="52"/>
      <c r="P1344" s="51"/>
      <c r="Q1344" s="51"/>
      <c r="R1344" s="50"/>
      <c r="S1344" s="34" t="str">
        <f>IFERROR(VLOOKUP(R1344,'State of WI BUs'!$A$2:$B$77,2,FALSE),"")</f>
        <v/>
      </c>
      <c r="T1344" s="52"/>
      <c r="U1344" s="52"/>
      <c r="V1344" s="56" t="str">
        <f t="shared" si="160"/>
        <v/>
      </c>
      <c r="W1344" s="52"/>
      <c r="X1344" s="50"/>
      <c r="Y1344" s="56" t="str">
        <f t="shared" si="161"/>
        <v/>
      </c>
      <c r="Z1344" s="52"/>
      <c r="AA1344" s="35" t="str">
        <f t="shared" si="162"/>
        <v/>
      </c>
      <c r="AB1344" s="35" t="str">
        <f t="shared" si="163"/>
        <v/>
      </c>
      <c r="AC1344" s="35" t="str">
        <f t="shared" si="164"/>
        <v/>
      </c>
      <c r="AD1344" s="35" t="str">
        <f t="shared" si="165"/>
        <v/>
      </c>
      <c r="AE1344" s="35" t="str">
        <f t="shared" si="166"/>
        <v/>
      </c>
      <c r="AF1344" s="35" t="str">
        <f t="shared" si="167"/>
        <v/>
      </c>
    </row>
    <row r="1345" spans="1:32" x14ac:dyDescent="0.3">
      <c r="A1345" s="50"/>
      <c r="B1345" s="34" t="str">
        <f>IFERROR(VLOOKUP(A1345,'State of WI BUs'!$A$2:$B$77,2,FALSE),"")</f>
        <v/>
      </c>
      <c r="C1345" s="50"/>
      <c r="D1345" s="50"/>
      <c r="E1345" s="51"/>
      <c r="F1345" s="34" t="str">
        <f>IFERROR(VLOOKUP(C1345,'Fed. Agency Identifier'!$A$2:$B$62,2,FALSE),"")</f>
        <v/>
      </c>
      <c r="G1345" s="34" t="str">
        <f>IF(ISBLANK(D1345)=TRUE,"",(IFERROR(VLOOKUP(CONCATENATE(C1345,".",D1345),'Assistance Listings sam.gov'!$A$2:$D$2250,4,FALSE),"Unknown/Expired CFDA - Complete Column K")))</f>
        <v/>
      </c>
      <c r="H1345" s="51"/>
      <c r="I1345" s="51"/>
      <c r="J1345" s="34" t="str">
        <f>IF(AND(ISBLANK(C1345)=TRUE,ISBLANK(D1345)=TRUE),"",IFERROR(VLOOKUP(CONCATENATE(C1345,".",D1345),'Clusters Lookup'!$A$2:$B$99,2,FALSE),"Not an Other Cluster"))</f>
        <v/>
      </c>
      <c r="K1345" s="51"/>
      <c r="L1345" s="51"/>
      <c r="M1345" s="51"/>
      <c r="N1345" s="51"/>
      <c r="O1345" s="52"/>
      <c r="P1345" s="51"/>
      <c r="Q1345" s="51"/>
      <c r="R1345" s="50"/>
      <c r="S1345" s="34" t="str">
        <f>IFERROR(VLOOKUP(R1345,'State of WI BUs'!$A$2:$B$77,2,FALSE),"")</f>
        <v/>
      </c>
      <c r="T1345" s="52"/>
      <c r="U1345" s="52"/>
      <c r="V1345" s="56" t="str">
        <f t="shared" si="160"/>
        <v/>
      </c>
      <c r="W1345" s="52"/>
      <c r="X1345" s="50"/>
      <c r="Y1345" s="56" t="str">
        <f t="shared" si="161"/>
        <v/>
      </c>
      <c r="Z1345" s="52"/>
      <c r="AA1345" s="35" t="str">
        <f t="shared" si="162"/>
        <v/>
      </c>
      <c r="AB1345" s="35" t="str">
        <f t="shared" si="163"/>
        <v/>
      </c>
      <c r="AC1345" s="35" t="str">
        <f t="shared" si="164"/>
        <v/>
      </c>
      <c r="AD1345" s="35" t="str">
        <f t="shared" si="165"/>
        <v/>
      </c>
      <c r="AE1345" s="35" t="str">
        <f t="shared" si="166"/>
        <v/>
      </c>
      <c r="AF1345" s="35" t="str">
        <f t="shared" si="167"/>
        <v/>
      </c>
    </row>
    <row r="1346" spans="1:32" x14ac:dyDescent="0.3">
      <c r="A1346" s="50"/>
      <c r="B1346" s="34" t="str">
        <f>IFERROR(VLOOKUP(A1346,'State of WI BUs'!$A$2:$B$77,2,FALSE),"")</f>
        <v/>
      </c>
      <c r="C1346" s="50"/>
      <c r="D1346" s="50"/>
      <c r="E1346" s="51"/>
      <c r="F1346" s="34" t="str">
        <f>IFERROR(VLOOKUP(C1346,'Fed. Agency Identifier'!$A$2:$B$62,2,FALSE),"")</f>
        <v/>
      </c>
      <c r="G1346" s="34" t="str">
        <f>IF(ISBLANK(D1346)=TRUE,"",(IFERROR(VLOOKUP(CONCATENATE(C1346,".",D1346),'Assistance Listings sam.gov'!$A$2:$D$2250,4,FALSE),"Unknown/Expired CFDA - Complete Column K")))</f>
        <v/>
      </c>
      <c r="H1346" s="51"/>
      <c r="I1346" s="51"/>
      <c r="J1346" s="34" t="str">
        <f>IF(AND(ISBLANK(C1346)=TRUE,ISBLANK(D1346)=TRUE),"",IFERROR(VLOOKUP(CONCATENATE(C1346,".",D1346),'Clusters Lookup'!$A$2:$B$99,2,FALSE),"Not an Other Cluster"))</f>
        <v/>
      </c>
      <c r="K1346" s="51"/>
      <c r="L1346" s="51"/>
      <c r="M1346" s="51"/>
      <c r="N1346" s="51"/>
      <c r="O1346" s="52"/>
      <c r="P1346" s="51"/>
      <c r="Q1346" s="51"/>
      <c r="R1346" s="50"/>
      <c r="S1346" s="34" t="str">
        <f>IFERROR(VLOOKUP(R1346,'State of WI BUs'!$A$2:$B$77,2,FALSE),"")</f>
        <v/>
      </c>
      <c r="T1346" s="52"/>
      <c r="U1346" s="52"/>
      <c r="V1346" s="56" t="str">
        <f t="shared" si="160"/>
        <v/>
      </c>
      <c r="W1346" s="52"/>
      <c r="X1346" s="50"/>
      <c r="Y1346" s="56" t="str">
        <f t="shared" si="161"/>
        <v/>
      </c>
      <c r="Z1346" s="52"/>
      <c r="AA1346" s="35" t="str">
        <f t="shared" si="162"/>
        <v/>
      </c>
      <c r="AB1346" s="35" t="str">
        <f t="shared" si="163"/>
        <v/>
      </c>
      <c r="AC1346" s="35" t="str">
        <f t="shared" si="164"/>
        <v/>
      </c>
      <c r="AD1346" s="35" t="str">
        <f t="shared" si="165"/>
        <v/>
      </c>
      <c r="AE1346" s="35" t="str">
        <f t="shared" si="166"/>
        <v/>
      </c>
      <c r="AF1346" s="35" t="str">
        <f t="shared" si="167"/>
        <v/>
      </c>
    </row>
    <row r="1347" spans="1:32" x14ac:dyDescent="0.3">
      <c r="A1347" s="50"/>
      <c r="B1347" s="34" t="str">
        <f>IFERROR(VLOOKUP(A1347,'State of WI BUs'!$A$2:$B$77,2,FALSE),"")</f>
        <v/>
      </c>
      <c r="C1347" s="50"/>
      <c r="D1347" s="50"/>
      <c r="E1347" s="51"/>
      <c r="F1347" s="34" t="str">
        <f>IFERROR(VLOOKUP(C1347,'Fed. Agency Identifier'!$A$2:$B$62,2,FALSE),"")</f>
        <v/>
      </c>
      <c r="G1347" s="34" t="str">
        <f>IF(ISBLANK(D1347)=TRUE,"",(IFERROR(VLOOKUP(CONCATENATE(C1347,".",D1347),'Assistance Listings sam.gov'!$A$2:$D$2250,4,FALSE),"Unknown/Expired CFDA - Complete Column K")))</f>
        <v/>
      </c>
      <c r="H1347" s="51"/>
      <c r="I1347" s="51"/>
      <c r="J1347" s="34" t="str">
        <f>IF(AND(ISBLANK(C1347)=TRUE,ISBLANK(D1347)=TRUE),"",IFERROR(VLOOKUP(CONCATENATE(C1347,".",D1347),'Clusters Lookup'!$A$2:$B$99,2,FALSE),"Not an Other Cluster"))</f>
        <v/>
      </c>
      <c r="K1347" s="51"/>
      <c r="L1347" s="51"/>
      <c r="M1347" s="51"/>
      <c r="N1347" s="51"/>
      <c r="O1347" s="52"/>
      <c r="P1347" s="51"/>
      <c r="Q1347" s="51"/>
      <c r="R1347" s="50"/>
      <c r="S1347" s="34" t="str">
        <f>IFERROR(VLOOKUP(R1347,'State of WI BUs'!$A$2:$B$77,2,FALSE),"")</f>
        <v/>
      </c>
      <c r="T1347" s="52"/>
      <c r="U1347" s="52"/>
      <c r="V1347" s="56" t="str">
        <f t="shared" si="160"/>
        <v/>
      </c>
      <c r="W1347" s="52"/>
      <c r="X1347" s="50"/>
      <c r="Y1347" s="56" t="str">
        <f t="shared" si="161"/>
        <v/>
      </c>
      <c r="Z1347" s="52"/>
      <c r="AA1347" s="35" t="str">
        <f t="shared" si="162"/>
        <v/>
      </c>
      <c r="AB1347" s="35" t="str">
        <f t="shared" si="163"/>
        <v/>
      </c>
      <c r="AC1347" s="35" t="str">
        <f t="shared" si="164"/>
        <v/>
      </c>
      <c r="AD1347" s="35" t="str">
        <f t="shared" si="165"/>
        <v/>
      </c>
      <c r="AE1347" s="35" t="str">
        <f t="shared" si="166"/>
        <v/>
      </c>
      <c r="AF1347" s="35" t="str">
        <f t="shared" si="167"/>
        <v/>
      </c>
    </row>
    <row r="1348" spans="1:32" x14ac:dyDescent="0.3">
      <c r="A1348" s="50"/>
      <c r="B1348" s="34" t="str">
        <f>IFERROR(VLOOKUP(A1348,'State of WI BUs'!$A$2:$B$77,2,FALSE),"")</f>
        <v/>
      </c>
      <c r="C1348" s="50"/>
      <c r="D1348" s="50"/>
      <c r="E1348" s="51"/>
      <c r="F1348" s="34" t="str">
        <f>IFERROR(VLOOKUP(C1348,'Fed. Agency Identifier'!$A$2:$B$62,2,FALSE),"")</f>
        <v/>
      </c>
      <c r="G1348" s="34" t="str">
        <f>IF(ISBLANK(D1348)=TRUE,"",(IFERROR(VLOOKUP(CONCATENATE(C1348,".",D1348),'Assistance Listings sam.gov'!$A$2:$D$2250,4,FALSE),"Unknown/Expired CFDA - Complete Column K")))</f>
        <v/>
      </c>
      <c r="H1348" s="51"/>
      <c r="I1348" s="51"/>
      <c r="J1348" s="34" t="str">
        <f>IF(AND(ISBLANK(C1348)=TRUE,ISBLANK(D1348)=TRUE),"",IFERROR(VLOOKUP(CONCATENATE(C1348,".",D1348),'Clusters Lookup'!$A$2:$B$99,2,FALSE),"Not an Other Cluster"))</f>
        <v/>
      </c>
      <c r="K1348" s="51"/>
      <c r="L1348" s="51"/>
      <c r="M1348" s="51"/>
      <c r="N1348" s="51"/>
      <c r="O1348" s="52"/>
      <c r="P1348" s="51"/>
      <c r="Q1348" s="51"/>
      <c r="R1348" s="50"/>
      <c r="S1348" s="34" t="str">
        <f>IFERROR(VLOOKUP(R1348,'State of WI BUs'!$A$2:$B$77,2,FALSE),"")</f>
        <v/>
      </c>
      <c r="T1348" s="52"/>
      <c r="U1348" s="52"/>
      <c r="V1348" s="56" t="str">
        <f t="shared" si="160"/>
        <v/>
      </c>
      <c r="W1348" s="52"/>
      <c r="X1348" s="50"/>
      <c r="Y1348" s="56" t="str">
        <f t="shared" si="161"/>
        <v/>
      </c>
      <c r="Z1348" s="52"/>
      <c r="AA1348" s="35" t="str">
        <f t="shared" si="162"/>
        <v/>
      </c>
      <c r="AB1348" s="35" t="str">
        <f t="shared" si="163"/>
        <v/>
      </c>
      <c r="AC1348" s="35" t="str">
        <f t="shared" si="164"/>
        <v/>
      </c>
      <c r="AD1348" s="35" t="str">
        <f t="shared" si="165"/>
        <v/>
      </c>
      <c r="AE1348" s="35" t="str">
        <f t="shared" si="166"/>
        <v/>
      </c>
      <c r="AF1348" s="35" t="str">
        <f t="shared" si="167"/>
        <v/>
      </c>
    </row>
    <row r="1349" spans="1:32" x14ac:dyDescent="0.3">
      <c r="A1349" s="50"/>
      <c r="B1349" s="34" t="str">
        <f>IFERROR(VLOOKUP(A1349,'State of WI BUs'!$A$2:$B$77,2,FALSE),"")</f>
        <v/>
      </c>
      <c r="C1349" s="50"/>
      <c r="D1349" s="50"/>
      <c r="E1349" s="51"/>
      <c r="F1349" s="34" t="str">
        <f>IFERROR(VLOOKUP(C1349,'Fed. Agency Identifier'!$A$2:$B$62,2,FALSE),"")</f>
        <v/>
      </c>
      <c r="G1349" s="34" t="str">
        <f>IF(ISBLANK(D1349)=TRUE,"",(IFERROR(VLOOKUP(CONCATENATE(C1349,".",D1349),'Assistance Listings sam.gov'!$A$2:$D$2250,4,FALSE),"Unknown/Expired CFDA - Complete Column K")))</f>
        <v/>
      </c>
      <c r="H1349" s="51"/>
      <c r="I1349" s="51"/>
      <c r="J1349" s="34" t="str">
        <f>IF(AND(ISBLANK(C1349)=TRUE,ISBLANK(D1349)=TRUE),"",IFERROR(VLOOKUP(CONCATENATE(C1349,".",D1349),'Clusters Lookup'!$A$2:$B$99,2,FALSE),"Not an Other Cluster"))</f>
        <v/>
      </c>
      <c r="K1349" s="51"/>
      <c r="L1349" s="51"/>
      <c r="M1349" s="51"/>
      <c r="N1349" s="51"/>
      <c r="O1349" s="52"/>
      <c r="P1349" s="51"/>
      <c r="Q1349" s="51"/>
      <c r="R1349" s="50"/>
      <c r="S1349" s="34" t="str">
        <f>IFERROR(VLOOKUP(R1349,'State of WI BUs'!$A$2:$B$77,2,FALSE),"")</f>
        <v/>
      </c>
      <c r="T1349" s="52"/>
      <c r="U1349" s="52"/>
      <c r="V1349" s="56" t="str">
        <f t="shared" si="160"/>
        <v/>
      </c>
      <c r="W1349" s="52"/>
      <c r="X1349" s="50"/>
      <c r="Y1349" s="56" t="str">
        <f t="shared" si="161"/>
        <v/>
      </c>
      <c r="Z1349" s="52"/>
      <c r="AA1349" s="35" t="str">
        <f t="shared" si="162"/>
        <v/>
      </c>
      <c r="AB1349" s="35" t="str">
        <f t="shared" si="163"/>
        <v/>
      </c>
      <c r="AC1349" s="35" t="str">
        <f t="shared" si="164"/>
        <v/>
      </c>
      <c r="AD1349" s="35" t="str">
        <f t="shared" si="165"/>
        <v/>
      </c>
      <c r="AE1349" s="35" t="str">
        <f t="shared" si="166"/>
        <v/>
      </c>
      <c r="AF1349" s="35" t="str">
        <f t="shared" si="167"/>
        <v/>
      </c>
    </row>
    <row r="1350" spans="1:32" x14ac:dyDescent="0.3">
      <c r="A1350" s="50"/>
      <c r="B1350" s="34" t="str">
        <f>IFERROR(VLOOKUP(A1350,'State of WI BUs'!$A$2:$B$77,2,FALSE),"")</f>
        <v/>
      </c>
      <c r="C1350" s="50"/>
      <c r="D1350" s="50"/>
      <c r="E1350" s="51"/>
      <c r="F1350" s="34" t="str">
        <f>IFERROR(VLOOKUP(C1350,'Fed. Agency Identifier'!$A$2:$B$62,2,FALSE),"")</f>
        <v/>
      </c>
      <c r="G1350" s="34" t="str">
        <f>IF(ISBLANK(D1350)=TRUE,"",(IFERROR(VLOOKUP(CONCATENATE(C1350,".",D1350),'Assistance Listings sam.gov'!$A$2:$D$2250,4,FALSE),"Unknown/Expired CFDA - Complete Column K")))</f>
        <v/>
      </c>
      <c r="H1350" s="51"/>
      <c r="I1350" s="51"/>
      <c r="J1350" s="34" t="str">
        <f>IF(AND(ISBLANK(C1350)=TRUE,ISBLANK(D1350)=TRUE),"",IFERROR(VLOOKUP(CONCATENATE(C1350,".",D1350),'Clusters Lookup'!$A$2:$B$99,2,FALSE),"Not an Other Cluster"))</f>
        <v/>
      </c>
      <c r="K1350" s="51"/>
      <c r="L1350" s="51"/>
      <c r="M1350" s="51"/>
      <c r="N1350" s="51"/>
      <c r="O1350" s="52"/>
      <c r="P1350" s="51"/>
      <c r="Q1350" s="51"/>
      <c r="R1350" s="50"/>
      <c r="S1350" s="34" t="str">
        <f>IFERROR(VLOOKUP(R1350,'State of WI BUs'!$A$2:$B$77,2,FALSE),"")</f>
        <v/>
      </c>
      <c r="T1350" s="52"/>
      <c r="U1350" s="52"/>
      <c r="V1350" s="56" t="str">
        <f t="shared" si="160"/>
        <v/>
      </c>
      <c r="W1350" s="52"/>
      <c r="X1350" s="50"/>
      <c r="Y1350" s="56" t="str">
        <f t="shared" si="161"/>
        <v/>
      </c>
      <c r="Z1350" s="52"/>
      <c r="AA1350" s="35" t="str">
        <f t="shared" si="162"/>
        <v/>
      </c>
      <c r="AB1350" s="35" t="str">
        <f t="shared" si="163"/>
        <v/>
      </c>
      <c r="AC1350" s="35" t="str">
        <f t="shared" si="164"/>
        <v/>
      </c>
      <c r="AD1350" s="35" t="str">
        <f t="shared" si="165"/>
        <v/>
      </c>
      <c r="AE1350" s="35" t="str">
        <f t="shared" si="166"/>
        <v/>
      </c>
      <c r="AF1350" s="35" t="str">
        <f t="shared" si="167"/>
        <v/>
      </c>
    </row>
    <row r="1351" spans="1:32" x14ac:dyDescent="0.3">
      <c r="A1351" s="50"/>
      <c r="B1351" s="34" t="str">
        <f>IFERROR(VLOOKUP(A1351,'State of WI BUs'!$A$2:$B$77,2,FALSE),"")</f>
        <v/>
      </c>
      <c r="C1351" s="50"/>
      <c r="D1351" s="50"/>
      <c r="E1351" s="51"/>
      <c r="F1351" s="34" t="str">
        <f>IFERROR(VLOOKUP(C1351,'Fed. Agency Identifier'!$A$2:$B$62,2,FALSE),"")</f>
        <v/>
      </c>
      <c r="G1351" s="34" t="str">
        <f>IF(ISBLANK(D1351)=TRUE,"",(IFERROR(VLOOKUP(CONCATENATE(C1351,".",D1351),'Assistance Listings sam.gov'!$A$2:$D$2250,4,FALSE),"Unknown/Expired CFDA - Complete Column K")))</f>
        <v/>
      </c>
      <c r="H1351" s="51"/>
      <c r="I1351" s="51"/>
      <c r="J1351" s="34" t="str">
        <f>IF(AND(ISBLANK(C1351)=TRUE,ISBLANK(D1351)=TRUE),"",IFERROR(VLOOKUP(CONCATENATE(C1351,".",D1351),'Clusters Lookup'!$A$2:$B$99,2,FALSE),"Not an Other Cluster"))</f>
        <v/>
      </c>
      <c r="K1351" s="51"/>
      <c r="L1351" s="51"/>
      <c r="M1351" s="51"/>
      <c r="N1351" s="51"/>
      <c r="O1351" s="52"/>
      <c r="P1351" s="51"/>
      <c r="Q1351" s="51"/>
      <c r="R1351" s="50"/>
      <c r="S1351" s="34" t="str">
        <f>IFERROR(VLOOKUP(R1351,'State of WI BUs'!$A$2:$B$77,2,FALSE),"")</f>
        <v/>
      </c>
      <c r="T1351" s="52"/>
      <c r="U1351" s="52"/>
      <c r="V1351" s="56" t="str">
        <f t="shared" si="160"/>
        <v/>
      </c>
      <c r="W1351" s="52"/>
      <c r="X1351" s="50"/>
      <c r="Y1351" s="56" t="str">
        <f t="shared" si="161"/>
        <v/>
      </c>
      <c r="Z1351" s="52"/>
      <c r="AA1351" s="35" t="str">
        <f t="shared" si="162"/>
        <v/>
      </c>
      <c r="AB1351" s="35" t="str">
        <f t="shared" si="163"/>
        <v/>
      </c>
      <c r="AC1351" s="35" t="str">
        <f t="shared" si="164"/>
        <v/>
      </c>
      <c r="AD1351" s="35" t="str">
        <f t="shared" si="165"/>
        <v/>
      </c>
      <c r="AE1351" s="35" t="str">
        <f t="shared" si="166"/>
        <v/>
      </c>
      <c r="AF1351" s="35" t="str">
        <f t="shared" si="167"/>
        <v/>
      </c>
    </row>
    <row r="1352" spans="1:32" x14ac:dyDescent="0.3">
      <c r="A1352" s="50"/>
      <c r="B1352" s="34" t="str">
        <f>IFERROR(VLOOKUP(A1352,'State of WI BUs'!$A$2:$B$77,2,FALSE),"")</f>
        <v/>
      </c>
      <c r="C1352" s="50"/>
      <c r="D1352" s="50"/>
      <c r="E1352" s="51"/>
      <c r="F1352" s="34" t="str">
        <f>IFERROR(VLOOKUP(C1352,'Fed. Agency Identifier'!$A$2:$B$62,2,FALSE),"")</f>
        <v/>
      </c>
      <c r="G1352" s="34" t="str">
        <f>IF(ISBLANK(D1352)=TRUE,"",(IFERROR(VLOOKUP(CONCATENATE(C1352,".",D1352),'Assistance Listings sam.gov'!$A$2:$D$2250,4,FALSE),"Unknown/Expired CFDA - Complete Column K")))</f>
        <v/>
      </c>
      <c r="H1352" s="51"/>
      <c r="I1352" s="51"/>
      <c r="J1352" s="34" t="str">
        <f>IF(AND(ISBLANK(C1352)=TRUE,ISBLANK(D1352)=TRUE),"",IFERROR(VLOOKUP(CONCATENATE(C1352,".",D1352),'Clusters Lookup'!$A$2:$B$99,2,FALSE),"Not an Other Cluster"))</f>
        <v/>
      </c>
      <c r="K1352" s="51"/>
      <c r="L1352" s="51"/>
      <c r="M1352" s="51"/>
      <c r="N1352" s="51"/>
      <c r="O1352" s="52"/>
      <c r="P1352" s="51"/>
      <c r="Q1352" s="51"/>
      <c r="R1352" s="50"/>
      <c r="S1352" s="34" t="str">
        <f>IFERROR(VLOOKUP(R1352,'State of WI BUs'!$A$2:$B$77,2,FALSE),"")</f>
        <v/>
      </c>
      <c r="T1352" s="52"/>
      <c r="U1352" s="52"/>
      <c r="V1352" s="56" t="str">
        <f t="shared" si="160"/>
        <v/>
      </c>
      <c r="W1352" s="52"/>
      <c r="X1352" s="50"/>
      <c r="Y1352" s="56" t="str">
        <f t="shared" si="161"/>
        <v/>
      </c>
      <c r="Z1352" s="52"/>
      <c r="AA1352" s="35" t="str">
        <f t="shared" si="162"/>
        <v/>
      </c>
      <c r="AB1352" s="35" t="str">
        <f t="shared" si="163"/>
        <v/>
      </c>
      <c r="AC1352" s="35" t="str">
        <f t="shared" si="164"/>
        <v/>
      </c>
      <c r="AD1352" s="35" t="str">
        <f t="shared" si="165"/>
        <v/>
      </c>
      <c r="AE1352" s="35" t="str">
        <f t="shared" si="166"/>
        <v/>
      </c>
      <c r="AF1352" s="35" t="str">
        <f t="shared" si="167"/>
        <v/>
      </c>
    </row>
    <row r="1353" spans="1:32" x14ac:dyDescent="0.3">
      <c r="A1353" s="50"/>
      <c r="B1353" s="34" t="str">
        <f>IFERROR(VLOOKUP(A1353,'State of WI BUs'!$A$2:$B$77,2,FALSE),"")</f>
        <v/>
      </c>
      <c r="C1353" s="50"/>
      <c r="D1353" s="50"/>
      <c r="E1353" s="51"/>
      <c r="F1353" s="34" t="str">
        <f>IFERROR(VLOOKUP(C1353,'Fed. Agency Identifier'!$A$2:$B$62,2,FALSE),"")</f>
        <v/>
      </c>
      <c r="G1353" s="34" t="str">
        <f>IF(ISBLANK(D1353)=TRUE,"",(IFERROR(VLOOKUP(CONCATENATE(C1353,".",D1353),'Assistance Listings sam.gov'!$A$2:$D$2250,4,FALSE),"Unknown/Expired CFDA - Complete Column K")))</f>
        <v/>
      </c>
      <c r="H1353" s="51"/>
      <c r="I1353" s="51"/>
      <c r="J1353" s="34" t="str">
        <f>IF(AND(ISBLANK(C1353)=TRUE,ISBLANK(D1353)=TRUE),"",IFERROR(VLOOKUP(CONCATENATE(C1353,".",D1353),'Clusters Lookup'!$A$2:$B$99,2,FALSE),"Not an Other Cluster"))</f>
        <v/>
      </c>
      <c r="K1353" s="51"/>
      <c r="L1353" s="51"/>
      <c r="M1353" s="51"/>
      <c r="N1353" s="51"/>
      <c r="O1353" s="52"/>
      <c r="P1353" s="51"/>
      <c r="Q1353" s="51"/>
      <c r="R1353" s="50"/>
      <c r="S1353" s="34" t="str">
        <f>IFERROR(VLOOKUP(R1353,'State of WI BUs'!$A$2:$B$77,2,FALSE),"")</f>
        <v/>
      </c>
      <c r="T1353" s="52"/>
      <c r="U1353" s="52"/>
      <c r="V1353" s="56" t="str">
        <f t="shared" si="160"/>
        <v/>
      </c>
      <c r="W1353" s="52"/>
      <c r="X1353" s="50"/>
      <c r="Y1353" s="56" t="str">
        <f t="shared" si="161"/>
        <v/>
      </c>
      <c r="Z1353" s="52"/>
      <c r="AA1353" s="35" t="str">
        <f t="shared" si="162"/>
        <v/>
      </c>
      <c r="AB1353" s="35" t="str">
        <f t="shared" si="163"/>
        <v/>
      </c>
      <c r="AC1353" s="35" t="str">
        <f t="shared" si="164"/>
        <v/>
      </c>
      <c r="AD1353" s="35" t="str">
        <f t="shared" si="165"/>
        <v/>
      </c>
      <c r="AE1353" s="35" t="str">
        <f t="shared" si="166"/>
        <v/>
      </c>
      <c r="AF1353" s="35" t="str">
        <f t="shared" si="167"/>
        <v/>
      </c>
    </row>
    <row r="1354" spans="1:32" x14ac:dyDescent="0.3">
      <c r="A1354" s="50"/>
      <c r="B1354" s="34" t="str">
        <f>IFERROR(VLOOKUP(A1354,'State of WI BUs'!$A$2:$B$77,2,FALSE),"")</f>
        <v/>
      </c>
      <c r="C1354" s="50"/>
      <c r="D1354" s="50"/>
      <c r="E1354" s="51"/>
      <c r="F1354" s="34" t="str">
        <f>IFERROR(VLOOKUP(C1354,'Fed. Agency Identifier'!$A$2:$B$62,2,FALSE),"")</f>
        <v/>
      </c>
      <c r="G1354" s="34" t="str">
        <f>IF(ISBLANK(D1354)=TRUE,"",(IFERROR(VLOOKUP(CONCATENATE(C1354,".",D1354),'Assistance Listings sam.gov'!$A$2:$D$2250,4,FALSE),"Unknown/Expired CFDA - Complete Column K")))</f>
        <v/>
      </c>
      <c r="H1354" s="51"/>
      <c r="I1354" s="51"/>
      <c r="J1354" s="34" t="str">
        <f>IF(AND(ISBLANK(C1354)=TRUE,ISBLANK(D1354)=TRUE),"",IFERROR(VLOOKUP(CONCATENATE(C1354,".",D1354),'Clusters Lookup'!$A$2:$B$99,2,FALSE),"Not an Other Cluster"))</f>
        <v/>
      </c>
      <c r="K1354" s="51"/>
      <c r="L1354" s="51"/>
      <c r="M1354" s="51"/>
      <c r="N1354" s="51"/>
      <c r="O1354" s="52"/>
      <c r="P1354" s="51"/>
      <c r="Q1354" s="51"/>
      <c r="R1354" s="50"/>
      <c r="S1354" s="34" t="str">
        <f>IFERROR(VLOOKUP(R1354,'State of WI BUs'!$A$2:$B$77,2,FALSE),"")</f>
        <v/>
      </c>
      <c r="T1354" s="52"/>
      <c r="U1354" s="52"/>
      <c r="V1354" s="56" t="str">
        <f t="shared" si="160"/>
        <v/>
      </c>
      <c r="W1354" s="52"/>
      <c r="X1354" s="50"/>
      <c r="Y1354" s="56" t="str">
        <f t="shared" si="161"/>
        <v/>
      </c>
      <c r="Z1354" s="52"/>
      <c r="AA1354" s="35" t="str">
        <f t="shared" si="162"/>
        <v/>
      </c>
      <c r="AB1354" s="35" t="str">
        <f t="shared" si="163"/>
        <v/>
      </c>
      <c r="AC1354" s="35" t="str">
        <f t="shared" si="164"/>
        <v/>
      </c>
      <c r="AD1354" s="35" t="str">
        <f t="shared" si="165"/>
        <v/>
      </c>
      <c r="AE1354" s="35" t="str">
        <f t="shared" si="166"/>
        <v/>
      </c>
      <c r="AF1354" s="35" t="str">
        <f t="shared" si="167"/>
        <v/>
      </c>
    </row>
    <row r="1355" spans="1:32" x14ac:dyDescent="0.3">
      <c r="A1355" s="50"/>
      <c r="B1355" s="34" t="str">
        <f>IFERROR(VLOOKUP(A1355,'State of WI BUs'!$A$2:$B$77,2,FALSE),"")</f>
        <v/>
      </c>
      <c r="C1355" s="50"/>
      <c r="D1355" s="50"/>
      <c r="E1355" s="51"/>
      <c r="F1355" s="34" t="str">
        <f>IFERROR(VLOOKUP(C1355,'Fed. Agency Identifier'!$A$2:$B$62,2,FALSE),"")</f>
        <v/>
      </c>
      <c r="G1355" s="34" t="str">
        <f>IF(ISBLANK(D1355)=TRUE,"",(IFERROR(VLOOKUP(CONCATENATE(C1355,".",D1355),'Assistance Listings sam.gov'!$A$2:$D$2250,4,FALSE),"Unknown/Expired CFDA - Complete Column K")))</f>
        <v/>
      </c>
      <c r="H1355" s="51"/>
      <c r="I1355" s="51"/>
      <c r="J1355" s="34" t="str">
        <f>IF(AND(ISBLANK(C1355)=TRUE,ISBLANK(D1355)=TRUE),"",IFERROR(VLOOKUP(CONCATENATE(C1355,".",D1355),'Clusters Lookup'!$A$2:$B$99,2,FALSE),"Not an Other Cluster"))</f>
        <v/>
      </c>
      <c r="K1355" s="51"/>
      <c r="L1355" s="51"/>
      <c r="M1355" s="51"/>
      <c r="N1355" s="51"/>
      <c r="O1355" s="52"/>
      <c r="P1355" s="51"/>
      <c r="Q1355" s="51"/>
      <c r="R1355" s="50"/>
      <c r="S1355" s="34" t="str">
        <f>IFERROR(VLOOKUP(R1355,'State of WI BUs'!$A$2:$B$77,2,FALSE),"")</f>
        <v/>
      </c>
      <c r="T1355" s="52"/>
      <c r="U1355" s="52"/>
      <c r="V1355" s="56" t="str">
        <f t="shared" si="160"/>
        <v/>
      </c>
      <c r="W1355" s="52"/>
      <c r="X1355" s="50"/>
      <c r="Y1355" s="56" t="str">
        <f t="shared" si="161"/>
        <v/>
      </c>
      <c r="Z1355" s="52"/>
      <c r="AA1355" s="35" t="str">
        <f t="shared" si="162"/>
        <v/>
      </c>
      <c r="AB1355" s="35" t="str">
        <f t="shared" si="163"/>
        <v/>
      </c>
      <c r="AC1355" s="35" t="str">
        <f t="shared" si="164"/>
        <v/>
      </c>
      <c r="AD1355" s="35" t="str">
        <f t="shared" si="165"/>
        <v/>
      </c>
      <c r="AE1355" s="35" t="str">
        <f t="shared" si="166"/>
        <v/>
      </c>
      <c r="AF1355" s="35" t="str">
        <f t="shared" si="167"/>
        <v/>
      </c>
    </row>
    <row r="1356" spans="1:32" x14ac:dyDescent="0.3">
      <c r="A1356" s="50"/>
      <c r="B1356" s="34" t="str">
        <f>IFERROR(VLOOKUP(A1356,'State of WI BUs'!$A$2:$B$77,2,FALSE),"")</f>
        <v/>
      </c>
      <c r="C1356" s="50"/>
      <c r="D1356" s="50"/>
      <c r="E1356" s="51"/>
      <c r="F1356" s="34" t="str">
        <f>IFERROR(VLOOKUP(C1356,'Fed. Agency Identifier'!$A$2:$B$62,2,FALSE),"")</f>
        <v/>
      </c>
      <c r="G1356" s="34" t="str">
        <f>IF(ISBLANK(D1356)=TRUE,"",(IFERROR(VLOOKUP(CONCATENATE(C1356,".",D1356),'Assistance Listings sam.gov'!$A$2:$D$2250,4,FALSE),"Unknown/Expired CFDA - Complete Column K")))</f>
        <v/>
      </c>
      <c r="H1356" s="51"/>
      <c r="I1356" s="51"/>
      <c r="J1356" s="34" t="str">
        <f>IF(AND(ISBLANK(C1356)=TRUE,ISBLANK(D1356)=TRUE),"",IFERROR(VLOOKUP(CONCATENATE(C1356,".",D1356),'Clusters Lookup'!$A$2:$B$99,2,FALSE),"Not an Other Cluster"))</f>
        <v/>
      </c>
      <c r="K1356" s="51"/>
      <c r="L1356" s="51"/>
      <c r="M1356" s="51"/>
      <c r="N1356" s="51"/>
      <c r="O1356" s="52"/>
      <c r="P1356" s="51"/>
      <c r="Q1356" s="51"/>
      <c r="R1356" s="50"/>
      <c r="S1356" s="34" t="str">
        <f>IFERROR(VLOOKUP(R1356,'State of WI BUs'!$A$2:$B$77,2,FALSE),"")</f>
        <v/>
      </c>
      <c r="T1356" s="52"/>
      <c r="U1356" s="52"/>
      <c r="V1356" s="56" t="str">
        <f t="shared" si="160"/>
        <v/>
      </c>
      <c r="W1356" s="52"/>
      <c r="X1356" s="50"/>
      <c r="Y1356" s="56" t="str">
        <f t="shared" si="161"/>
        <v/>
      </c>
      <c r="Z1356" s="52"/>
      <c r="AA1356" s="35" t="str">
        <f t="shared" si="162"/>
        <v/>
      </c>
      <c r="AB1356" s="35" t="str">
        <f t="shared" si="163"/>
        <v/>
      </c>
      <c r="AC1356" s="35" t="str">
        <f t="shared" si="164"/>
        <v/>
      </c>
      <c r="AD1356" s="35" t="str">
        <f t="shared" si="165"/>
        <v/>
      </c>
      <c r="AE1356" s="35" t="str">
        <f t="shared" si="166"/>
        <v/>
      </c>
      <c r="AF1356" s="35" t="str">
        <f t="shared" si="167"/>
        <v/>
      </c>
    </row>
    <row r="1357" spans="1:32" x14ac:dyDescent="0.3">
      <c r="A1357" s="50"/>
      <c r="B1357" s="34" t="str">
        <f>IFERROR(VLOOKUP(A1357,'State of WI BUs'!$A$2:$B$77,2,FALSE),"")</f>
        <v/>
      </c>
      <c r="C1357" s="50"/>
      <c r="D1357" s="50"/>
      <c r="E1357" s="51"/>
      <c r="F1357" s="34" t="str">
        <f>IFERROR(VLOOKUP(C1357,'Fed. Agency Identifier'!$A$2:$B$62,2,FALSE),"")</f>
        <v/>
      </c>
      <c r="G1357" s="34" t="str">
        <f>IF(ISBLANK(D1357)=TRUE,"",(IFERROR(VLOOKUP(CONCATENATE(C1357,".",D1357),'Assistance Listings sam.gov'!$A$2:$D$2250,4,FALSE),"Unknown/Expired CFDA - Complete Column K")))</f>
        <v/>
      </c>
      <c r="H1357" s="51"/>
      <c r="I1357" s="51"/>
      <c r="J1357" s="34" t="str">
        <f>IF(AND(ISBLANK(C1357)=TRUE,ISBLANK(D1357)=TRUE),"",IFERROR(VLOOKUP(CONCATENATE(C1357,".",D1357),'Clusters Lookup'!$A$2:$B$99,2,FALSE),"Not an Other Cluster"))</f>
        <v/>
      </c>
      <c r="K1357" s="51"/>
      <c r="L1357" s="51"/>
      <c r="M1357" s="51"/>
      <c r="N1357" s="51"/>
      <c r="O1357" s="52"/>
      <c r="P1357" s="51"/>
      <c r="Q1357" s="51"/>
      <c r="R1357" s="50"/>
      <c r="S1357" s="34" t="str">
        <f>IFERROR(VLOOKUP(R1357,'State of WI BUs'!$A$2:$B$77,2,FALSE),"")</f>
        <v/>
      </c>
      <c r="T1357" s="52"/>
      <c r="U1357" s="52"/>
      <c r="V1357" s="56" t="str">
        <f t="shared" si="160"/>
        <v/>
      </c>
      <c r="W1357" s="52"/>
      <c r="X1357" s="50"/>
      <c r="Y1357" s="56" t="str">
        <f t="shared" si="161"/>
        <v/>
      </c>
      <c r="Z1357" s="52"/>
      <c r="AA1357" s="35" t="str">
        <f t="shared" si="162"/>
        <v/>
      </c>
      <c r="AB1357" s="35" t="str">
        <f t="shared" si="163"/>
        <v/>
      </c>
      <c r="AC1357" s="35" t="str">
        <f t="shared" si="164"/>
        <v/>
      </c>
      <c r="AD1357" s="35" t="str">
        <f t="shared" si="165"/>
        <v/>
      </c>
      <c r="AE1357" s="35" t="str">
        <f t="shared" si="166"/>
        <v/>
      </c>
      <c r="AF1357" s="35" t="str">
        <f t="shared" si="167"/>
        <v/>
      </c>
    </row>
    <row r="1358" spans="1:32" x14ac:dyDescent="0.3">
      <c r="A1358" s="50"/>
      <c r="B1358" s="34" t="str">
        <f>IFERROR(VLOOKUP(A1358,'State of WI BUs'!$A$2:$B$77,2,FALSE),"")</f>
        <v/>
      </c>
      <c r="C1358" s="50"/>
      <c r="D1358" s="50"/>
      <c r="E1358" s="51"/>
      <c r="F1358" s="34" t="str">
        <f>IFERROR(VLOOKUP(C1358,'Fed. Agency Identifier'!$A$2:$B$62,2,FALSE),"")</f>
        <v/>
      </c>
      <c r="G1358" s="34" t="str">
        <f>IF(ISBLANK(D1358)=TRUE,"",(IFERROR(VLOOKUP(CONCATENATE(C1358,".",D1358),'Assistance Listings sam.gov'!$A$2:$D$2250,4,FALSE),"Unknown/Expired CFDA - Complete Column K")))</f>
        <v/>
      </c>
      <c r="H1358" s="51"/>
      <c r="I1358" s="51"/>
      <c r="J1358" s="34" t="str">
        <f>IF(AND(ISBLANK(C1358)=TRUE,ISBLANK(D1358)=TRUE),"",IFERROR(VLOOKUP(CONCATENATE(C1358,".",D1358),'Clusters Lookup'!$A$2:$B$99,2,FALSE),"Not an Other Cluster"))</f>
        <v/>
      </c>
      <c r="K1358" s="51"/>
      <c r="L1358" s="51"/>
      <c r="M1358" s="51"/>
      <c r="N1358" s="51"/>
      <c r="O1358" s="52"/>
      <c r="P1358" s="51"/>
      <c r="Q1358" s="51"/>
      <c r="R1358" s="50"/>
      <c r="S1358" s="34" t="str">
        <f>IFERROR(VLOOKUP(R1358,'State of WI BUs'!$A$2:$B$77,2,FALSE),"")</f>
        <v/>
      </c>
      <c r="T1358" s="52"/>
      <c r="U1358" s="52"/>
      <c r="V1358" s="56" t="str">
        <f t="shared" si="160"/>
        <v/>
      </c>
      <c r="W1358" s="52"/>
      <c r="X1358" s="50"/>
      <c r="Y1358" s="56" t="str">
        <f t="shared" si="161"/>
        <v/>
      </c>
      <c r="Z1358" s="52"/>
      <c r="AA1358" s="35" t="str">
        <f t="shared" si="162"/>
        <v/>
      </c>
      <c r="AB1358" s="35" t="str">
        <f t="shared" si="163"/>
        <v/>
      </c>
      <c r="AC1358" s="35" t="str">
        <f t="shared" si="164"/>
        <v/>
      </c>
      <c r="AD1358" s="35" t="str">
        <f t="shared" si="165"/>
        <v/>
      </c>
      <c r="AE1358" s="35" t="str">
        <f t="shared" si="166"/>
        <v/>
      </c>
      <c r="AF1358" s="35" t="str">
        <f t="shared" si="167"/>
        <v/>
      </c>
    </row>
    <row r="1359" spans="1:32" x14ac:dyDescent="0.3">
      <c r="A1359" s="50"/>
      <c r="B1359" s="34" t="str">
        <f>IFERROR(VLOOKUP(A1359,'State of WI BUs'!$A$2:$B$77,2,FALSE),"")</f>
        <v/>
      </c>
      <c r="C1359" s="50"/>
      <c r="D1359" s="50"/>
      <c r="E1359" s="51"/>
      <c r="F1359" s="34" t="str">
        <f>IFERROR(VLOOKUP(C1359,'Fed. Agency Identifier'!$A$2:$B$62,2,FALSE),"")</f>
        <v/>
      </c>
      <c r="G1359" s="34" t="str">
        <f>IF(ISBLANK(D1359)=TRUE,"",(IFERROR(VLOOKUP(CONCATENATE(C1359,".",D1359),'Assistance Listings sam.gov'!$A$2:$D$2250,4,FALSE),"Unknown/Expired CFDA - Complete Column K")))</f>
        <v/>
      </c>
      <c r="H1359" s="51"/>
      <c r="I1359" s="51"/>
      <c r="J1359" s="34" t="str">
        <f>IF(AND(ISBLANK(C1359)=TRUE,ISBLANK(D1359)=TRUE),"",IFERROR(VLOOKUP(CONCATENATE(C1359,".",D1359),'Clusters Lookup'!$A$2:$B$99,2,FALSE),"Not an Other Cluster"))</f>
        <v/>
      </c>
      <c r="K1359" s="51"/>
      <c r="L1359" s="51"/>
      <c r="M1359" s="51"/>
      <c r="N1359" s="51"/>
      <c r="O1359" s="52"/>
      <c r="P1359" s="51"/>
      <c r="Q1359" s="51"/>
      <c r="R1359" s="50"/>
      <c r="S1359" s="34" t="str">
        <f>IFERROR(VLOOKUP(R1359,'State of WI BUs'!$A$2:$B$77,2,FALSE),"")</f>
        <v/>
      </c>
      <c r="T1359" s="52"/>
      <c r="U1359" s="52"/>
      <c r="V1359" s="56" t="str">
        <f t="shared" si="160"/>
        <v/>
      </c>
      <c r="W1359" s="52"/>
      <c r="X1359" s="50"/>
      <c r="Y1359" s="56" t="str">
        <f t="shared" si="161"/>
        <v/>
      </c>
      <c r="Z1359" s="52"/>
      <c r="AA1359" s="35" t="str">
        <f t="shared" si="162"/>
        <v/>
      </c>
      <c r="AB1359" s="35" t="str">
        <f t="shared" si="163"/>
        <v/>
      </c>
      <c r="AC1359" s="35" t="str">
        <f t="shared" si="164"/>
        <v/>
      </c>
      <c r="AD1359" s="35" t="str">
        <f t="shared" si="165"/>
        <v/>
      </c>
      <c r="AE1359" s="35" t="str">
        <f t="shared" si="166"/>
        <v/>
      </c>
      <c r="AF1359" s="35" t="str">
        <f t="shared" si="167"/>
        <v/>
      </c>
    </row>
    <row r="1360" spans="1:32" x14ac:dyDescent="0.3">
      <c r="A1360" s="50"/>
      <c r="B1360" s="34" t="str">
        <f>IFERROR(VLOOKUP(A1360,'State of WI BUs'!$A$2:$B$77,2,FALSE),"")</f>
        <v/>
      </c>
      <c r="C1360" s="50"/>
      <c r="D1360" s="50"/>
      <c r="E1360" s="51"/>
      <c r="F1360" s="34" t="str">
        <f>IFERROR(VLOOKUP(C1360,'Fed. Agency Identifier'!$A$2:$B$62,2,FALSE),"")</f>
        <v/>
      </c>
      <c r="G1360" s="34" t="str">
        <f>IF(ISBLANK(D1360)=TRUE,"",(IFERROR(VLOOKUP(CONCATENATE(C1360,".",D1360),'Assistance Listings sam.gov'!$A$2:$D$2250,4,FALSE),"Unknown/Expired CFDA - Complete Column K")))</f>
        <v/>
      </c>
      <c r="H1360" s="51"/>
      <c r="I1360" s="51"/>
      <c r="J1360" s="34" t="str">
        <f>IF(AND(ISBLANK(C1360)=TRUE,ISBLANK(D1360)=TRUE),"",IFERROR(VLOOKUP(CONCATENATE(C1360,".",D1360),'Clusters Lookup'!$A$2:$B$99,2,FALSE),"Not an Other Cluster"))</f>
        <v/>
      </c>
      <c r="K1360" s="51"/>
      <c r="L1360" s="51"/>
      <c r="M1360" s="51"/>
      <c r="N1360" s="51"/>
      <c r="O1360" s="52"/>
      <c r="P1360" s="51"/>
      <c r="Q1360" s="51"/>
      <c r="R1360" s="50"/>
      <c r="S1360" s="34" t="str">
        <f>IFERROR(VLOOKUP(R1360,'State of WI BUs'!$A$2:$B$77,2,FALSE),"")</f>
        <v/>
      </c>
      <c r="T1360" s="52"/>
      <c r="U1360" s="52"/>
      <c r="V1360" s="56" t="str">
        <f t="shared" si="160"/>
        <v/>
      </c>
      <c r="W1360" s="52"/>
      <c r="X1360" s="50"/>
      <c r="Y1360" s="56" t="str">
        <f t="shared" si="161"/>
        <v/>
      </c>
      <c r="Z1360" s="52"/>
      <c r="AA1360" s="35" t="str">
        <f t="shared" si="162"/>
        <v/>
      </c>
      <c r="AB1360" s="35" t="str">
        <f t="shared" si="163"/>
        <v/>
      </c>
      <c r="AC1360" s="35" t="str">
        <f t="shared" si="164"/>
        <v/>
      </c>
      <c r="AD1360" s="35" t="str">
        <f t="shared" si="165"/>
        <v/>
      </c>
      <c r="AE1360" s="35" t="str">
        <f t="shared" si="166"/>
        <v/>
      </c>
      <c r="AF1360" s="35" t="str">
        <f t="shared" si="167"/>
        <v/>
      </c>
    </row>
    <row r="1361" spans="1:32" x14ac:dyDescent="0.3">
      <c r="A1361" s="50"/>
      <c r="B1361" s="34" t="str">
        <f>IFERROR(VLOOKUP(A1361,'State of WI BUs'!$A$2:$B$77,2,FALSE),"")</f>
        <v/>
      </c>
      <c r="C1361" s="50"/>
      <c r="D1361" s="50"/>
      <c r="E1361" s="51"/>
      <c r="F1361" s="34" t="str">
        <f>IFERROR(VLOOKUP(C1361,'Fed. Agency Identifier'!$A$2:$B$62,2,FALSE),"")</f>
        <v/>
      </c>
      <c r="G1361" s="34" t="str">
        <f>IF(ISBLANK(D1361)=TRUE,"",(IFERROR(VLOOKUP(CONCATENATE(C1361,".",D1361),'Assistance Listings sam.gov'!$A$2:$D$2250,4,FALSE),"Unknown/Expired CFDA - Complete Column K")))</f>
        <v/>
      </c>
      <c r="H1361" s="51"/>
      <c r="I1361" s="51"/>
      <c r="J1361" s="34" t="str">
        <f>IF(AND(ISBLANK(C1361)=TRUE,ISBLANK(D1361)=TRUE),"",IFERROR(VLOOKUP(CONCATENATE(C1361,".",D1361),'Clusters Lookup'!$A$2:$B$99,2,FALSE),"Not an Other Cluster"))</f>
        <v/>
      </c>
      <c r="K1361" s="51"/>
      <c r="L1361" s="51"/>
      <c r="M1361" s="51"/>
      <c r="N1361" s="51"/>
      <c r="O1361" s="52"/>
      <c r="P1361" s="51"/>
      <c r="Q1361" s="51"/>
      <c r="R1361" s="50"/>
      <c r="S1361" s="34" t="str">
        <f>IFERROR(VLOOKUP(R1361,'State of WI BUs'!$A$2:$B$77,2,FALSE),"")</f>
        <v/>
      </c>
      <c r="T1361" s="52"/>
      <c r="U1361" s="52"/>
      <c r="V1361" s="56" t="str">
        <f t="shared" si="160"/>
        <v/>
      </c>
      <c r="W1361" s="52"/>
      <c r="X1361" s="50"/>
      <c r="Y1361" s="56" t="str">
        <f t="shared" si="161"/>
        <v/>
      </c>
      <c r="Z1361" s="52"/>
      <c r="AA1361" s="35" t="str">
        <f t="shared" si="162"/>
        <v/>
      </c>
      <c r="AB1361" s="35" t="str">
        <f t="shared" si="163"/>
        <v/>
      </c>
      <c r="AC1361" s="35" t="str">
        <f t="shared" si="164"/>
        <v/>
      </c>
      <c r="AD1361" s="35" t="str">
        <f t="shared" si="165"/>
        <v/>
      </c>
      <c r="AE1361" s="35" t="str">
        <f t="shared" si="166"/>
        <v/>
      </c>
      <c r="AF1361" s="35" t="str">
        <f t="shared" si="167"/>
        <v/>
      </c>
    </row>
    <row r="1362" spans="1:32" x14ac:dyDescent="0.3">
      <c r="A1362" s="50"/>
      <c r="B1362" s="34" t="str">
        <f>IFERROR(VLOOKUP(A1362,'State of WI BUs'!$A$2:$B$77,2,FALSE),"")</f>
        <v/>
      </c>
      <c r="C1362" s="50"/>
      <c r="D1362" s="50"/>
      <c r="E1362" s="51"/>
      <c r="F1362" s="34" t="str">
        <f>IFERROR(VLOOKUP(C1362,'Fed. Agency Identifier'!$A$2:$B$62,2,FALSE),"")</f>
        <v/>
      </c>
      <c r="G1362" s="34" t="str">
        <f>IF(ISBLANK(D1362)=TRUE,"",(IFERROR(VLOOKUP(CONCATENATE(C1362,".",D1362),'Assistance Listings sam.gov'!$A$2:$D$2250,4,FALSE),"Unknown/Expired CFDA - Complete Column K")))</f>
        <v/>
      </c>
      <c r="H1362" s="51"/>
      <c r="I1362" s="51"/>
      <c r="J1362" s="34" t="str">
        <f>IF(AND(ISBLANK(C1362)=TRUE,ISBLANK(D1362)=TRUE),"",IFERROR(VLOOKUP(CONCATENATE(C1362,".",D1362),'Clusters Lookup'!$A$2:$B$99,2,FALSE),"Not an Other Cluster"))</f>
        <v/>
      </c>
      <c r="K1362" s="51"/>
      <c r="L1362" s="51"/>
      <c r="M1362" s="51"/>
      <c r="N1362" s="51"/>
      <c r="O1362" s="52"/>
      <c r="P1362" s="51"/>
      <c r="Q1362" s="51"/>
      <c r="R1362" s="50"/>
      <c r="S1362" s="34" t="str">
        <f>IFERROR(VLOOKUP(R1362,'State of WI BUs'!$A$2:$B$77,2,FALSE),"")</f>
        <v/>
      </c>
      <c r="T1362" s="52"/>
      <c r="U1362" s="52"/>
      <c r="V1362" s="56" t="str">
        <f t="shared" ref="V1362:V1425" si="168">IF(ISBLANK(C1362),"",T1362+U1362)</f>
        <v/>
      </c>
      <c r="W1362" s="52"/>
      <c r="X1362" s="50"/>
      <c r="Y1362" s="56" t="str">
        <f t="shared" ref="Y1362:Y1425" si="169">IF(ISBLANK(C1362),"",V1362+O1362-W1362)</f>
        <v/>
      </c>
      <c r="Z1362" s="52"/>
      <c r="AA1362" s="35" t="str">
        <f t="shared" ref="AA1362:AA1425" si="170">IF(ISBLANK(A1362)=TRUE,"",IF(OR(ISBLANK(H1362)=TRUE,ISBLANK(I1362)=TRUE),"Complete R&amp;D and SFA Designation",""))</f>
        <v/>
      </c>
      <c r="AB1362" s="35" t="str">
        <f t="shared" ref="AB1362:AB1425" si="171">IF(ISBLANK(A1362)=TRUE,"",IF(AND(M1362="I",OR(ISBLANK(P1362)=TRUE,ISBLANK(Q1362)=TRUE)),"Review Columns P,Q",""))</f>
        <v/>
      </c>
      <c r="AC1362" s="35" t="str">
        <f t="shared" ref="AC1362:AC1425" si="172">IF(ISBLANK(A1362)=TRUE,"",IF(AND(M1362="T",ISBLANK(R1362)=TRUE),"Review Column R, S",""))</f>
        <v/>
      </c>
      <c r="AD1362" s="35" t="str">
        <f t="shared" ref="AD1362:AD1425" si="173">IF(ISBLANK(A1362)=TRUE,"",IF(AND(N1362="Y",ISBLANK(O1362)=TRUE),"Review Column O",""))</f>
        <v/>
      </c>
      <c r="AE1362" s="35" t="str">
        <f t="shared" ref="AE1362:AE1425" si="174">IF(ISBLANK(A1362)=TRUE,"",IF(W1362+Z1362&gt;T1362+U1362,"Review Columns T,U,W,Z",""))</f>
        <v/>
      </c>
      <c r="AF1362" s="35" t="str">
        <f t="shared" ref="AF1362:AF1425" si="175">IF((ISBLANK(A1362)=TRUE),"",IF(ISBLANK(L1362)=TRUE,"Select Special Funding",""))</f>
        <v/>
      </c>
    </row>
    <row r="1363" spans="1:32" x14ac:dyDescent="0.3">
      <c r="A1363" s="50"/>
      <c r="B1363" s="34" t="str">
        <f>IFERROR(VLOOKUP(A1363,'State of WI BUs'!$A$2:$B$77,2,FALSE),"")</f>
        <v/>
      </c>
      <c r="C1363" s="50"/>
      <c r="D1363" s="50"/>
      <c r="E1363" s="51"/>
      <c r="F1363" s="34" t="str">
        <f>IFERROR(VLOOKUP(C1363,'Fed. Agency Identifier'!$A$2:$B$62,2,FALSE),"")</f>
        <v/>
      </c>
      <c r="G1363" s="34" t="str">
        <f>IF(ISBLANK(D1363)=TRUE,"",(IFERROR(VLOOKUP(CONCATENATE(C1363,".",D1363),'Assistance Listings sam.gov'!$A$2:$D$2250,4,FALSE),"Unknown/Expired CFDA - Complete Column K")))</f>
        <v/>
      </c>
      <c r="H1363" s="51"/>
      <c r="I1363" s="51"/>
      <c r="J1363" s="34" t="str">
        <f>IF(AND(ISBLANK(C1363)=TRUE,ISBLANK(D1363)=TRUE),"",IFERROR(VLOOKUP(CONCATENATE(C1363,".",D1363),'Clusters Lookup'!$A$2:$B$99,2,FALSE),"Not an Other Cluster"))</f>
        <v/>
      </c>
      <c r="K1363" s="51"/>
      <c r="L1363" s="51"/>
      <c r="M1363" s="51"/>
      <c r="N1363" s="51"/>
      <c r="O1363" s="52"/>
      <c r="P1363" s="51"/>
      <c r="Q1363" s="51"/>
      <c r="R1363" s="50"/>
      <c r="S1363" s="34" t="str">
        <f>IFERROR(VLOOKUP(R1363,'State of WI BUs'!$A$2:$B$77,2,FALSE),"")</f>
        <v/>
      </c>
      <c r="T1363" s="52"/>
      <c r="U1363" s="52"/>
      <c r="V1363" s="56" t="str">
        <f t="shared" si="168"/>
        <v/>
      </c>
      <c r="W1363" s="52"/>
      <c r="X1363" s="50"/>
      <c r="Y1363" s="56" t="str">
        <f t="shared" si="169"/>
        <v/>
      </c>
      <c r="Z1363" s="52"/>
      <c r="AA1363" s="35" t="str">
        <f t="shared" si="170"/>
        <v/>
      </c>
      <c r="AB1363" s="35" t="str">
        <f t="shared" si="171"/>
        <v/>
      </c>
      <c r="AC1363" s="35" t="str">
        <f t="shared" si="172"/>
        <v/>
      </c>
      <c r="AD1363" s="35" t="str">
        <f t="shared" si="173"/>
        <v/>
      </c>
      <c r="AE1363" s="35" t="str">
        <f t="shared" si="174"/>
        <v/>
      </c>
      <c r="AF1363" s="35" t="str">
        <f t="shared" si="175"/>
        <v/>
      </c>
    </row>
    <row r="1364" spans="1:32" x14ac:dyDescent="0.3">
      <c r="A1364" s="50"/>
      <c r="B1364" s="34" t="str">
        <f>IFERROR(VLOOKUP(A1364,'State of WI BUs'!$A$2:$B$77,2,FALSE),"")</f>
        <v/>
      </c>
      <c r="C1364" s="50"/>
      <c r="D1364" s="50"/>
      <c r="E1364" s="51"/>
      <c r="F1364" s="34" t="str">
        <f>IFERROR(VLOOKUP(C1364,'Fed. Agency Identifier'!$A$2:$B$62,2,FALSE),"")</f>
        <v/>
      </c>
      <c r="G1364" s="34" t="str">
        <f>IF(ISBLANK(D1364)=TRUE,"",(IFERROR(VLOOKUP(CONCATENATE(C1364,".",D1364),'Assistance Listings sam.gov'!$A$2:$D$2250,4,FALSE),"Unknown/Expired CFDA - Complete Column K")))</f>
        <v/>
      </c>
      <c r="H1364" s="51"/>
      <c r="I1364" s="51"/>
      <c r="J1364" s="34" t="str">
        <f>IF(AND(ISBLANK(C1364)=TRUE,ISBLANK(D1364)=TRUE),"",IFERROR(VLOOKUP(CONCATENATE(C1364,".",D1364),'Clusters Lookup'!$A$2:$B$99,2,FALSE),"Not an Other Cluster"))</f>
        <v/>
      </c>
      <c r="K1364" s="51"/>
      <c r="L1364" s="51"/>
      <c r="M1364" s="51"/>
      <c r="N1364" s="51"/>
      <c r="O1364" s="52"/>
      <c r="P1364" s="51"/>
      <c r="Q1364" s="51"/>
      <c r="R1364" s="50"/>
      <c r="S1364" s="34" t="str">
        <f>IFERROR(VLOOKUP(R1364,'State of WI BUs'!$A$2:$B$77,2,FALSE),"")</f>
        <v/>
      </c>
      <c r="T1364" s="52"/>
      <c r="U1364" s="52"/>
      <c r="V1364" s="56" t="str">
        <f t="shared" si="168"/>
        <v/>
      </c>
      <c r="W1364" s="52"/>
      <c r="X1364" s="50"/>
      <c r="Y1364" s="56" t="str">
        <f t="shared" si="169"/>
        <v/>
      </c>
      <c r="Z1364" s="52"/>
      <c r="AA1364" s="35" t="str">
        <f t="shared" si="170"/>
        <v/>
      </c>
      <c r="AB1364" s="35" t="str">
        <f t="shared" si="171"/>
        <v/>
      </c>
      <c r="AC1364" s="35" t="str">
        <f t="shared" si="172"/>
        <v/>
      </c>
      <c r="AD1364" s="35" t="str">
        <f t="shared" si="173"/>
        <v/>
      </c>
      <c r="AE1364" s="35" t="str">
        <f t="shared" si="174"/>
        <v/>
      </c>
      <c r="AF1364" s="35" t="str">
        <f t="shared" si="175"/>
        <v/>
      </c>
    </row>
    <row r="1365" spans="1:32" x14ac:dyDescent="0.3">
      <c r="A1365" s="50"/>
      <c r="B1365" s="34" t="str">
        <f>IFERROR(VLOOKUP(A1365,'State of WI BUs'!$A$2:$B$77,2,FALSE),"")</f>
        <v/>
      </c>
      <c r="C1365" s="50"/>
      <c r="D1365" s="50"/>
      <c r="E1365" s="51"/>
      <c r="F1365" s="34" t="str">
        <f>IFERROR(VLOOKUP(C1365,'Fed. Agency Identifier'!$A$2:$B$62,2,FALSE),"")</f>
        <v/>
      </c>
      <c r="G1365" s="34" t="str">
        <f>IF(ISBLANK(D1365)=TRUE,"",(IFERROR(VLOOKUP(CONCATENATE(C1365,".",D1365),'Assistance Listings sam.gov'!$A$2:$D$2250,4,FALSE),"Unknown/Expired CFDA - Complete Column K")))</f>
        <v/>
      </c>
      <c r="H1365" s="51"/>
      <c r="I1365" s="51"/>
      <c r="J1365" s="34" t="str">
        <f>IF(AND(ISBLANK(C1365)=TRUE,ISBLANK(D1365)=TRUE),"",IFERROR(VLOOKUP(CONCATENATE(C1365,".",D1365),'Clusters Lookup'!$A$2:$B$99,2,FALSE),"Not an Other Cluster"))</f>
        <v/>
      </c>
      <c r="K1365" s="51"/>
      <c r="L1365" s="51"/>
      <c r="M1365" s="51"/>
      <c r="N1365" s="51"/>
      <c r="O1365" s="52"/>
      <c r="P1365" s="51"/>
      <c r="Q1365" s="51"/>
      <c r="R1365" s="50"/>
      <c r="S1365" s="34" t="str">
        <f>IFERROR(VLOOKUP(R1365,'State of WI BUs'!$A$2:$B$77,2,FALSE),"")</f>
        <v/>
      </c>
      <c r="T1365" s="52"/>
      <c r="U1365" s="52"/>
      <c r="V1365" s="56" t="str">
        <f t="shared" si="168"/>
        <v/>
      </c>
      <c r="W1365" s="52"/>
      <c r="X1365" s="50"/>
      <c r="Y1365" s="56" t="str">
        <f t="shared" si="169"/>
        <v/>
      </c>
      <c r="Z1365" s="52"/>
      <c r="AA1365" s="35" t="str">
        <f t="shared" si="170"/>
        <v/>
      </c>
      <c r="AB1365" s="35" t="str">
        <f t="shared" si="171"/>
        <v/>
      </c>
      <c r="AC1365" s="35" t="str">
        <f t="shared" si="172"/>
        <v/>
      </c>
      <c r="AD1365" s="35" t="str">
        <f t="shared" si="173"/>
        <v/>
      </c>
      <c r="AE1365" s="35" t="str">
        <f t="shared" si="174"/>
        <v/>
      </c>
      <c r="AF1365" s="35" t="str">
        <f t="shared" si="175"/>
        <v/>
      </c>
    </row>
    <row r="1366" spans="1:32" x14ac:dyDescent="0.3">
      <c r="A1366" s="50"/>
      <c r="B1366" s="34" t="str">
        <f>IFERROR(VLOOKUP(A1366,'State of WI BUs'!$A$2:$B$77,2,FALSE),"")</f>
        <v/>
      </c>
      <c r="C1366" s="50"/>
      <c r="D1366" s="50"/>
      <c r="E1366" s="51"/>
      <c r="F1366" s="34" t="str">
        <f>IFERROR(VLOOKUP(C1366,'Fed. Agency Identifier'!$A$2:$B$62,2,FALSE),"")</f>
        <v/>
      </c>
      <c r="G1366" s="34" t="str">
        <f>IF(ISBLANK(D1366)=TRUE,"",(IFERROR(VLOOKUP(CONCATENATE(C1366,".",D1366),'Assistance Listings sam.gov'!$A$2:$D$2250,4,FALSE),"Unknown/Expired CFDA - Complete Column K")))</f>
        <v/>
      </c>
      <c r="H1366" s="51"/>
      <c r="I1366" s="51"/>
      <c r="J1366" s="34" t="str">
        <f>IF(AND(ISBLANK(C1366)=TRUE,ISBLANK(D1366)=TRUE),"",IFERROR(VLOOKUP(CONCATENATE(C1366,".",D1366),'Clusters Lookup'!$A$2:$B$99,2,FALSE),"Not an Other Cluster"))</f>
        <v/>
      </c>
      <c r="K1366" s="51"/>
      <c r="L1366" s="51"/>
      <c r="M1366" s="51"/>
      <c r="N1366" s="51"/>
      <c r="O1366" s="52"/>
      <c r="P1366" s="51"/>
      <c r="Q1366" s="51"/>
      <c r="R1366" s="50"/>
      <c r="S1366" s="34" t="str">
        <f>IFERROR(VLOOKUP(R1366,'State of WI BUs'!$A$2:$B$77,2,FALSE),"")</f>
        <v/>
      </c>
      <c r="T1366" s="52"/>
      <c r="U1366" s="52"/>
      <c r="V1366" s="56" t="str">
        <f t="shared" si="168"/>
        <v/>
      </c>
      <c r="W1366" s="52"/>
      <c r="X1366" s="50"/>
      <c r="Y1366" s="56" t="str">
        <f t="shared" si="169"/>
        <v/>
      </c>
      <c r="Z1366" s="52"/>
      <c r="AA1366" s="35" t="str">
        <f t="shared" si="170"/>
        <v/>
      </c>
      <c r="AB1366" s="35" t="str">
        <f t="shared" si="171"/>
        <v/>
      </c>
      <c r="AC1366" s="35" t="str">
        <f t="shared" si="172"/>
        <v/>
      </c>
      <c r="AD1366" s="35" t="str">
        <f t="shared" si="173"/>
        <v/>
      </c>
      <c r="AE1366" s="35" t="str">
        <f t="shared" si="174"/>
        <v/>
      </c>
      <c r="AF1366" s="35" t="str">
        <f t="shared" si="175"/>
        <v/>
      </c>
    </row>
    <row r="1367" spans="1:32" x14ac:dyDescent="0.3">
      <c r="A1367" s="50"/>
      <c r="B1367" s="34" t="str">
        <f>IFERROR(VLOOKUP(A1367,'State of WI BUs'!$A$2:$B$77,2,FALSE),"")</f>
        <v/>
      </c>
      <c r="C1367" s="50"/>
      <c r="D1367" s="50"/>
      <c r="E1367" s="51"/>
      <c r="F1367" s="34" t="str">
        <f>IFERROR(VLOOKUP(C1367,'Fed. Agency Identifier'!$A$2:$B$62,2,FALSE),"")</f>
        <v/>
      </c>
      <c r="G1367" s="34" t="str">
        <f>IF(ISBLANK(D1367)=TRUE,"",(IFERROR(VLOOKUP(CONCATENATE(C1367,".",D1367),'Assistance Listings sam.gov'!$A$2:$D$2250,4,FALSE),"Unknown/Expired CFDA - Complete Column K")))</f>
        <v/>
      </c>
      <c r="H1367" s="51"/>
      <c r="I1367" s="51"/>
      <c r="J1367" s="34" t="str">
        <f>IF(AND(ISBLANK(C1367)=TRUE,ISBLANK(D1367)=TRUE),"",IFERROR(VLOOKUP(CONCATENATE(C1367,".",D1367),'Clusters Lookup'!$A$2:$B$99,2,FALSE),"Not an Other Cluster"))</f>
        <v/>
      </c>
      <c r="K1367" s="51"/>
      <c r="L1367" s="51"/>
      <c r="M1367" s="51"/>
      <c r="N1367" s="51"/>
      <c r="O1367" s="52"/>
      <c r="P1367" s="51"/>
      <c r="Q1367" s="51"/>
      <c r="R1367" s="50"/>
      <c r="S1367" s="34" t="str">
        <f>IFERROR(VLOOKUP(R1367,'State of WI BUs'!$A$2:$B$77,2,FALSE),"")</f>
        <v/>
      </c>
      <c r="T1367" s="52"/>
      <c r="U1367" s="52"/>
      <c r="V1367" s="56" t="str">
        <f t="shared" si="168"/>
        <v/>
      </c>
      <c r="W1367" s="52"/>
      <c r="X1367" s="50"/>
      <c r="Y1367" s="56" t="str">
        <f t="shared" si="169"/>
        <v/>
      </c>
      <c r="Z1367" s="52"/>
      <c r="AA1367" s="35" t="str">
        <f t="shared" si="170"/>
        <v/>
      </c>
      <c r="AB1367" s="35" t="str">
        <f t="shared" si="171"/>
        <v/>
      </c>
      <c r="AC1367" s="35" t="str">
        <f t="shared" si="172"/>
        <v/>
      </c>
      <c r="AD1367" s="35" t="str">
        <f t="shared" si="173"/>
        <v/>
      </c>
      <c r="AE1367" s="35" t="str">
        <f t="shared" si="174"/>
        <v/>
      </c>
      <c r="AF1367" s="35" t="str">
        <f t="shared" si="175"/>
        <v/>
      </c>
    </row>
    <row r="1368" spans="1:32" x14ac:dyDescent="0.3">
      <c r="A1368" s="50"/>
      <c r="B1368" s="34" t="str">
        <f>IFERROR(VLOOKUP(A1368,'State of WI BUs'!$A$2:$B$77,2,FALSE),"")</f>
        <v/>
      </c>
      <c r="C1368" s="50"/>
      <c r="D1368" s="50"/>
      <c r="E1368" s="51"/>
      <c r="F1368" s="34" t="str">
        <f>IFERROR(VLOOKUP(C1368,'Fed. Agency Identifier'!$A$2:$B$62,2,FALSE),"")</f>
        <v/>
      </c>
      <c r="G1368" s="34" t="str">
        <f>IF(ISBLANK(D1368)=TRUE,"",(IFERROR(VLOOKUP(CONCATENATE(C1368,".",D1368),'Assistance Listings sam.gov'!$A$2:$D$2250,4,FALSE),"Unknown/Expired CFDA - Complete Column K")))</f>
        <v/>
      </c>
      <c r="H1368" s="51"/>
      <c r="I1368" s="51"/>
      <c r="J1368" s="34" t="str">
        <f>IF(AND(ISBLANK(C1368)=TRUE,ISBLANK(D1368)=TRUE),"",IFERROR(VLOOKUP(CONCATENATE(C1368,".",D1368),'Clusters Lookup'!$A$2:$B$99,2,FALSE),"Not an Other Cluster"))</f>
        <v/>
      </c>
      <c r="K1368" s="51"/>
      <c r="L1368" s="51"/>
      <c r="M1368" s="51"/>
      <c r="N1368" s="51"/>
      <c r="O1368" s="52"/>
      <c r="P1368" s="51"/>
      <c r="Q1368" s="51"/>
      <c r="R1368" s="50"/>
      <c r="S1368" s="34" t="str">
        <f>IFERROR(VLOOKUP(R1368,'State of WI BUs'!$A$2:$B$77,2,FALSE),"")</f>
        <v/>
      </c>
      <c r="T1368" s="52"/>
      <c r="U1368" s="52"/>
      <c r="V1368" s="56" t="str">
        <f t="shared" si="168"/>
        <v/>
      </c>
      <c r="W1368" s="52"/>
      <c r="X1368" s="50"/>
      <c r="Y1368" s="56" t="str">
        <f t="shared" si="169"/>
        <v/>
      </c>
      <c r="Z1368" s="52"/>
      <c r="AA1368" s="35" t="str">
        <f t="shared" si="170"/>
        <v/>
      </c>
      <c r="AB1368" s="35" t="str">
        <f t="shared" si="171"/>
        <v/>
      </c>
      <c r="AC1368" s="35" t="str">
        <f t="shared" si="172"/>
        <v/>
      </c>
      <c r="AD1368" s="35" t="str">
        <f t="shared" si="173"/>
        <v/>
      </c>
      <c r="AE1368" s="35" t="str">
        <f t="shared" si="174"/>
        <v/>
      </c>
      <c r="AF1368" s="35" t="str">
        <f t="shared" si="175"/>
        <v/>
      </c>
    </row>
    <row r="1369" spans="1:32" x14ac:dyDescent="0.3">
      <c r="A1369" s="50"/>
      <c r="B1369" s="34" t="str">
        <f>IFERROR(VLOOKUP(A1369,'State of WI BUs'!$A$2:$B$77,2,FALSE),"")</f>
        <v/>
      </c>
      <c r="C1369" s="50"/>
      <c r="D1369" s="50"/>
      <c r="E1369" s="51"/>
      <c r="F1369" s="34" t="str">
        <f>IFERROR(VLOOKUP(C1369,'Fed. Agency Identifier'!$A$2:$B$62,2,FALSE),"")</f>
        <v/>
      </c>
      <c r="G1369" s="34" t="str">
        <f>IF(ISBLANK(D1369)=TRUE,"",(IFERROR(VLOOKUP(CONCATENATE(C1369,".",D1369),'Assistance Listings sam.gov'!$A$2:$D$2250,4,FALSE),"Unknown/Expired CFDA - Complete Column K")))</f>
        <v/>
      </c>
      <c r="H1369" s="51"/>
      <c r="I1369" s="51"/>
      <c r="J1369" s="34" t="str">
        <f>IF(AND(ISBLANK(C1369)=TRUE,ISBLANK(D1369)=TRUE),"",IFERROR(VLOOKUP(CONCATENATE(C1369,".",D1369),'Clusters Lookup'!$A$2:$B$99,2,FALSE),"Not an Other Cluster"))</f>
        <v/>
      </c>
      <c r="K1369" s="51"/>
      <c r="L1369" s="51"/>
      <c r="M1369" s="51"/>
      <c r="N1369" s="51"/>
      <c r="O1369" s="52"/>
      <c r="P1369" s="51"/>
      <c r="Q1369" s="51"/>
      <c r="R1369" s="50"/>
      <c r="S1369" s="34" t="str">
        <f>IFERROR(VLOOKUP(R1369,'State of WI BUs'!$A$2:$B$77,2,FALSE),"")</f>
        <v/>
      </c>
      <c r="T1369" s="52"/>
      <c r="U1369" s="52"/>
      <c r="V1369" s="56" t="str">
        <f t="shared" si="168"/>
        <v/>
      </c>
      <c r="W1369" s="52"/>
      <c r="X1369" s="50"/>
      <c r="Y1369" s="56" t="str">
        <f t="shared" si="169"/>
        <v/>
      </c>
      <c r="Z1369" s="52"/>
      <c r="AA1369" s="35" t="str">
        <f t="shared" si="170"/>
        <v/>
      </c>
      <c r="AB1369" s="35" t="str">
        <f t="shared" si="171"/>
        <v/>
      </c>
      <c r="AC1369" s="35" t="str">
        <f t="shared" si="172"/>
        <v/>
      </c>
      <c r="AD1369" s="35" t="str">
        <f t="shared" si="173"/>
        <v/>
      </c>
      <c r="AE1369" s="35" t="str">
        <f t="shared" si="174"/>
        <v/>
      </c>
      <c r="AF1369" s="35" t="str">
        <f t="shared" si="175"/>
        <v/>
      </c>
    </row>
    <row r="1370" spans="1:32" x14ac:dyDescent="0.3">
      <c r="A1370" s="50"/>
      <c r="B1370" s="34" t="str">
        <f>IFERROR(VLOOKUP(A1370,'State of WI BUs'!$A$2:$B$77,2,FALSE),"")</f>
        <v/>
      </c>
      <c r="C1370" s="50"/>
      <c r="D1370" s="50"/>
      <c r="E1370" s="51"/>
      <c r="F1370" s="34" t="str">
        <f>IFERROR(VLOOKUP(C1370,'Fed. Agency Identifier'!$A$2:$B$62,2,FALSE),"")</f>
        <v/>
      </c>
      <c r="G1370" s="34" t="str">
        <f>IF(ISBLANK(D1370)=TRUE,"",(IFERROR(VLOOKUP(CONCATENATE(C1370,".",D1370),'Assistance Listings sam.gov'!$A$2:$D$2250,4,FALSE),"Unknown/Expired CFDA - Complete Column K")))</f>
        <v/>
      </c>
      <c r="H1370" s="51"/>
      <c r="I1370" s="51"/>
      <c r="J1370" s="34" t="str">
        <f>IF(AND(ISBLANK(C1370)=TRUE,ISBLANK(D1370)=TRUE),"",IFERROR(VLOOKUP(CONCATENATE(C1370,".",D1370),'Clusters Lookup'!$A$2:$B$99,2,FALSE),"Not an Other Cluster"))</f>
        <v/>
      </c>
      <c r="K1370" s="51"/>
      <c r="L1370" s="51"/>
      <c r="M1370" s="51"/>
      <c r="N1370" s="51"/>
      <c r="O1370" s="52"/>
      <c r="P1370" s="51"/>
      <c r="Q1370" s="51"/>
      <c r="R1370" s="50"/>
      <c r="S1370" s="34" t="str">
        <f>IFERROR(VLOOKUP(R1370,'State of WI BUs'!$A$2:$B$77,2,FALSE),"")</f>
        <v/>
      </c>
      <c r="T1370" s="52"/>
      <c r="U1370" s="52"/>
      <c r="V1370" s="56" t="str">
        <f t="shared" si="168"/>
        <v/>
      </c>
      <c r="W1370" s="52"/>
      <c r="X1370" s="50"/>
      <c r="Y1370" s="56" t="str">
        <f t="shared" si="169"/>
        <v/>
      </c>
      <c r="Z1370" s="52"/>
      <c r="AA1370" s="35" t="str">
        <f t="shared" si="170"/>
        <v/>
      </c>
      <c r="AB1370" s="35" t="str">
        <f t="shared" si="171"/>
        <v/>
      </c>
      <c r="AC1370" s="35" t="str">
        <f t="shared" si="172"/>
        <v/>
      </c>
      <c r="AD1370" s="35" t="str">
        <f t="shared" si="173"/>
        <v/>
      </c>
      <c r="AE1370" s="35" t="str">
        <f t="shared" si="174"/>
        <v/>
      </c>
      <c r="AF1370" s="35" t="str">
        <f t="shared" si="175"/>
        <v/>
      </c>
    </row>
    <row r="1371" spans="1:32" x14ac:dyDescent="0.3">
      <c r="A1371" s="50"/>
      <c r="B1371" s="34" t="str">
        <f>IFERROR(VLOOKUP(A1371,'State of WI BUs'!$A$2:$B$77,2,FALSE),"")</f>
        <v/>
      </c>
      <c r="C1371" s="50"/>
      <c r="D1371" s="50"/>
      <c r="E1371" s="51"/>
      <c r="F1371" s="34" t="str">
        <f>IFERROR(VLOOKUP(C1371,'Fed. Agency Identifier'!$A$2:$B$62,2,FALSE),"")</f>
        <v/>
      </c>
      <c r="G1371" s="34" t="str">
        <f>IF(ISBLANK(D1371)=TRUE,"",(IFERROR(VLOOKUP(CONCATENATE(C1371,".",D1371),'Assistance Listings sam.gov'!$A$2:$D$2250,4,FALSE),"Unknown/Expired CFDA - Complete Column K")))</f>
        <v/>
      </c>
      <c r="H1371" s="51"/>
      <c r="I1371" s="51"/>
      <c r="J1371" s="34" t="str">
        <f>IF(AND(ISBLANK(C1371)=TRUE,ISBLANK(D1371)=TRUE),"",IFERROR(VLOOKUP(CONCATENATE(C1371,".",D1371),'Clusters Lookup'!$A$2:$B$99,2,FALSE),"Not an Other Cluster"))</f>
        <v/>
      </c>
      <c r="K1371" s="51"/>
      <c r="L1371" s="51"/>
      <c r="M1371" s="51"/>
      <c r="N1371" s="51"/>
      <c r="O1371" s="52"/>
      <c r="P1371" s="51"/>
      <c r="Q1371" s="51"/>
      <c r="R1371" s="50"/>
      <c r="S1371" s="34" t="str">
        <f>IFERROR(VLOOKUP(R1371,'State of WI BUs'!$A$2:$B$77,2,FALSE),"")</f>
        <v/>
      </c>
      <c r="T1371" s="52"/>
      <c r="U1371" s="52"/>
      <c r="V1371" s="56" t="str">
        <f t="shared" si="168"/>
        <v/>
      </c>
      <c r="W1371" s="52"/>
      <c r="X1371" s="50"/>
      <c r="Y1371" s="56" t="str">
        <f t="shared" si="169"/>
        <v/>
      </c>
      <c r="Z1371" s="52"/>
      <c r="AA1371" s="35" t="str">
        <f t="shared" si="170"/>
        <v/>
      </c>
      <c r="AB1371" s="35" t="str">
        <f t="shared" si="171"/>
        <v/>
      </c>
      <c r="AC1371" s="35" t="str">
        <f t="shared" si="172"/>
        <v/>
      </c>
      <c r="AD1371" s="35" t="str">
        <f t="shared" si="173"/>
        <v/>
      </c>
      <c r="AE1371" s="35" t="str">
        <f t="shared" si="174"/>
        <v/>
      </c>
      <c r="AF1371" s="35" t="str">
        <f t="shared" si="175"/>
        <v/>
      </c>
    </row>
    <row r="1372" spans="1:32" x14ac:dyDescent="0.3">
      <c r="A1372" s="50"/>
      <c r="B1372" s="34" t="str">
        <f>IFERROR(VLOOKUP(A1372,'State of WI BUs'!$A$2:$B$77,2,FALSE),"")</f>
        <v/>
      </c>
      <c r="C1372" s="50"/>
      <c r="D1372" s="50"/>
      <c r="E1372" s="51"/>
      <c r="F1372" s="34" t="str">
        <f>IFERROR(VLOOKUP(C1372,'Fed. Agency Identifier'!$A$2:$B$62,2,FALSE),"")</f>
        <v/>
      </c>
      <c r="G1372" s="34" t="str">
        <f>IF(ISBLANK(D1372)=TRUE,"",(IFERROR(VLOOKUP(CONCATENATE(C1372,".",D1372),'Assistance Listings sam.gov'!$A$2:$D$2250,4,FALSE),"Unknown/Expired CFDA - Complete Column K")))</f>
        <v/>
      </c>
      <c r="H1372" s="51"/>
      <c r="I1372" s="51"/>
      <c r="J1372" s="34" t="str">
        <f>IF(AND(ISBLANK(C1372)=TRUE,ISBLANK(D1372)=TRUE),"",IFERROR(VLOOKUP(CONCATENATE(C1372,".",D1372),'Clusters Lookup'!$A$2:$B$99,2,FALSE),"Not an Other Cluster"))</f>
        <v/>
      </c>
      <c r="K1372" s="51"/>
      <c r="L1372" s="51"/>
      <c r="M1372" s="51"/>
      <c r="N1372" s="51"/>
      <c r="O1372" s="52"/>
      <c r="P1372" s="51"/>
      <c r="Q1372" s="51"/>
      <c r="R1372" s="50"/>
      <c r="S1372" s="34" t="str">
        <f>IFERROR(VLOOKUP(R1372,'State of WI BUs'!$A$2:$B$77,2,FALSE),"")</f>
        <v/>
      </c>
      <c r="T1372" s="52"/>
      <c r="U1372" s="52"/>
      <c r="V1372" s="56" t="str">
        <f t="shared" si="168"/>
        <v/>
      </c>
      <c r="W1372" s="52"/>
      <c r="X1372" s="50"/>
      <c r="Y1372" s="56" t="str">
        <f t="shared" si="169"/>
        <v/>
      </c>
      <c r="Z1372" s="52"/>
      <c r="AA1372" s="35" t="str">
        <f t="shared" si="170"/>
        <v/>
      </c>
      <c r="AB1372" s="35" t="str">
        <f t="shared" si="171"/>
        <v/>
      </c>
      <c r="AC1372" s="35" t="str">
        <f t="shared" si="172"/>
        <v/>
      </c>
      <c r="AD1372" s="35" t="str">
        <f t="shared" si="173"/>
        <v/>
      </c>
      <c r="AE1372" s="35" t="str">
        <f t="shared" si="174"/>
        <v/>
      </c>
      <c r="AF1372" s="35" t="str">
        <f t="shared" si="175"/>
        <v/>
      </c>
    </row>
    <row r="1373" spans="1:32" x14ac:dyDescent="0.3">
      <c r="A1373" s="50"/>
      <c r="B1373" s="34" t="str">
        <f>IFERROR(VLOOKUP(A1373,'State of WI BUs'!$A$2:$B$77,2,FALSE),"")</f>
        <v/>
      </c>
      <c r="C1373" s="50"/>
      <c r="D1373" s="50"/>
      <c r="E1373" s="51"/>
      <c r="F1373" s="34" t="str">
        <f>IFERROR(VLOOKUP(C1373,'Fed. Agency Identifier'!$A$2:$B$62,2,FALSE),"")</f>
        <v/>
      </c>
      <c r="G1373" s="34" t="str">
        <f>IF(ISBLANK(D1373)=TRUE,"",(IFERROR(VLOOKUP(CONCATENATE(C1373,".",D1373),'Assistance Listings sam.gov'!$A$2:$D$2250,4,FALSE),"Unknown/Expired CFDA - Complete Column K")))</f>
        <v/>
      </c>
      <c r="H1373" s="51"/>
      <c r="I1373" s="51"/>
      <c r="J1373" s="34" t="str">
        <f>IF(AND(ISBLANK(C1373)=TRUE,ISBLANK(D1373)=TRUE),"",IFERROR(VLOOKUP(CONCATENATE(C1373,".",D1373),'Clusters Lookup'!$A$2:$B$99,2,FALSE),"Not an Other Cluster"))</f>
        <v/>
      </c>
      <c r="K1373" s="51"/>
      <c r="L1373" s="51"/>
      <c r="M1373" s="51"/>
      <c r="N1373" s="51"/>
      <c r="O1373" s="52"/>
      <c r="P1373" s="51"/>
      <c r="Q1373" s="51"/>
      <c r="R1373" s="50"/>
      <c r="S1373" s="34" t="str">
        <f>IFERROR(VLOOKUP(R1373,'State of WI BUs'!$A$2:$B$77,2,FALSE),"")</f>
        <v/>
      </c>
      <c r="T1373" s="52"/>
      <c r="U1373" s="52"/>
      <c r="V1373" s="56" t="str">
        <f t="shared" si="168"/>
        <v/>
      </c>
      <c r="W1373" s="52"/>
      <c r="X1373" s="50"/>
      <c r="Y1373" s="56" t="str">
        <f t="shared" si="169"/>
        <v/>
      </c>
      <c r="Z1373" s="52"/>
      <c r="AA1373" s="35" t="str">
        <f t="shared" si="170"/>
        <v/>
      </c>
      <c r="AB1373" s="35" t="str">
        <f t="shared" si="171"/>
        <v/>
      </c>
      <c r="AC1373" s="35" t="str">
        <f t="shared" si="172"/>
        <v/>
      </c>
      <c r="AD1373" s="35" t="str">
        <f t="shared" si="173"/>
        <v/>
      </c>
      <c r="AE1373" s="35" t="str">
        <f t="shared" si="174"/>
        <v/>
      </c>
      <c r="AF1373" s="35" t="str">
        <f t="shared" si="175"/>
        <v/>
      </c>
    </row>
    <row r="1374" spans="1:32" x14ac:dyDescent="0.3">
      <c r="A1374" s="50"/>
      <c r="B1374" s="34" t="str">
        <f>IFERROR(VLOOKUP(A1374,'State of WI BUs'!$A$2:$B$77,2,FALSE),"")</f>
        <v/>
      </c>
      <c r="C1374" s="50"/>
      <c r="D1374" s="50"/>
      <c r="E1374" s="51"/>
      <c r="F1374" s="34" t="str">
        <f>IFERROR(VLOOKUP(C1374,'Fed. Agency Identifier'!$A$2:$B$62,2,FALSE),"")</f>
        <v/>
      </c>
      <c r="G1374" s="34" t="str">
        <f>IF(ISBLANK(D1374)=TRUE,"",(IFERROR(VLOOKUP(CONCATENATE(C1374,".",D1374),'Assistance Listings sam.gov'!$A$2:$D$2250,4,FALSE),"Unknown/Expired CFDA - Complete Column K")))</f>
        <v/>
      </c>
      <c r="H1374" s="51"/>
      <c r="I1374" s="51"/>
      <c r="J1374" s="34" t="str">
        <f>IF(AND(ISBLANK(C1374)=TRUE,ISBLANK(D1374)=TRUE),"",IFERROR(VLOOKUP(CONCATENATE(C1374,".",D1374),'Clusters Lookup'!$A$2:$B$99,2,FALSE),"Not an Other Cluster"))</f>
        <v/>
      </c>
      <c r="K1374" s="51"/>
      <c r="L1374" s="51"/>
      <c r="M1374" s="51"/>
      <c r="N1374" s="51"/>
      <c r="O1374" s="52"/>
      <c r="P1374" s="51"/>
      <c r="Q1374" s="51"/>
      <c r="R1374" s="50"/>
      <c r="S1374" s="34" t="str">
        <f>IFERROR(VLOOKUP(R1374,'State of WI BUs'!$A$2:$B$77,2,FALSE),"")</f>
        <v/>
      </c>
      <c r="T1374" s="52"/>
      <c r="U1374" s="52"/>
      <c r="V1374" s="56" t="str">
        <f t="shared" si="168"/>
        <v/>
      </c>
      <c r="W1374" s="52"/>
      <c r="X1374" s="50"/>
      <c r="Y1374" s="56" t="str">
        <f t="shared" si="169"/>
        <v/>
      </c>
      <c r="Z1374" s="52"/>
      <c r="AA1374" s="35" t="str">
        <f t="shared" si="170"/>
        <v/>
      </c>
      <c r="AB1374" s="35" t="str">
        <f t="shared" si="171"/>
        <v/>
      </c>
      <c r="AC1374" s="35" t="str">
        <f t="shared" si="172"/>
        <v/>
      </c>
      <c r="AD1374" s="35" t="str">
        <f t="shared" si="173"/>
        <v/>
      </c>
      <c r="AE1374" s="35" t="str">
        <f t="shared" si="174"/>
        <v/>
      </c>
      <c r="AF1374" s="35" t="str">
        <f t="shared" si="175"/>
        <v/>
      </c>
    </row>
    <row r="1375" spans="1:32" x14ac:dyDescent="0.3">
      <c r="A1375" s="50"/>
      <c r="B1375" s="34" t="str">
        <f>IFERROR(VLOOKUP(A1375,'State of WI BUs'!$A$2:$B$77,2,FALSE),"")</f>
        <v/>
      </c>
      <c r="C1375" s="50"/>
      <c r="D1375" s="50"/>
      <c r="E1375" s="51"/>
      <c r="F1375" s="34" t="str">
        <f>IFERROR(VLOOKUP(C1375,'Fed. Agency Identifier'!$A$2:$B$62,2,FALSE),"")</f>
        <v/>
      </c>
      <c r="G1375" s="34" t="str">
        <f>IF(ISBLANK(D1375)=TRUE,"",(IFERROR(VLOOKUP(CONCATENATE(C1375,".",D1375),'Assistance Listings sam.gov'!$A$2:$D$2250,4,FALSE),"Unknown/Expired CFDA - Complete Column K")))</f>
        <v/>
      </c>
      <c r="H1375" s="51"/>
      <c r="I1375" s="51"/>
      <c r="J1375" s="34" t="str">
        <f>IF(AND(ISBLANK(C1375)=TRUE,ISBLANK(D1375)=TRUE),"",IFERROR(VLOOKUP(CONCATENATE(C1375,".",D1375),'Clusters Lookup'!$A$2:$B$99,2,FALSE),"Not an Other Cluster"))</f>
        <v/>
      </c>
      <c r="K1375" s="51"/>
      <c r="L1375" s="51"/>
      <c r="M1375" s="51"/>
      <c r="N1375" s="51"/>
      <c r="O1375" s="52"/>
      <c r="P1375" s="51"/>
      <c r="Q1375" s="51"/>
      <c r="R1375" s="50"/>
      <c r="S1375" s="34" t="str">
        <f>IFERROR(VLOOKUP(R1375,'State of WI BUs'!$A$2:$B$77,2,FALSE),"")</f>
        <v/>
      </c>
      <c r="T1375" s="52"/>
      <c r="U1375" s="52"/>
      <c r="V1375" s="56" t="str">
        <f t="shared" si="168"/>
        <v/>
      </c>
      <c r="W1375" s="52"/>
      <c r="X1375" s="50"/>
      <c r="Y1375" s="56" t="str">
        <f t="shared" si="169"/>
        <v/>
      </c>
      <c r="Z1375" s="52"/>
      <c r="AA1375" s="35" t="str">
        <f t="shared" si="170"/>
        <v/>
      </c>
      <c r="AB1375" s="35" t="str">
        <f t="shared" si="171"/>
        <v/>
      </c>
      <c r="AC1375" s="35" t="str">
        <f t="shared" si="172"/>
        <v/>
      </c>
      <c r="AD1375" s="35" t="str">
        <f t="shared" si="173"/>
        <v/>
      </c>
      <c r="AE1375" s="35" t="str">
        <f t="shared" si="174"/>
        <v/>
      </c>
      <c r="AF1375" s="35" t="str">
        <f t="shared" si="175"/>
        <v/>
      </c>
    </row>
    <row r="1376" spans="1:32" x14ac:dyDescent="0.3">
      <c r="A1376" s="50"/>
      <c r="B1376" s="34" t="str">
        <f>IFERROR(VLOOKUP(A1376,'State of WI BUs'!$A$2:$B$77,2,FALSE),"")</f>
        <v/>
      </c>
      <c r="C1376" s="50"/>
      <c r="D1376" s="50"/>
      <c r="E1376" s="51"/>
      <c r="F1376" s="34" t="str">
        <f>IFERROR(VLOOKUP(C1376,'Fed. Agency Identifier'!$A$2:$B$62,2,FALSE),"")</f>
        <v/>
      </c>
      <c r="G1376" s="34" t="str">
        <f>IF(ISBLANK(D1376)=TRUE,"",(IFERROR(VLOOKUP(CONCATENATE(C1376,".",D1376),'Assistance Listings sam.gov'!$A$2:$D$2250,4,FALSE),"Unknown/Expired CFDA - Complete Column K")))</f>
        <v/>
      </c>
      <c r="H1376" s="51"/>
      <c r="I1376" s="51"/>
      <c r="J1376" s="34" t="str">
        <f>IF(AND(ISBLANK(C1376)=TRUE,ISBLANK(D1376)=TRUE),"",IFERROR(VLOOKUP(CONCATENATE(C1376,".",D1376),'Clusters Lookup'!$A$2:$B$99,2,FALSE),"Not an Other Cluster"))</f>
        <v/>
      </c>
      <c r="K1376" s="51"/>
      <c r="L1376" s="51"/>
      <c r="M1376" s="51"/>
      <c r="N1376" s="51"/>
      <c r="O1376" s="52"/>
      <c r="P1376" s="51"/>
      <c r="Q1376" s="51"/>
      <c r="R1376" s="50"/>
      <c r="S1376" s="34" t="str">
        <f>IFERROR(VLOOKUP(R1376,'State of WI BUs'!$A$2:$B$77,2,FALSE),"")</f>
        <v/>
      </c>
      <c r="T1376" s="52"/>
      <c r="U1376" s="52"/>
      <c r="V1376" s="56" t="str">
        <f t="shared" si="168"/>
        <v/>
      </c>
      <c r="W1376" s="52"/>
      <c r="X1376" s="50"/>
      <c r="Y1376" s="56" t="str">
        <f t="shared" si="169"/>
        <v/>
      </c>
      <c r="Z1376" s="52"/>
      <c r="AA1376" s="35" t="str">
        <f t="shared" si="170"/>
        <v/>
      </c>
      <c r="AB1376" s="35" t="str">
        <f t="shared" si="171"/>
        <v/>
      </c>
      <c r="AC1376" s="35" t="str">
        <f t="shared" si="172"/>
        <v/>
      </c>
      <c r="AD1376" s="35" t="str">
        <f t="shared" si="173"/>
        <v/>
      </c>
      <c r="AE1376" s="35" t="str">
        <f t="shared" si="174"/>
        <v/>
      </c>
      <c r="AF1376" s="35" t="str">
        <f t="shared" si="175"/>
        <v/>
      </c>
    </row>
    <row r="1377" spans="1:32" x14ac:dyDescent="0.3">
      <c r="A1377" s="50"/>
      <c r="B1377" s="34" t="str">
        <f>IFERROR(VLOOKUP(A1377,'State of WI BUs'!$A$2:$B$77,2,FALSE),"")</f>
        <v/>
      </c>
      <c r="C1377" s="50"/>
      <c r="D1377" s="50"/>
      <c r="E1377" s="51"/>
      <c r="F1377" s="34" t="str">
        <f>IFERROR(VLOOKUP(C1377,'Fed. Agency Identifier'!$A$2:$B$62,2,FALSE),"")</f>
        <v/>
      </c>
      <c r="G1377" s="34" t="str">
        <f>IF(ISBLANK(D1377)=TRUE,"",(IFERROR(VLOOKUP(CONCATENATE(C1377,".",D1377),'Assistance Listings sam.gov'!$A$2:$D$2250,4,FALSE),"Unknown/Expired CFDA - Complete Column K")))</f>
        <v/>
      </c>
      <c r="H1377" s="51"/>
      <c r="I1377" s="51"/>
      <c r="J1377" s="34" t="str">
        <f>IF(AND(ISBLANK(C1377)=TRUE,ISBLANK(D1377)=TRUE),"",IFERROR(VLOOKUP(CONCATENATE(C1377,".",D1377),'Clusters Lookup'!$A$2:$B$99,2,FALSE),"Not an Other Cluster"))</f>
        <v/>
      </c>
      <c r="K1377" s="51"/>
      <c r="L1377" s="51"/>
      <c r="M1377" s="51"/>
      <c r="N1377" s="51"/>
      <c r="O1377" s="52"/>
      <c r="P1377" s="51"/>
      <c r="Q1377" s="51"/>
      <c r="R1377" s="50"/>
      <c r="S1377" s="34" t="str">
        <f>IFERROR(VLOOKUP(R1377,'State of WI BUs'!$A$2:$B$77,2,FALSE),"")</f>
        <v/>
      </c>
      <c r="T1377" s="52"/>
      <c r="U1377" s="52"/>
      <c r="V1377" s="56" t="str">
        <f t="shared" si="168"/>
        <v/>
      </c>
      <c r="W1377" s="52"/>
      <c r="X1377" s="50"/>
      <c r="Y1377" s="56" t="str">
        <f t="shared" si="169"/>
        <v/>
      </c>
      <c r="Z1377" s="52"/>
      <c r="AA1377" s="35" t="str">
        <f t="shared" si="170"/>
        <v/>
      </c>
      <c r="AB1377" s="35" t="str">
        <f t="shared" si="171"/>
        <v/>
      </c>
      <c r="AC1377" s="35" t="str">
        <f t="shared" si="172"/>
        <v/>
      </c>
      <c r="AD1377" s="35" t="str">
        <f t="shared" si="173"/>
        <v/>
      </c>
      <c r="AE1377" s="35" t="str">
        <f t="shared" si="174"/>
        <v/>
      </c>
      <c r="AF1377" s="35" t="str">
        <f t="shared" si="175"/>
        <v/>
      </c>
    </row>
    <row r="1378" spans="1:32" x14ac:dyDescent="0.3">
      <c r="A1378" s="50"/>
      <c r="B1378" s="34" t="str">
        <f>IFERROR(VLOOKUP(A1378,'State of WI BUs'!$A$2:$B$77,2,FALSE),"")</f>
        <v/>
      </c>
      <c r="C1378" s="50"/>
      <c r="D1378" s="50"/>
      <c r="E1378" s="51"/>
      <c r="F1378" s="34" t="str">
        <f>IFERROR(VLOOKUP(C1378,'Fed. Agency Identifier'!$A$2:$B$62,2,FALSE),"")</f>
        <v/>
      </c>
      <c r="G1378" s="34" t="str">
        <f>IF(ISBLANK(D1378)=TRUE,"",(IFERROR(VLOOKUP(CONCATENATE(C1378,".",D1378),'Assistance Listings sam.gov'!$A$2:$D$2250,4,FALSE),"Unknown/Expired CFDA - Complete Column K")))</f>
        <v/>
      </c>
      <c r="H1378" s="51"/>
      <c r="I1378" s="51"/>
      <c r="J1378" s="34" t="str">
        <f>IF(AND(ISBLANK(C1378)=TRUE,ISBLANK(D1378)=TRUE),"",IFERROR(VLOOKUP(CONCATENATE(C1378,".",D1378),'Clusters Lookup'!$A$2:$B$99,2,FALSE),"Not an Other Cluster"))</f>
        <v/>
      </c>
      <c r="K1378" s="51"/>
      <c r="L1378" s="51"/>
      <c r="M1378" s="51"/>
      <c r="N1378" s="51"/>
      <c r="O1378" s="52"/>
      <c r="P1378" s="51"/>
      <c r="Q1378" s="51"/>
      <c r="R1378" s="50"/>
      <c r="S1378" s="34" t="str">
        <f>IFERROR(VLOOKUP(R1378,'State of WI BUs'!$A$2:$B$77,2,FALSE),"")</f>
        <v/>
      </c>
      <c r="T1378" s="52"/>
      <c r="U1378" s="52"/>
      <c r="V1378" s="56" t="str">
        <f t="shared" si="168"/>
        <v/>
      </c>
      <c r="W1378" s="52"/>
      <c r="X1378" s="50"/>
      <c r="Y1378" s="56" t="str">
        <f t="shared" si="169"/>
        <v/>
      </c>
      <c r="Z1378" s="52"/>
      <c r="AA1378" s="35" t="str">
        <f t="shared" si="170"/>
        <v/>
      </c>
      <c r="AB1378" s="35" t="str">
        <f t="shared" si="171"/>
        <v/>
      </c>
      <c r="AC1378" s="35" t="str">
        <f t="shared" si="172"/>
        <v/>
      </c>
      <c r="AD1378" s="35" t="str">
        <f t="shared" si="173"/>
        <v/>
      </c>
      <c r="AE1378" s="35" t="str">
        <f t="shared" si="174"/>
        <v/>
      </c>
      <c r="AF1378" s="35" t="str">
        <f t="shared" si="175"/>
        <v/>
      </c>
    </row>
    <row r="1379" spans="1:32" x14ac:dyDescent="0.3">
      <c r="A1379" s="50"/>
      <c r="B1379" s="34" t="str">
        <f>IFERROR(VLOOKUP(A1379,'State of WI BUs'!$A$2:$B$77,2,FALSE),"")</f>
        <v/>
      </c>
      <c r="C1379" s="50"/>
      <c r="D1379" s="50"/>
      <c r="E1379" s="51"/>
      <c r="F1379" s="34" t="str">
        <f>IFERROR(VLOOKUP(C1379,'Fed. Agency Identifier'!$A$2:$B$62,2,FALSE),"")</f>
        <v/>
      </c>
      <c r="G1379" s="34" t="str">
        <f>IF(ISBLANK(D1379)=TRUE,"",(IFERROR(VLOOKUP(CONCATENATE(C1379,".",D1379),'Assistance Listings sam.gov'!$A$2:$D$2250,4,FALSE),"Unknown/Expired CFDA - Complete Column K")))</f>
        <v/>
      </c>
      <c r="H1379" s="51"/>
      <c r="I1379" s="51"/>
      <c r="J1379" s="34" t="str">
        <f>IF(AND(ISBLANK(C1379)=TRUE,ISBLANK(D1379)=TRUE),"",IFERROR(VLOOKUP(CONCATENATE(C1379,".",D1379),'Clusters Lookup'!$A$2:$B$99,2,FALSE),"Not an Other Cluster"))</f>
        <v/>
      </c>
      <c r="K1379" s="51"/>
      <c r="L1379" s="51"/>
      <c r="M1379" s="51"/>
      <c r="N1379" s="51"/>
      <c r="O1379" s="52"/>
      <c r="P1379" s="51"/>
      <c r="Q1379" s="51"/>
      <c r="R1379" s="50"/>
      <c r="S1379" s="34" t="str">
        <f>IFERROR(VLOOKUP(R1379,'State of WI BUs'!$A$2:$B$77,2,FALSE),"")</f>
        <v/>
      </c>
      <c r="T1379" s="52"/>
      <c r="U1379" s="52"/>
      <c r="V1379" s="56" t="str">
        <f t="shared" si="168"/>
        <v/>
      </c>
      <c r="W1379" s="52"/>
      <c r="X1379" s="50"/>
      <c r="Y1379" s="56" t="str">
        <f t="shared" si="169"/>
        <v/>
      </c>
      <c r="Z1379" s="52"/>
      <c r="AA1379" s="35" t="str">
        <f t="shared" si="170"/>
        <v/>
      </c>
      <c r="AB1379" s="35" t="str">
        <f t="shared" si="171"/>
        <v/>
      </c>
      <c r="AC1379" s="35" t="str">
        <f t="shared" si="172"/>
        <v/>
      </c>
      <c r="AD1379" s="35" t="str">
        <f t="shared" si="173"/>
        <v/>
      </c>
      <c r="AE1379" s="35" t="str">
        <f t="shared" si="174"/>
        <v/>
      </c>
      <c r="AF1379" s="35" t="str">
        <f t="shared" si="175"/>
        <v/>
      </c>
    </row>
    <row r="1380" spans="1:32" x14ac:dyDescent="0.3">
      <c r="A1380" s="50"/>
      <c r="B1380" s="34" t="str">
        <f>IFERROR(VLOOKUP(A1380,'State of WI BUs'!$A$2:$B$77,2,FALSE),"")</f>
        <v/>
      </c>
      <c r="C1380" s="50"/>
      <c r="D1380" s="50"/>
      <c r="E1380" s="51"/>
      <c r="F1380" s="34" t="str">
        <f>IFERROR(VLOOKUP(C1380,'Fed. Agency Identifier'!$A$2:$B$62,2,FALSE),"")</f>
        <v/>
      </c>
      <c r="G1380" s="34" t="str">
        <f>IF(ISBLANK(D1380)=TRUE,"",(IFERROR(VLOOKUP(CONCATENATE(C1380,".",D1380),'Assistance Listings sam.gov'!$A$2:$D$2250,4,FALSE),"Unknown/Expired CFDA - Complete Column K")))</f>
        <v/>
      </c>
      <c r="H1380" s="51"/>
      <c r="I1380" s="51"/>
      <c r="J1380" s="34" t="str">
        <f>IF(AND(ISBLANK(C1380)=TRUE,ISBLANK(D1380)=TRUE),"",IFERROR(VLOOKUP(CONCATENATE(C1380,".",D1380),'Clusters Lookup'!$A$2:$B$99,2,FALSE),"Not an Other Cluster"))</f>
        <v/>
      </c>
      <c r="K1380" s="51"/>
      <c r="L1380" s="51"/>
      <c r="M1380" s="51"/>
      <c r="N1380" s="51"/>
      <c r="O1380" s="52"/>
      <c r="P1380" s="51"/>
      <c r="Q1380" s="51"/>
      <c r="R1380" s="50"/>
      <c r="S1380" s="34" t="str">
        <f>IFERROR(VLOOKUP(R1380,'State of WI BUs'!$A$2:$B$77,2,FALSE),"")</f>
        <v/>
      </c>
      <c r="T1380" s="52"/>
      <c r="U1380" s="52"/>
      <c r="V1380" s="56" t="str">
        <f t="shared" si="168"/>
        <v/>
      </c>
      <c r="W1380" s="52"/>
      <c r="X1380" s="50"/>
      <c r="Y1380" s="56" t="str">
        <f t="shared" si="169"/>
        <v/>
      </c>
      <c r="Z1380" s="52"/>
      <c r="AA1380" s="35" t="str">
        <f t="shared" si="170"/>
        <v/>
      </c>
      <c r="AB1380" s="35" t="str">
        <f t="shared" si="171"/>
        <v/>
      </c>
      <c r="AC1380" s="35" t="str">
        <f t="shared" si="172"/>
        <v/>
      </c>
      <c r="AD1380" s="35" t="str">
        <f t="shared" si="173"/>
        <v/>
      </c>
      <c r="AE1380" s="35" t="str">
        <f t="shared" si="174"/>
        <v/>
      </c>
      <c r="AF1380" s="35" t="str">
        <f t="shared" si="175"/>
        <v/>
      </c>
    </row>
    <row r="1381" spans="1:32" x14ac:dyDescent="0.3">
      <c r="A1381" s="50"/>
      <c r="B1381" s="34" t="str">
        <f>IFERROR(VLOOKUP(A1381,'State of WI BUs'!$A$2:$B$77,2,FALSE),"")</f>
        <v/>
      </c>
      <c r="C1381" s="50"/>
      <c r="D1381" s="50"/>
      <c r="E1381" s="51"/>
      <c r="F1381" s="34" t="str">
        <f>IFERROR(VLOOKUP(C1381,'Fed. Agency Identifier'!$A$2:$B$62,2,FALSE),"")</f>
        <v/>
      </c>
      <c r="G1381" s="34" t="str">
        <f>IF(ISBLANK(D1381)=TRUE,"",(IFERROR(VLOOKUP(CONCATENATE(C1381,".",D1381),'Assistance Listings sam.gov'!$A$2:$D$2250,4,FALSE),"Unknown/Expired CFDA - Complete Column K")))</f>
        <v/>
      </c>
      <c r="H1381" s="51"/>
      <c r="I1381" s="51"/>
      <c r="J1381" s="34" t="str">
        <f>IF(AND(ISBLANK(C1381)=TRUE,ISBLANK(D1381)=TRUE),"",IFERROR(VLOOKUP(CONCATENATE(C1381,".",D1381),'Clusters Lookup'!$A$2:$B$99,2,FALSE),"Not an Other Cluster"))</f>
        <v/>
      </c>
      <c r="K1381" s="51"/>
      <c r="L1381" s="51"/>
      <c r="M1381" s="51"/>
      <c r="N1381" s="51"/>
      <c r="O1381" s="52"/>
      <c r="P1381" s="51"/>
      <c r="Q1381" s="51"/>
      <c r="R1381" s="50"/>
      <c r="S1381" s="34" t="str">
        <f>IFERROR(VLOOKUP(R1381,'State of WI BUs'!$A$2:$B$77,2,FALSE),"")</f>
        <v/>
      </c>
      <c r="T1381" s="52"/>
      <c r="U1381" s="52"/>
      <c r="V1381" s="56" t="str">
        <f t="shared" si="168"/>
        <v/>
      </c>
      <c r="W1381" s="52"/>
      <c r="X1381" s="50"/>
      <c r="Y1381" s="56" t="str">
        <f t="shared" si="169"/>
        <v/>
      </c>
      <c r="Z1381" s="52"/>
      <c r="AA1381" s="35" t="str">
        <f t="shared" si="170"/>
        <v/>
      </c>
      <c r="AB1381" s="35" t="str">
        <f t="shared" si="171"/>
        <v/>
      </c>
      <c r="AC1381" s="35" t="str">
        <f t="shared" si="172"/>
        <v/>
      </c>
      <c r="AD1381" s="35" t="str">
        <f t="shared" si="173"/>
        <v/>
      </c>
      <c r="AE1381" s="35" t="str">
        <f t="shared" si="174"/>
        <v/>
      </c>
      <c r="AF1381" s="35" t="str">
        <f t="shared" si="175"/>
        <v/>
      </c>
    </row>
    <row r="1382" spans="1:32" x14ac:dyDescent="0.3">
      <c r="A1382" s="50"/>
      <c r="B1382" s="34" t="str">
        <f>IFERROR(VLOOKUP(A1382,'State of WI BUs'!$A$2:$B$77,2,FALSE),"")</f>
        <v/>
      </c>
      <c r="C1382" s="50"/>
      <c r="D1382" s="50"/>
      <c r="E1382" s="51"/>
      <c r="F1382" s="34" t="str">
        <f>IFERROR(VLOOKUP(C1382,'Fed. Agency Identifier'!$A$2:$B$62,2,FALSE),"")</f>
        <v/>
      </c>
      <c r="G1382" s="34" t="str">
        <f>IF(ISBLANK(D1382)=TRUE,"",(IFERROR(VLOOKUP(CONCATENATE(C1382,".",D1382),'Assistance Listings sam.gov'!$A$2:$D$2250,4,FALSE),"Unknown/Expired CFDA - Complete Column K")))</f>
        <v/>
      </c>
      <c r="H1382" s="51"/>
      <c r="I1382" s="51"/>
      <c r="J1382" s="34" t="str">
        <f>IF(AND(ISBLANK(C1382)=TRUE,ISBLANK(D1382)=TRUE),"",IFERROR(VLOOKUP(CONCATENATE(C1382,".",D1382),'Clusters Lookup'!$A$2:$B$99,2,FALSE),"Not an Other Cluster"))</f>
        <v/>
      </c>
      <c r="K1382" s="51"/>
      <c r="L1382" s="51"/>
      <c r="M1382" s="51"/>
      <c r="N1382" s="51"/>
      <c r="O1382" s="52"/>
      <c r="P1382" s="51"/>
      <c r="Q1382" s="51"/>
      <c r="R1382" s="50"/>
      <c r="S1382" s="34" t="str">
        <f>IFERROR(VLOOKUP(R1382,'State of WI BUs'!$A$2:$B$77,2,FALSE),"")</f>
        <v/>
      </c>
      <c r="T1382" s="52"/>
      <c r="U1382" s="52"/>
      <c r="V1382" s="56" t="str">
        <f t="shared" si="168"/>
        <v/>
      </c>
      <c r="W1382" s="52"/>
      <c r="X1382" s="50"/>
      <c r="Y1382" s="56" t="str">
        <f t="shared" si="169"/>
        <v/>
      </c>
      <c r="Z1382" s="52"/>
      <c r="AA1382" s="35" t="str">
        <f t="shared" si="170"/>
        <v/>
      </c>
      <c r="AB1382" s="35" t="str">
        <f t="shared" si="171"/>
        <v/>
      </c>
      <c r="AC1382" s="35" t="str">
        <f t="shared" si="172"/>
        <v/>
      </c>
      <c r="AD1382" s="35" t="str">
        <f t="shared" si="173"/>
        <v/>
      </c>
      <c r="AE1382" s="35" t="str">
        <f t="shared" si="174"/>
        <v/>
      </c>
      <c r="AF1382" s="35" t="str">
        <f t="shared" si="175"/>
        <v/>
      </c>
    </row>
    <row r="1383" spans="1:32" x14ac:dyDescent="0.3">
      <c r="A1383" s="50"/>
      <c r="B1383" s="34" t="str">
        <f>IFERROR(VLOOKUP(A1383,'State of WI BUs'!$A$2:$B$77,2,FALSE),"")</f>
        <v/>
      </c>
      <c r="C1383" s="50"/>
      <c r="D1383" s="50"/>
      <c r="E1383" s="51"/>
      <c r="F1383" s="34" t="str">
        <f>IFERROR(VLOOKUP(C1383,'Fed. Agency Identifier'!$A$2:$B$62,2,FALSE),"")</f>
        <v/>
      </c>
      <c r="G1383" s="34" t="str">
        <f>IF(ISBLANK(D1383)=TRUE,"",(IFERROR(VLOOKUP(CONCATENATE(C1383,".",D1383),'Assistance Listings sam.gov'!$A$2:$D$2250,4,FALSE),"Unknown/Expired CFDA - Complete Column K")))</f>
        <v/>
      </c>
      <c r="H1383" s="51"/>
      <c r="I1383" s="51"/>
      <c r="J1383" s="34" t="str">
        <f>IF(AND(ISBLANK(C1383)=TRUE,ISBLANK(D1383)=TRUE),"",IFERROR(VLOOKUP(CONCATENATE(C1383,".",D1383),'Clusters Lookup'!$A$2:$B$99,2,FALSE),"Not an Other Cluster"))</f>
        <v/>
      </c>
      <c r="K1383" s="51"/>
      <c r="L1383" s="51"/>
      <c r="M1383" s="51"/>
      <c r="N1383" s="51"/>
      <c r="O1383" s="52"/>
      <c r="P1383" s="51"/>
      <c r="Q1383" s="51"/>
      <c r="R1383" s="50"/>
      <c r="S1383" s="34" t="str">
        <f>IFERROR(VLOOKUP(R1383,'State of WI BUs'!$A$2:$B$77,2,FALSE),"")</f>
        <v/>
      </c>
      <c r="T1383" s="52"/>
      <c r="U1383" s="52"/>
      <c r="V1383" s="56" t="str">
        <f t="shared" si="168"/>
        <v/>
      </c>
      <c r="W1383" s="52"/>
      <c r="X1383" s="50"/>
      <c r="Y1383" s="56" t="str">
        <f t="shared" si="169"/>
        <v/>
      </c>
      <c r="Z1383" s="52"/>
      <c r="AA1383" s="35" t="str">
        <f t="shared" si="170"/>
        <v/>
      </c>
      <c r="AB1383" s="35" t="str">
        <f t="shared" si="171"/>
        <v/>
      </c>
      <c r="AC1383" s="35" t="str">
        <f t="shared" si="172"/>
        <v/>
      </c>
      <c r="AD1383" s="35" t="str">
        <f t="shared" si="173"/>
        <v/>
      </c>
      <c r="AE1383" s="35" t="str">
        <f t="shared" si="174"/>
        <v/>
      </c>
      <c r="AF1383" s="35" t="str">
        <f t="shared" si="175"/>
        <v/>
      </c>
    </row>
    <row r="1384" spans="1:32" x14ac:dyDescent="0.3">
      <c r="A1384" s="50"/>
      <c r="B1384" s="34" t="str">
        <f>IFERROR(VLOOKUP(A1384,'State of WI BUs'!$A$2:$B$77,2,FALSE),"")</f>
        <v/>
      </c>
      <c r="C1384" s="50"/>
      <c r="D1384" s="50"/>
      <c r="E1384" s="51"/>
      <c r="F1384" s="34" t="str">
        <f>IFERROR(VLOOKUP(C1384,'Fed. Agency Identifier'!$A$2:$B$62,2,FALSE),"")</f>
        <v/>
      </c>
      <c r="G1384" s="34" t="str">
        <f>IF(ISBLANK(D1384)=TRUE,"",(IFERROR(VLOOKUP(CONCATENATE(C1384,".",D1384),'Assistance Listings sam.gov'!$A$2:$D$2250,4,FALSE),"Unknown/Expired CFDA - Complete Column K")))</f>
        <v/>
      </c>
      <c r="H1384" s="51"/>
      <c r="I1384" s="51"/>
      <c r="J1384" s="34" t="str">
        <f>IF(AND(ISBLANK(C1384)=TRUE,ISBLANK(D1384)=TRUE),"",IFERROR(VLOOKUP(CONCATENATE(C1384,".",D1384),'Clusters Lookup'!$A$2:$B$99,2,FALSE),"Not an Other Cluster"))</f>
        <v/>
      </c>
      <c r="K1384" s="51"/>
      <c r="L1384" s="51"/>
      <c r="M1384" s="51"/>
      <c r="N1384" s="51"/>
      <c r="O1384" s="52"/>
      <c r="P1384" s="51"/>
      <c r="Q1384" s="51"/>
      <c r="R1384" s="50"/>
      <c r="S1384" s="34" t="str">
        <f>IFERROR(VLOOKUP(R1384,'State of WI BUs'!$A$2:$B$77,2,FALSE),"")</f>
        <v/>
      </c>
      <c r="T1384" s="52"/>
      <c r="U1384" s="52"/>
      <c r="V1384" s="56" t="str">
        <f t="shared" si="168"/>
        <v/>
      </c>
      <c r="W1384" s="52"/>
      <c r="X1384" s="50"/>
      <c r="Y1384" s="56" t="str">
        <f t="shared" si="169"/>
        <v/>
      </c>
      <c r="Z1384" s="52"/>
      <c r="AA1384" s="35" t="str">
        <f t="shared" si="170"/>
        <v/>
      </c>
      <c r="AB1384" s="35" t="str">
        <f t="shared" si="171"/>
        <v/>
      </c>
      <c r="AC1384" s="35" t="str">
        <f t="shared" si="172"/>
        <v/>
      </c>
      <c r="AD1384" s="35" t="str">
        <f t="shared" si="173"/>
        <v/>
      </c>
      <c r="AE1384" s="35" t="str">
        <f t="shared" si="174"/>
        <v/>
      </c>
      <c r="AF1384" s="35" t="str">
        <f t="shared" si="175"/>
        <v/>
      </c>
    </row>
    <row r="1385" spans="1:32" x14ac:dyDescent="0.3">
      <c r="A1385" s="50"/>
      <c r="B1385" s="34" t="str">
        <f>IFERROR(VLOOKUP(A1385,'State of WI BUs'!$A$2:$B$77,2,FALSE),"")</f>
        <v/>
      </c>
      <c r="C1385" s="50"/>
      <c r="D1385" s="50"/>
      <c r="E1385" s="51"/>
      <c r="F1385" s="34" t="str">
        <f>IFERROR(VLOOKUP(C1385,'Fed. Agency Identifier'!$A$2:$B$62,2,FALSE),"")</f>
        <v/>
      </c>
      <c r="G1385" s="34" t="str">
        <f>IF(ISBLANK(D1385)=TRUE,"",(IFERROR(VLOOKUP(CONCATENATE(C1385,".",D1385),'Assistance Listings sam.gov'!$A$2:$D$2250,4,FALSE),"Unknown/Expired CFDA - Complete Column K")))</f>
        <v/>
      </c>
      <c r="H1385" s="51"/>
      <c r="I1385" s="51"/>
      <c r="J1385" s="34" t="str">
        <f>IF(AND(ISBLANK(C1385)=TRUE,ISBLANK(D1385)=TRUE),"",IFERROR(VLOOKUP(CONCATENATE(C1385,".",D1385),'Clusters Lookup'!$A$2:$B$99,2,FALSE),"Not an Other Cluster"))</f>
        <v/>
      </c>
      <c r="K1385" s="51"/>
      <c r="L1385" s="51"/>
      <c r="M1385" s="51"/>
      <c r="N1385" s="51"/>
      <c r="O1385" s="52"/>
      <c r="P1385" s="51"/>
      <c r="Q1385" s="51"/>
      <c r="R1385" s="50"/>
      <c r="S1385" s="34" t="str">
        <f>IFERROR(VLOOKUP(R1385,'State of WI BUs'!$A$2:$B$77,2,FALSE),"")</f>
        <v/>
      </c>
      <c r="T1385" s="52"/>
      <c r="U1385" s="52"/>
      <c r="V1385" s="56" t="str">
        <f t="shared" si="168"/>
        <v/>
      </c>
      <c r="W1385" s="52"/>
      <c r="X1385" s="50"/>
      <c r="Y1385" s="56" t="str">
        <f t="shared" si="169"/>
        <v/>
      </c>
      <c r="Z1385" s="52"/>
      <c r="AA1385" s="35" t="str">
        <f t="shared" si="170"/>
        <v/>
      </c>
      <c r="AB1385" s="35" t="str">
        <f t="shared" si="171"/>
        <v/>
      </c>
      <c r="AC1385" s="35" t="str">
        <f t="shared" si="172"/>
        <v/>
      </c>
      <c r="AD1385" s="35" t="str">
        <f t="shared" si="173"/>
        <v/>
      </c>
      <c r="AE1385" s="35" t="str">
        <f t="shared" si="174"/>
        <v/>
      </c>
      <c r="AF1385" s="35" t="str">
        <f t="shared" si="175"/>
        <v/>
      </c>
    </row>
    <row r="1386" spans="1:32" x14ac:dyDescent="0.3">
      <c r="A1386" s="50"/>
      <c r="B1386" s="34" t="str">
        <f>IFERROR(VLOOKUP(A1386,'State of WI BUs'!$A$2:$B$77,2,FALSE),"")</f>
        <v/>
      </c>
      <c r="C1386" s="50"/>
      <c r="D1386" s="50"/>
      <c r="E1386" s="51"/>
      <c r="F1386" s="34" t="str">
        <f>IFERROR(VLOOKUP(C1386,'Fed. Agency Identifier'!$A$2:$B$62,2,FALSE),"")</f>
        <v/>
      </c>
      <c r="G1386" s="34" t="str">
        <f>IF(ISBLANK(D1386)=TRUE,"",(IFERROR(VLOOKUP(CONCATENATE(C1386,".",D1386),'Assistance Listings sam.gov'!$A$2:$D$2250,4,FALSE),"Unknown/Expired CFDA - Complete Column K")))</f>
        <v/>
      </c>
      <c r="H1386" s="51"/>
      <c r="I1386" s="51"/>
      <c r="J1386" s="34" t="str">
        <f>IF(AND(ISBLANK(C1386)=TRUE,ISBLANK(D1386)=TRUE),"",IFERROR(VLOOKUP(CONCATENATE(C1386,".",D1386),'Clusters Lookup'!$A$2:$B$99,2,FALSE),"Not an Other Cluster"))</f>
        <v/>
      </c>
      <c r="K1386" s="51"/>
      <c r="L1386" s="51"/>
      <c r="M1386" s="51"/>
      <c r="N1386" s="51"/>
      <c r="O1386" s="52"/>
      <c r="P1386" s="51"/>
      <c r="Q1386" s="51"/>
      <c r="R1386" s="50"/>
      <c r="S1386" s="34" t="str">
        <f>IFERROR(VLOOKUP(R1386,'State of WI BUs'!$A$2:$B$77,2,FALSE),"")</f>
        <v/>
      </c>
      <c r="T1386" s="52"/>
      <c r="U1386" s="52"/>
      <c r="V1386" s="56" t="str">
        <f t="shared" si="168"/>
        <v/>
      </c>
      <c r="W1386" s="52"/>
      <c r="X1386" s="50"/>
      <c r="Y1386" s="56" t="str">
        <f t="shared" si="169"/>
        <v/>
      </c>
      <c r="Z1386" s="52"/>
      <c r="AA1386" s="35" t="str">
        <f t="shared" si="170"/>
        <v/>
      </c>
      <c r="AB1386" s="35" t="str">
        <f t="shared" si="171"/>
        <v/>
      </c>
      <c r="AC1386" s="35" t="str">
        <f t="shared" si="172"/>
        <v/>
      </c>
      <c r="AD1386" s="35" t="str">
        <f t="shared" si="173"/>
        <v/>
      </c>
      <c r="AE1386" s="35" t="str">
        <f t="shared" si="174"/>
        <v/>
      </c>
      <c r="AF1386" s="35" t="str">
        <f t="shared" si="175"/>
        <v/>
      </c>
    </row>
    <row r="1387" spans="1:32" x14ac:dyDescent="0.3">
      <c r="A1387" s="50"/>
      <c r="B1387" s="34" t="str">
        <f>IFERROR(VLOOKUP(A1387,'State of WI BUs'!$A$2:$B$77,2,FALSE),"")</f>
        <v/>
      </c>
      <c r="C1387" s="50"/>
      <c r="D1387" s="50"/>
      <c r="E1387" s="51"/>
      <c r="F1387" s="34" t="str">
        <f>IFERROR(VLOOKUP(C1387,'Fed. Agency Identifier'!$A$2:$B$62,2,FALSE),"")</f>
        <v/>
      </c>
      <c r="G1387" s="34" t="str">
        <f>IF(ISBLANK(D1387)=TRUE,"",(IFERROR(VLOOKUP(CONCATENATE(C1387,".",D1387),'Assistance Listings sam.gov'!$A$2:$D$2250,4,FALSE),"Unknown/Expired CFDA - Complete Column K")))</f>
        <v/>
      </c>
      <c r="H1387" s="51"/>
      <c r="I1387" s="51"/>
      <c r="J1387" s="34" t="str">
        <f>IF(AND(ISBLANK(C1387)=TRUE,ISBLANK(D1387)=TRUE),"",IFERROR(VLOOKUP(CONCATENATE(C1387,".",D1387),'Clusters Lookup'!$A$2:$B$99,2,FALSE),"Not an Other Cluster"))</f>
        <v/>
      </c>
      <c r="K1387" s="51"/>
      <c r="L1387" s="51"/>
      <c r="M1387" s="51"/>
      <c r="N1387" s="51"/>
      <c r="O1387" s="52"/>
      <c r="P1387" s="51"/>
      <c r="Q1387" s="51"/>
      <c r="R1387" s="50"/>
      <c r="S1387" s="34" t="str">
        <f>IFERROR(VLOOKUP(R1387,'State of WI BUs'!$A$2:$B$77,2,FALSE),"")</f>
        <v/>
      </c>
      <c r="T1387" s="52"/>
      <c r="U1387" s="52"/>
      <c r="V1387" s="56" t="str">
        <f t="shared" si="168"/>
        <v/>
      </c>
      <c r="W1387" s="52"/>
      <c r="X1387" s="50"/>
      <c r="Y1387" s="56" t="str">
        <f t="shared" si="169"/>
        <v/>
      </c>
      <c r="Z1387" s="52"/>
      <c r="AA1387" s="35" t="str">
        <f t="shared" si="170"/>
        <v/>
      </c>
      <c r="AB1387" s="35" t="str">
        <f t="shared" si="171"/>
        <v/>
      </c>
      <c r="AC1387" s="35" t="str">
        <f t="shared" si="172"/>
        <v/>
      </c>
      <c r="AD1387" s="35" t="str">
        <f t="shared" si="173"/>
        <v/>
      </c>
      <c r="AE1387" s="35" t="str">
        <f t="shared" si="174"/>
        <v/>
      </c>
      <c r="AF1387" s="35" t="str">
        <f t="shared" si="175"/>
        <v/>
      </c>
    </row>
    <row r="1388" spans="1:32" x14ac:dyDescent="0.3">
      <c r="A1388" s="50"/>
      <c r="B1388" s="34" t="str">
        <f>IFERROR(VLOOKUP(A1388,'State of WI BUs'!$A$2:$B$77,2,FALSE),"")</f>
        <v/>
      </c>
      <c r="C1388" s="50"/>
      <c r="D1388" s="50"/>
      <c r="E1388" s="51"/>
      <c r="F1388" s="34" t="str">
        <f>IFERROR(VLOOKUP(C1388,'Fed. Agency Identifier'!$A$2:$B$62,2,FALSE),"")</f>
        <v/>
      </c>
      <c r="G1388" s="34" t="str">
        <f>IF(ISBLANK(D1388)=TRUE,"",(IFERROR(VLOOKUP(CONCATENATE(C1388,".",D1388),'Assistance Listings sam.gov'!$A$2:$D$2250,4,FALSE),"Unknown/Expired CFDA - Complete Column K")))</f>
        <v/>
      </c>
      <c r="H1388" s="51"/>
      <c r="I1388" s="51"/>
      <c r="J1388" s="34" t="str">
        <f>IF(AND(ISBLANK(C1388)=TRUE,ISBLANK(D1388)=TRUE),"",IFERROR(VLOOKUP(CONCATENATE(C1388,".",D1388),'Clusters Lookup'!$A$2:$B$99,2,FALSE),"Not an Other Cluster"))</f>
        <v/>
      </c>
      <c r="K1388" s="51"/>
      <c r="L1388" s="51"/>
      <c r="M1388" s="51"/>
      <c r="N1388" s="51"/>
      <c r="O1388" s="52"/>
      <c r="P1388" s="51"/>
      <c r="Q1388" s="51"/>
      <c r="R1388" s="50"/>
      <c r="S1388" s="34" t="str">
        <f>IFERROR(VLOOKUP(R1388,'State of WI BUs'!$A$2:$B$77,2,FALSE),"")</f>
        <v/>
      </c>
      <c r="T1388" s="52"/>
      <c r="U1388" s="52"/>
      <c r="V1388" s="56" t="str">
        <f t="shared" si="168"/>
        <v/>
      </c>
      <c r="W1388" s="52"/>
      <c r="X1388" s="50"/>
      <c r="Y1388" s="56" t="str">
        <f t="shared" si="169"/>
        <v/>
      </c>
      <c r="Z1388" s="52"/>
      <c r="AA1388" s="35" t="str">
        <f t="shared" si="170"/>
        <v/>
      </c>
      <c r="AB1388" s="35" t="str">
        <f t="shared" si="171"/>
        <v/>
      </c>
      <c r="AC1388" s="35" t="str">
        <f t="shared" si="172"/>
        <v/>
      </c>
      <c r="AD1388" s="35" t="str">
        <f t="shared" si="173"/>
        <v/>
      </c>
      <c r="AE1388" s="35" t="str">
        <f t="shared" si="174"/>
        <v/>
      </c>
      <c r="AF1388" s="35" t="str">
        <f t="shared" si="175"/>
        <v/>
      </c>
    </row>
    <row r="1389" spans="1:32" x14ac:dyDescent="0.3">
      <c r="A1389" s="50"/>
      <c r="B1389" s="34" t="str">
        <f>IFERROR(VLOOKUP(A1389,'State of WI BUs'!$A$2:$B$77,2,FALSE),"")</f>
        <v/>
      </c>
      <c r="C1389" s="50"/>
      <c r="D1389" s="50"/>
      <c r="E1389" s="51"/>
      <c r="F1389" s="34" t="str">
        <f>IFERROR(VLOOKUP(C1389,'Fed. Agency Identifier'!$A$2:$B$62,2,FALSE),"")</f>
        <v/>
      </c>
      <c r="G1389" s="34" t="str">
        <f>IF(ISBLANK(D1389)=TRUE,"",(IFERROR(VLOOKUP(CONCATENATE(C1389,".",D1389),'Assistance Listings sam.gov'!$A$2:$D$2250,4,FALSE),"Unknown/Expired CFDA - Complete Column K")))</f>
        <v/>
      </c>
      <c r="H1389" s="51"/>
      <c r="I1389" s="51"/>
      <c r="J1389" s="34" t="str">
        <f>IF(AND(ISBLANK(C1389)=TRUE,ISBLANK(D1389)=TRUE),"",IFERROR(VLOOKUP(CONCATENATE(C1389,".",D1389),'Clusters Lookup'!$A$2:$B$99,2,FALSE),"Not an Other Cluster"))</f>
        <v/>
      </c>
      <c r="K1389" s="51"/>
      <c r="L1389" s="51"/>
      <c r="M1389" s="51"/>
      <c r="N1389" s="51"/>
      <c r="O1389" s="52"/>
      <c r="P1389" s="51"/>
      <c r="Q1389" s="51"/>
      <c r="R1389" s="50"/>
      <c r="S1389" s="34" t="str">
        <f>IFERROR(VLOOKUP(R1389,'State of WI BUs'!$A$2:$B$77,2,FALSE),"")</f>
        <v/>
      </c>
      <c r="T1389" s="52"/>
      <c r="U1389" s="52"/>
      <c r="V1389" s="56" t="str">
        <f t="shared" si="168"/>
        <v/>
      </c>
      <c r="W1389" s="52"/>
      <c r="X1389" s="50"/>
      <c r="Y1389" s="56" t="str">
        <f t="shared" si="169"/>
        <v/>
      </c>
      <c r="Z1389" s="52"/>
      <c r="AA1389" s="35" t="str">
        <f t="shared" si="170"/>
        <v/>
      </c>
      <c r="AB1389" s="35" t="str">
        <f t="shared" si="171"/>
        <v/>
      </c>
      <c r="AC1389" s="35" t="str">
        <f t="shared" si="172"/>
        <v/>
      </c>
      <c r="AD1389" s="35" t="str">
        <f t="shared" si="173"/>
        <v/>
      </c>
      <c r="AE1389" s="35" t="str">
        <f t="shared" si="174"/>
        <v/>
      </c>
      <c r="AF1389" s="35" t="str">
        <f t="shared" si="175"/>
        <v/>
      </c>
    </row>
    <row r="1390" spans="1:32" x14ac:dyDescent="0.3">
      <c r="A1390" s="50"/>
      <c r="B1390" s="34" t="str">
        <f>IFERROR(VLOOKUP(A1390,'State of WI BUs'!$A$2:$B$77,2,FALSE),"")</f>
        <v/>
      </c>
      <c r="C1390" s="50"/>
      <c r="D1390" s="50"/>
      <c r="E1390" s="51"/>
      <c r="F1390" s="34" t="str">
        <f>IFERROR(VLOOKUP(C1390,'Fed. Agency Identifier'!$A$2:$B$62,2,FALSE),"")</f>
        <v/>
      </c>
      <c r="G1390" s="34" t="str">
        <f>IF(ISBLANK(D1390)=TRUE,"",(IFERROR(VLOOKUP(CONCATENATE(C1390,".",D1390),'Assistance Listings sam.gov'!$A$2:$D$2250,4,FALSE),"Unknown/Expired CFDA - Complete Column K")))</f>
        <v/>
      </c>
      <c r="H1390" s="51"/>
      <c r="I1390" s="51"/>
      <c r="J1390" s="34" t="str">
        <f>IF(AND(ISBLANK(C1390)=TRUE,ISBLANK(D1390)=TRUE),"",IFERROR(VLOOKUP(CONCATENATE(C1390,".",D1390),'Clusters Lookup'!$A$2:$B$99,2,FALSE),"Not an Other Cluster"))</f>
        <v/>
      </c>
      <c r="K1390" s="51"/>
      <c r="L1390" s="51"/>
      <c r="M1390" s="51"/>
      <c r="N1390" s="51"/>
      <c r="O1390" s="52"/>
      <c r="P1390" s="51"/>
      <c r="Q1390" s="51"/>
      <c r="R1390" s="50"/>
      <c r="S1390" s="34" t="str">
        <f>IFERROR(VLOOKUP(R1390,'State of WI BUs'!$A$2:$B$77,2,FALSE),"")</f>
        <v/>
      </c>
      <c r="T1390" s="52"/>
      <c r="U1390" s="52"/>
      <c r="V1390" s="56" t="str">
        <f t="shared" si="168"/>
        <v/>
      </c>
      <c r="W1390" s="52"/>
      <c r="X1390" s="50"/>
      <c r="Y1390" s="56" t="str">
        <f t="shared" si="169"/>
        <v/>
      </c>
      <c r="Z1390" s="52"/>
      <c r="AA1390" s="35" t="str">
        <f t="shared" si="170"/>
        <v/>
      </c>
      <c r="AB1390" s="35" t="str">
        <f t="shared" si="171"/>
        <v/>
      </c>
      <c r="AC1390" s="35" t="str">
        <f t="shared" si="172"/>
        <v/>
      </c>
      <c r="AD1390" s="35" t="str">
        <f t="shared" si="173"/>
        <v/>
      </c>
      <c r="AE1390" s="35" t="str">
        <f t="shared" si="174"/>
        <v/>
      </c>
      <c r="AF1390" s="35" t="str">
        <f t="shared" si="175"/>
        <v/>
      </c>
    </row>
    <row r="1391" spans="1:32" x14ac:dyDescent="0.3">
      <c r="A1391" s="50"/>
      <c r="B1391" s="34" t="str">
        <f>IFERROR(VLOOKUP(A1391,'State of WI BUs'!$A$2:$B$77,2,FALSE),"")</f>
        <v/>
      </c>
      <c r="C1391" s="50"/>
      <c r="D1391" s="50"/>
      <c r="E1391" s="51"/>
      <c r="F1391" s="34" t="str">
        <f>IFERROR(VLOOKUP(C1391,'Fed. Agency Identifier'!$A$2:$B$62,2,FALSE),"")</f>
        <v/>
      </c>
      <c r="G1391" s="34" t="str">
        <f>IF(ISBLANK(D1391)=TRUE,"",(IFERROR(VLOOKUP(CONCATENATE(C1391,".",D1391),'Assistance Listings sam.gov'!$A$2:$D$2250,4,FALSE),"Unknown/Expired CFDA - Complete Column K")))</f>
        <v/>
      </c>
      <c r="H1391" s="51"/>
      <c r="I1391" s="51"/>
      <c r="J1391" s="34" t="str">
        <f>IF(AND(ISBLANK(C1391)=TRUE,ISBLANK(D1391)=TRUE),"",IFERROR(VLOOKUP(CONCATENATE(C1391,".",D1391),'Clusters Lookup'!$A$2:$B$99,2,FALSE),"Not an Other Cluster"))</f>
        <v/>
      </c>
      <c r="K1391" s="51"/>
      <c r="L1391" s="51"/>
      <c r="M1391" s="51"/>
      <c r="N1391" s="51"/>
      <c r="O1391" s="52"/>
      <c r="P1391" s="51"/>
      <c r="Q1391" s="51"/>
      <c r="R1391" s="50"/>
      <c r="S1391" s="34" t="str">
        <f>IFERROR(VLOOKUP(R1391,'State of WI BUs'!$A$2:$B$77,2,FALSE),"")</f>
        <v/>
      </c>
      <c r="T1391" s="52"/>
      <c r="U1391" s="52"/>
      <c r="V1391" s="56" t="str">
        <f t="shared" si="168"/>
        <v/>
      </c>
      <c r="W1391" s="52"/>
      <c r="X1391" s="50"/>
      <c r="Y1391" s="56" t="str">
        <f t="shared" si="169"/>
        <v/>
      </c>
      <c r="Z1391" s="52"/>
      <c r="AA1391" s="35" t="str">
        <f t="shared" si="170"/>
        <v/>
      </c>
      <c r="AB1391" s="35" t="str">
        <f t="shared" si="171"/>
        <v/>
      </c>
      <c r="AC1391" s="35" t="str">
        <f t="shared" si="172"/>
        <v/>
      </c>
      <c r="AD1391" s="35" t="str">
        <f t="shared" si="173"/>
        <v/>
      </c>
      <c r="AE1391" s="35" t="str">
        <f t="shared" si="174"/>
        <v/>
      </c>
      <c r="AF1391" s="35" t="str">
        <f t="shared" si="175"/>
        <v/>
      </c>
    </row>
    <row r="1392" spans="1:32" x14ac:dyDescent="0.3">
      <c r="A1392" s="50"/>
      <c r="B1392" s="34" t="str">
        <f>IFERROR(VLOOKUP(A1392,'State of WI BUs'!$A$2:$B$77,2,FALSE),"")</f>
        <v/>
      </c>
      <c r="C1392" s="50"/>
      <c r="D1392" s="50"/>
      <c r="E1392" s="51"/>
      <c r="F1392" s="34" t="str">
        <f>IFERROR(VLOOKUP(C1392,'Fed. Agency Identifier'!$A$2:$B$62,2,FALSE),"")</f>
        <v/>
      </c>
      <c r="G1392" s="34" t="str">
        <f>IF(ISBLANK(D1392)=TRUE,"",(IFERROR(VLOOKUP(CONCATENATE(C1392,".",D1392),'Assistance Listings sam.gov'!$A$2:$D$2250,4,FALSE),"Unknown/Expired CFDA - Complete Column K")))</f>
        <v/>
      </c>
      <c r="H1392" s="51"/>
      <c r="I1392" s="51"/>
      <c r="J1392" s="34" t="str">
        <f>IF(AND(ISBLANK(C1392)=TRUE,ISBLANK(D1392)=TRUE),"",IFERROR(VLOOKUP(CONCATENATE(C1392,".",D1392),'Clusters Lookup'!$A$2:$B$99,2,FALSE),"Not an Other Cluster"))</f>
        <v/>
      </c>
      <c r="K1392" s="51"/>
      <c r="L1392" s="51"/>
      <c r="M1392" s="51"/>
      <c r="N1392" s="51"/>
      <c r="O1392" s="52"/>
      <c r="P1392" s="51"/>
      <c r="Q1392" s="51"/>
      <c r="R1392" s="50"/>
      <c r="S1392" s="34" t="str">
        <f>IFERROR(VLOOKUP(R1392,'State of WI BUs'!$A$2:$B$77,2,FALSE),"")</f>
        <v/>
      </c>
      <c r="T1392" s="52"/>
      <c r="U1392" s="52"/>
      <c r="V1392" s="56" t="str">
        <f t="shared" si="168"/>
        <v/>
      </c>
      <c r="W1392" s="52"/>
      <c r="X1392" s="50"/>
      <c r="Y1392" s="56" t="str">
        <f t="shared" si="169"/>
        <v/>
      </c>
      <c r="Z1392" s="52"/>
      <c r="AA1392" s="35" t="str">
        <f t="shared" si="170"/>
        <v/>
      </c>
      <c r="AB1392" s="35" t="str">
        <f t="shared" si="171"/>
        <v/>
      </c>
      <c r="AC1392" s="35" t="str">
        <f t="shared" si="172"/>
        <v/>
      </c>
      <c r="AD1392" s="35" t="str">
        <f t="shared" si="173"/>
        <v/>
      </c>
      <c r="AE1392" s="35" t="str">
        <f t="shared" si="174"/>
        <v/>
      </c>
      <c r="AF1392" s="35" t="str">
        <f t="shared" si="175"/>
        <v/>
      </c>
    </row>
    <row r="1393" spans="1:32" x14ac:dyDescent="0.3">
      <c r="A1393" s="50"/>
      <c r="B1393" s="34" t="str">
        <f>IFERROR(VLOOKUP(A1393,'State of WI BUs'!$A$2:$B$77,2,FALSE),"")</f>
        <v/>
      </c>
      <c r="C1393" s="50"/>
      <c r="D1393" s="50"/>
      <c r="E1393" s="51"/>
      <c r="F1393" s="34" t="str">
        <f>IFERROR(VLOOKUP(C1393,'Fed. Agency Identifier'!$A$2:$B$62,2,FALSE),"")</f>
        <v/>
      </c>
      <c r="G1393" s="34" t="str">
        <f>IF(ISBLANK(D1393)=TRUE,"",(IFERROR(VLOOKUP(CONCATENATE(C1393,".",D1393),'Assistance Listings sam.gov'!$A$2:$D$2250,4,FALSE),"Unknown/Expired CFDA - Complete Column K")))</f>
        <v/>
      </c>
      <c r="H1393" s="51"/>
      <c r="I1393" s="51"/>
      <c r="J1393" s="34" t="str">
        <f>IF(AND(ISBLANK(C1393)=TRUE,ISBLANK(D1393)=TRUE),"",IFERROR(VLOOKUP(CONCATENATE(C1393,".",D1393),'Clusters Lookup'!$A$2:$B$99,2,FALSE),"Not an Other Cluster"))</f>
        <v/>
      </c>
      <c r="K1393" s="51"/>
      <c r="L1393" s="51"/>
      <c r="M1393" s="51"/>
      <c r="N1393" s="51"/>
      <c r="O1393" s="52"/>
      <c r="P1393" s="51"/>
      <c r="Q1393" s="51"/>
      <c r="R1393" s="50"/>
      <c r="S1393" s="34" t="str">
        <f>IFERROR(VLOOKUP(R1393,'State of WI BUs'!$A$2:$B$77,2,FALSE),"")</f>
        <v/>
      </c>
      <c r="T1393" s="52"/>
      <c r="U1393" s="52"/>
      <c r="V1393" s="56" t="str">
        <f t="shared" si="168"/>
        <v/>
      </c>
      <c r="W1393" s="52"/>
      <c r="X1393" s="50"/>
      <c r="Y1393" s="56" t="str">
        <f t="shared" si="169"/>
        <v/>
      </c>
      <c r="Z1393" s="52"/>
      <c r="AA1393" s="35" t="str">
        <f t="shared" si="170"/>
        <v/>
      </c>
      <c r="AB1393" s="35" t="str">
        <f t="shared" si="171"/>
        <v/>
      </c>
      <c r="AC1393" s="35" t="str">
        <f t="shared" si="172"/>
        <v/>
      </c>
      <c r="AD1393" s="35" t="str">
        <f t="shared" si="173"/>
        <v/>
      </c>
      <c r="AE1393" s="35" t="str">
        <f t="shared" si="174"/>
        <v/>
      </c>
      <c r="AF1393" s="35" t="str">
        <f t="shared" si="175"/>
        <v/>
      </c>
    </row>
    <row r="1394" spans="1:32" x14ac:dyDescent="0.3">
      <c r="A1394" s="50"/>
      <c r="B1394" s="34" t="str">
        <f>IFERROR(VLOOKUP(A1394,'State of WI BUs'!$A$2:$B$77,2,FALSE),"")</f>
        <v/>
      </c>
      <c r="C1394" s="50"/>
      <c r="D1394" s="50"/>
      <c r="E1394" s="51"/>
      <c r="F1394" s="34" t="str">
        <f>IFERROR(VLOOKUP(C1394,'Fed. Agency Identifier'!$A$2:$B$62,2,FALSE),"")</f>
        <v/>
      </c>
      <c r="G1394" s="34" t="str">
        <f>IF(ISBLANK(D1394)=TRUE,"",(IFERROR(VLOOKUP(CONCATENATE(C1394,".",D1394),'Assistance Listings sam.gov'!$A$2:$D$2250,4,FALSE),"Unknown/Expired CFDA - Complete Column K")))</f>
        <v/>
      </c>
      <c r="H1394" s="51"/>
      <c r="I1394" s="51"/>
      <c r="J1394" s="34" t="str">
        <f>IF(AND(ISBLANK(C1394)=TRUE,ISBLANK(D1394)=TRUE),"",IFERROR(VLOOKUP(CONCATENATE(C1394,".",D1394),'Clusters Lookup'!$A$2:$B$99,2,FALSE),"Not an Other Cluster"))</f>
        <v/>
      </c>
      <c r="K1394" s="51"/>
      <c r="L1394" s="51"/>
      <c r="M1394" s="51"/>
      <c r="N1394" s="51"/>
      <c r="O1394" s="52"/>
      <c r="P1394" s="51"/>
      <c r="Q1394" s="51"/>
      <c r="R1394" s="50"/>
      <c r="S1394" s="34" t="str">
        <f>IFERROR(VLOOKUP(R1394,'State of WI BUs'!$A$2:$B$77,2,FALSE),"")</f>
        <v/>
      </c>
      <c r="T1394" s="52"/>
      <c r="U1394" s="52"/>
      <c r="V1394" s="56" t="str">
        <f t="shared" si="168"/>
        <v/>
      </c>
      <c r="W1394" s="52"/>
      <c r="X1394" s="50"/>
      <c r="Y1394" s="56" t="str">
        <f t="shared" si="169"/>
        <v/>
      </c>
      <c r="Z1394" s="52"/>
      <c r="AA1394" s="35" t="str">
        <f t="shared" si="170"/>
        <v/>
      </c>
      <c r="AB1394" s="35" t="str">
        <f t="shared" si="171"/>
        <v/>
      </c>
      <c r="AC1394" s="35" t="str">
        <f t="shared" si="172"/>
        <v/>
      </c>
      <c r="AD1394" s="35" t="str">
        <f t="shared" si="173"/>
        <v/>
      </c>
      <c r="AE1394" s="35" t="str">
        <f t="shared" si="174"/>
        <v/>
      </c>
      <c r="AF1394" s="35" t="str">
        <f t="shared" si="175"/>
        <v/>
      </c>
    </row>
    <row r="1395" spans="1:32" x14ac:dyDescent="0.3">
      <c r="A1395" s="50"/>
      <c r="B1395" s="34" t="str">
        <f>IFERROR(VLOOKUP(A1395,'State of WI BUs'!$A$2:$B$77,2,FALSE),"")</f>
        <v/>
      </c>
      <c r="C1395" s="50"/>
      <c r="D1395" s="50"/>
      <c r="E1395" s="51"/>
      <c r="F1395" s="34" t="str">
        <f>IFERROR(VLOOKUP(C1395,'Fed. Agency Identifier'!$A$2:$B$62,2,FALSE),"")</f>
        <v/>
      </c>
      <c r="G1395" s="34" t="str">
        <f>IF(ISBLANK(D1395)=TRUE,"",(IFERROR(VLOOKUP(CONCATENATE(C1395,".",D1395),'Assistance Listings sam.gov'!$A$2:$D$2250,4,FALSE),"Unknown/Expired CFDA - Complete Column K")))</f>
        <v/>
      </c>
      <c r="H1395" s="51"/>
      <c r="I1395" s="51"/>
      <c r="J1395" s="34" t="str">
        <f>IF(AND(ISBLANK(C1395)=TRUE,ISBLANK(D1395)=TRUE),"",IFERROR(VLOOKUP(CONCATENATE(C1395,".",D1395),'Clusters Lookup'!$A$2:$B$99,2,FALSE),"Not an Other Cluster"))</f>
        <v/>
      </c>
      <c r="K1395" s="51"/>
      <c r="L1395" s="51"/>
      <c r="M1395" s="51"/>
      <c r="N1395" s="51"/>
      <c r="O1395" s="52"/>
      <c r="P1395" s="51"/>
      <c r="Q1395" s="51"/>
      <c r="R1395" s="50"/>
      <c r="S1395" s="34" t="str">
        <f>IFERROR(VLOOKUP(R1395,'State of WI BUs'!$A$2:$B$77,2,FALSE),"")</f>
        <v/>
      </c>
      <c r="T1395" s="52"/>
      <c r="U1395" s="52"/>
      <c r="V1395" s="56" t="str">
        <f t="shared" si="168"/>
        <v/>
      </c>
      <c r="W1395" s="52"/>
      <c r="X1395" s="50"/>
      <c r="Y1395" s="56" t="str">
        <f t="shared" si="169"/>
        <v/>
      </c>
      <c r="Z1395" s="52"/>
      <c r="AA1395" s="35" t="str">
        <f t="shared" si="170"/>
        <v/>
      </c>
      <c r="AB1395" s="35" t="str">
        <f t="shared" si="171"/>
        <v/>
      </c>
      <c r="AC1395" s="35" t="str">
        <f t="shared" si="172"/>
        <v/>
      </c>
      <c r="AD1395" s="35" t="str">
        <f t="shared" si="173"/>
        <v/>
      </c>
      <c r="AE1395" s="35" t="str">
        <f t="shared" si="174"/>
        <v/>
      </c>
      <c r="AF1395" s="35" t="str">
        <f t="shared" si="175"/>
        <v/>
      </c>
    </row>
    <row r="1396" spans="1:32" x14ac:dyDescent="0.3">
      <c r="A1396" s="50"/>
      <c r="B1396" s="34" t="str">
        <f>IFERROR(VLOOKUP(A1396,'State of WI BUs'!$A$2:$B$77,2,FALSE),"")</f>
        <v/>
      </c>
      <c r="C1396" s="50"/>
      <c r="D1396" s="50"/>
      <c r="E1396" s="51"/>
      <c r="F1396" s="34" t="str">
        <f>IFERROR(VLOOKUP(C1396,'Fed. Agency Identifier'!$A$2:$B$62,2,FALSE),"")</f>
        <v/>
      </c>
      <c r="G1396" s="34" t="str">
        <f>IF(ISBLANK(D1396)=TRUE,"",(IFERROR(VLOOKUP(CONCATENATE(C1396,".",D1396),'Assistance Listings sam.gov'!$A$2:$D$2250,4,FALSE),"Unknown/Expired CFDA - Complete Column K")))</f>
        <v/>
      </c>
      <c r="H1396" s="51"/>
      <c r="I1396" s="51"/>
      <c r="J1396" s="34" t="str">
        <f>IF(AND(ISBLANK(C1396)=TRUE,ISBLANK(D1396)=TRUE),"",IFERROR(VLOOKUP(CONCATENATE(C1396,".",D1396),'Clusters Lookup'!$A$2:$B$99,2,FALSE),"Not an Other Cluster"))</f>
        <v/>
      </c>
      <c r="K1396" s="51"/>
      <c r="L1396" s="51"/>
      <c r="M1396" s="51"/>
      <c r="N1396" s="51"/>
      <c r="O1396" s="52"/>
      <c r="P1396" s="51"/>
      <c r="Q1396" s="51"/>
      <c r="R1396" s="50"/>
      <c r="S1396" s="34" t="str">
        <f>IFERROR(VLOOKUP(R1396,'State of WI BUs'!$A$2:$B$77,2,FALSE),"")</f>
        <v/>
      </c>
      <c r="T1396" s="52"/>
      <c r="U1396" s="52"/>
      <c r="V1396" s="56" t="str">
        <f t="shared" si="168"/>
        <v/>
      </c>
      <c r="W1396" s="52"/>
      <c r="X1396" s="50"/>
      <c r="Y1396" s="56" t="str">
        <f t="shared" si="169"/>
        <v/>
      </c>
      <c r="Z1396" s="52"/>
      <c r="AA1396" s="35" t="str">
        <f t="shared" si="170"/>
        <v/>
      </c>
      <c r="AB1396" s="35" t="str">
        <f t="shared" si="171"/>
        <v/>
      </c>
      <c r="AC1396" s="35" t="str">
        <f t="shared" si="172"/>
        <v/>
      </c>
      <c r="AD1396" s="35" t="str">
        <f t="shared" si="173"/>
        <v/>
      </c>
      <c r="AE1396" s="35" t="str">
        <f t="shared" si="174"/>
        <v/>
      </c>
      <c r="AF1396" s="35" t="str">
        <f t="shared" si="175"/>
        <v/>
      </c>
    </row>
    <row r="1397" spans="1:32" x14ac:dyDescent="0.3">
      <c r="A1397" s="50"/>
      <c r="B1397" s="34" t="str">
        <f>IFERROR(VLOOKUP(A1397,'State of WI BUs'!$A$2:$B$77,2,FALSE),"")</f>
        <v/>
      </c>
      <c r="C1397" s="50"/>
      <c r="D1397" s="50"/>
      <c r="E1397" s="51"/>
      <c r="F1397" s="34" t="str">
        <f>IFERROR(VLOOKUP(C1397,'Fed. Agency Identifier'!$A$2:$B$62,2,FALSE),"")</f>
        <v/>
      </c>
      <c r="G1397" s="34" t="str">
        <f>IF(ISBLANK(D1397)=TRUE,"",(IFERROR(VLOOKUP(CONCATENATE(C1397,".",D1397),'Assistance Listings sam.gov'!$A$2:$D$2250,4,FALSE),"Unknown/Expired CFDA - Complete Column K")))</f>
        <v/>
      </c>
      <c r="H1397" s="51"/>
      <c r="I1397" s="51"/>
      <c r="J1397" s="34" t="str">
        <f>IF(AND(ISBLANK(C1397)=TRUE,ISBLANK(D1397)=TRUE),"",IFERROR(VLOOKUP(CONCATENATE(C1397,".",D1397),'Clusters Lookup'!$A$2:$B$99,2,FALSE),"Not an Other Cluster"))</f>
        <v/>
      </c>
      <c r="K1397" s="51"/>
      <c r="L1397" s="51"/>
      <c r="M1397" s="51"/>
      <c r="N1397" s="51"/>
      <c r="O1397" s="52"/>
      <c r="P1397" s="51"/>
      <c r="Q1397" s="51"/>
      <c r="R1397" s="50"/>
      <c r="S1397" s="34" t="str">
        <f>IFERROR(VLOOKUP(R1397,'State of WI BUs'!$A$2:$B$77,2,FALSE),"")</f>
        <v/>
      </c>
      <c r="T1397" s="52"/>
      <c r="U1397" s="52"/>
      <c r="V1397" s="56" t="str">
        <f t="shared" si="168"/>
        <v/>
      </c>
      <c r="W1397" s="52"/>
      <c r="X1397" s="50"/>
      <c r="Y1397" s="56" t="str">
        <f t="shared" si="169"/>
        <v/>
      </c>
      <c r="Z1397" s="52"/>
      <c r="AA1397" s="35" t="str">
        <f t="shared" si="170"/>
        <v/>
      </c>
      <c r="AB1397" s="35" t="str">
        <f t="shared" si="171"/>
        <v/>
      </c>
      <c r="AC1397" s="35" t="str">
        <f t="shared" si="172"/>
        <v/>
      </c>
      <c r="AD1397" s="35" t="str">
        <f t="shared" si="173"/>
        <v/>
      </c>
      <c r="AE1397" s="35" t="str">
        <f t="shared" si="174"/>
        <v/>
      </c>
      <c r="AF1397" s="35" t="str">
        <f t="shared" si="175"/>
        <v/>
      </c>
    </row>
    <row r="1398" spans="1:32" x14ac:dyDescent="0.3">
      <c r="A1398" s="50"/>
      <c r="B1398" s="34" t="str">
        <f>IFERROR(VLOOKUP(A1398,'State of WI BUs'!$A$2:$B$77,2,FALSE),"")</f>
        <v/>
      </c>
      <c r="C1398" s="50"/>
      <c r="D1398" s="50"/>
      <c r="E1398" s="51"/>
      <c r="F1398" s="34" t="str">
        <f>IFERROR(VLOOKUP(C1398,'Fed. Agency Identifier'!$A$2:$B$62,2,FALSE),"")</f>
        <v/>
      </c>
      <c r="G1398" s="34" t="str">
        <f>IF(ISBLANK(D1398)=TRUE,"",(IFERROR(VLOOKUP(CONCATENATE(C1398,".",D1398),'Assistance Listings sam.gov'!$A$2:$D$2250,4,FALSE),"Unknown/Expired CFDA - Complete Column K")))</f>
        <v/>
      </c>
      <c r="H1398" s="51"/>
      <c r="I1398" s="51"/>
      <c r="J1398" s="34" t="str">
        <f>IF(AND(ISBLANK(C1398)=TRUE,ISBLANK(D1398)=TRUE),"",IFERROR(VLOOKUP(CONCATENATE(C1398,".",D1398),'Clusters Lookup'!$A$2:$B$99,2,FALSE),"Not an Other Cluster"))</f>
        <v/>
      </c>
      <c r="K1398" s="51"/>
      <c r="L1398" s="51"/>
      <c r="M1398" s="51"/>
      <c r="N1398" s="51"/>
      <c r="O1398" s="52"/>
      <c r="P1398" s="51"/>
      <c r="Q1398" s="51"/>
      <c r="R1398" s="50"/>
      <c r="S1398" s="34" t="str">
        <f>IFERROR(VLOOKUP(R1398,'State of WI BUs'!$A$2:$B$77,2,FALSE),"")</f>
        <v/>
      </c>
      <c r="T1398" s="52"/>
      <c r="U1398" s="52"/>
      <c r="V1398" s="56" t="str">
        <f t="shared" si="168"/>
        <v/>
      </c>
      <c r="W1398" s="52"/>
      <c r="X1398" s="50"/>
      <c r="Y1398" s="56" t="str">
        <f t="shared" si="169"/>
        <v/>
      </c>
      <c r="Z1398" s="52"/>
      <c r="AA1398" s="35" t="str">
        <f t="shared" si="170"/>
        <v/>
      </c>
      <c r="AB1398" s="35" t="str">
        <f t="shared" si="171"/>
        <v/>
      </c>
      <c r="AC1398" s="35" t="str">
        <f t="shared" si="172"/>
        <v/>
      </c>
      <c r="AD1398" s="35" t="str">
        <f t="shared" si="173"/>
        <v/>
      </c>
      <c r="AE1398" s="35" t="str">
        <f t="shared" si="174"/>
        <v/>
      </c>
      <c r="AF1398" s="35" t="str">
        <f t="shared" si="175"/>
        <v/>
      </c>
    </row>
    <row r="1399" spans="1:32" x14ac:dyDescent="0.3">
      <c r="A1399" s="50"/>
      <c r="B1399" s="34" t="str">
        <f>IFERROR(VLOOKUP(A1399,'State of WI BUs'!$A$2:$B$77,2,FALSE),"")</f>
        <v/>
      </c>
      <c r="C1399" s="50"/>
      <c r="D1399" s="50"/>
      <c r="E1399" s="51"/>
      <c r="F1399" s="34" t="str">
        <f>IFERROR(VLOOKUP(C1399,'Fed. Agency Identifier'!$A$2:$B$62,2,FALSE),"")</f>
        <v/>
      </c>
      <c r="G1399" s="34" t="str">
        <f>IF(ISBLANK(D1399)=TRUE,"",(IFERROR(VLOOKUP(CONCATENATE(C1399,".",D1399),'Assistance Listings sam.gov'!$A$2:$D$2250,4,FALSE),"Unknown/Expired CFDA - Complete Column K")))</f>
        <v/>
      </c>
      <c r="H1399" s="51"/>
      <c r="I1399" s="51"/>
      <c r="J1399" s="34" t="str">
        <f>IF(AND(ISBLANK(C1399)=TRUE,ISBLANK(D1399)=TRUE),"",IFERROR(VLOOKUP(CONCATENATE(C1399,".",D1399),'Clusters Lookup'!$A$2:$B$99,2,FALSE),"Not an Other Cluster"))</f>
        <v/>
      </c>
      <c r="K1399" s="51"/>
      <c r="L1399" s="51"/>
      <c r="M1399" s="51"/>
      <c r="N1399" s="51"/>
      <c r="O1399" s="52"/>
      <c r="P1399" s="51"/>
      <c r="Q1399" s="51"/>
      <c r="R1399" s="50"/>
      <c r="S1399" s="34" t="str">
        <f>IFERROR(VLOOKUP(R1399,'State of WI BUs'!$A$2:$B$77,2,FALSE),"")</f>
        <v/>
      </c>
      <c r="T1399" s="52"/>
      <c r="U1399" s="52"/>
      <c r="V1399" s="56" t="str">
        <f t="shared" si="168"/>
        <v/>
      </c>
      <c r="W1399" s="52"/>
      <c r="X1399" s="50"/>
      <c r="Y1399" s="56" t="str">
        <f t="shared" si="169"/>
        <v/>
      </c>
      <c r="Z1399" s="52"/>
      <c r="AA1399" s="35" t="str">
        <f t="shared" si="170"/>
        <v/>
      </c>
      <c r="AB1399" s="35" t="str">
        <f t="shared" si="171"/>
        <v/>
      </c>
      <c r="AC1399" s="35" t="str">
        <f t="shared" si="172"/>
        <v/>
      </c>
      <c r="AD1399" s="35" t="str">
        <f t="shared" si="173"/>
        <v/>
      </c>
      <c r="AE1399" s="35" t="str">
        <f t="shared" si="174"/>
        <v/>
      </c>
      <c r="AF1399" s="35" t="str">
        <f t="shared" si="175"/>
        <v/>
      </c>
    </row>
    <row r="1400" spans="1:32" x14ac:dyDescent="0.3">
      <c r="A1400" s="50"/>
      <c r="B1400" s="34" t="str">
        <f>IFERROR(VLOOKUP(A1400,'State of WI BUs'!$A$2:$B$77,2,FALSE),"")</f>
        <v/>
      </c>
      <c r="C1400" s="50"/>
      <c r="D1400" s="50"/>
      <c r="E1400" s="51"/>
      <c r="F1400" s="34" t="str">
        <f>IFERROR(VLOOKUP(C1400,'Fed. Agency Identifier'!$A$2:$B$62,2,FALSE),"")</f>
        <v/>
      </c>
      <c r="G1400" s="34" t="str">
        <f>IF(ISBLANK(D1400)=TRUE,"",(IFERROR(VLOOKUP(CONCATENATE(C1400,".",D1400),'Assistance Listings sam.gov'!$A$2:$D$2250,4,FALSE),"Unknown/Expired CFDA - Complete Column K")))</f>
        <v/>
      </c>
      <c r="H1400" s="51"/>
      <c r="I1400" s="51"/>
      <c r="J1400" s="34" t="str">
        <f>IF(AND(ISBLANK(C1400)=TRUE,ISBLANK(D1400)=TRUE),"",IFERROR(VLOOKUP(CONCATENATE(C1400,".",D1400),'Clusters Lookup'!$A$2:$B$99,2,FALSE),"Not an Other Cluster"))</f>
        <v/>
      </c>
      <c r="K1400" s="51"/>
      <c r="L1400" s="51"/>
      <c r="M1400" s="51"/>
      <c r="N1400" s="51"/>
      <c r="O1400" s="52"/>
      <c r="P1400" s="51"/>
      <c r="Q1400" s="51"/>
      <c r="R1400" s="50"/>
      <c r="S1400" s="34" t="str">
        <f>IFERROR(VLOOKUP(R1400,'State of WI BUs'!$A$2:$B$77,2,FALSE),"")</f>
        <v/>
      </c>
      <c r="T1400" s="52"/>
      <c r="U1400" s="52"/>
      <c r="V1400" s="56" t="str">
        <f t="shared" si="168"/>
        <v/>
      </c>
      <c r="W1400" s="52"/>
      <c r="X1400" s="50"/>
      <c r="Y1400" s="56" t="str">
        <f t="shared" si="169"/>
        <v/>
      </c>
      <c r="Z1400" s="52"/>
      <c r="AA1400" s="35" t="str">
        <f t="shared" si="170"/>
        <v/>
      </c>
      <c r="AB1400" s="35" t="str">
        <f t="shared" si="171"/>
        <v/>
      </c>
      <c r="AC1400" s="35" t="str">
        <f t="shared" si="172"/>
        <v/>
      </c>
      <c r="AD1400" s="35" t="str">
        <f t="shared" si="173"/>
        <v/>
      </c>
      <c r="AE1400" s="35" t="str">
        <f t="shared" si="174"/>
        <v/>
      </c>
      <c r="AF1400" s="35" t="str">
        <f t="shared" si="175"/>
        <v/>
      </c>
    </row>
    <row r="1401" spans="1:32" x14ac:dyDescent="0.3">
      <c r="A1401" s="50"/>
      <c r="B1401" s="34" t="str">
        <f>IFERROR(VLOOKUP(A1401,'State of WI BUs'!$A$2:$B$77,2,FALSE),"")</f>
        <v/>
      </c>
      <c r="C1401" s="50"/>
      <c r="D1401" s="50"/>
      <c r="E1401" s="51"/>
      <c r="F1401" s="34" t="str">
        <f>IFERROR(VLOOKUP(C1401,'Fed. Agency Identifier'!$A$2:$B$62,2,FALSE),"")</f>
        <v/>
      </c>
      <c r="G1401" s="34" t="str">
        <f>IF(ISBLANK(D1401)=TRUE,"",(IFERROR(VLOOKUP(CONCATENATE(C1401,".",D1401),'Assistance Listings sam.gov'!$A$2:$D$2250,4,FALSE),"Unknown/Expired CFDA - Complete Column K")))</f>
        <v/>
      </c>
      <c r="H1401" s="51"/>
      <c r="I1401" s="51"/>
      <c r="J1401" s="34" t="str">
        <f>IF(AND(ISBLANK(C1401)=TRUE,ISBLANK(D1401)=TRUE),"",IFERROR(VLOOKUP(CONCATENATE(C1401,".",D1401),'Clusters Lookup'!$A$2:$B$99,2,FALSE),"Not an Other Cluster"))</f>
        <v/>
      </c>
      <c r="K1401" s="51"/>
      <c r="L1401" s="51"/>
      <c r="M1401" s="51"/>
      <c r="N1401" s="51"/>
      <c r="O1401" s="52"/>
      <c r="P1401" s="51"/>
      <c r="Q1401" s="51"/>
      <c r="R1401" s="50"/>
      <c r="S1401" s="34" t="str">
        <f>IFERROR(VLOOKUP(R1401,'State of WI BUs'!$A$2:$B$77,2,FALSE),"")</f>
        <v/>
      </c>
      <c r="T1401" s="52"/>
      <c r="U1401" s="52"/>
      <c r="V1401" s="56" t="str">
        <f t="shared" si="168"/>
        <v/>
      </c>
      <c r="W1401" s="52"/>
      <c r="X1401" s="50"/>
      <c r="Y1401" s="56" t="str">
        <f t="shared" si="169"/>
        <v/>
      </c>
      <c r="Z1401" s="52"/>
      <c r="AA1401" s="35" t="str">
        <f t="shared" si="170"/>
        <v/>
      </c>
      <c r="AB1401" s="35" t="str">
        <f t="shared" si="171"/>
        <v/>
      </c>
      <c r="AC1401" s="35" t="str">
        <f t="shared" si="172"/>
        <v/>
      </c>
      <c r="AD1401" s="35" t="str">
        <f t="shared" si="173"/>
        <v/>
      </c>
      <c r="AE1401" s="35" t="str">
        <f t="shared" si="174"/>
        <v/>
      </c>
      <c r="AF1401" s="35" t="str">
        <f t="shared" si="175"/>
        <v/>
      </c>
    </row>
    <row r="1402" spans="1:32" x14ac:dyDescent="0.3">
      <c r="A1402" s="50"/>
      <c r="B1402" s="34" t="str">
        <f>IFERROR(VLOOKUP(A1402,'State of WI BUs'!$A$2:$B$77,2,FALSE),"")</f>
        <v/>
      </c>
      <c r="C1402" s="50"/>
      <c r="D1402" s="50"/>
      <c r="E1402" s="51"/>
      <c r="F1402" s="34" t="str">
        <f>IFERROR(VLOOKUP(C1402,'Fed. Agency Identifier'!$A$2:$B$62,2,FALSE),"")</f>
        <v/>
      </c>
      <c r="G1402" s="34" t="str">
        <f>IF(ISBLANK(D1402)=TRUE,"",(IFERROR(VLOOKUP(CONCATENATE(C1402,".",D1402),'Assistance Listings sam.gov'!$A$2:$D$2250,4,FALSE),"Unknown/Expired CFDA - Complete Column K")))</f>
        <v/>
      </c>
      <c r="H1402" s="51"/>
      <c r="I1402" s="51"/>
      <c r="J1402" s="34" t="str">
        <f>IF(AND(ISBLANK(C1402)=TRUE,ISBLANK(D1402)=TRUE),"",IFERROR(VLOOKUP(CONCATENATE(C1402,".",D1402),'Clusters Lookup'!$A$2:$B$99,2,FALSE),"Not an Other Cluster"))</f>
        <v/>
      </c>
      <c r="K1402" s="51"/>
      <c r="L1402" s="51"/>
      <c r="M1402" s="51"/>
      <c r="N1402" s="51"/>
      <c r="O1402" s="52"/>
      <c r="P1402" s="51"/>
      <c r="Q1402" s="51"/>
      <c r="R1402" s="50"/>
      <c r="S1402" s="34" t="str">
        <f>IFERROR(VLOOKUP(R1402,'State of WI BUs'!$A$2:$B$77,2,FALSE),"")</f>
        <v/>
      </c>
      <c r="T1402" s="52"/>
      <c r="U1402" s="52"/>
      <c r="V1402" s="56" t="str">
        <f t="shared" si="168"/>
        <v/>
      </c>
      <c r="W1402" s="52"/>
      <c r="X1402" s="50"/>
      <c r="Y1402" s="56" t="str">
        <f t="shared" si="169"/>
        <v/>
      </c>
      <c r="Z1402" s="52"/>
      <c r="AA1402" s="35" t="str">
        <f t="shared" si="170"/>
        <v/>
      </c>
      <c r="AB1402" s="35" t="str">
        <f t="shared" si="171"/>
        <v/>
      </c>
      <c r="AC1402" s="35" t="str">
        <f t="shared" si="172"/>
        <v/>
      </c>
      <c r="AD1402" s="35" t="str">
        <f t="shared" si="173"/>
        <v/>
      </c>
      <c r="AE1402" s="35" t="str">
        <f t="shared" si="174"/>
        <v/>
      </c>
      <c r="AF1402" s="35" t="str">
        <f t="shared" si="175"/>
        <v/>
      </c>
    </row>
    <row r="1403" spans="1:32" x14ac:dyDescent="0.3">
      <c r="A1403" s="50"/>
      <c r="B1403" s="34" t="str">
        <f>IFERROR(VLOOKUP(A1403,'State of WI BUs'!$A$2:$B$77,2,FALSE),"")</f>
        <v/>
      </c>
      <c r="C1403" s="50"/>
      <c r="D1403" s="50"/>
      <c r="E1403" s="51"/>
      <c r="F1403" s="34" t="str">
        <f>IFERROR(VLOOKUP(C1403,'Fed. Agency Identifier'!$A$2:$B$62,2,FALSE),"")</f>
        <v/>
      </c>
      <c r="G1403" s="34" t="str">
        <f>IF(ISBLANK(D1403)=TRUE,"",(IFERROR(VLOOKUP(CONCATENATE(C1403,".",D1403),'Assistance Listings sam.gov'!$A$2:$D$2250,4,FALSE),"Unknown/Expired CFDA - Complete Column K")))</f>
        <v/>
      </c>
      <c r="H1403" s="51"/>
      <c r="I1403" s="51"/>
      <c r="J1403" s="34" t="str">
        <f>IF(AND(ISBLANK(C1403)=TRUE,ISBLANK(D1403)=TRUE),"",IFERROR(VLOOKUP(CONCATENATE(C1403,".",D1403),'Clusters Lookup'!$A$2:$B$99,2,FALSE),"Not an Other Cluster"))</f>
        <v/>
      </c>
      <c r="K1403" s="51"/>
      <c r="L1403" s="51"/>
      <c r="M1403" s="51"/>
      <c r="N1403" s="51"/>
      <c r="O1403" s="52"/>
      <c r="P1403" s="51"/>
      <c r="Q1403" s="51"/>
      <c r="R1403" s="50"/>
      <c r="S1403" s="34" t="str">
        <f>IFERROR(VLOOKUP(R1403,'State of WI BUs'!$A$2:$B$77,2,FALSE),"")</f>
        <v/>
      </c>
      <c r="T1403" s="52"/>
      <c r="U1403" s="52"/>
      <c r="V1403" s="56" t="str">
        <f t="shared" si="168"/>
        <v/>
      </c>
      <c r="W1403" s="52"/>
      <c r="X1403" s="50"/>
      <c r="Y1403" s="56" t="str">
        <f t="shared" si="169"/>
        <v/>
      </c>
      <c r="Z1403" s="52"/>
      <c r="AA1403" s="35" t="str">
        <f t="shared" si="170"/>
        <v/>
      </c>
      <c r="AB1403" s="35" t="str">
        <f t="shared" si="171"/>
        <v/>
      </c>
      <c r="AC1403" s="35" t="str">
        <f t="shared" si="172"/>
        <v/>
      </c>
      <c r="AD1403" s="35" t="str">
        <f t="shared" si="173"/>
        <v/>
      </c>
      <c r="AE1403" s="35" t="str">
        <f t="shared" si="174"/>
        <v/>
      </c>
      <c r="AF1403" s="35" t="str">
        <f t="shared" si="175"/>
        <v/>
      </c>
    </row>
    <row r="1404" spans="1:32" x14ac:dyDescent="0.3">
      <c r="A1404" s="50"/>
      <c r="B1404" s="34" t="str">
        <f>IFERROR(VLOOKUP(A1404,'State of WI BUs'!$A$2:$B$77,2,FALSE),"")</f>
        <v/>
      </c>
      <c r="C1404" s="50"/>
      <c r="D1404" s="50"/>
      <c r="E1404" s="51"/>
      <c r="F1404" s="34" t="str">
        <f>IFERROR(VLOOKUP(C1404,'Fed. Agency Identifier'!$A$2:$B$62,2,FALSE),"")</f>
        <v/>
      </c>
      <c r="G1404" s="34" t="str">
        <f>IF(ISBLANK(D1404)=TRUE,"",(IFERROR(VLOOKUP(CONCATENATE(C1404,".",D1404),'Assistance Listings sam.gov'!$A$2:$D$2250,4,FALSE),"Unknown/Expired CFDA - Complete Column K")))</f>
        <v/>
      </c>
      <c r="H1404" s="51"/>
      <c r="I1404" s="51"/>
      <c r="J1404" s="34" t="str">
        <f>IF(AND(ISBLANK(C1404)=TRUE,ISBLANK(D1404)=TRUE),"",IFERROR(VLOOKUP(CONCATENATE(C1404,".",D1404),'Clusters Lookup'!$A$2:$B$99,2,FALSE),"Not an Other Cluster"))</f>
        <v/>
      </c>
      <c r="K1404" s="51"/>
      <c r="L1404" s="51"/>
      <c r="M1404" s="51"/>
      <c r="N1404" s="51"/>
      <c r="O1404" s="52"/>
      <c r="P1404" s="51"/>
      <c r="Q1404" s="51"/>
      <c r="R1404" s="50"/>
      <c r="S1404" s="34" t="str">
        <f>IFERROR(VLOOKUP(R1404,'State of WI BUs'!$A$2:$B$77,2,FALSE),"")</f>
        <v/>
      </c>
      <c r="T1404" s="52"/>
      <c r="U1404" s="52"/>
      <c r="V1404" s="56" t="str">
        <f t="shared" si="168"/>
        <v/>
      </c>
      <c r="W1404" s="52"/>
      <c r="X1404" s="50"/>
      <c r="Y1404" s="56" t="str">
        <f t="shared" si="169"/>
        <v/>
      </c>
      <c r="Z1404" s="52"/>
      <c r="AA1404" s="35" t="str">
        <f t="shared" si="170"/>
        <v/>
      </c>
      <c r="AB1404" s="35" t="str">
        <f t="shared" si="171"/>
        <v/>
      </c>
      <c r="AC1404" s="35" t="str">
        <f t="shared" si="172"/>
        <v/>
      </c>
      <c r="AD1404" s="35" t="str">
        <f t="shared" si="173"/>
        <v/>
      </c>
      <c r="AE1404" s="35" t="str">
        <f t="shared" si="174"/>
        <v/>
      </c>
      <c r="AF1404" s="35" t="str">
        <f t="shared" si="175"/>
        <v/>
      </c>
    </row>
    <row r="1405" spans="1:32" x14ac:dyDescent="0.3">
      <c r="A1405" s="50"/>
      <c r="B1405" s="34" t="str">
        <f>IFERROR(VLOOKUP(A1405,'State of WI BUs'!$A$2:$B$77,2,FALSE),"")</f>
        <v/>
      </c>
      <c r="C1405" s="50"/>
      <c r="D1405" s="50"/>
      <c r="E1405" s="51"/>
      <c r="F1405" s="34" t="str">
        <f>IFERROR(VLOOKUP(C1405,'Fed. Agency Identifier'!$A$2:$B$62,2,FALSE),"")</f>
        <v/>
      </c>
      <c r="G1405" s="34" t="str">
        <f>IF(ISBLANK(D1405)=TRUE,"",(IFERROR(VLOOKUP(CONCATENATE(C1405,".",D1405),'Assistance Listings sam.gov'!$A$2:$D$2250,4,FALSE),"Unknown/Expired CFDA - Complete Column K")))</f>
        <v/>
      </c>
      <c r="H1405" s="51"/>
      <c r="I1405" s="51"/>
      <c r="J1405" s="34" t="str">
        <f>IF(AND(ISBLANK(C1405)=TRUE,ISBLANK(D1405)=TRUE),"",IFERROR(VLOOKUP(CONCATENATE(C1405,".",D1405),'Clusters Lookup'!$A$2:$B$99,2,FALSE),"Not an Other Cluster"))</f>
        <v/>
      </c>
      <c r="K1405" s="51"/>
      <c r="L1405" s="51"/>
      <c r="M1405" s="51"/>
      <c r="N1405" s="51"/>
      <c r="O1405" s="52"/>
      <c r="P1405" s="51"/>
      <c r="Q1405" s="51"/>
      <c r="R1405" s="50"/>
      <c r="S1405" s="34" t="str">
        <f>IFERROR(VLOOKUP(R1405,'State of WI BUs'!$A$2:$B$77,2,FALSE),"")</f>
        <v/>
      </c>
      <c r="T1405" s="52"/>
      <c r="U1405" s="52"/>
      <c r="V1405" s="56" t="str">
        <f t="shared" si="168"/>
        <v/>
      </c>
      <c r="W1405" s="52"/>
      <c r="X1405" s="50"/>
      <c r="Y1405" s="56" t="str">
        <f t="shared" si="169"/>
        <v/>
      </c>
      <c r="Z1405" s="52"/>
      <c r="AA1405" s="35" t="str">
        <f t="shared" si="170"/>
        <v/>
      </c>
      <c r="AB1405" s="35" t="str">
        <f t="shared" si="171"/>
        <v/>
      </c>
      <c r="AC1405" s="35" t="str">
        <f t="shared" si="172"/>
        <v/>
      </c>
      <c r="AD1405" s="35" t="str">
        <f t="shared" si="173"/>
        <v/>
      </c>
      <c r="AE1405" s="35" t="str">
        <f t="shared" si="174"/>
        <v/>
      </c>
      <c r="AF1405" s="35" t="str">
        <f t="shared" si="175"/>
        <v/>
      </c>
    </row>
    <row r="1406" spans="1:32" x14ac:dyDescent="0.3">
      <c r="A1406" s="50"/>
      <c r="B1406" s="34" t="str">
        <f>IFERROR(VLOOKUP(A1406,'State of WI BUs'!$A$2:$B$77,2,FALSE),"")</f>
        <v/>
      </c>
      <c r="C1406" s="50"/>
      <c r="D1406" s="50"/>
      <c r="E1406" s="51"/>
      <c r="F1406" s="34" t="str">
        <f>IFERROR(VLOOKUP(C1406,'Fed. Agency Identifier'!$A$2:$B$62,2,FALSE),"")</f>
        <v/>
      </c>
      <c r="G1406" s="34" t="str">
        <f>IF(ISBLANK(D1406)=TRUE,"",(IFERROR(VLOOKUP(CONCATENATE(C1406,".",D1406),'Assistance Listings sam.gov'!$A$2:$D$2250,4,FALSE),"Unknown/Expired CFDA - Complete Column K")))</f>
        <v/>
      </c>
      <c r="H1406" s="51"/>
      <c r="I1406" s="51"/>
      <c r="J1406" s="34" t="str">
        <f>IF(AND(ISBLANK(C1406)=TRUE,ISBLANK(D1406)=TRUE),"",IFERROR(VLOOKUP(CONCATENATE(C1406,".",D1406),'Clusters Lookup'!$A$2:$B$99,2,FALSE),"Not an Other Cluster"))</f>
        <v/>
      </c>
      <c r="K1406" s="51"/>
      <c r="L1406" s="51"/>
      <c r="M1406" s="51"/>
      <c r="N1406" s="51"/>
      <c r="O1406" s="52"/>
      <c r="P1406" s="51"/>
      <c r="Q1406" s="51"/>
      <c r="R1406" s="50"/>
      <c r="S1406" s="34" t="str">
        <f>IFERROR(VLOOKUP(R1406,'State of WI BUs'!$A$2:$B$77,2,FALSE),"")</f>
        <v/>
      </c>
      <c r="T1406" s="52"/>
      <c r="U1406" s="52"/>
      <c r="V1406" s="56" t="str">
        <f t="shared" si="168"/>
        <v/>
      </c>
      <c r="W1406" s="52"/>
      <c r="X1406" s="50"/>
      <c r="Y1406" s="56" t="str">
        <f t="shared" si="169"/>
        <v/>
      </c>
      <c r="Z1406" s="52"/>
      <c r="AA1406" s="35" t="str">
        <f t="shared" si="170"/>
        <v/>
      </c>
      <c r="AB1406" s="35" t="str">
        <f t="shared" si="171"/>
        <v/>
      </c>
      <c r="AC1406" s="35" t="str">
        <f t="shared" si="172"/>
        <v/>
      </c>
      <c r="AD1406" s="35" t="str">
        <f t="shared" si="173"/>
        <v/>
      </c>
      <c r="AE1406" s="35" t="str">
        <f t="shared" si="174"/>
        <v/>
      </c>
      <c r="AF1406" s="35" t="str">
        <f t="shared" si="175"/>
        <v/>
      </c>
    </row>
    <row r="1407" spans="1:32" x14ac:dyDescent="0.3">
      <c r="A1407" s="50"/>
      <c r="B1407" s="34" t="str">
        <f>IFERROR(VLOOKUP(A1407,'State of WI BUs'!$A$2:$B$77,2,FALSE),"")</f>
        <v/>
      </c>
      <c r="C1407" s="50"/>
      <c r="D1407" s="50"/>
      <c r="E1407" s="51"/>
      <c r="F1407" s="34" t="str">
        <f>IFERROR(VLOOKUP(C1407,'Fed. Agency Identifier'!$A$2:$B$62,2,FALSE),"")</f>
        <v/>
      </c>
      <c r="G1407" s="34" t="str">
        <f>IF(ISBLANK(D1407)=TRUE,"",(IFERROR(VLOOKUP(CONCATENATE(C1407,".",D1407),'Assistance Listings sam.gov'!$A$2:$D$2250,4,FALSE),"Unknown/Expired CFDA - Complete Column K")))</f>
        <v/>
      </c>
      <c r="H1407" s="51"/>
      <c r="I1407" s="51"/>
      <c r="J1407" s="34" t="str">
        <f>IF(AND(ISBLANK(C1407)=TRUE,ISBLANK(D1407)=TRUE),"",IFERROR(VLOOKUP(CONCATENATE(C1407,".",D1407),'Clusters Lookup'!$A$2:$B$99,2,FALSE),"Not an Other Cluster"))</f>
        <v/>
      </c>
      <c r="K1407" s="51"/>
      <c r="L1407" s="51"/>
      <c r="M1407" s="51"/>
      <c r="N1407" s="51"/>
      <c r="O1407" s="52"/>
      <c r="P1407" s="51"/>
      <c r="Q1407" s="51"/>
      <c r="R1407" s="50"/>
      <c r="S1407" s="34" t="str">
        <f>IFERROR(VLOOKUP(R1407,'State of WI BUs'!$A$2:$B$77,2,FALSE),"")</f>
        <v/>
      </c>
      <c r="T1407" s="52"/>
      <c r="U1407" s="52"/>
      <c r="V1407" s="56" t="str">
        <f t="shared" si="168"/>
        <v/>
      </c>
      <c r="W1407" s="52"/>
      <c r="X1407" s="50"/>
      <c r="Y1407" s="56" t="str">
        <f t="shared" si="169"/>
        <v/>
      </c>
      <c r="Z1407" s="52"/>
      <c r="AA1407" s="35" t="str">
        <f t="shared" si="170"/>
        <v/>
      </c>
      <c r="AB1407" s="35" t="str">
        <f t="shared" si="171"/>
        <v/>
      </c>
      <c r="AC1407" s="35" t="str">
        <f t="shared" si="172"/>
        <v/>
      </c>
      <c r="AD1407" s="35" t="str">
        <f t="shared" si="173"/>
        <v/>
      </c>
      <c r="AE1407" s="35" t="str">
        <f t="shared" si="174"/>
        <v/>
      </c>
      <c r="AF1407" s="35" t="str">
        <f t="shared" si="175"/>
        <v/>
      </c>
    </row>
    <row r="1408" spans="1:32" x14ac:dyDescent="0.3">
      <c r="A1408" s="50"/>
      <c r="B1408" s="34" t="str">
        <f>IFERROR(VLOOKUP(A1408,'State of WI BUs'!$A$2:$B$77,2,FALSE),"")</f>
        <v/>
      </c>
      <c r="C1408" s="50"/>
      <c r="D1408" s="50"/>
      <c r="E1408" s="51"/>
      <c r="F1408" s="34" t="str">
        <f>IFERROR(VLOOKUP(C1408,'Fed. Agency Identifier'!$A$2:$B$62,2,FALSE),"")</f>
        <v/>
      </c>
      <c r="G1408" s="34" t="str">
        <f>IF(ISBLANK(D1408)=TRUE,"",(IFERROR(VLOOKUP(CONCATENATE(C1408,".",D1408),'Assistance Listings sam.gov'!$A$2:$D$2250,4,FALSE),"Unknown/Expired CFDA - Complete Column K")))</f>
        <v/>
      </c>
      <c r="H1408" s="51"/>
      <c r="I1408" s="51"/>
      <c r="J1408" s="34" t="str">
        <f>IF(AND(ISBLANK(C1408)=TRUE,ISBLANK(D1408)=TRUE),"",IFERROR(VLOOKUP(CONCATENATE(C1408,".",D1408),'Clusters Lookup'!$A$2:$B$99,2,FALSE),"Not an Other Cluster"))</f>
        <v/>
      </c>
      <c r="K1408" s="51"/>
      <c r="L1408" s="51"/>
      <c r="M1408" s="51"/>
      <c r="N1408" s="51"/>
      <c r="O1408" s="52"/>
      <c r="P1408" s="51"/>
      <c r="Q1408" s="51"/>
      <c r="R1408" s="50"/>
      <c r="S1408" s="34" t="str">
        <f>IFERROR(VLOOKUP(R1408,'State of WI BUs'!$A$2:$B$77,2,FALSE),"")</f>
        <v/>
      </c>
      <c r="T1408" s="52"/>
      <c r="U1408" s="52"/>
      <c r="V1408" s="56" t="str">
        <f t="shared" si="168"/>
        <v/>
      </c>
      <c r="W1408" s="52"/>
      <c r="X1408" s="50"/>
      <c r="Y1408" s="56" t="str">
        <f t="shared" si="169"/>
        <v/>
      </c>
      <c r="Z1408" s="52"/>
      <c r="AA1408" s="35" t="str">
        <f t="shared" si="170"/>
        <v/>
      </c>
      <c r="AB1408" s="35" t="str">
        <f t="shared" si="171"/>
        <v/>
      </c>
      <c r="AC1408" s="35" t="str">
        <f t="shared" si="172"/>
        <v/>
      </c>
      <c r="AD1408" s="35" t="str">
        <f t="shared" si="173"/>
        <v/>
      </c>
      <c r="AE1408" s="35" t="str">
        <f t="shared" si="174"/>
        <v/>
      </c>
      <c r="AF1408" s="35" t="str">
        <f t="shared" si="175"/>
        <v/>
      </c>
    </row>
    <row r="1409" spans="1:32" x14ac:dyDescent="0.3">
      <c r="A1409" s="50"/>
      <c r="B1409" s="34" t="str">
        <f>IFERROR(VLOOKUP(A1409,'State of WI BUs'!$A$2:$B$77,2,FALSE),"")</f>
        <v/>
      </c>
      <c r="C1409" s="50"/>
      <c r="D1409" s="50"/>
      <c r="E1409" s="51"/>
      <c r="F1409" s="34" t="str">
        <f>IFERROR(VLOOKUP(C1409,'Fed. Agency Identifier'!$A$2:$B$62,2,FALSE),"")</f>
        <v/>
      </c>
      <c r="G1409" s="34" t="str">
        <f>IF(ISBLANK(D1409)=TRUE,"",(IFERROR(VLOOKUP(CONCATENATE(C1409,".",D1409),'Assistance Listings sam.gov'!$A$2:$D$2250,4,FALSE),"Unknown/Expired CFDA - Complete Column K")))</f>
        <v/>
      </c>
      <c r="H1409" s="51"/>
      <c r="I1409" s="51"/>
      <c r="J1409" s="34" t="str">
        <f>IF(AND(ISBLANK(C1409)=TRUE,ISBLANK(D1409)=TRUE),"",IFERROR(VLOOKUP(CONCATENATE(C1409,".",D1409),'Clusters Lookup'!$A$2:$B$99,2,FALSE),"Not an Other Cluster"))</f>
        <v/>
      </c>
      <c r="K1409" s="51"/>
      <c r="L1409" s="51"/>
      <c r="M1409" s="51"/>
      <c r="N1409" s="51"/>
      <c r="O1409" s="52"/>
      <c r="P1409" s="51"/>
      <c r="Q1409" s="51"/>
      <c r="R1409" s="50"/>
      <c r="S1409" s="34" t="str">
        <f>IFERROR(VLOOKUP(R1409,'State of WI BUs'!$A$2:$B$77,2,FALSE),"")</f>
        <v/>
      </c>
      <c r="T1409" s="52"/>
      <c r="U1409" s="52"/>
      <c r="V1409" s="56" t="str">
        <f t="shared" si="168"/>
        <v/>
      </c>
      <c r="W1409" s="52"/>
      <c r="X1409" s="50"/>
      <c r="Y1409" s="56" t="str">
        <f t="shared" si="169"/>
        <v/>
      </c>
      <c r="Z1409" s="52"/>
      <c r="AA1409" s="35" t="str">
        <f t="shared" si="170"/>
        <v/>
      </c>
      <c r="AB1409" s="35" t="str">
        <f t="shared" si="171"/>
        <v/>
      </c>
      <c r="AC1409" s="35" t="str">
        <f t="shared" si="172"/>
        <v/>
      </c>
      <c r="AD1409" s="35" t="str">
        <f t="shared" si="173"/>
        <v/>
      </c>
      <c r="AE1409" s="35" t="str">
        <f t="shared" si="174"/>
        <v/>
      </c>
      <c r="AF1409" s="35" t="str">
        <f t="shared" si="175"/>
        <v/>
      </c>
    </row>
    <row r="1410" spans="1:32" x14ac:dyDescent="0.3">
      <c r="A1410" s="50"/>
      <c r="B1410" s="34" t="str">
        <f>IFERROR(VLOOKUP(A1410,'State of WI BUs'!$A$2:$B$77,2,FALSE),"")</f>
        <v/>
      </c>
      <c r="C1410" s="50"/>
      <c r="D1410" s="50"/>
      <c r="E1410" s="51"/>
      <c r="F1410" s="34" t="str">
        <f>IFERROR(VLOOKUP(C1410,'Fed. Agency Identifier'!$A$2:$B$62,2,FALSE),"")</f>
        <v/>
      </c>
      <c r="G1410" s="34" t="str">
        <f>IF(ISBLANK(D1410)=TRUE,"",(IFERROR(VLOOKUP(CONCATENATE(C1410,".",D1410),'Assistance Listings sam.gov'!$A$2:$D$2250,4,FALSE),"Unknown/Expired CFDA - Complete Column K")))</f>
        <v/>
      </c>
      <c r="H1410" s="51"/>
      <c r="I1410" s="51"/>
      <c r="J1410" s="34" t="str">
        <f>IF(AND(ISBLANK(C1410)=TRUE,ISBLANK(D1410)=TRUE),"",IFERROR(VLOOKUP(CONCATENATE(C1410,".",D1410),'Clusters Lookup'!$A$2:$B$99,2,FALSE),"Not an Other Cluster"))</f>
        <v/>
      </c>
      <c r="K1410" s="51"/>
      <c r="L1410" s="51"/>
      <c r="M1410" s="51"/>
      <c r="N1410" s="51"/>
      <c r="O1410" s="52"/>
      <c r="P1410" s="51"/>
      <c r="Q1410" s="51"/>
      <c r="R1410" s="50"/>
      <c r="S1410" s="34" t="str">
        <f>IFERROR(VLOOKUP(R1410,'State of WI BUs'!$A$2:$B$77,2,FALSE),"")</f>
        <v/>
      </c>
      <c r="T1410" s="52"/>
      <c r="U1410" s="52"/>
      <c r="V1410" s="56" t="str">
        <f t="shared" si="168"/>
        <v/>
      </c>
      <c r="W1410" s="52"/>
      <c r="X1410" s="50"/>
      <c r="Y1410" s="56" t="str">
        <f t="shared" si="169"/>
        <v/>
      </c>
      <c r="Z1410" s="52"/>
      <c r="AA1410" s="35" t="str">
        <f t="shared" si="170"/>
        <v/>
      </c>
      <c r="AB1410" s="35" t="str">
        <f t="shared" si="171"/>
        <v/>
      </c>
      <c r="AC1410" s="35" t="str">
        <f t="shared" si="172"/>
        <v/>
      </c>
      <c r="AD1410" s="35" t="str">
        <f t="shared" si="173"/>
        <v/>
      </c>
      <c r="AE1410" s="35" t="str">
        <f t="shared" si="174"/>
        <v/>
      </c>
      <c r="AF1410" s="35" t="str">
        <f t="shared" si="175"/>
        <v/>
      </c>
    </row>
    <row r="1411" spans="1:32" x14ac:dyDescent="0.3">
      <c r="A1411" s="50"/>
      <c r="B1411" s="34" t="str">
        <f>IFERROR(VLOOKUP(A1411,'State of WI BUs'!$A$2:$B$77,2,FALSE),"")</f>
        <v/>
      </c>
      <c r="C1411" s="50"/>
      <c r="D1411" s="50"/>
      <c r="E1411" s="51"/>
      <c r="F1411" s="34" t="str">
        <f>IFERROR(VLOOKUP(C1411,'Fed. Agency Identifier'!$A$2:$B$62,2,FALSE),"")</f>
        <v/>
      </c>
      <c r="G1411" s="34" t="str">
        <f>IF(ISBLANK(D1411)=TRUE,"",(IFERROR(VLOOKUP(CONCATENATE(C1411,".",D1411),'Assistance Listings sam.gov'!$A$2:$D$2250,4,FALSE),"Unknown/Expired CFDA - Complete Column K")))</f>
        <v/>
      </c>
      <c r="H1411" s="51"/>
      <c r="I1411" s="51"/>
      <c r="J1411" s="34" t="str">
        <f>IF(AND(ISBLANK(C1411)=TRUE,ISBLANK(D1411)=TRUE),"",IFERROR(VLOOKUP(CONCATENATE(C1411,".",D1411),'Clusters Lookup'!$A$2:$B$99,2,FALSE),"Not an Other Cluster"))</f>
        <v/>
      </c>
      <c r="K1411" s="51"/>
      <c r="L1411" s="51"/>
      <c r="M1411" s="51"/>
      <c r="N1411" s="51"/>
      <c r="O1411" s="52"/>
      <c r="P1411" s="51"/>
      <c r="Q1411" s="51"/>
      <c r="R1411" s="50"/>
      <c r="S1411" s="34" t="str">
        <f>IFERROR(VLOOKUP(R1411,'State of WI BUs'!$A$2:$B$77,2,FALSE),"")</f>
        <v/>
      </c>
      <c r="T1411" s="52"/>
      <c r="U1411" s="52"/>
      <c r="V1411" s="56" t="str">
        <f t="shared" si="168"/>
        <v/>
      </c>
      <c r="W1411" s="52"/>
      <c r="X1411" s="50"/>
      <c r="Y1411" s="56" t="str">
        <f t="shared" si="169"/>
        <v/>
      </c>
      <c r="Z1411" s="52"/>
      <c r="AA1411" s="35" t="str">
        <f t="shared" si="170"/>
        <v/>
      </c>
      <c r="AB1411" s="35" t="str">
        <f t="shared" si="171"/>
        <v/>
      </c>
      <c r="AC1411" s="35" t="str">
        <f t="shared" si="172"/>
        <v/>
      </c>
      <c r="AD1411" s="35" t="str">
        <f t="shared" si="173"/>
        <v/>
      </c>
      <c r="AE1411" s="35" t="str">
        <f t="shared" si="174"/>
        <v/>
      </c>
      <c r="AF1411" s="35" t="str">
        <f t="shared" si="175"/>
        <v/>
      </c>
    </row>
    <row r="1412" spans="1:32" x14ac:dyDescent="0.3">
      <c r="A1412" s="50"/>
      <c r="B1412" s="34" t="str">
        <f>IFERROR(VLOOKUP(A1412,'State of WI BUs'!$A$2:$B$77,2,FALSE),"")</f>
        <v/>
      </c>
      <c r="C1412" s="50"/>
      <c r="D1412" s="50"/>
      <c r="E1412" s="51"/>
      <c r="F1412" s="34" t="str">
        <f>IFERROR(VLOOKUP(C1412,'Fed. Agency Identifier'!$A$2:$B$62,2,FALSE),"")</f>
        <v/>
      </c>
      <c r="G1412" s="34" t="str">
        <f>IF(ISBLANK(D1412)=TRUE,"",(IFERROR(VLOOKUP(CONCATENATE(C1412,".",D1412),'Assistance Listings sam.gov'!$A$2:$D$2250,4,FALSE),"Unknown/Expired CFDA - Complete Column K")))</f>
        <v/>
      </c>
      <c r="H1412" s="51"/>
      <c r="I1412" s="51"/>
      <c r="J1412" s="34" t="str">
        <f>IF(AND(ISBLANK(C1412)=TRUE,ISBLANK(D1412)=TRUE),"",IFERROR(VLOOKUP(CONCATENATE(C1412,".",D1412),'Clusters Lookup'!$A$2:$B$99,2,FALSE),"Not an Other Cluster"))</f>
        <v/>
      </c>
      <c r="K1412" s="51"/>
      <c r="L1412" s="51"/>
      <c r="M1412" s="51"/>
      <c r="N1412" s="51"/>
      <c r="O1412" s="52"/>
      <c r="P1412" s="51"/>
      <c r="Q1412" s="51"/>
      <c r="R1412" s="50"/>
      <c r="S1412" s="34" t="str">
        <f>IFERROR(VLOOKUP(R1412,'State of WI BUs'!$A$2:$B$77,2,FALSE),"")</f>
        <v/>
      </c>
      <c r="T1412" s="52"/>
      <c r="U1412" s="52"/>
      <c r="V1412" s="56" t="str">
        <f t="shared" si="168"/>
        <v/>
      </c>
      <c r="W1412" s="52"/>
      <c r="X1412" s="50"/>
      <c r="Y1412" s="56" t="str">
        <f t="shared" si="169"/>
        <v/>
      </c>
      <c r="Z1412" s="52"/>
      <c r="AA1412" s="35" t="str">
        <f t="shared" si="170"/>
        <v/>
      </c>
      <c r="AB1412" s="35" t="str">
        <f t="shared" si="171"/>
        <v/>
      </c>
      <c r="AC1412" s="35" t="str">
        <f t="shared" si="172"/>
        <v/>
      </c>
      <c r="AD1412" s="35" t="str">
        <f t="shared" si="173"/>
        <v/>
      </c>
      <c r="AE1412" s="35" t="str">
        <f t="shared" si="174"/>
        <v/>
      </c>
      <c r="AF1412" s="35" t="str">
        <f t="shared" si="175"/>
        <v/>
      </c>
    </row>
    <row r="1413" spans="1:32" x14ac:dyDescent="0.3">
      <c r="A1413" s="50"/>
      <c r="B1413" s="34" t="str">
        <f>IFERROR(VLOOKUP(A1413,'State of WI BUs'!$A$2:$B$77,2,FALSE),"")</f>
        <v/>
      </c>
      <c r="C1413" s="50"/>
      <c r="D1413" s="50"/>
      <c r="E1413" s="51"/>
      <c r="F1413" s="34" t="str">
        <f>IFERROR(VLOOKUP(C1413,'Fed. Agency Identifier'!$A$2:$B$62,2,FALSE),"")</f>
        <v/>
      </c>
      <c r="G1413" s="34" t="str">
        <f>IF(ISBLANK(D1413)=TRUE,"",(IFERROR(VLOOKUP(CONCATENATE(C1413,".",D1413),'Assistance Listings sam.gov'!$A$2:$D$2250,4,FALSE),"Unknown/Expired CFDA - Complete Column K")))</f>
        <v/>
      </c>
      <c r="H1413" s="51"/>
      <c r="I1413" s="51"/>
      <c r="J1413" s="34" t="str">
        <f>IF(AND(ISBLANK(C1413)=TRUE,ISBLANK(D1413)=TRUE),"",IFERROR(VLOOKUP(CONCATENATE(C1413,".",D1413),'Clusters Lookup'!$A$2:$B$99,2,FALSE),"Not an Other Cluster"))</f>
        <v/>
      </c>
      <c r="K1413" s="51"/>
      <c r="L1413" s="51"/>
      <c r="M1413" s="51"/>
      <c r="N1413" s="51"/>
      <c r="O1413" s="52"/>
      <c r="P1413" s="51"/>
      <c r="Q1413" s="51"/>
      <c r="R1413" s="50"/>
      <c r="S1413" s="34" t="str">
        <f>IFERROR(VLOOKUP(R1413,'State of WI BUs'!$A$2:$B$77,2,FALSE),"")</f>
        <v/>
      </c>
      <c r="T1413" s="52"/>
      <c r="U1413" s="52"/>
      <c r="V1413" s="56" t="str">
        <f t="shared" si="168"/>
        <v/>
      </c>
      <c r="W1413" s="52"/>
      <c r="X1413" s="50"/>
      <c r="Y1413" s="56" t="str">
        <f t="shared" si="169"/>
        <v/>
      </c>
      <c r="Z1413" s="52"/>
      <c r="AA1413" s="35" t="str">
        <f t="shared" si="170"/>
        <v/>
      </c>
      <c r="AB1413" s="35" t="str">
        <f t="shared" si="171"/>
        <v/>
      </c>
      <c r="AC1413" s="35" t="str">
        <f t="shared" si="172"/>
        <v/>
      </c>
      <c r="AD1413" s="35" t="str">
        <f t="shared" si="173"/>
        <v/>
      </c>
      <c r="AE1413" s="35" t="str">
        <f t="shared" si="174"/>
        <v/>
      </c>
      <c r="AF1413" s="35" t="str">
        <f t="shared" si="175"/>
        <v/>
      </c>
    </row>
    <row r="1414" spans="1:32" x14ac:dyDescent="0.3">
      <c r="A1414" s="50"/>
      <c r="B1414" s="34" t="str">
        <f>IFERROR(VLOOKUP(A1414,'State of WI BUs'!$A$2:$B$77,2,FALSE),"")</f>
        <v/>
      </c>
      <c r="C1414" s="50"/>
      <c r="D1414" s="50"/>
      <c r="E1414" s="51"/>
      <c r="F1414" s="34" t="str">
        <f>IFERROR(VLOOKUP(C1414,'Fed. Agency Identifier'!$A$2:$B$62,2,FALSE),"")</f>
        <v/>
      </c>
      <c r="G1414" s="34" t="str">
        <f>IF(ISBLANK(D1414)=TRUE,"",(IFERROR(VLOOKUP(CONCATENATE(C1414,".",D1414),'Assistance Listings sam.gov'!$A$2:$D$2250,4,FALSE),"Unknown/Expired CFDA - Complete Column K")))</f>
        <v/>
      </c>
      <c r="H1414" s="51"/>
      <c r="I1414" s="51"/>
      <c r="J1414" s="34" t="str">
        <f>IF(AND(ISBLANK(C1414)=TRUE,ISBLANK(D1414)=TRUE),"",IFERROR(VLOOKUP(CONCATENATE(C1414,".",D1414),'Clusters Lookup'!$A$2:$B$99,2,FALSE),"Not an Other Cluster"))</f>
        <v/>
      </c>
      <c r="K1414" s="51"/>
      <c r="L1414" s="51"/>
      <c r="M1414" s="51"/>
      <c r="N1414" s="51"/>
      <c r="O1414" s="52"/>
      <c r="P1414" s="51"/>
      <c r="Q1414" s="51"/>
      <c r="R1414" s="50"/>
      <c r="S1414" s="34" t="str">
        <f>IFERROR(VLOOKUP(R1414,'State of WI BUs'!$A$2:$B$77,2,FALSE),"")</f>
        <v/>
      </c>
      <c r="T1414" s="52"/>
      <c r="U1414" s="52"/>
      <c r="V1414" s="56" t="str">
        <f t="shared" si="168"/>
        <v/>
      </c>
      <c r="W1414" s="52"/>
      <c r="X1414" s="50"/>
      <c r="Y1414" s="56" t="str">
        <f t="shared" si="169"/>
        <v/>
      </c>
      <c r="Z1414" s="52"/>
      <c r="AA1414" s="35" t="str">
        <f t="shared" si="170"/>
        <v/>
      </c>
      <c r="AB1414" s="35" t="str">
        <f t="shared" si="171"/>
        <v/>
      </c>
      <c r="AC1414" s="35" t="str">
        <f t="shared" si="172"/>
        <v/>
      </c>
      <c r="AD1414" s="35" t="str">
        <f t="shared" si="173"/>
        <v/>
      </c>
      <c r="AE1414" s="35" t="str">
        <f t="shared" si="174"/>
        <v/>
      </c>
      <c r="AF1414" s="35" t="str">
        <f t="shared" si="175"/>
        <v/>
      </c>
    </row>
    <row r="1415" spans="1:32" x14ac:dyDescent="0.3">
      <c r="A1415" s="50"/>
      <c r="B1415" s="34" t="str">
        <f>IFERROR(VLOOKUP(A1415,'State of WI BUs'!$A$2:$B$77,2,FALSE),"")</f>
        <v/>
      </c>
      <c r="C1415" s="50"/>
      <c r="D1415" s="50"/>
      <c r="E1415" s="51"/>
      <c r="F1415" s="34" t="str">
        <f>IFERROR(VLOOKUP(C1415,'Fed. Agency Identifier'!$A$2:$B$62,2,FALSE),"")</f>
        <v/>
      </c>
      <c r="G1415" s="34" t="str">
        <f>IF(ISBLANK(D1415)=TRUE,"",(IFERROR(VLOOKUP(CONCATENATE(C1415,".",D1415),'Assistance Listings sam.gov'!$A$2:$D$2250,4,FALSE),"Unknown/Expired CFDA - Complete Column K")))</f>
        <v/>
      </c>
      <c r="H1415" s="51"/>
      <c r="I1415" s="51"/>
      <c r="J1415" s="34" t="str">
        <f>IF(AND(ISBLANK(C1415)=TRUE,ISBLANK(D1415)=TRUE),"",IFERROR(VLOOKUP(CONCATENATE(C1415,".",D1415),'Clusters Lookup'!$A$2:$B$99,2,FALSE),"Not an Other Cluster"))</f>
        <v/>
      </c>
      <c r="K1415" s="51"/>
      <c r="L1415" s="51"/>
      <c r="M1415" s="51"/>
      <c r="N1415" s="51"/>
      <c r="O1415" s="52"/>
      <c r="P1415" s="51"/>
      <c r="Q1415" s="51"/>
      <c r="R1415" s="50"/>
      <c r="S1415" s="34" t="str">
        <f>IFERROR(VLOOKUP(R1415,'State of WI BUs'!$A$2:$B$77,2,FALSE),"")</f>
        <v/>
      </c>
      <c r="T1415" s="52"/>
      <c r="U1415" s="52"/>
      <c r="V1415" s="56" t="str">
        <f t="shared" si="168"/>
        <v/>
      </c>
      <c r="W1415" s="52"/>
      <c r="X1415" s="50"/>
      <c r="Y1415" s="56" t="str">
        <f t="shared" si="169"/>
        <v/>
      </c>
      <c r="Z1415" s="52"/>
      <c r="AA1415" s="35" t="str">
        <f t="shared" si="170"/>
        <v/>
      </c>
      <c r="AB1415" s="35" t="str">
        <f t="shared" si="171"/>
        <v/>
      </c>
      <c r="AC1415" s="35" t="str">
        <f t="shared" si="172"/>
        <v/>
      </c>
      <c r="AD1415" s="35" t="str">
        <f t="shared" si="173"/>
        <v/>
      </c>
      <c r="AE1415" s="35" t="str">
        <f t="shared" si="174"/>
        <v/>
      </c>
      <c r="AF1415" s="35" t="str">
        <f t="shared" si="175"/>
        <v/>
      </c>
    </row>
    <row r="1416" spans="1:32" x14ac:dyDescent="0.3">
      <c r="A1416" s="50"/>
      <c r="B1416" s="34" t="str">
        <f>IFERROR(VLOOKUP(A1416,'State of WI BUs'!$A$2:$B$77,2,FALSE),"")</f>
        <v/>
      </c>
      <c r="C1416" s="50"/>
      <c r="D1416" s="50"/>
      <c r="E1416" s="51"/>
      <c r="F1416" s="34" t="str">
        <f>IFERROR(VLOOKUP(C1416,'Fed. Agency Identifier'!$A$2:$B$62,2,FALSE),"")</f>
        <v/>
      </c>
      <c r="G1416" s="34" t="str">
        <f>IF(ISBLANK(D1416)=TRUE,"",(IFERROR(VLOOKUP(CONCATENATE(C1416,".",D1416),'Assistance Listings sam.gov'!$A$2:$D$2250,4,FALSE),"Unknown/Expired CFDA - Complete Column K")))</f>
        <v/>
      </c>
      <c r="H1416" s="51"/>
      <c r="I1416" s="51"/>
      <c r="J1416" s="34" t="str">
        <f>IF(AND(ISBLANK(C1416)=TRUE,ISBLANK(D1416)=TRUE),"",IFERROR(VLOOKUP(CONCATENATE(C1416,".",D1416),'Clusters Lookup'!$A$2:$B$99,2,FALSE),"Not an Other Cluster"))</f>
        <v/>
      </c>
      <c r="K1416" s="51"/>
      <c r="L1416" s="51"/>
      <c r="M1416" s="51"/>
      <c r="N1416" s="51"/>
      <c r="O1416" s="52"/>
      <c r="P1416" s="51"/>
      <c r="Q1416" s="51"/>
      <c r="R1416" s="50"/>
      <c r="S1416" s="34" t="str">
        <f>IFERROR(VLOOKUP(R1416,'State of WI BUs'!$A$2:$B$77,2,FALSE),"")</f>
        <v/>
      </c>
      <c r="T1416" s="52"/>
      <c r="U1416" s="52"/>
      <c r="V1416" s="56" t="str">
        <f t="shared" si="168"/>
        <v/>
      </c>
      <c r="W1416" s="52"/>
      <c r="X1416" s="50"/>
      <c r="Y1416" s="56" t="str">
        <f t="shared" si="169"/>
        <v/>
      </c>
      <c r="Z1416" s="52"/>
      <c r="AA1416" s="35" t="str">
        <f t="shared" si="170"/>
        <v/>
      </c>
      <c r="AB1416" s="35" t="str">
        <f t="shared" si="171"/>
        <v/>
      </c>
      <c r="AC1416" s="35" t="str">
        <f t="shared" si="172"/>
        <v/>
      </c>
      <c r="AD1416" s="35" t="str">
        <f t="shared" si="173"/>
        <v/>
      </c>
      <c r="AE1416" s="35" t="str">
        <f t="shared" si="174"/>
        <v/>
      </c>
      <c r="AF1416" s="35" t="str">
        <f t="shared" si="175"/>
        <v/>
      </c>
    </row>
    <row r="1417" spans="1:32" x14ac:dyDescent="0.3">
      <c r="A1417" s="50"/>
      <c r="B1417" s="34" t="str">
        <f>IFERROR(VLOOKUP(A1417,'State of WI BUs'!$A$2:$B$77,2,FALSE),"")</f>
        <v/>
      </c>
      <c r="C1417" s="50"/>
      <c r="D1417" s="50"/>
      <c r="E1417" s="51"/>
      <c r="F1417" s="34" t="str">
        <f>IFERROR(VLOOKUP(C1417,'Fed. Agency Identifier'!$A$2:$B$62,2,FALSE),"")</f>
        <v/>
      </c>
      <c r="G1417" s="34" t="str">
        <f>IF(ISBLANK(D1417)=TRUE,"",(IFERROR(VLOOKUP(CONCATENATE(C1417,".",D1417),'Assistance Listings sam.gov'!$A$2:$D$2250,4,FALSE),"Unknown/Expired CFDA - Complete Column K")))</f>
        <v/>
      </c>
      <c r="H1417" s="51"/>
      <c r="I1417" s="51"/>
      <c r="J1417" s="34" t="str">
        <f>IF(AND(ISBLANK(C1417)=TRUE,ISBLANK(D1417)=TRUE),"",IFERROR(VLOOKUP(CONCATENATE(C1417,".",D1417),'Clusters Lookup'!$A$2:$B$99,2,FALSE),"Not an Other Cluster"))</f>
        <v/>
      </c>
      <c r="K1417" s="51"/>
      <c r="L1417" s="51"/>
      <c r="M1417" s="51"/>
      <c r="N1417" s="51"/>
      <c r="O1417" s="52"/>
      <c r="P1417" s="51"/>
      <c r="Q1417" s="51"/>
      <c r="R1417" s="50"/>
      <c r="S1417" s="34" t="str">
        <f>IFERROR(VLOOKUP(R1417,'State of WI BUs'!$A$2:$B$77,2,FALSE),"")</f>
        <v/>
      </c>
      <c r="T1417" s="52"/>
      <c r="U1417" s="52"/>
      <c r="V1417" s="56" t="str">
        <f t="shared" si="168"/>
        <v/>
      </c>
      <c r="W1417" s="52"/>
      <c r="X1417" s="50"/>
      <c r="Y1417" s="56" t="str">
        <f t="shared" si="169"/>
        <v/>
      </c>
      <c r="Z1417" s="52"/>
      <c r="AA1417" s="35" t="str">
        <f t="shared" si="170"/>
        <v/>
      </c>
      <c r="AB1417" s="35" t="str">
        <f t="shared" si="171"/>
        <v/>
      </c>
      <c r="AC1417" s="35" t="str">
        <f t="shared" si="172"/>
        <v/>
      </c>
      <c r="AD1417" s="35" t="str">
        <f t="shared" si="173"/>
        <v/>
      </c>
      <c r="AE1417" s="35" t="str">
        <f t="shared" si="174"/>
        <v/>
      </c>
      <c r="AF1417" s="35" t="str">
        <f t="shared" si="175"/>
        <v/>
      </c>
    </row>
    <row r="1418" spans="1:32" x14ac:dyDescent="0.3">
      <c r="A1418" s="50"/>
      <c r="B1418" s="34" t="str">
        <f>IFERROR(VLOOKUP(A1418,'State of WI BUs'!$A$2:$B$77,2,FALSE),"")</f>
        <v/>
      </c>
      <c r="C1418" s="50"/>
      <c r="D1418" s="50"/>
      <c r="E1418" s="51"/>
      <c r="F1418" s="34" t="str">
        <f>IFERROR(VLOOKUP(C1418,'Fed. Agency Identifier'!$A$2:$B$62,2,FALSE),"")</f>
        <v/>
      </c>
      <c r="G1418" s="34" t="str">
        <f>IF(ISBLANK(D1418)=TRUE,"",(IFERROR(VLOOKUP(CONCATENATE(C1418,".",D1418),'Assistance Listings sam.gov'!$A$2:$D$2250,4,FALSE),"Unknown/Expired CFDA - Complete Column K")))</f>
        <v/>
      </c>
      <c r="H1418" s="51"/>
      <c r="I1418" s="51"/>
      <c r="J1418" s="34" t="str">
        <f>IF(AND(ISBLANK(C1418)=TRUE,ISBLANK(D1418)=TRUE),"",IFERROR(VLOOKUP(CONCATENATE(C1418,".",D1418),'Clusters Lookup'!$A$2:$B$99,2,FALSE),"Not an Other Cluster"))</f>
        <v/>
      </c>
      <c r="K1418" s="51"/>
      <c r="L1418" s="51"/>
      <c r="M1418" s="51"/>
      <c r="N1418" s="51"/>
      <c r="O1418" s="52"/>
      <c r="P1418" s="51"/>
      <c r="Q1418" s="51"/>
      <c r="R1418" s="50"/>
      <c r="S1418" s="34" t="str">
        <f>IFERROR(VLOOKUP(R1418,'State of WI BUs'!$A$2:$B$77,2,FALSE),"")</f>
        <v/>
      </c>
      <c r="T1418" s="52"/>
      <c r="U1418" s="52"/>
      <c r="V1418" s="56" t="str">
        <f t="shared" si="168"/>
        <v/>
      </c>
      <c r="W1418" s="52"/>
      <c r="X1418" s="50"/>
      <c r="Y1418" s="56" t="str">
        <f t="shared" si="169"/>
        <v/>
      </c>
      <c r="Z1418" s="52"/>
      <c r="AA1418" s="35" t="str">
        <f t="shared" si="170"/>
        <v/>
      </c>
      <c r="AB1418" s="35" t="str">
        <f t="shared" si="171"/>
        <v/>
      </c>
      <c r="AC1418" s="35" t="str">
        <f t="shared" si="172"/>
        <v/>
      </c>
      <c r="AD1418" s="35" t="str">
        <f t="shared" si="173"/>
        <v/>
      </c>
      <c r="AE1418" s="35" t="str">
        <f t="shared" si="174"/>
        <v/>
      </c>
      <c r="AF1418" s="35" t="str">
        <f t="shared" si="175"/>
        <v/>
      </c>
    </row>
    <row r="1419" spans="1:32" x14ac:dyDescent="0.3">
      <c r="A1419" s="50"/>
      <c r="B1419" s="34" t="str">
        <f>IFERROR(VLOOKUP(A1419,'State of WI BUs'!$A$2:$B$77,2,FALSE),"")</f>
        <v/>
      </c>
      <c r="C1419" s="50"/>
      <c r="D1419" s="50"/>
      <c r="E1419" s="51"/>
      <c r="F1419" s="34" t="str">
        <f>IFERROR(VLOOKUP(C1419,'Fed. Agency Identifier'!$A$2:$B$62,2,FALSE),"")</f>
        <v/>
      </c>
      <c r="G1419" s="34" t="str">
        <f>IF(ISBLANK(D1419)=TRUE,"",(IFERROR(VLOOKUP(CONCATENATE(C1419,".",D1419),'Assistance Listings sam.gov'!$A$2:$D$2250,4,FALSE),"Unknown/Expired CFDA - Complete Column K")))</f>
        <v/>
      </c>
      <c r="H1419" s="51"/>
      <c r="I1419" s="51"/>
      <c r="J1419" s="34" t="str">
        <f>IF(AND(ISBLANK(C1419)=TRUE,ISBLANK(D1419)=TRUE),"",IFERROR(VLOOKUP(CONCATENATE(C1419,".",D1419),'Clusters Lookup'!$A$2:$B$99,2,FALSE),"Not an Other Cluster"))</f>
        <v/>
      </c>
      <c r="K1419" s="51"/>
      <c r="L1419" s="51"/>
      <c r="M1419" s="51"/>
      <c r="N1419" s="51"/>
      <c r="O1419" s="52"/>
      <c r="P1419" s="51"/>
      <c r="Q1419" s="51"/>
      <c r="R1419" s="50"/>
      <c r="S1419" s="34" t="str">
        <f>IFERROR(VLOOKUP(R1419,'State of WI BUs'!$A$2:$B$77,2,FALSE),"")</f>
        <v/>
      </c>
      <c r="T1419" s="52"/>
      <c r="U1419" s="52"/>
      <c r="V1419" s="56" t="str">
        <f t="shared" si="168"/>
        <v/>
      </c>
      <c r="W1419" s="52"/>
      <c r="X1419" s="50"/>
      <c r="Y1419" s="56" t="str">
        <f t="shared" si="169"/>
        <v/>
      </c>
      <c r="Z1419" s="52"/>
      <c r="AA1419" s="35" t="str">
        <f t="shared" si="170"/>
        <v/>
      </c>
      <c r="AB1419" s="35" t="str">
        <f t="shared" si="171"/>
        <v/>
      </c>
      <c r="AC1419" s="35" t="str">
        <f t="shared" si="172"/>
        <v/>
      </c>
      <c r="AD1419" s="35" t="str">
        <f t="shared" si="173"/>
        <v/>
      </c>
      <c r="AE1419" s="35" t="str">
        <f t="shared" si="174"/>
        <v/>
      </c>
      <c r="AF1419" s="35" t="str">
        <f t="shared" si="175"/>
        <v/>
      </c>
    </row>
    <row r="1420" spans="1:32" x14ac:dyDescent="0.3">
      <c r="A1420" s="50"/>
      <c r="B1420" s="34" t="str">
        <f>IFERROR(VLOOKUP(A1420,'State of WI BUs'!$A$2:$B$77,2,FALSE),"")</f>
        <v/>
      </c>
      <c r="C1420" s="50"/>
      <c r="D1420" s="50"/>
      <c r="E1420" s="51"/>
      <c r="F1420" s="34" t="str">
        <f>IFERROR(VLOOKUP(C1420,'Fed. Agency Identifier'!$A$2:$B$62,2,FALSE),"")</f>
        <v/>
      </c>
      <c r="G1420" s="34" t="str">
        <f>IF(ISBLANK(D1420)=TRUE,"",(IFERROR(VLOOKUP(CONCATENATE(C1420,".",D1420),'Assistance Listings sam.gov'!$A$2:$D$2250,4,FALSE),"Unknown/Expired CFDA - Complete Column K")))</f>
        <v/>
      </c>
      <c r="H1420" s="51"/>
      <c r="I1420" s="51"/>
      <c r="J1420" s="34" t="str">
        <f>IF(AND(ISBLANK(C1420)=TRUE,ISBLANK(D1420)=TRUE),"",IFERROR(VLOOKUP(CONCATENATE(C1420,".",D1420),'Clusters Lookup'!$A$2:$B$99,2,FALSE),"Not an Other Cluster"))</f>
        <v/>
      </c>
      <c r="K1420" s="51"/>
      <c r="L1420" s="51"/>
      <c r="M1420" s="51"/>
      <c r="N1420" s="51"/>
      <c r="O1420" s="52"/>
      <c r="P1420" s="51"/>
      <c r="Q1420" s="51"/>
      <c r="R1420" s="50"/>
      <c r="S1420" s="34" t="str">
        <f>IFERROR(VLOOKUP(R1420,'State of WI BUs'!$A$2:$B$77,2,FALSE),"")</f>
        <v/>
      </c>
      <c r="T1420" s="52"/>
      <c r="U1420" s="52"/>
      <c r="V1420" s="56" t="str">
        <f t="shared" si="168"/>
        <v/>
      </c>
      <c r="W1420" s="52"/>
      <c r="X1420" s="50"/>
      <c r="Y1420" s="56" t="str">
        <f t="shared" si="169"/>
        <v/>
      </c>
      <c r="Z1420" s="52"/>
      <c r="AA1420" s="35" t="str">
        <f t="shared" si="170"/>
        <v/>
      </c>
      <c r="AB1420" s="35" t="str">
        <f t="shared" si="171"/>
        <v/>
      </c>
      <c r="AC1420" s="35" t="str">
        <f t="shared" si="172"/>
        <v/>
      </c>
      <c r="AD1420" s="35" t="str">
        <f t="shared" si="173"/>
        <v/>
      </c>
      <c r="AE1420" s="35" t="str">
        <f t="shared" si="174"/>
        <v/>
      </c>
      <c r="AF1420" s="35" t="str">
        <f t="shared" si="175"/>
        <v/>
      </c>
    </row>
    <row r="1421" spans="1:32" x14ac:dyDescent="0.3">
      <c r="A1421" s="50"/>
      <c r="B1421" s="34" t="str">
        <f>IFERROR(VLOOKUP(A1421,'State of WI BUs'!$A$2:$B$77,2,FALSE),"")</f>
        <v/>
      </c>
      <c r="C1421" s="50"/>
      <c r="D1421" s="50"/>
      <c r="E1421" s="51"/>
      <c r="F1421" s="34" t="str">
        <f>IFERROR(VLOOKUP(C1421,'Fed. Agency Identifier'!$A$2:$B$62,2,FALSE),"")</f>
        <v/>
      </c>
      <c r="G1421" s="34" t="str">
        <f>IF(ISBLANK(D1421)=TRUE,"",(IFERROR(VLOOKUP(CONCATENATE(C1421,".",D1421),'Assistance Listings sam.gov'!$A$2:$D$2250,4,FALSE),"Unknown/Expired CFDA - Complete Column K")))</f>
        <v/>
      </c>
      <c r="H1421" s="51"/>
      <c r="I1421" s="51"/>
      <c r="J1421" s="34" t="str">
        <f>IF(AND(ISBLANK(C1421)=TRUE,ISBLANK(D1421)=TRUE),"",IFERROR(VLOOKUP(CONCATENATE(C1421,".",D1421),'Clusters Lookup'!$A$2:$B$99,2,FALSE),"Not an Other Cluster"))</f>
        <v/>
      </c>
      <c r="K1421" s="51"/>
      <c r="L1421" s="51"/>
      <c r="M1421" s="51"/>
      <c r="N1421" s="51"/>
      <c r="O1421" s="52"/>
      <c r="P1421" s="51"/>
      <c r="Q1421" s="51"/>
      <c r="R1421" s="50"/>
      <c r="S1421" s="34" t="str">
        <f>IFERROR(VLOOKUP(R1421,'State of WI BUs'!$A$2:$B$77,2,FALSE),"")</f>
        <v/>
      </c>
      <c r="T1421" s="52"/>
      <c r="U1421" s="52"/>
      <c r="V1421" s="56" t="str">
        <f t="shared" si="168"/>
        <v/>
      </c>
      <c r="W1421" s="52"/>
      <c r="X1421" s="50"/>
      <c r="Y1421" s="56" t="str">
        <f t="shared" si="169"/>
        <v/>
      </c>
      <c r="Z1421" s="52"/>
      <c r="AA1421" s="35" t="str">
        <f t="shared" si="170"/>
        <v/>
      </c>
      <c r="AB1421" s="35" t="str">
        <f t="shared" si="171"/>
        <v/>
      </c>
      <c r="AC1421" s="35" t="str">
        <f t="shared" si="172"/>
        <v/>
      </c>
      <c r="AD1421" s="35" t="str">
        <f t="shared" si="173"/>
        <v/>
      </c>
      <c r="AE1421" s="35" t="str">
        <f t="shared" si="174"/>
        <v/>
      </c>
      <c r="AF1421" s="35" t="str">
        <f t="shared" si="175"/>
        <v/>
      </c>
    </row>
    <row r="1422" spans="1:32" x14ac:dyDescent="0.3">
      <c r="A1422" s="50"/>
      <c r="B1422" s="34" t="str">
        <f>IFERROR(VLOOKUP(A1422,'State of WI BUs'!$A$2:$B$77,2,FALSE),"")</f>
        <v/>
      </c>
      <c r="C1422" s="50"/>
      <c r="D1422" s="50"/>
      <c r="E1422" s="51"/>
      <c r="F1422" s="34" t="str">
        <f>IFERROR(VLOOKUP(C1422,'Fed. Agency Identifier'!$A$2:$B$62,2,FALSE),"")</f>
        <v/>
      </c>
      <c r="G1422" s="34" t="str">
        <f>IF(ISBLANK(D1422)=TRUE,"",(IFERROR(VLOOKUP(CONCATENATE(C1422,".",D1422),'Assistance Listings sam.gov'!$A$2:$D$2250,4,FALSE),"Unknown/Expired CFDA - Complete Column K")))</f>
        <v/>
      </c>
      <c r="H1422" s="51"/>
      <c r="I1422" s="51"/>
      <c r="J1422" s="34" t="str">
        <f>IF(AND(ISBLANK(C1422)=TRUE,ISBLANK(D1422)=TRUE),"",IFERROR(VLOOKUP(CONCATENATE(C1422,".",D1422),'Clusters Lookup'!$A$2:$B$99,2,FALSE),"Not an Other Cluster"))</f>
        <v/>
      </c>
      <c r="K1422" s="51"/>
      <c r="L1422" s="51"/>
      <c r="M1422" s="51"/>
      <c r="N1422" s="51"/>
      <c r="O1422" s="52"/>
      <c r="P1422" s="51"/>
      <c r="Q1422" s="51"/>
      <c r="R1422" s="50"/>
      <c r="S1422" s="34" t="str">
        <f>IFERROR(VLOOKUP(R1422,'State of WI BUs'!$A$2:$B$77,2,FALSE),"")</f>
        <v/>
      </c>
      <c r="T1422" s="52"/>
      <c r="U1422" s="52"/>
      <c r="V1422" s="56" t="str">
        <f t="shared" si="168"/>
        <v/>
      </c>
      <c r="W1422" s="52"/>
      <c r="X1422" s="50"/>
      <c r="Y1422" s="56" t="str">
        <f t="shared" si="169"/>
        <v/>
      </c>
      <c r="Z1422" s="52"/>
      <c r="AA1422" s="35" t="str">
        <f t="shared" si="170"/>
        <v/>
      </c>
      <c r="AB1422" s="35" t="str">
        <f t="shared" si="171"/>
        <v/>
      </c>
      <c r="AC1422" s="35" t="str">
        <f t="shared" si="172"/>
        <v/>
      </c>
      <c r="AD1422" s="35" t="str">
        <f t="shared" si="173"/>
        <v/>
      </c>
      <c r="AE1422" s="35" t="str">
        <f t="shared" si="174"/>
        <v/>
      </c>
      <c r="AF1422" s="35" t="str">
        <f t="shared" si="175"/>
        <v/>
      </c>
    </row>
    <row r="1423" spans="1:32" x14ac:dyDescent="0.3">
      <c r="A1423" s="50"/>
      <c r="B1423" s="34" t="str">
        <f>IFERROR(VLOOKUP(A1423,'State of WI BUs'!$A$2:$B$77,2,FALSE),"")</f>
        <v/>
      </c>
      <c r="C1423" s="50"/>
      <c r="D1423" s="50"/>
      <c r="E1423" s="51"/>
      <c r="F1423" s="34" t="str">
        <f>IFERROR(VLOOKUP(C1423,'Fed. Agency Identifier'!$A$2:$B$62,2,FALSE),"")</f>
        <v/>
      </c>
      <c r="G1423" s="34" t="str">
        <f>IF(ISBLANK(D1423)=TRUE,"",(IFERROR(VLOOKUP(CONCATENATE(C1423,".",D1423),'Assistance Listings sam.gov'!$A$2:$D$2250,4,FALSE),"Unknown/Expired CFDA - Complete Column K")))</f>
        <v/>
      </c>
      <c r="H1423" s="51"/>
      <c r="I1423" s="51"/>
      <c r="J1423" s="34" t="str">
        <f>IF(AND(ISBLANK(C1423)=TRUE,ISBLANK(D1423)=TRUE),"",IFERROR(VLOOKUP(CONCATENATE(C1423,".",D1423),'Clusters Lookup'!$A$2:$B$99,2,FALSE),"Not an Other Cluster"))</f>
        <v/>
      </c>
      <c r="K1423" s="51"/>
      <c r="L1423" s="51"/>
      <c r="M1423" s="51"/>
      <c r="N1423" s="51"/>
      <c r="O1423" s="52"/>
      <c r="P1423" s="51"/>
      <c r="Q1423" s="51"/>
      <c r="R1423" s="50"/>
      <c r="S1423" s="34" t="str">
        <f>IFERROR(VLOOKUP(R1423,'State of WI BUs'!$A$2:$B$77,2,FALSE),"")</f>
        <v/>
      </c>
      <c r="T1423" s="52"/>
      <c r="U1423" s="52"/>
      <c r="V1423" s="56" t="str">
        <f t="shared" si="168"/>
        <v/>
      </c>
      <c r="W1423" s="52"/>
      <c r="X1423" s="50"/>
      <c r="Y1423" s="56" t="str">
        <f t="shared" si="169"/>
        <v/>
      </c>
      <c r="Z1423" s="52"/>
      <c r="AA1423" s="35" t="str">
        <f t="shared" si="170"/>
        <v/>
      </c>
      <c r="AB1423" s="35" t="str">
        <f t="shared" si="171"/>
        <v/>
      </c>
      <c r="AC1423" s="35" t="str">
        <f t="shared" si="172"/>
        <v/>
      </c>
      <c r="AD1423" s="35" t="str">
        <f t="shared" si="173"/>
        <v/>
      </c>
      <c r="AE1423" s="35" t="str">
        <f t="shared" si="174"/>
        <v/>
      </c>
      <c r="AF1423" s="35" t="str">
        <f t="shared" si="175"/>
        <v/>
      </c>
    </row>
    <row r="1424" spans="1:32" x14ac:dyDescent="0.3">
      <c r="A1424" s="50"/>
      <c r="B1424" s="34" t="str">
        <f>IFERROR(VLOOKUP(A1424,'State of WI BUs'!$A$2:$B$77,2,FALSE),"")</f>
        <v/>
      </c>
      <c r="C1424" s="50"/>
      <c r="D1424" s="50"/>
      <c r="E1424" s="51"/>
      <c r="F1424" s="34" t="str">
        <f>IFERROR(VLOOKUP(C1424,'Fed. Agency Identifier'!$A$2:$B$62,2,FALSE),"")</f>
        <v/>
      </c>
      <c r="G1424" s="34" t="str">
        <f>IF(ISBLANK(D1424)=TRUE,"",(IFERROR(VLOOKUP(CONCATENATE(C1424,".",D1424),'Assistance Listings sam.gov'!$A$2:$D$2250,4,FALSE),"Unknown/Expired CFDA - Complete Column K")))</f>
        <v/>
      </c>
      <c r="H1424" s="51"/>
      <c r="I1424" s="51"/>
      <c r="J1424" s="34" t="str">
        <f>IF(AND(ISBLANK(C1424)=TRUE,ISBLANK(D1424)=TRUE),"",IFERROR(VLOOKUP(CONCATENATE(C1424,".",D1424),'Clusters Lookup'!$A$2:$B$99,2,FALSE),"Not an Other Cluster"))</f>
        <v/>
      </c>
      <c r="K1424" s="51"/>
      <c r="L1424" s="51"/>
      <c r="M1424" s="51"/>
      <c r="N1424" s="51"/>
      <c r="O1424" s="52"/>
      <c r="P1424" s="51"/>
      <c r="Q1424" s="51"/>
      <c r="R1424" s="50"/>
      <c r="S1424" s="34" t="str">
        <f>IFERROR(VLOOKUP(R1424,'State of WI BUs'!$A$2:$B$77,2,FALSE),"")</f>
        <v/>
      </c>
      <c r="T1424" s="52"/>
      <c r="U1424" s="52"/>
      <c r="V1424" s="56" t="str">
        <f t="shared" si="168"/>
        <v/>
      </c>
      <c r="W1424" s="52"/>
      <c r="X1424" s="50"/>
      <c r="Y1424" s="56" t="str">
        <f t="shared" si="169"/>
        <v/>
      </c>
      <c r="Z1424" s="52"/>
      <c r="AA1424" s="35" t="str">
        <f t="shared" si="170"/>
        <v/>
      </c>
      <c r="AB1424" s="35" t="str">
        <f t="shared" si="171"/>
        <v/>
      </c>
      <c r="AC1424" s="35" t="str">
        <f t="shared" si="172"/>
        <v/>
      </c>
      <c r="AD1424" s="35" t="str">
        <f t="shared" si="173"/>
        <v/>
      </c>
      <c r="AE1424" s="35" t="str">
        <f t="shared" si="174"/>
        <v/>
      </c>
      <c r="AF1424" s="35" t="str">
        <f t="shared" si="175"/>
        <v/>
      </c>
    </row>
    <row r="1425" spans="1:32" x14ac:dyDescent="0.3">
      <c r="A1425" s="50"/>
      <c r="B1425" s="34" t="str">
        <f>IFERROR(VLOOKUP(A1425,'State of WI BUs'!$A$2:$B$77,2,FALSE),"")</f>
        <v/>
      </c>
      <c r="C1425" s="50"/>
      <c r="D1425" s="50"/>
      <c r="E1425" s="51"/>
      <c r="F1425" s="34" t="str">
        <f>IFERROR(VLOOKUP(C1425,'Fed. Agency Identifier'!$A$2:$B$62,2,FALSE),"")</f>
        <v/>
      </c>
      <c r="G1425" s="34" t="str">
        <f>IF(ISBLANK(D1425)=TRUE,"",(IFERROR(VLOOKUP(CONCATENATE(C1425,".",D1425),'Assistance Listings sam.gov'!$A$2:$D$2250,4,FALSE),"Unknown/Expired CFDA - Complete Column K")))</f>
        <v/>
      </c>
      <c r="H1425" s="51"/>
      <c r="I1425" s="51"/>
      <c r="J1425" s="34" t="str">
        <f>IF(AND(ISBLANK(C1425)=TRUE,ISBLANK(D1425)=TRUE),"",IFERROR(VLOOKUP(CONCATENATE(C1425,".",D1425),'Clusters Lookup'!$A$2:$B$99,2,FALSE),"Not an Other Cluster"))</f>
        <v/>
      </c>
      <c r="K1425" s="51"/>
      <c r="L1425" s="51"/>
      <c r="M1425" s="51"/>
      <c r="N1425" s="51"/>
      <c r="O1425" s="52"/>
      <c r="P1425" s="51"/>
      <c r="Q1425" s="51"/>
      <c r="R1425" s="50"/>
      <c r="S1425" s="34" t="str">
        <f>IFERROR(VLOOKUP(R1425,'State of WI BUs'!$A$2:$B$77,2,FALSE),"")</f>
        <v/>
      </c>
      <c r="T1425" s="52"/>
      <c r="U1425" s="52"/>
      <c r="V1425" s="56" t="str">
        <f t="shared" si="168"/>
        <v/>
      </c>
      <c r="W1425" s="52"/>
      <c r="X1425" s="50"/>
      <c r="Y1425" s="56" t="str">
        <f t="shared" si="169"/>
        <v/>
      </c>
      <c r="Z1425" s="52"/>
      <c r="AA1425" s="35" t="str">
        <f t="shared" si="170"/>
        <v/>
      </c>
      <c r="AB1425" s="35" t="str">
        <f t="shared" si="171"/>
        <v/>
      </c>
      <c r="AC1425" s="35" t="str">
        <f t="shared" si="172"/>
        <v/>
      </c>
      <c r="AD1425" s="35" t="str">
        <f t="shared" si="173"/>
        <v/>
      </c>
      <c r="AE1425" s="35" t="str">
        <f t="shared" si="174"/>
        <v/>
      </c>
      <c r="AF1425" s="35" t="str">
        <f t="shared" si="175"/>
        <v/>
      </c>
    </row>
    <row r="1426" spans="1:32" x14ac:dyDescent="0.3">
      <c r="A1426" s="50"/>
      <c r="B1426" s="34" t="str">
        <f>IFERROR(VLOOKUP(A1426,'State of WI BUs'!$A$2:$B$77,2,FALSE),"")</f>
        <v/>
      </c>
      <c r="C1426" s="50"/>
      <c r="D1426" s="50"/>
      <c r="E1426" s="51"/>
      <c r="F1426" s="34" t="str">
        <f>IFERROR(VLOOKUP(C1426,'Fed. Agency Identifier'!$A$2:$B$62,2,FALSE),"")</f>
        <v/>
      </c>
      <c r="G1426" s="34" t="str">
        <f>IF(ISBLANK(D1426)=TRUE,"",(IFERROR(VLOOKUP(CONCATENATE(C1426,".",D1426),'Assistance Listings sam.gov'!$A$2:$D$2250,4,FALSE),"Unknown/Expired CFDA - Complete Column K")))</f>
        <v/>
      </c>
      <c r="H1426" s="51"/>
      <c r="I1426" s="51"/>
      <c r="J1426" s="34" t="str">
        <f>IF(AND(ISBLANK(C1426)=TRUE,ISBLANK(D1426)=TRUE),"",IFERROR(VLOOKUP(CONCATENATE(C1426,".",D1426),'Clusters Lookup'!$A$2:$B$99,2,FALSE),"Not an Other Cluster"))</f>
        <v/>
      </c>
      <c r="K1426" s="51"/>
      <c r="L1426" s="51"/>
      <c r="M1426" s="51"/>
      <c r="N1426" s="51"/>
      <c r="O1426" s="52"/>
      <c r="P1426" s="51"/>
      <c r="Q1426" s="51"/>
      <c r="R1426" s="50"/>
      <c r="S1426" s="34" t="str">
        <f>IFERROR(VLOOKUP(R1426,'State of WI BUs'!$A$2:$B$77,2,FALSE),"")</f>
        <v/>
      </c>
      <c r="T1426" s="52"/>
      <c r="U1426" s="52"/>
      <c r="V1426" s="56" t="str">
        <f t="shared" ref="V1426:V1489" si="176">IF(ISBLANK(C1426),"",T1426+U1426)</f>
        <v/>
      </c>
      <c r="W1426" s="52"/>
      <c r="X1426" s="50"/>
      <c r="Y1426" s="56" t="str">
        <f t="shared" ref="Y1426:Y1489" si="177">IF(ISBLANK(C1426),"",V1426+O1426-W1426)</f>
        <v/>
      </c>
      <c r="Z1426" s="52"/>
      <c r="AA1426" s="35" t="str">
        <f t="shared" ref="AA1426:AA1489" si="178">IF(ISBLANK(A1426)=TRUE,"",IF(OR(ISBLANK(H1426)=TRUE,ISBLANK(I1426)=TRUE),"Complete R&amp;D and SFA Designation",""))</f>
        <v/>
      </c>
      <c r="AB1426" s="35" t="str">
        <f t="shared" ref="AB1426:AB1489" si="179">IF(ISBLANK(A1426)=TRUE,"",IF(AND(M1426="I",OR(ISBLANK(P1426)=TRUE,ISBLANK(Q1426)=TRUE)),"Review Columns P,Q",""))</f>
        <v/>
      </c>
      <c r="AC1426" s="35" t="str">
        <f t="shared" ref="AC1426:AC1489" si="180">IF(ISBLANK(A1426)=TRUE,"",IF(AND(M1426="T",ISBLANK(R1426)=TRUE),"Review Column R, S",""))</f>
        <v/>
      </c>
      <c r="AD1426" s="35" t="str">
        <f t="shared" ref="AD1426:AD1489" si="181">IF(ISBLANK(A1426)=TRUE,"",IF(AND(N1426="Y",ISBLANK(O1426)=TRUE),"Review Column O",""))</f>
        <v/>
      </c>
      <c r="AE1426" s="35" t="str">
        <f t="shared" ref="AE1426:AE1489" si="182">IF(ISBLANK(A1426)=TRUE,"",IF(W1426+Z1426&gt;T1426+U1426,"Review Columns T,U,W,Z",""))</f>
        <v/>
      </c>
      <c r="AF1426" s="35" t="str">
        <f t="shared" ref="AF1426:AF1489" si="183">IF((ISBLANK(A1426)=TRUE),"",IF(ISBLANK(L1426)=TRUE,"Select Special Funding",""))</f>
        <v/>
      </c>
    </row>
    <row r="1427" spans="1:32" x14ac:dyDescent="0.3">
      <c r="A1427" s="50"/>
      <c r="B1427" s="34" t="str">
        <f>IFERROR(VLOOKUP(A1427,'State of WI BUs'!$A$2:$B$77,2,FALSE),"")</f>
        <v/>
      </c>
      <c r="C1427" s="50"/>
      <c r="D1427" s="50"/>
      <c r="E1427" s="51"/>
      <c r="F1427" s="34" t="str">
        <f>IFERROR(VLOOKUP(C1427,'Fed. Agency Identifier'!$A$2:$B$62,2,FALSE),"")</f>
        <v/>
      </c>
      <c r="G1427" s="34" t="str">
        <f>IF(ISBLANK(D1427)=TRUE,"",(IFERROR(VLOOKUP(CONCATENATE(C1427,".",D1427),'Assistance Listings sam.gov'!$A$2:$D$2250,4,FALSE),"Unknown/Expired CFDA - Complete Column K")))</f>
        <v/>
      </c>
      <c r="H1427" s="51"/>
      <c r="I1427" s="51"/>
      <c r="J1427" s="34" t="str">
        <f>IF(AND(ISBLANK(C1427)=TRUE,ISBLANK(D1427)=TRUE),"",IFERROR(VLOOKUP(CONCATENATE(C1427,".",D1427),'Clusters Lookup'!$A$2:$B$99,2,FALSE),"Not an Other Cluster"))</f>
        <v/>
      </c>
      <c r="K1427" s="51"/>
      <c r="L1427" s="51"/>
      <c r="M1427" s="51"/>
      <c r="N1427" s="51"/>
      <c r="O1427" s="52"/>
      <c r="P1427" s="51"/>
      <c r="Q1427" s="51"/>
      <c r="R1427" s="50"/>
      <c r="S1427" s="34" t="str">
        <f>IFERROR(VLOOKUP(R1427,'State of WI BUs'!$A$2:$B$77,2,FALSE),"")</f>
        <v/>
      </c>
      <c r="T1427" s="52"/>
      <c r="U1427" s="52"/>
      <c r="V1427" s="56" t="str">
        <f t="shared" si="176"/>
        <v/>
      </c>
      <c r="W1427" s="52"/>
      <c r="X1427" s="50"/>
      <c r="Y1427" s="56" t="str">
        <f t="shared" si="177"/>
        <v/>
      </c>
      <c r="Z1427" s="52"/>
      <c r="AA1427" s="35" t="str">
        <f t="shared" si="178"/>
        <v/>
      </c>
      <c r="AB1427" s="35" t="str">
        <f t="shared" si="179"/>
        <v/>
      </c>
      <c r="AC1427" s="35" t="str">
        <f t="shared" si="180"/>
        <v/>
      </c>
      <c r="AD1427" s="35" t="str">
        <f t="shared" si="181"/>
        <v/>
      </c>
      <c r="AE1427" s="35" t="str">
        <f t="shared" si="182"/>
        <v/>
      </c>
      <c r="AF1427" s="35" t="str">
        <f t="shared" si="183"/>
        <v/>
      </c>
    </row>
    <row r="1428" spans="1:32" x14ac:dyDescent="0.3">
      <c r="A1428" s="50"/>
      <c r="B1428" s="34" t="str">
        <f>IFERROR(VLOOKUP(A1428,'State of WI BUs'!$A$2:$B$77,2,FALSE),"")</f>
        <v/>
      </c>
      <c r="C1428" s="50"/>
      <c r="D1428" s="50"/>
      <c r="E1428" s="51"/>
      <c r="F1428" s="34" t="str">
        <f>IFERROR(VLOOKUP(C1428,'Fed. Agency Identifier'!$A$2:$B$62,2,FALSE),"")</f>
        <v/>
      </c>
      <c r="G1428" s="34" t="str">
        <f>IF(ISBLANK(D1428)=TRUE,"",(IFERROR(VLOOKUP(CONCATENATE(C1428,".",D1428),'Assistance Listings sam.gov'!$A$2:$D$2250,4,FALSE),"Unknown/Expired CFDA - Complete Column K")))</f>
        <v/>
      </c>
      <c r="H1428" s="51"/>
      <c r="I1428" s="51"/>
      <c r="J1428" s="34" t="str">
        <f>IF(AND(ISBLANK(C1428)=TRUE,ISBLANK(D1428)=TRUE),"",IFERROR(VLOOKUP(CONCATENATE(C1428,".",D1428),'Clusters Lookup'!$A$2:$B$99,2,FALSE),"Not an Other Cluster"))</f>
        <v/>
      </c>
      <c r="K1428" s="51"/>
      <c r="L1428" s="51"/>
      <c r="M1428" s="51"/>
      <c r="N1428" s="51"/>
      <c r="O1428" s="52"/>
      <c r="P1428" s="51"/>
      <c r="Q1428" s="51"/>
      <c r="R1428" s="50"/>
      <c r="S1428" s="34" t="str">
        <f>IFERROR(VLOOKUP(R1428,'State of WI BUs'!$A$2:$B$77,2,FALSE),"")</f>
        <v/>
      </c>
      <c r="T1428" s="52"/>
      <c r="U1428" s="52"/>
      <c r="V1428" s="56" t="str">
        <f t="shared" si="176"/>
        <v/>
      </c>
      <c r="W1428" s="52"/>
      <c r="X1428" s="50"/>
      <c r="Y1428" s="56" t="str">
        <f t="shared" si="177"/>
        <v/>
      </c>
      <c r="Z1428" s="52"/>
      <c r="AA1428" s="35" t="str">
        <f t="shared" si="178"/>
        <v/>
      </c>
      <c r="AB1428" s="35" t="str">
        <f t="shared" si="179"/>
        <v/>
      </c>
      <c r="AC1428" s="35" t="str">
        <f t="shared" si="180"/>
        <v/>
      </c>
      <c r="AD1428" s="35" t="str">
        <f t="shared" si="181"/>
        <v/>
      </c>
      <c r="AE1428" s="35" t="str">
        <f t="shared" si="182"/>
        <v/>
      </c>
      <c r="AF1428" s="35" t="str">
        <f t="shared" si="183"/>
        <v/>
      </c>
    </row>
    <row r="1429" spans="1:32" x14ac:dyDescent="0.3">
      <c r="A1429" s="50"/>
      <c r="B1429" s="34" t="str">
        <f>IFERROR(VLOOKUP(A1429,'State of WI BUs'!$A$2:$B$77,2,FALSE),"")</f>
        <v/>
      </c>
      <c r="C1429" s="50"/>
      <c r="D1429" s="50"/>
      <c r="E1429" s="51"/>
      <c r="F1429" s="34" t="str">
        <f>IFERROR(VLOOKUP(C1429,'Fed. Agency Identifier'!$A$2:$B$62,2,FALSE),"")</f>
        <v/>
      </c>
      <c r="G1429" s="34" t="str">
        <f>IF(ISBLANK(D1429)=TRUE,"",(IFERROR(VLOOKUP(CONCATENATE(C1429,".",D1429),'Assistance Listings sam.gov'!$A$2:$D$2250,4,FALSE),"Unknown/Expired CFDA - Complete Column K")))</f>
        <v/>
      </c>
      <c r="H1429" s="51"/>
      <c r="I1429" s="51"/>
      <c r="J1429" s="34" t="str">
        <f>IF(AND(ISBLANK(C1429)=TRUE,ISBLANK(D1429)=TRUE),"",IFERROR(VLOOKUP(CONCATENATE(C1429,".",D1429),'Clusters Lookup'!$A$2:$B$99,2,FALSE),"Not an Other Cluster"))</f>
        <v/>
      </c>
      <c r="K1429" s="51"/>
      <c r="L1429" s="51"/>
      <c r="M1429" s="51"/>
      <c r="N1429" s="51"/>
      <c r="O1429" s="52"/>
      <c r="P1429" s="51"/>
      <c r="Q1429" s="51"/>
      <c r="R1429" s="50"/>
      <c r="S1429" s="34" t="str">
        <f>IFERROR(VLOOKUP(R1429,'State of WI BUs'!$A$2:$B$77,2,FALSE),"")</f>
        <v/>
      </c>
      <c r="T1429" s="52"/>
      <c r="U1429" s="52"/>
      <c r="V1429" s="56" t="str">
        <f t="shared" si="176"/>
        <v/>
      </c>
      <c r="W1429" s="52"/>
      <c r="X1429" s="50"/>
      <c r="Y1429" s="56" t="str">
        <f t="shared" si="177"/>
        <v/>
      </c>
      <c r="Z1429" s="52"/>
      <c r="AA1429" s="35" t="str">
        <f t="shared" si="178"/>
        <v/>
      </c>
      <c r="AB1429" s="35" t="str">
        <f t="shared" si="179"/>
        <v/>
      </c>
      <c r="AC1429" s="35" t="str">
        <f t="shared" si="180"/>
        <v/>
      </c>
      <c r="AD1429" s="35" t="str">
        <f t="shared" si="181"/>
        <v/>
      </c>
      <c r="AE1429" s="35" t="str">
        <f t="shared" si="182"/>
        <v/>
      </c>
      <c r="AF1429" s="35" t="str">
        <f t="shared" si="183"/>
        <v/>
      </c>
    </row>
    <row r="1430" spans="1:32" x14ac:dyDescent="0.3">
      <c r="A1430" s="50"/>
      <c r="B1430" s="34" t="str">
        <f>IFERROR(VLOOKUP(A1430,'State of WI BUs'!$A$2:$B$77,2,FALSE),"")</f>
        <v/>
      </c>
      <c r="C1430" s="50"/>
      <c r="D1430" s="50"/>
      <c r="E1430" s="51"/>
      <c r="F1430" s="34" t="str">
        <f>IFERROR(VLOOKUP(C1430,'Fed. Agency Identifier'!$A$2:$B$62,2,FALSE),"")</f>
        <v/>
      </c>
      <c r="G1430" s="34" t="str">
        <f>IF(ISBLANK(D1430)=TRUE,"",(IFERROR(VLOOKUP(CONCATENATE(C1430,".",D1430),'Assistance Listings sam.gov'!$A$2:$D$2250,4,FALSE),"Unknown/Expired CFDA - Complete Column K")))</f>
        <v/>
      </c>
      <c r="H1430" s="51"/>
      <c r="I1430" s="51"/>
      <c r="J1430" s="34" t="str">
        <f>IF(AND(ISBLANK(C1430)=TRUE,ISBLANK(D1430)=TRUE),"",IFERROR(VLOOKUP(CONCATENATE(C1430,".",D1430),'Clusters Lookup'!$A$2:$B$99,2,FALSE),"Not an Other Cluster"))</f>
        <v/>
      </c>
      <c r="K1430" s="51"/>
      <c r="L1430" s="51"/>
      <c r="M1430" s="51"/>
      <c r="N1430" s="51"/>
      <c r="O1430" s="52"/>
      <c r="P1430" s="51"/>
      <c r="Q1430" s="51"/>
      <c r="R1430" s="50"/>
      <c r="S1430" s="34" t="str">
        <f>IFERROR(VLOOKUP(R1430,'State of WI BUs'!$A$2:$B$77,2,FALSE),"")</f>
        <v/>
      </c>
      <c r="T1430" s="52"/>
      <c r="U1430" s="52"/>
      <c r="V1430" s="56" t="str">
        <f t="shared" si="176"/>
        <v/>
      </c>
      <c r="W1430" s="52"/>
      <c r="X1430" s="50"/>
      <c r="Y1430" s="56" t="str">
        <f t="shared" si="177"/>
        <v/>
      </c>
      <c r="Z1430" s="52"/>
      <c r="AA1430" s="35" t="str">
        <f t="shared" si="178"/>
        <v/>
      </c>
      <c r="AB1430" s="35" t="str">
        <f t="shared" si="179"/>
        <v/>
      </c>
      <c r="AC1430" s="35" t="str">
        <f t="shared" si="180"/>
        <v/>
      </c>
      <c r="AD1430" s="35" t="str">
        <f t="shared" si="181"/>
        <v/>
      </c>
      <c r="AE1430" s="35" t="str">
        <f t="shared" si="182"/>
        <v/>
      </c>
      <c r="AF1430" s="35" t="str">
        <f t="shared" si="183"/>
        <v/>
      </c>
    </row>
    <row r="1431" spans="1:32" x14ac:dyDescent="0.3">
      <c r="A1431" s="50"/>
      <c r="B1431" s="34" t="str">
        <f>IFERROR(VLOOKUP(A1431,'State of WI BUs'!$A$2:$B$77,2,FALSE),"")</f>
        <v/>
      </c>
      <c r="C1431" s="50"/>
      <c r="D1431" s="50"/>
      <c r="E1431" s="51"/>
      <c r="F1431" s="34" t="str">
        <f>IFERROR(VLOOKUP(C1431,'Fed. Agency Identifier'!$A$2:$B$62,2,FALSE),"")</f>
        <v/>
      </c>
      <c r="G1431" s="34" t="str">
        <f>IF(ISBLANK(D1431)=TRUE,"",(IFERROR(VLOOKUP(CONCATENATE(C1431,".",D1431),'Assistance Listings sam.gov'!$A$2:$D$2250,4,FALSE),"Unknown/Expired CFDA - Complete Column K")))</f>
        <v/>
      </c>
      <c r="H1431" s="51"/>
      <c r="I1431" s="51"/>
      <c r="J1431" s="34" t="str">
        <f>IF(AND(ISBLANK(C1431)=TRUE,ISBLANK(D1431)=TRUE),"",IFERROR(VLOOKUP(CONCATENATE(C1431,".",D1431),'Clusters Lookup'!$A$2:$B$99,2,FALSE),"Not an Other Cluster"))</f>
        <v/>
      </c>
      <c r="K1431" s="51"/>
      <c r="L1431" s="51"/>
      <c r="M1431" s="51"/>
      <c r="N1431" s="51"/>
      <c r="O1431" s="52"/>
      <c r="P1431" s="51"/>
      <c r="Q1431" s="51"/>
      <c r="R1431" s="50"/>
      <c r="S1431" s="34" t="str">
        <f>IFERROR(VLOOKUP(R1431,'State of WI BUs'!$A$2:$B$77,2,FALSE),"")</f>
        <v/>
      </c>
      <c r="T1431" s="52"/>
      <c r="U1431" s="52"/>
      <c r="V1431" s="56" t="str">
        <f t="shared" si="176"/>
        <v/>
      </c>
      <c r="W1431" s="52"/>
      <c r="X1431" s="50"/>
      <c r="Y1431" s="56" t="str">
        <f t="shared" si="177"/>
        <v/>
      </c>
      <c r="Z1431" s="52"/>
      <c r="AA1431" s="35" t="str">
        <f t="shared" si="178"/>
        <v/>
      </c>
      <c r="AB1431" s="35" t="str">
        <f t="shared" si="179"/>
        <v/>
      </c>
      <c r="AC1431" s="35" t="str">
        <f t="shared" si="180"/>
        <v/>
      </c>
      <c r="AD1431" s="35" t="str">
        <f t="shared" si="181"/>
        <v/>
      </c>
      <c r="AE1431" s="35" t="str">
        <f t="shared" si="182"/>
        <v/>
      </c>
      <c r="AF1431" s="35" t="str">
        <f t="shared" si="183"/>
        <v/>
      </c>
    </row>
    <row r="1432" spans="1:32" x14ac:dyDescent="0.3">
      <c r="A1432" s="50"/>
      <c r="B1432" s="34" t="str">
        <f>IFERROR(VLOOKUP(A1432,'State of WI BUs'!$A$2:$B$77,2,FALSE),"")</f>
        <v/>
      </c>
      <c r="C1432" s="50"/>
      <c r="D1432" s="50"/>
      <c r="E1432" s="51"/>
      <c r="F1432" s="34" t="str">
        <f>IFERROR(VLOOKUP(C1432,'Fed. Agency Identifier'!$A$2:$B$62,2,FALSE),"")</f>
        <v/>
      </c>
      <c r="G1432" s="34" t="str">
        <f>IF(ISBLANK(D1432)=TRUE,"",(IFERROR(VLOOKUP(CONCATENATE(C1432,".",D1432),'Assistance Listings sam.gov'!$A$2:$D$2250,4,FALSE),"Unknown/Expired CFDA - Complete Column K")))</f>
        <v/>
      </c>
      <c r="H1432" s="51"/>
      <c r="I1432" s="51"/>
      <c r="J1432" s="34" t="str">
        <f>IF(AND(ISBLANK(C1432)=TRUE,ISBLANK(D1432)=TRUE),"",IFERROR(VLOOKUP(CONCATENATE(C1432,".",D1432),'Clusters Lookup'!$A$2:$B$99,2,FALSE),"Not an Other Cluster"))</f>
        <v/>
      </c>
      <c r="K1432" s="51"/>
      <c r="L1432" s="51"/>
      <c r="M1432" s="51"/>
      <c r="N1432" s="51"/>
      <c r="O1432" s="52"/>
      <c r="P1432" s="51"/>
      <c r="Q1432" s="51"/>
      <c r="R1432" s="50"/>
      <c r="S1432" s="34" t="str">
        <f>IFERROR(VLOOKUP(R1432,'State of WI BUs'!$A$2:$B$77,2,FALSE),"")</f>
        <v/>
      </c>
      <c r="T1432" s="52"/>
      <c r="U1432" s="52"/>
      <c r="V1432" s="56" t="str">
        <f t="shared" si="176"/>
        <v/>
      </c>
      <c r="W1432" s="52"/>
      <c r="X1432" s="50"/>
      <c r="Y1432" s="56" t="str">
        <f t="shared" si="177"/>
        <v/>
      </c>
      <c r="Z1432" s="52"/>
      <c r="AA1432" s="35" t="str">
        <f t="shared" si="178"/>
        <v/>
      </c>
      <c r="AB1432" s="35" t="str">
        <f t="shared" si="179"/>
        <v/>
      </c>
      <c r="AC1432" s="35" t="str">
        <f t="shared" si="180"/>
        <v/>
      </c>
      <c r="AD1432" s="35" t="str">
        <f t="shared" si="181"/>
        <v/>
      </c>
      <c r="AE1432" s="35" t="str">
        <f t="shared" si="182"/>
        <v/>
      </c>
      <c r="AF1432" s="35" t="str">
        <f t="shared" si="183"/>
        <v/>
      </c>
    </row>
    <row r="1433" spans="1:32" x14ac:dyDescent="0.3">
      <c r="A1433" s="50"/>
      <c r="B1433" s="34" t="str">
        <f>IFERROR(VLOOKUP(A1433,'State of WI BUs'!$A$2:$B$77,2,FALSE),"")</f>
        <v/>
      </c>
      <c r="C1433" s="50"/>
      <c r="D1433" s="50"/>
      <c r="E1433" s="51"/>
      <c r="F1433" s="34" t="str">
        <f>IFERROR(VLOOKUP(C1433,'Fed. Agency Identifier'!$A$2:$B$62,2,FALSE),"")</f>
        <v/>
      </c>
      <c r="G1433" s="34" t="str">
        <f>IF(ISBLANK(D1433)=TRUE,"",(IFERROR(VLOOKUP(CONCATENATE(C1433,".",D1433),'Assistance Listings sam.gov'!$A$2:$D$2250,4,FALSE),"Unknown/Expired CFDA - Complete Column K")))</f>
        <v/>
      </c>
      <c r="H1433" s="51"/>
      <c r="I1433" s="51"/>
      <c r="J1433" s="34" t="str">
        <f>IF(AND(ISBLANK(C1433)=TRUE,ISBLANK(D1433)=TRUE),"",IFERROR(VLOOKUP(CONCATENATE(C1433,".",D1433),'Clusters Lookup'!$A$2:$B$99,2,FALSE),"Not an Other Cluster"))</f>
        <v/>
      </c>
      <c r="K1433" s="51"/>
      <c r="L1433" s="51"/>
      <c r="M1433" s="51"/>
      <c r="N1433" s="51"/>
      <c r="O1433" s="52"/>
      <c r="P1433" s="51"/>
      <c r="Q1433" s="51"/>
      <c r="R1433" s="50"/>
      <c r="S1433" s="34" t="str">
        <f>IFERROR(VLOOKUP(R1433,'State of WI BUs'!$A$2:$B$77,2,FALSE),"")</f>
        <v/>
      </c>
      <c r="T1433" s="52"/>
      <c r="U1433" s="52"/>
      <c r="V1433" s="56" t="str">
        <f t="shared" si="176"/>
        <v/>
      </c>
      <c r="W1433" s="52"/>
      <c r="X1433" s="50"/>
      <c r="Y1433" s="56" t="str">
        <f t="shared" si="177"/>
        <v/>
      </c>
      <c r="Z1433" s="52"/>
      <c r="AA1433" s="35" t="str">
        <f t="shared" si="178"/>
        <v/>
      </c>
      <c r="AB1433" s="35" t="str">
        <f t="shared" si="179"/>
        <v/>
      </c>
      <c r="AC1433" s="35" t="str">
        <f t="shared" si="180"/>
        <v/>
      </c>
      <c r="AD1433" s="35" t="str">
        <f t="shared" si="181"/>
        <v/>
      </c>
      <c r="AE1433" s="35" t="str">
        <f t="shared" si="182"/>
        <v/>
      </c>
      <c r="AF1433" s="35" t="str">
        <f t="shared" si="183"/>
        <v/>
      </c>
    </row>
    <row r="1434" spans="1:32" x14ac:dyDescent="0.3">
      <c r="A1434" s="50"/>
      <c r="B1434" s="34" t="str">
        <f>IFERROR(VLOOKUP(A1434,'State of WI BUs'!$A$2:$B$77,2,FALSE),"")</f>
        <v/>
      </c>
      <c r="C1434" s="50"/>
      <c r="D1434" s="50"/>
      <c r="E1434" s="51"/>
      <c r="F1434" s="34" t="str">
        <f>IFERROR(VLOOKUP(C1434,'Fed. Agency Identifier'!$A$2:$B$62,2,FALSE),"")</f>
        <v/>
      </c>
      <c r="G1434" s="34" t="str">
        <f>IF(ISBLANK(D1434)=TRUE,"",(IFERROR(VLOOKUP(CONCATENATE(C1434,".",D1434),'Assistance Listings sam.gov'!$A$2:$D$2250,4,FALSE),"Unknown/Expired CFDA - Complete Column K")))</f>
        <v/>
      </c>
      <c r="H1434" s="51"/>
      <c r="I1434" s="51"/>
      <c r="J1434" s="34" t="str">
        <f>IF(AND(ISBLANK(C1434)=TRUE,ISBLANK(D1434)=TRUE),"",IFERROR(VLOOKUP(CONCATENATE(C1434,".",D1434),'Clusters Lookup'!$A$2:$B$99,2,FALSE),"Not an Other Cluster"))</f>
        <v/>
      </c>
      <c r="K1434" s="51"/>
      <c r="L1434" s="51"/>
      <c r="M1434" s="51"/>
      <c r="N1434" s="51"/>
      <c r="O1434" s="52"/>
      <c r="P1434" s="51"/>
      <c r="Q1434" s="51"/>
      <c r="R1434" s="50"/>
      <c r="S1434" s="34" t="str">
        <f>IFERROR(VLOOKUP(R1434,'State of WI BUs'!$A$2:$B$77,2,FALSE),"")</f>
        <v/>
      </c>
      <c r="T1434" s="52"/>
      <c r="U1434" s="52"/>
      <c r="V1434" s="56" t="str">
        <f t="shared" si="176"/>
        <v/>
      </c>
      <c r="W1434" s="52"/>
      <c r="X1434" s="50"/>
      <c r="Y1434" s="56" t="str">
        <f t="shared" si="177"/>
        <v/>
      </c>
      <c r="Z1434" s="52"/>
      <c r="AA1434" s="35" t="str">
        <f t="shared" si="178"/>
        <v/>
      </c>
      <c r="AB1434" s="35" t="str">
        <f t="shared" si="179"/>
        <v/>
      </c>
      <c r="AC1434" s="35" t="str">
        <f t="shared" si="180"/>
        <v/>
      </c>
      <c r="AD1434" s="35" t="str">
        <f t="shared" si="181"/>
        <v/>
      </c>
      <c r="AE1434" s="35" t="str">
        <f t="shared" si="182"/>
        <v/>
      </c>
      <c r="AF1434" s="35" t="str">
        <f t="shared" si="183"/>
        <v/>
      </c>
    </row>
    <row r="1435" spans="1:32" x14ac:dyDescent="0.3">
      <c r="A1435" s="50"/>
      <c r="B1435" s="34" t="str">
        <f>IFERROR(VLOOKUP(A1435,'State of WI BUs'!$A$2:$B$77,2,FALSE),"")</f>
        <v/>
      </c>
      <c r="C1435" s="50"/>
      <c r="D1435" s="50"/>
      <c r="E1435" s="51"/>
      <c r="F1435" s="34" t="str">
        <f>IFERROR(VLOOKUP(C1435,'Fed. Agency Identifier'!$A$2:$B$62,2,FALSE),"")</f>
        <v/>
      </c>
      <c r="G1435" s="34" t="str">
        <f>IF(ISBLANK(D1435)=TRUE,"",(IFERROR(VLOOKUP(CONCATENATE(C1435,".",D1435),'Assistance Listings sam.gov'!$A$2:$D$2250,4,FALSE),"Unknown/Expired CFDA - Complete Column K")))</f>
        <v/>
      </c>
      <c r="H1435" s="51"/>
      <c r="I1435" s="51"/>
      <c r="J1435" s="34" t="str">
        <f>IF(AND(ISBLANK(C1435)=TRUE,ISBLANK(D1435)=TRUE),"",IFERROR(VLOOKUP(CONCATENATE(C1435,".",D1435),'Clusters Lookup'!$A$2:$B$99,2,FALSE),"Not an Other Cluster"))</f>
        <v/>
      </c>
      <c r="K1435" s="51"/>
      <c r="L1435" s="51"/>
      <c r="M1435" s="51"/>
      <c r="N1435" s="51"/>
      <c r="O1435" s="52"/>
      <c r="P1435" s="51"/>
      <c r="Q1435" s="51"/>
      <c r="R1435" s="50"/>
      <c r="S1435" s="34" t="str">
        <f>IFERROR(VLOOKUP(R1435,'State of WI BUs'!$A$2:$B$77,2,FALSE),"")</f>
        <v/>
      </c>
      <c r="T1435" s="52"/>
      <c r="U1435" s="52"/>
      <c r="V1435" s="56" t="str">
        <f t="shared" si="176"/>
        <v/>
      </c>
      <c r="W1435" s="52"/>
      <c r="X1435" s="50"/>
      <c r="Y1435" s="56" t="str">
        <f t="shared" si="177"/>
        <v/>
      </c>
      <c r="Z1435" s="52"/>
      <c r="AA1435" s="35" t="str">
        <f t="shared" si="178"/>
        <v/>
      </c>
      <c r="AB1435" s="35" t="str">
        <f t="shared" si="179"/>
        <v/>
      </c>
      <c r="AC1435" s="35" t="str">
        <f t="shared" si="180"/>
        <v/>
      </c>
      <c r="AD1435" s="35" t="str">
        <f t="shared" si="181"/>
        <v/>
      </c>
      <c r="AE1435" s="35" t="str">
        <f t="shared" si="182"/>
        <v/>
      </c>
      <c r="AF1435" s="35" t="str">
        <f t="shared" si="183"/>
        <v/>
      </c>
    </row>
    <row r="1436" spans="1:32" x14ac:dyDescent="0.3">
      <c r="A1436" s="50"/>
      <c r="B1436" s="34" t="str">
        <f>IFERROR(VLOOKUP(A1436,'State of WI BUs'!$A$2:$B$77,2,FALSE),"")</f>
        <v/>
      </c>
      <c r="C1436" s="50"/>
      <c r="D1436" s="50"/>
      <c r="E1436" s="51"/>
      <c r="F1436" s="34" t="str">
        <f>IFERROR(VLOOKUP(C1436,'Fed. Agency Identifier'!$A$2:$B$62,2,FALSE),"")</f>
        <v/>
      </c>
      <c r="G1436" s="34" t="str">
        <f>IF(ISBLANK(D1436)=TRUE,"",(IFERROR(VLOOKUP(CONCATENATE(C1436,".",D1436),'Assistance Listings sam.gov'!$A$2:$D$2250,4,FALSE),"Unknown/Expired CFDA - Complete Column K")))</f>
        <v/>
      </c>
      <c r="H1436" s="51"/>
      <c r="I1436" s="51"/>
      <c r="J1436" s="34" t="str">
        <f>IF(AND(ISBLANK(C1436)=TRUE,ISBLANK(D1436)=TRUE),"",IFERROR(VLOOKUP(CONCATENATE(C1436,".",D1436),'Clusters Lookup'!$A$2:$B$99,2,FALSE),"Not an Other Cluster"))</f>
        <v/>
      </c>
      <c r="K1436" s="51"/>
      <c r="L1436" s="51"/>
      <c r="M1436" s="51"/>
      <c r="N1436" s="51"/>
      <c r="O1436" s="52"/>
      <c r="P1436" s="51"/>
      <c r="Q1436" s="51"/>
      <c r="R1436" s="50"/>
      <c r="S1436" s="34" t="str">
        <f>IFERROR(VLOOKUP(R1436,'State of WI BUs'!$A$2:$B$77,2,FALSE),"")</f>
        <v/>
      </c>
      <c r="T1436" s="52"/>
      <c r="U1436" s="52"/>
      <c r="V1436" s="56" t="str">
        <f t="shared" si="176"/>
        <v/>
      </c>
      <c r="W1436" s="52"/>
      <c r="X1436" s="50"/>
      <c r="Y1436" s="56" t="str">
        <f t="shared" si="177"/>
        <v/>
      </c>
      <c r="Z1436" s="52"/>
      <c r="AA1436" s="35" t="str">
        <f t="shared" si="178"/>
        <v/>
      </c>
      <c r="AB1436" s="35" t="str">
        <f t="shared" si="179"/>
        <v/>
      </c>
      <c r="AC1436" s="35" t="str">
        <f t="shared" si="180"/>
        <v/>
      </c>
      <c r="AD1436" s="35" t="str">
        <f t="shared" si="181"/>
        <v/>
      </c>
      <c r="AE1436" s="35" t="str">
        <f t="shared" si="182"/>
        <v/>
      </c>
      <c r="AF1436" s="35" t="str">
        <f t="shared" si="183"/>
        <v/>
      </c>
    </row>
    <row r="1437" spans="1:32" x14ac:dyDescent="0.3">
      <c r="A1437" s="50"/>
      <c r="B1437" s="34" t="str">
        <f>IFERROR(VLOOKUP(A1437,'State of WI BUs'!$A$2:$B$77,2,FALSE),"")</f>
        <v/>
      </c>
      <c r="C1437" s="50"/>
      <c r="D1437" s="50"/>
      <c r="E1437" s="51"/>
      <c r="F1437" s="34" t="str">
        <f>IFERROR(VLOOKUP(C1437,'Fed. Agency Identifier'!$A$2:$B$62,2,FALSE),"")</f>
        <v/>
      </c>
      <c r="G1437" s="34" t="str">
        <f>IF(ISBLANK(D1437)=TRUE,"",(IFERROR(VLOOKUP(CONCATENATE(C1437,".",D1437),'Assistance Listings sam.gov'!$A$2:$D$2250,4,FALSE),"Unknown/Expired CFDA - Complete Column K")))</f>
        <v/>
      </c>
      <c r="H1437" s="51"/>
      <c r="I1437" s="51"/>
      <c r="J1437" s="34" t="str">
        <f>IF(AND(ISBLANK(C1437)=TRUE,ISBLANK(D1437)=TRUE),"",IFERROR(VLOOKUP(CONCATENATE(C1437,".",D1437),'Clusters Lookup'!$A$2:$B$99,2,FALSE),"Not an Other Cluster"))</f>
        <v/>
      </c>
      <c r="K1437" s="51"/>
      <c r="L1437" s="51"/>
      <c r="M1437" s="51"/>
      <c r="N1437" s="51"/>
      <c r="O1437" s="52"/>
      <c r="P1437" s="51"/>
      <c r="Q1437" s="51"/>
      <c r="R1437" s="50"/>
      <c r="S1437" s="34" t="str">
        <f>IFERROR(VLOOKUP(R1437,'State of WI BUs'!$A$2:$B$77,2,FALSE),"")</f>
        <v/>
      </c>
      <c r="T1437" s="52"/>
      <c r="U1437" s="52"/>
      <c r="V1437" s="56" t="str">
        <f t="shared" si="176"/>
        <v/>
      </c>
      <c r="W1437" s="52"/>
      <c r="X1437" s="50"/>
      <c r="Y1437" s="56" t="str">
        <f t="shared" si="177"/>
        <v/>
      </c>
      <c r="Z1437" s="52"/>
      <c r="AA1437" s="35" t="str">
        <f t="shared" si="178"/>
        <v/>
      </c>
      <c r="AB1437" s="35" t="str">
        <f t="shared" si="179"/>
        <v/>
      </c>
      <c r="AC1437" s="35" t="str">
        <f t="shared" si="180"/>
        <v/>
      </c>
      <c r="AD1437" s="35" t="str">
        <f t="shared" si="181"/>
        <v/>
      </c>
      <c r="AE1437" s="35" t="str">
        <f t="shared" si="182"/>
        <v/>
      </c>
      <c r="AF1437" s="35" t="str">
        <f t="shared" si="183"/>
        <v/>
      </c>
    </row>
    <row r="1438" spans="1:32" x14ac:dyDescent="0.3">
      <c r="A1438" s="50"/>
      <c r="B1438" s="34" t="str">
        <f>IFERROR(VLOOKUP(A1438,'State of WI BUs'!$A$2:$B$77,2,FALSE),"")</f>
        <v/>
      </c>
      <c r="C1438" s="50"/>
      <c r="D1438" s="50"/>
      <c r="E1438" s="51"/>
      <c r="F1438" s="34" t="str">
        <f>IFERROR(VLOOKUP(C1438,'Fed. Agency Identifier'!$A$2:$B$62,2,FALSE),"")</f>
        <v/>
      </c>
      <c r="G1438" s="34" t="str">
        <f>IF(ISBLANK(D1438)=TRUE,"",(IFERROR(VLOOKUP(CONCATENATE(C1438,".",D1438),'Assistance Listings sam.gov'!$A$2:$D$2250,4,FALSE),"Unknown/Expired CFDA - Complete Column K")))</f>
        <v/>
      </c>
      <c r="H1438" s="51"/>
      <c r="I1438" s="51"/>
      <c r="J1438" s="34" t="str">
        <f>IF(AND(ISBLANK(C1438)=TRUE,ISBLANK(D1438)=TRUE),"",IFERROR(VLOOKUP(CONCATENATE(C1438,".",D1438),'Clusters Lookup'!$A$2:$B$99,2,FALSE),"Not an Other Cluster"))</f>
        <v/>
      </c>
      <c r="K1438" s="51"/>
      <c r="L1438" s="51"/>
      <c r="M1438" s="51"/>
      <c r="N1438" s="51"/>
      <c r="O1438" s="52"/>
      <c r="P1438" s="51"/>
      <c r="Q1438" s="51"/>
      <c r="R1438" s="50"/>
      <c r="S1438" s="34" t="str">
        <f>IFERROR(VLOOKUP(R1438,'State of WI BUs'!$A$2:$B$77,2,FALSE),"")</f>
        <v/>
      </c>
      <c r="T1438" s="52"/>
      <c r="U1438" s="52"/>
      <c r="V1438" s="56" t="str">
        <f t="shared" si="176"/>
        <v/>
      </c>
      <c r="W1438" s="52"/>
      <c r="X1438" s="50"/>
      <c r="Y1438" s="56" t="str">
        <f t="shared" si="177"/>
        <v/>
      </c>
      <c r="Z1438" s="52"/>
      <c r="AA1438" s="35" t="str">
        <f t="shared" si="178"/>
        <v/>
      </c>
      <c r="AB1438" s="35" t="str">
        <f t="shared" si="179"/>
        <v/>
      </c>
      <c r="AC1438" s="35" t="str">
        <f t="shared" si="180"/>
        <v/>
      </c>
      <c r="AD1438" s="35" t="str">
        <f t="shared" si="181"/>
        <v/>
      </c>
      <c r="AE1438" s="35" t="str">
        <f t="shared" si="182"/>
        <v/>
      </c>
      <c r="AF1438" s="35" t="str">
        <f t="shared" si="183"/>
        <v/>
      </c>
    </row>
    <row r="1439" spans="1:32" x14ac:dyDescent="0.3">
      <c r="A1439" s="50"/>
      <c r="B1439" s="34" t="str">
        <f>IFERROR(VLOOKUP(A1439,'State of WI BUs'!$A$2:$B$77,2,FALSE),"")</f>
        <v/>
      </c>
      <c r="C1439" s="50"/>
      <c r="D1439" s="50"/>
      <c r="E1439" s="51"/>
      <c r="F1439" s="34" t="str">
        <f>IFERROR(VLOOKUP(C1439,'Fed. Agency Identifier'!$A$2:$B$62,2,FALSE),"")</f>
        <v/>
      </c>
      <c r="G1439" s="34" t="str">
        <f>IF(ISBLANK(D1439)=TRUE,"",(IFERROR(VLOOKUP(CONCATENATE(C1439,".",D1439),'Assistance Listings sam.gov'!$A$2:$D$2250,4,FALSE),"Unknown/Expired CFDA - Complete Column K")))</f>
        <v/>
      </c>
      <c r="H1439" s="51"/>
      <c r="I1439" s="51"/>
      <c r="J1439" s="34" t="str">
        <f>IF(AND(ISBLANK(C1439)=TRUE,ISBLANK(D1439)=TRUE),"",IFERROR(VLOOKUP(CONCATENATE(C1439,".",D1439),'Clusters Lookup'!$A$2:$B$99,2,FALSE),"Not an Other Cluster"))</f>
        <v/>
      </c>
      <c r="K1439" s="51"/>
      <c r="L1439" s="51"/>
      <c r="M1439" s="51"/>
      <c r="N1439" s="51"/>
      <c r="O1439" s="52"/>
      <c r="P1439" s="51"/>
      <c r="Q1439" s="51"/>
      <c r="R1439" s="50"/>
      <c r="S1439" s="34" t="str">
        <f>IFERROR(VLOOKUP(R1439,'State of WI BUs'!$A$2:$B$77,2,FALSE),"")</f>
        <v/>
      </c>
      <c r="T1439" s="52"/>
      <c r="U1439" s="52"/>
      <c r="V1439" s="56" t="str">
        <f t="shared" si="176"/>
        <v/>
      </c>
      <c r="W1439" s="52"/>
      <c r="X1439" s="50"/>
      <c r="Y1439" s="56" t="str">
        <f t="shared" si="177"/>
        <v/>
      </c>
      <c r="Z1439" s="52"/>
      <c r="AA1439" s="35" t="str">
        <f t="shared" si="178"/>
        <v/>
      </c>
      <c r="AB1439" s="35" t="str">
        <f t="shared" si="179"/>
        <v/>
      </c>
      <c r="AC1439" s="35" t="str">
        <f t="shared" si="180"/>
        <v/>
      </c>
      <c r="AD1439" s="35" t="str">
        <f t="shared" si="181"/>
        <v/>
      </c>
      <c r="AE1439" s="35" t="str">
        <f t="shared" si="182"/>
        <v/>
      </c>
      <c r="AF1439" s="35" t="str">
        <f t="shared" si="183"/>
        <v/>
      </c>
    </row>
    <row r="1440" spans="1:32" x14ac:dyDescent="0.3">
      <c r="A1440" s="50"/>
      <c r="B1440" s="34" t="str">
        <f>IFERROR(VLOOKUP(A1440,'State of WI BUs'!$A$2:$B$77,2,FALSE),"")</f>
        <v/>
      </c>
      <c r="C1440" s="50"/>
      <c r="D1440" s="50"/>
      <c r="E1440" s="51"/>
      <c r="F1440" s="34" t="str">
        <f>IFERROR(VLOOKUP(C1440,'Fed. Agency Identifier'!$A$2:$B$62,2,FALSE),"")</f>
        <v/>
      </c>
      <c r="G1440" s="34" t="str">
        <f>IF(ISBLANK(D1440)=TRUE,"",(IFERROR(VLOOKUP(CONCATENATE(C1440,".",D1440),'Assistance Listings sam.gov'!$A$2:$D$2250,4,FALSE),"Unknown/Expired CFDA - Complete Column K")))</f>
        <v/>
      </c>
      <c r="H1440" s="51"/>
      <c r="I1440" s="51"/>
      <c r="J1440" s="34" t="str">
        <f>IF(AND(ISBLANK(C1440)=TRUE,ISBLANK(D1440)=TRUE),"",IFERROR(VLOOKUP(CONCATENATE(C1440,".",D1440),'Clusters Lookup'!$A$2:$B$99,2,FALSE),"Not an Other Cluster"))</f>
        <v/>
      </c>
      <c r="K1440" s="51"/>
      <c r="L1440" s="51"/>
      <c r="M1440" s="51"/>
      <c r="N1440" s="51"/>
      <c r="O1440" s="52"/>
      <c r="P1440" s="51"/>
      <c r="Q1440" s="51"/>
      <c r="R1440" s="50"/>
      <c r="S1440" s="34" t="str">
        <f>IFERROR(VLOOKUP(R1440,'State of WI BUs'!$A$2:$B$77,2,FALSE),"")</f>
        <v/>
      </c>
      <c r="T1440" s="52"/>
      <c r="U1440" s="52"/>
      <c r="V1440" s="56" t="str">
        <f t="shared" si="176"/>
        <v/>
      </c>
      <c r="W1440" s="52"/>
      <c r="X1440" s="50"/>
      <c r="Y1440" s="56" t="str">
        <f t="shared" si="177"/>
        <v/>
      </c>
      <c r="Z1440" s="52"/>
      <c r="AA1440" s="35" t="str">
        <f t="shared" si="178"/>
        <v/>
      </c>
      <c r="AB1440" s="35" t="str">
        <f t="shared" si="179"/>
        <v/>
      </c>
      <c r="AC1440" s="35" t="str">
        <f t="shared" si="180"/>
        <v/>
      </c>
      <c r="AD1440" s="35" t="str">
        <f t="shared" si="181"/>
        <v/>
      </c>
      <c r="AE1440" s="35" t="str">
        <f t="shared" si="182"/>
        <v/>
      </c>
      <c r="AF1440" s="35" t="str">
        <f t="shared" si="183"/>
        <v/>
      </c>
    </row>
    <row r="1441" spans="1:32" x14ac:dyDescent="0.3">
      <c r="A1441" s="50"/>
      <c r="B1441" s="34" t="str">
        <f>IFERROR(VLOOKUP(A1441,'State of WI BUs'!$A$2:$B$77,2,FALSE),"")</f>
        <v/>
      </c>
      <c r="C1441" s="50"/>
      <c r="D1441" s="50"/>
      <c r="E1441" s="51"/>
      <c r="F1441" s="34" t="str">
        <f>IFERROR(VLOOKUP(C1441,'Fed. Agency Identifier'!$A$2:$B$62,2,FALSE),"")</f>
        <v/>
      </c>
      <c r="G1441" s="34" t="str">
        <f>IF(ISBLANK(D1441)=TRUE,"",(IFERROR(VLOOKUP(CONCATENATE(C1441,".",D1441),'Assistance Listings sam.gov'!$A$2:$D$2250,4,FALSE),"Unknown/Expired CFDA - Complete Column K")))</f>
        <v/>
      </c>
      <c r="H1441" s="51"/>
      <c r="I1441" s="51"/>
      <c r="J1441" s="34" t="str">
        <f>IF(AND(ISBLANK(C1441)=TRUE,ISBLANK(D1441)=TRUE),"",IFERROR(VLOOKUP(CONCATENATE(C1441,".",D1441),'Clusters Lookup'!$A$2:$B$99,2,FALSE),"Not an Other Cluster"))</f>
        <v/>
      </c>
      <c r="K1441" s="51"/>
      <c r="L1441" s="51"/>
      <c r="M1441" s="51"/>
      <c r="N1441" s="51"/>
      <c r="O1441" s="52"/>
      <c r="P1441" s="51"/>
      <c r="Q1441" s="51"/>
      <c r="R1441" s="50"/>
      <c r="S1441" s="34" t="str">
        <f>IFERROR(VLOOKUP(R1441,'State of WI BUs'!$A$2:$B$77,2,FALSE),"")</f>
        <v/>
      </c>
      <c r="T1441" s="52"/>
      <c r="U1441" s="52"/>
      <c r="V1441" s="56" t="str">
        <f t="shared" si="176"/>
        <v/>
      </c>
      <c r="W1441" s="52"/>
      <c r="X1441" s="50"/>
      <c r="Y1441" s="56" t="str">
        <f t="shared" si="177"/>
        <v/>
      </c>
      <c r="Z1441" s="52"/>
      <c r="AA1441" s="35" t="str">
        <f t="shared" si="178"/>
        <v/>
      </c>
      <c r="AB1441" s="35" t="str">
        <f t="shared" si="179"/>
        <v/>
      </c>
      <c r="AC1441" s="35" t="str">
        <f t="shared" si="180"/>
        <v/>
      </c>
      <c r="AD1441" s="35" t="str">
        <f t="shared" si="181"/>
        <v/>
      </c>
      <c r="AE1441" s="35" t="str">
        <f t="shared" si="182"/>
        <v/>
      </c>
      <c r="AF1441" s="35" t="str">
        <f t="shared" si="183"/>
        <v/>
      </c>
    </row>
    <row r="1442" spans="1:32" x14ac:dyDescent="0.3">
      <c r="A1442" s="50"/>
      <c r="B1442" s="34" t="str">
        <f>IFERROR(VLOOKUP(A1442,'State of WI BUs'!$A$2:$B$77,2,FALSE),"")</f>
        <v/>
      </c>
      <c r="C1442" s="50"/>
      <c r="D1442" s="50"/>
      <c r="E1442" s="51"/>
      <c r="F1442" s="34" t="str">
        <f>IFERROR(VLOOKUP(C1442,'Fed. Agency Identifier'!$A$2:$B$62,2,FALSE),"")</f>
        <v/>
      </c>
      <c r="G1442" s="34" t="str">
        <f>IF(ISBLANK(D1442)=TRUE,"",(IFERROR(VLOOKUP(CONCATENATE(C1442,".",D1442),'Assistance Listings sam.gov'!$A$2:$D$2250,4,FALSE),"Unknown/Expired CFDA - Complete Column K")))</f>
        <v/>
      </c>
      <c r="H1442" s="51"/>
      <c r="I1442" s="51"/>
      <c r="J1442" s="34" t="str">
        <f>IF(AND(ISBLANK(C1442)=TRUE,ISBLANK(D1442)=TRUE),"",IFERROR(VLOOKUP(CONCATENATE(C1442,".",D1442),'Clusters Lookup'!$A$2:$B$99,2,FALSE),"Not an Other Cluster"))</f>
        <v/>
      </c>
      <c r="K1442" s="51"/>
      <c r="L1442" s="51"/>
      <c r="M1442" s="51"/>
      <c r="N1442" s="51"/>
      <c r="O1442" s="52"/>
      <c r="P1442" s="51"/>
      <c r="Q1442" s="51"/>
      <c r="R1442" s="50"/>
      <c r="S1442" s="34" t="str">
        <f>IFERROR(VLOOKUP(R1442,'State of WI BUs'!$A$2:$B$77,2,FALSE),"")</f>
        <v/>
      </c>
      <c r="T1442" s="52"/>
      <c r="U1442" s="52"/>
      <c r="V1442" s="56" t="str">
        <f t="shared" si="176"/>
        <v/>
      </c>
      <c r="W1442" s="52"/>
      <c r="X1442" s="50"/>
      <c r="Y1442" s="56" t="str">
        <f t="shared" si="177"/>
        <v/>
      </c>
      <c r="Z1442" s="52"/>
      <c r="AA1442" s="35" t="str">
        <f t="shared" si="178"/>
        <v/>
      </c>
      <c r="AB1442" s="35" t="str">
        <f t="shared" si="179"/>
        <v/>
      </c>
      <c r="AC1442" s="35" t="str">
        <f t="shared" si="180"/>
        <v/>
      </c>
      <c r="AD1442" s="35" t="str">
        <f t="shared" si="181"/>
        <v/>
      </c>
      <c r="AE1442" s="35" t="str">
        <f t="shared" si="182"/>
        <v/>
      </c>
      <c r="AF1442" s="35" t="str">
        <f t="shared" si="183"/>
        <v/>
      </c>
    </row>
    <row r="1443" spans="1:32" x14ac:dyDescent="0.3">
      <c r="A1443" s="50"/>
      <c r="B1443" s="34" t="str">
        <f>IFERROR(VLOOKUP(A1443,'State of WI BUs'!$A$2:$B$77,2,FALSE),"")</f>
        <v/>
      </c>
      <c r="C1443" s="50"/>
      <c r="D1443" s="50"/>
      <c r="E1443" s="51"/>
      <c r="F1443" s="34" t="str">
        <f>IFERROR(VLOOKUP(C1443,'Fed. Agency Identifier'!$A$2:$B$62,2,FALSE),"")</f>
        <v/>
      </c>
      <c r="G1443" s="34" t="str">
        <f>IF(ISBLANK(D1443)=TRUE,"",(IFERROR(VLOOKUP(CONCATENATE(C1443,".",D1443),'Assistance Listings sam.gov'!$A$2:$D$2250,4,FALSE),"Unknown/Expired CFDA - Complete Column K")))</f>
        <v/>
      </c>
      <c r="H1443" s="51"/>
      <c r="I1443" s="51"/>
      <c r="J1443" s="34" t="str">
        <f>IF(AND(ISBLANK(C1443)=TRUE,ISBLANK(D1443)=TRUE),"",IFERROR(VLOOKUP(CONCATENATE(C1443,".",D1443),'Clusters Lookup'!$A$2:$B$99,2,FALSE),"Not an Other Cluster"))</f>
        <v/>
      </c>
      <c r="K1443" s="51"/>
      <c r="L1443" s="51"/>
      <c r="M1443" s="51"/>
      <c r="N1443" s="51"/>
      <c r="O1443" s="52"/>
      <c r="P1443" s="51"/>
      <c r="Q1443" s="51"/>
      <c r="R1443" s="50"/>
      <c r="S1443" s="34" t="str">
        <f>IFERROR(VLOOKUP(R1443,'State of WI BUs'!$A$2:$B$77,2,FALSE),"")</f>
        <v/>
      </c>
      <c r="T1443" s="52"/>
      <c r="U1443" s="52"/>
      <c r="V1443" s="56" t="str">
        <f t="shared" si="176"/>
        <v/>
      </c>
      <c r="W1443" s="52"/>
      <c r="X1443" s="50"/>
      <c r="Y1443" s="56" t="str">
        <f t="shared" si="177"/>
        <v/>
      </c>
      <c r="Z1443" s="52"/>
      <c r="AA1443" s="35" t="str">
        <f t="shared" si="178"/>
        <v/>
      </c>
      <c r="AB1443" s="35" t="str">
        <f t="shared" si="179"/>
        <v/>
      </c>
      <c r="AC1443" s="35" t="str">
        <f t="shared" si="180"/>
        <v/>
      </c>
      <c r="AD1443" s="35" t="str">
        <f t="shared" si="181"/>
        <v/>
      </c>
      <c r="AE1443" s="35" t="str">
        <f t="shared" si="182"/>
        <v/>
      </c>
      <c r="AF1443" s="35" t="str">
        <f t="shared" si="183"/>
        <v/>
      </c>
    </row>
    <row r="1444" spans="1:32" x14ac:dyDescent="0.3">
      <c r="A1444" s="50"/>
      <c r="B1444" s="34" t="str">
        <f>IFERROR(VLOOKUP(A1444,'State of WI BUs'!$A$2:$B$77,2,FALSE),"")</f>
        <v/>
      </c>
      <c r="C1444" s="50"/>
      <c r="D1444" s="50"/>
      <c r="E1444" s="51"/>
      <c r="F1444" s="34" t="str">
        <f>IFERROR(VLOOKUP(C1444,'Fed. Agency Identifier'!$A$2:$B$62,2,FALSE),"")</f>
        <v/>
      </c>
      <c r="G1444" s="34" t="str">
        <f>IF(ISBLANK(D1444)=TRUE,"",(IFERROR(VLOOKUP(CONCATENATE(C1444,".",D1444),'Assistance Listings sam.gov'!$A$2:$D$2250,4,FALSE),"Unknown/Expired CFDA - Complete Column K")))</f>
        <v/>
      </c>
      <c r="H1444" s="51"/>
      <c r="I1444" s="51"/>
      <c r="J1444" s="34" t="str">
        <f>IF(AND(ISBLANK(C1444)=TRUE,ISBLANK(D1444)=TRUE),"",IFERROR(VLOOKUP(CONCATENATE(C1444,".",D1444),'Clusters Lookup'!$A$2:$B$99,2,FALSE),"Not an Other Cluster"))</f>
        <v/>
      </c>
      <c r="K1444" s="51"/>
      <c r="L1444" s="51"/>
      <c r="M1444" s="51"/>
      <c r="N1444" s="51"/>
      <c r="O1444" s="52"/>
      <c r="P1444" s="51"/>
      <c r="Q1444" s="51"/>
      <c r="R1444" s="50"/>
      <c r="S1444" s="34" t="str">
        <f>IFERROR(VLOOKUP(R1444,'State of WI BUs'!$A$2:$B$77,2,FALSE),"")</f>
        <v/>
      </c>
      <c r="T1444" s="52"/>
      <c r="U1444" s="52"/>
      <c r="V1444" s="56" t="str">
        <f t="shared" si="176"/>
        <v/>
      </c>
      <c r="W1444" s="52"/>
      <c r="X1444" s="50"/>
      <c r="Y1444" s="56" t="str">
        <f t="shared" si="177"/>
        <v/>
      </c>
      <c r="Z1444" s="52"/>
      <c r="AA1444" s="35" t="str">
        <f t="shared" si="178"/>
        <v/>
      </c>
      <c r="AB1444" s="35" t="str">
        <f t="shared" si="179"/>
        <v/>
      </c>
      <c r="AC1444" s="35" t="str">
        <f t="shared" si="180"/>
        <v/>
      </c>
      <c r="AD1444" s="35" t="str">
        <f t="shared" si="181"/>
        <v/>
      </c>
      <c r="AE1444" s="35" t="str">
        <f t="shared" si="182"/>
        <v/>
      </c>
      <c r="AF1444" s="35" t="str">
        <f t="shared" si="183"/>
        <v/>
      </c>
    </row>
    <row r="1445" spans="1:32" x14ac:dyDescent="0.3">
      <c r="A1445" s="50"/>
      <c r="B1445" s="34" t="str">
        <f>IFERROR(VLOOKUP(A1445,'State of WI BUs'!$A$2:$B$77,2,FALSE),"")</f>
        <v/>
      </c>
      <c r="C1445" s="50"/>
      <c r="D1445" s="50"/>
      <c r="E1445" s="51"/>
      <c r="F1445" s="34" t="str">
        <f>IFERROR(VLOOKUP(C1445,'Fed. Agency Identifier'!$A$2:$B$62,2,FALSE),"")</f>
        <v/>
      </c>
      <c r="G1445" s="34" t="str">
        <f>IF(ISBLANK(D1445)=TRUE,"",(IFERROR(VLOOKUP(CONCATENATE(C1445,".",D1445),'Assistance Listings sam.gov'!$A$2:$D$2250,4,FALSE),"Unknown/Expired CFDA - Complete Column K")))</f>
        <v/>
      </c>
      <c r="H1445" s="51"/>
      <c r="I1445" s="51"/>
      <c r="J1445" s="34" t="str">
        <f>IF(AND(ISBLANK(C1445)=TRUE,ISBLANK(D1445)=TRUE),"",IFERROR(VLOOKUP(CONCATENATE(C1445,".",D1445),'Clusters Lookup'!$A$2:$B$99,2,FALSE),"Not an Other Cluster"))</f>
        <v/>
      </c>
      <c r="K1445" s="51"/>
      <c r="L1445" s="51"/>
      <c r="M1445" s="51"/>
      <c r="N1445" s="51"/>
      <c r="O1445" s="52"/>
      <c r="P1445" s="51"/>
      <c r="Q1445" s="51"/>
      <c r="R1445" s="50"/>
      <c r="S1445" s="34" t="str">
        <f>IFERROR(VLOOKUP(R1445,'State of WI BUs'!$A$2:$B$77,2,FALSE),"")</f>
        <v/>
      </c>
      <c r="T1445" s="52"/>
      <c r="U1445" s="52"/>
      <c r="V1445" s="56" t="str">
        <f t="shared" si="176"/>
        <v/>
      </c>
      <c r="W1445" s="52"/>
      <c r="X1445" s="50"/>
      <c r="Y1445" s="56" t="str">
        <f t="shared" si="177"/>
        <v/>
      </c>
      <c r="Z1445" s="52"/>
      <c r="AA1445" s="35" t="str">
        <f t="shared" si="178"/>
        <v/>
      </c>
      <c r="AB1445" s="35" t="str">
        <f t="shared" si="179"/>
        <v/>
      </c>
      <c r="AC1445" s="35" t="str">
        <f t="shared" si="180"/>
        <v/>
      </c>
      <c r="AD1445" s="35" t="str">
        <f t="shared" si="181"/>
        <v/>
      </c>
      <c r="AE1445" s="35" t="str">
        <f t="shared" si="182"/>
        <v/>
      </c>
      <c r="AF1445" s="35" t="str">
        <f t="shared" si="183"/>
        <v/>
      </c>
    </row>
    <row r="1446" spans="1:32" x14ac:dyDescent="0.3">
      <c r="A1446" s="50"/>
      <c r="B1446" s="34" t="str">
        <f>IFERROR(VLOOKUP(A1446,'State of WI BUs'!$A$2:$B$77,2,FALSE),"")</f>
        <v/>
      </c>
      <c r="C1446" s="50"/>
      <c r="D1446" s="50"/>
      <c r="E1446" s="51"/>
      <c r="F1446" s="34" t="str">
        <f>IFERROR(VLOOKUP(C1446,'Fed. Agency Identifier'!$A$2:$B$62,2,FALSE),"")</f>
        <v/>
      </c>
      <c r="G1446" s="34" t="str">
        <f>IF(ISBLANK(D1446)=TRUE,"",(IFERROR(VLOOKUP(CONCATENATE(C1446,".",D1446),'Assistance Listings sam.gov'!$A$2:$D$2250,4,FALSE),"Unknown/Expired CFDA - Complete Column K")))</f>
        <v/>
      </c>
      <c r="H1446" s="51"/>
      <c r="I1446" s="51"/>
      <c r="J1446" s="34" t="str">
        <f>IF(AND(ISBLANK(C1446)=TRUE,ISBLANK(D1446)=TRUE),"",IFERROR(VLOOKUP(CONCATENATE(C1446,".",D1446),'Clusters Lookup'!$A$2:$B$99,2,FALSE),"Not an Other Cluster"))</f>
        <v/>
      </c>
      <c r="K1446" s="51"/>
      <c r="L1446" s="51"/>
      <c r="M1446" s="51"/>
      <c r="N1446" s="51"/>
      <c r="O1446" s="52"/>
      <c r="P1446" s="51"/>
      <c r="Q1446" s="51"/>
      <c r="R1446" s="50"/>
      <c r="S1446" s="34" t="str">
        <f>IFERROR(VLOOKUP(R1446,'State of WI BUs'!$A$2:$B$77,2,FALSE),"")</f>
        <v/>
      </c>
      <c r="T1446" s="52"/>
      <c r="U1446" s="52"/>
      <c r="V1446" s="56" t="str">
        <f t="shared" si="176"/>
        <v/>
      </c>
      <c r="W1446" s="52"/>
      <c r="X1446" s="50"/>
      <c r="Y1446" s="56" t="str">
        <f t="shared" si="177"/>
        <v/>
      </c>
      <c r="Z1446" s="52"/>
      <c r="AA1446" s="35" t="str">
        <f t="shared" si="178"/>
        <v/>
      </c>
      <c r="AB1446" s="35" t="str">
        <f t="shared" si="179"/>
        <v/>
      </c>
      <c r="AC1446" s="35" t="str">
        <f t="shared" si="180"/>
        <v/>
      </c>
      <c r="AD1446" s="35" t="str">
        <f t="shared" si="181"/>
        <v/>
      </c>
      <c r="AE1446" s="35" t="str">
        <f t="shared" si="182"/>
        <v/>
      </c>
      <c r="AF1446" s="35" t="str">
        <f t="shared" si="183"/>
        <v/>
      </c>
    </row>
    <row r="1447" spans="1:32" x14ac:dyDescent="0.3">
      <c r="A1447" s="50"/>
      <c r="B1447" s="34" t="str">
        <f>IFERROR(VLOOKUP(A1447,'State of WI BUs'!$A$2:$B$77,2,FALSE),"")</f>
        <v/>
      </c>
      <c r="C1447" s="50"/>
      <c r="D1447" s="50"/>
      <c r="E1447" s="51"/>
      <c r="F1447" s="34" t="str">
        <f>IFERROR(VLOOKUP(C1447,'Fed. Agency Identifier'!$A$2:$B$62,2,FALSE),"")</f>
        <v/>
      </c>
      <c r="G1447" s="34" t="str">
        <f>IF(ISBLANK(D1447)=TRUE,"",(IFERROR(VLOOKUP(CONCATENATE(C1447,".",D1447),'Assistance Listings sam.gov'!$A$2:$D$2250,4,FALSE),"Unknown/Expired CFDA - Complete Column K")))</f>
        <v/>
      </c>
      <c r="H1447" s="51"/>
      <c r="I1447" s="51"/>
      <c r="J1447" s="34" t="str">
        <f>IF(AND(ISBLANK(C1447)=TRUE,ISBLANK(D1447)=TRUE),"",IFERROR(VLOOKUP(CONCATENATE(C1447,".",D1447),'Clusters Lookup'!$A$2:$B$99,2,FALSE),"Not an Other Cluster"))</f>
        <v/>
      </c>
      <c r="K1447" s="51"/>
      <c r="L1447" s="51"/>
      <c r="M1447" s="51"/>
      <c r="N1447" s="51"/>
      <c r="O1447" s="52"/>
      <c r="P1447" s="51"/>
      <c r="Q1447" s="51"/>
      <c r="R1447" s="50"/>
      <c r="S1447" s="34" t="str">
        <f>IFERROR(VLOOKUP(R1447,'State of WI BUs'!$A$2:$B$77,2,FALSE),"")</f>
        <v/>
      </c>
      <c r="T1447" s="52"/>
      <c r="U1447" s="52"/>
      <c r="V1447" s="56" t="str">
        <f t="shared" si="176"/>
        <v/>
      </c>
      <c r="W1447" s="52"/>
      <c r="X1447" s="50"/>
      <c r="Y1447" s="56" t="str">
        <f t="shared" si="177"/>
        <v/>
      </c>
      <c r="Z1447" s="52"/>
      <c r="AA1447" s="35" t="str">
        <f t="shared" si="178"/>
        <v/>
      </c>
      <c r="AB1447" s="35" t="str">
        <f t="shared" si="179"/>
        <v/>
      </c>
      <c r="AC1447" s="35" t="str">
        <f t="shared" si="180"/>
        <v/>
      </c>
      <c r="AD1447" s="35" t="str">
        <f t="shared" si="181"/>
        <v/>
      </c>
      <c r="AE1447" s="35" t="str">
        <f t="shared" si="182"/>
        <v/>
      </c>
      <c r="AF1447" s="35" t="str">
        <f t="shared" si="183"/>
        <v/>
      </c>
    </row>
    <row r="1448" spans="1:32" x14ac:dyDescent="0.3">
      <c r="A1448" s="50"/>
      <c r="B1448" s="34" t="str">
        <f>IFERROR(VLOOKUP(A1448,'State of WI BUs'!$A$2:$B$77,2,FALSE),"")</f>
        <v/>
      </c>
      <c r="C1448" s="50"/>
      <c r="D1448" s="50"/>
      <c r="E1448" s="51"/>
      <c r="F1448" s="34" t="str">
        <f>IFERROR(VLOOKUP(C1448,'Fed. Agency Identifier'!$A$2:$B$62,2,FALSE),"")</f>
        <v/>
      </c>
      <c r="G1448" s="34" t="str">
        <f>IF(ISBLANK(D1448)=TRUE,"",(IFERROR(VLOOKUP(CONCATENATE(C1448,".",D1448),'Assistance Listings sam.gov'!$A$2:$D$2250,4,FALSE),"Unknown/Expired CFDA - Complete Column K")))</f>
        <v/>
      </c>
      <c r="H1448" s="51"/>
      <c r="I1448" s="51"/>
      <c r="J1448" s="34" t="str">
        <f>IF(AND(ISBLANK(C1448)=TRUE,ISBLANK(D1448)=TRUE),"",IFERROR(VLOOKUP(CONCATENATE(C1448,".",D1448),'Clusters Lookup'!$A$2:$B$99,2,FALSE),"Not an Other Cluster"))</f>
        <v/>
      </c>
      <c r="K1448" s="51"/>
      <c r="L1448" s="51"/>
      <c r="M1448" s="51"/>
      <c r="N1448" s="51"/>
      <c r="O1448" s="52"/>
      <c r="P1448" s="51"/>
      <c r="Q1448" s="51"/>
      <c r="R1448" s="50"/>
      <c r="S1448" s="34" t="str">
        <f>IFERROR(VLOOKUP(R1448,'State of WI BUs'!$A$2:$B$77,2,FALSE),"")</f>
        <v/>
      </c>
      <c r="T1448" s="52"/>
      <c r="U1448" s="52"/>
      <c r="V1448" s="56" t="str">
        <f t="shared" si="176"/>
        <v/>
      </c>
      <c r="W1448" s="52"/>
      <c r="X1448" s="50"/>
      <c r="Y1448" s="56" t="str">
        <f t="shared" si="177"/>
        <v/>
      </c>
      <c r="Z1448" s="52"/>
      <c r="AA1448" s="35" t="str">
        <f t="shared" si="178"/>
        <v/>
      </c>
      <c r="AB1448" s="35" t="str">
        <f t="shared" si="179"/>
        <v/>
      </c>
      <c r="AC1448" s="35" t="str">
        <f t="shared" si="180"/>
        <v/>
      </c>
      <c r="AD1448" s="35" t="str">
        <f t="shared" si="181"/>
        <v/>
      </c>
      <c r="AE1448" s="35" t="str">
        <f t="shared" si="182"/>
        <v/>
      </c>
      <c r="AF1448" s="35" t="str">
        <f t="shared" si="183"/>
        <v/>
      </c>
    </row>
    <row r="1449" spans="1:32" x14ac:dyDescent="0.3">
      <c r="A1449" s="50"/>
      <c r="B1449" s="34" t="str">
        <f>IFERROR(VLOOKUP(A1449,'State of WI BUs'!$A$2:$B$77,2,FALSE),"")</f>
        <v/>
      </c>
      <c r="C1449" s="50"/>
      <c r="D1449" s="50"/>
      <c r="E1449" s="51"/>
      <c r="F1449" s="34" t="str">
        <f>IFERROR(VLOOKUP(C1449,'Fed. Agency Identifier'!$A$2:$B$62,2,FALSE),"")</f>
        <v/>
      </c>
      <c r="G1449" s="34" t="str">
        <f>IF(ISBLANK(D1449)=TRUE,"",(IFERROR(VLOOKUP(CONCATENATE(C1449,".",D1449),'Assistance Listings sam.gov'!$A$2:$D$2250,4,FALSE),"Unknown/Expired CFDA - Complete Column K")))</f>
        <v/>
      </c>
      <c r="H1449" s="51"/>
      <c r="I1449" s="51"/>
      <c r="J1449" s="34" t="str">
        <f>IF(AND(ISBLANK(C1449)=TRUE,ISBLANK(D1449)=TRUE),"",IFERROR(VLOOKUP(CONCATENATE(C1449,".",D1449),'Clusters Lookup'!$A$2:$B$99,2,FALSE),"Not an Other Cluster"))</f>
        <v/>
      </c>
      <c r="K1449" s="51"/>
      <c r="L1449" s="51"/>
      <c r="M1449" s="51"/>
      <c r="N1449" s="51"/>
      <c r="O1449" s="52"/>
      <c r="P1449" s="51"/>
      <c r="Q1449" s="51"/>
      <c r="R1449" s="50"/>
      <c r="S1449" s="34" t="str">
        <f>IFERROR(VLOOKUP(R1449,'State of WI BUs'!$A$2:$B$77,2,FALSE),"")</f>
        <v/>
      </c>
      <c r="T1449" s="52"/>
      <c r="U1449" s="52"/>
      <c r="V1449" s="56" t="str">
        <f t="shared" si="176"/>
        <v/>
      </c>
      <c r="W1449" s="52"/>
      <c r="X1449" s="50"/>
      <c r="Y1449" s="56" t="str">
        <f t="shared" si="177"/>
        <v/>
      </c>
      <c r="Z1449" s="52"/>
      <c r="AA1449" s="35" t="str">
        <f t="shared" si="178"/>
        <v/>
      </c>
      <c r="AB1449" s="35" t="str">
        <f t="shared" si="179"/>
        <v/>
      </c>
      <c r="AC1449" s="35" t="str">
        <f t="shared" si="180"/>
        <v/>
      </c>
      <c r="AD1449" s="35" t="str">
        <f t="shared" si="181"/>
        <v/>
      </c>
      <c r="AE1449" s="35" t="str">
        <f t="shared" si="182"/>
        <v/>
      </c>
      <c r="AF1449" s="35" t="str">
        <f t="shared" si="183"/>
        <v/>
      </c>
    </row>
    <row r="1450" spans="1:32" x14ac:dyDescent="0.3">
      <c r="A1450" s="50"/>
      <c r="B1450" s="34" t="str">
        <f>IFERROR(VLOOKUP(A1450,'State of WI BUs'!$A$2:$B$77,2,FALSE),"")</f>
        <v/>
      </c>
      <c r="C1450" s="50"/>
      <c r="D1450" s="50"/>
      <c r="E1450" s="51"/>
      <c r="F1450" s="34" t="str">
        <f>IFERROR(VLOOKUP(C1450,'Fed. Agency Identifier'!$A$2:$B$62,2,FALSE),"")</f>
        <v/>
      </c>
      <c r="G1450" s="34" t="str">
        <f>IF(ISBLANK(D1450)=TRUE,"",(IFERROR(VLOOKUP(CONCATENATE(C1450,".",D1450),'Assistance Listings sam.gov'!$A$2:$D$2250,4,FALSE),"Unknown/Expired CFDA - Complete Column K")))</f>
        <v/>
      </c>
      <c r="H1450" s="51"/>
      <c r="I1450" s="51"/>
      <c r="J1450" s="34" t="str">
        <f>IF(AND(ISBLANK(C1450)=TRUE,ISBLANK(D1450)=TRUE),"",IFERROR(VLOOKUP(CONCATENATE(C1450,".",D1450),'Clusters Lookup'!$A$2:$B$99,2,FALSE),"Not an Other Cluster"))</f>
        <v/>
      </c>
      <c r="K1450" s="51"/>
      <c r="L1450" s="51"/>
      <c r="M1450" s="51"/>
      <c r="N1450" s="51"/>
      <c r="O1450" s="52"/>
      <c r="P1450" s="51"/>
      <c r="Q1450" s="51"/>
      <c r="R1450" s="50"/>
      <c r="S1450" s="34" t="str">
        <f>IFERROR(VLOOKUP(R1450,'State of WI BUs'!$A$2:$B$77,2,FALSE),"")</f>
        <v/>
      </c>
      <c r="T1450" s="52"/>
      <c r="U1450" s="52"/>
      <c r="V1450" s="56" t="str">
        <f t="shared" si="176"/>
        <v/>
      </c>
      <c r="W1450" s="52"/>
      <c r="X1450" s="50"/>
      <c r="Y1450" s="56" t="str">
        <f t="shared" si="177"/>
        <v/>
      </c>
      <c r="Z1450" s="52"/>
      <c r="AA1450" s="35" t="str">
        <f t="shared" si="178"/>
        <v/>
      </c>
      <c r="AB1450" s="35" t="str">
        <f t="shared" si="179"/>
        <v/>
      </c>
      <c r="AC1450" s="35" t="str">
        <f t="shared" si="180"/>
        <v/>
      </c>
      <c r="AD1450" s="35" t="str">
        <f t="shared" si="181"/>
        <v/>
      </c>
      <c r="AE1450" s="35" t="str">
        <f t="shared" si="182"/>
        <v/>
      </c>
      <c r="AF1450" s="35" t="str">
        <f t="shared" si="183"/>
        <v/>
      </c>
    </row>
    <row r="1451" spans="1:32" x14ac:dyDescent="0.3">
      <c r="A1451" s="50"/>
      <c r="B1451" s="34" t="str">
        <f>IFERROR(VLOOKUP(A1451,'State of WI BUs'!$A$2:$B$77,2,FALSE),"")</f>
        <v/>
      </c>
      <c r="C1451" s="50"/>
      <c r="D1451" s="50"/>
      <c r="E1451" s="51"/>
      <c r="F1451" s="34" t="str">
        <f>IFERROR(VLOOKUP(C1451,'Fed. Agency Identifier'!$A$2:$B$62,2,FALSE),"")</f>
        <v/>
      </c>
      <c r="G1451" s="34" t="str">
        <f>IF(ISBLANK(D1451)=TRUE,"",(IFERROR(VLOOKUP(CONCATENATE(C1451,".",D1451),'Assistance Listings sam.gov'!$A$2:$D$2250,4,FALSE),"Unknown/Expired CFDA - Complete Column K")))</f>
        <v/>
      </c>
      <c r="H1451" s="51"/>
      <c r="I1451" s="51"/>
      <c r="J1451" s="34" t="str">
        <f>IF(AND(ISBLANK(C1451)=TRUE,ISBLANK(D1451)=TRUE),"",IFERROR(VLOOKUP(CONCATENATE(C1451,".",D1451),'Clusters Lookup'!$A$2:$B$99,2,FALSE),"Not an Other Cluster"))</f>
        <v/>
      </c>
      <c r="K1451" s="51"/>
      <c r="L1451" s="51"/>
      <c r="M1451" s="51"/>
      <c r="N1451" s="51"/>
      <c r="O1451" s="52"/>
      <c r="P1451" s="51"/>
      <c r="Q1451" s="51"/>
      <c r="R1451" s="50"/>
      <c r="S1451" s="34" t="str">
        <f>IFERROR(VLOOKUP(R1451,'State of WI BUs'!$A$2:$B$77,2,FALSE),"")</f>
        <v/>
      </c>
      <c r="T1451" s="52"/>
      <c r="U1451" s="52"/>
      <c r="V1451" s="56" t="str">
        <f t="shared" si="176"/>
        <v/>
      </c>
      <c r="W1451" s="52"/>
      <c r="X1451" s="50"/>
      <c r="Y1451" s="56" t="str">
        <f t="shared" si="177"/>
        <v/>
      </c>
      <c r="Z1451" s="52"/>
      <c r="AA1451" s="35" t="str">
        <f t="shared" si="178"/>
        <v/>
      </c>
      <c r="AB1451" s="35" t="str">
        <f t="shared" si="179"/>
        <v/>
      </c>
      <c r="AC1451" s="35" t="str">
        <f t="shared" si="180"/>
        <v/>
      </c>
      <c r="AD1451" s="35" t="str">
        <f t="shared" si="181"/>
        <v/>
      </c>
      <c r="AE1451" s="35" t="str">
        <f t="shared" si="182"/>
        <v/>
      </c>
      <c r="AF1451" s="35" t="str">
        <f t="shared" si="183"/>
        <v/>
      </c>
    </row>
    <row r="1452" spans="1:32" x14ac:dyDescent="0.3">
      <c r="A1452" s="50"/>
      <c r="B1452" s="34" t="str">
        <f>IFERROR(VLOOKUP(A1452,'State of WI BUs'!$A$2:$B$77,2,FALSE),"")</f>
        <v/>
      </c>
      <c r="C1452" s="50"/>
      <c r="D1452" s="50"/>
      <c r="E1452" s="51"/>
      <c r="F1452" s="34" t="str">
        <f>IFERROR(VLOOKUP(C1452,'Fed. Agency Identifier'!$A$2:$B$62,2,FALSE),"")</f>
        <v/>
      </c>
      <c r="G1452" s="34" t="str">
        <f>IF(ISBLANK(D1452)=TRUE,"",(IFERROR(VLOOKUP(CONCATENATE(C1452,".",D1452),'Assistance Listings sam.gov'!$A$2:$D$2250,4,FALSE),"Unknown/Expired CFDA - Complete Column K")))</f>
        <v/>
      </c>
      <c r="H1452" s="51"/>
      <c r="I1452" s="51"/>
      <c r="J1452" s="34" t="str">
        <f>IF(AND(ISBLANK(C1452)=TRUE,ISBLANK(D1452)=TRUE),"",IFERROR(VLOOKUP(CONCATENATE(C1452,".",D1452),'Clusters Lookup'!$A$2:$B$99,2,FALSE),"Not an Other Cluster"))</f>
        <v/>
      </c>
      <c r="K1452" s="51"/>
      <c r="L1452" s="51"/>
      <c r="M1452" s="51"/>
      <c r="N1452" s="51"/>
      <c r="O1452" s="52"/>
      <c r="P1452" s="51"/>
      <c r="Q1452" s="51"/>
      <c r="R1452" s="50"/>
      <c r="S1452" s="34" t="str">
        <f>IFERROR(VLOOKUP(R1452,'State of WI BUs'!$A$2:$B$77,2,FALSE),"")</f>
        <v/>
      </c>
      <c r="T1452" s="52"/>
      <c r="U1452" s="52"/>
      <c r="V1452" s="56" t="str">
        <f t="shared" si="176"/>
        <v/>
      </c>
      <c r="W1452" s="52"/>
      <c r="X1452" s="50"/>
      <c r="Y1452" s="56" t="str">
        <f t="shared" si="177"/>
        <v/>
      </c>
      <c r="Z1452" s="52"/>
      <c r="AA1452" s="35" t="str">
        <f t="shared" si="178"/>
        <v/>
      </c>
      <c r="AB1452" s="35" t="str">
        <f t="shared" si="179"/>
        <v/>
      </c>
      <c r="AC1452" s="35" t="str">
        <f t="shared" si="180"/>
        <v/>
      </c>
      <c r="AD1452" s="35" t="str">
        <f t="shared" si="181"/>
        <v/>
      </c>
      <c r="AE1452" s="35" t="str">
        <f t="shared" si="182"/>
        <v/>
      </c>
      <c r="AF1452" s="35" t="str">
        <f t="shared" si="183"/>
        <v/>
      </c>
    </row>
    <row r="1453" spans="1:32" x14ac:dyDescent="0.3">
      <c r="A1453" s="50"/>
      <c r="B1453" s="34" t="str">
        <f>IFERROR(VLOOKUP(A1453,'State of WI BUs'!$A$2:$B$77,2,FALSE),"")</f>
        <v/>
      </c>
      <c r="C1453" s="50"/>
      <c r="D1453" s="50"/>
      <c r="E1453" s="51"/>
      <c r="F1453" s="34" t="str">
        <f>IFERROR(VLOOKUP(C1453,'Fed. Agency Identifier'!$A$2:$B$62,2,FALSE),"")</f>
        <v/>
      </c>
      <c r="G1453" s="34" t="str">
        <f>IF(ISBLANK(D1453)=TRUE,"",(IFERROR(VLOOKUP(CONCATENATE(C1453,".",D1453),'Assistance Listings sam.gov'!$A$2:$D$2250,4,FALSE),"Unknown/Expired CFDA - Complete Column K")))</f>
        <v/>
      </c>
      <c r="H1453" s="51"/>
      <c r="I1453" s="51"/>
      <c r="J1453" s="34" t="str">
        <f>IF(AND(ISBLANK(C1453)=TRUE,ISBLANK(D1453)=TRUE),"",IFERROR(VLOOKUP(CONCATENATE(C1453,".",D1453),'Clusters Lookup'!$A$2:$B$99,2,FALSE),"Not an Other Cluster"))</f>
        <v/>
      </c>
      <c r="K1453" s="51"/>
      <c r="L1453" s="51"/>
      <c r="M1453" s="51"/>
      <c r="N1453" s="51"/>
      <c r="O1453" s="52"/>
      <c r="P1453" s="51"/>
      <c r="Q1453" s="51"/>
      <c r="R1453" s="50"/>
      <c r="S1453" s="34" t="str">
        <f>IFERROR(VLOOKUP(R1453,'State of WI BUs'!$A$2:$B$77,2,FALSE),"")</f>
        <v/>
      </c>
      <c r="T1453" s="52"/>
      <c r="U1453" s="52"/>
      <c r="V1453" s="56" t="str">
        <f t="shared" si="176"/>
        <v/>
      </c>
      <c r="W1453" s="52"/>
      <c r="X1453" s="50"/>
      <c r="Y1453" s="56" t="str">
        <f t="shared" si="177"/>
        <v/>
      </c>
      <c r="Z1453" s="52"/>
      <c r="AA1453" s="35" t="str">
        <f t="shared" si="178"/>
        <v/>
      </c>
      <c r="AB1453" s="35" t="str">
        <f t="shared" si="179"/>
        <v/>
      </c>
      <c r="AC1453" s="35" t="str">
        <f t="shared" si="180"/>
        <v/>
      </c>
      <c r="AD1453" s="35" t="str">
        <f t="shared" si="181"/>
        <v/>
      </c>
      <c r="AE1453" s="35" t="str">
        <f t="shared" si="182"/>
        <v/>
      </c>
      <c r="AF1453" s="35" t="str">
        <f t="shared" si="183"/>
        <v/>
      </c>
    </row>
    <row r="1454" spans="1:32" x14ac:dyDescent="0.3">
      <c r="A1454" s="50"/>
      <c r="B1454" s="34" t="str">
        <f>IFERROR(VLOOKUP(A1454,'State of WI BUs'!$A$2:$B$77,2,FALSE),"")</f>
        <v/>
      </c>
      <c r="C1454" s="50"/>
      <c r="D1454" s="50"/>
      <c r="E1454" s="51"/>
      <c r="F1454" s="34" t="str">
        <f>IFERROR(VLOOKUP(C1454,'Fed. Agency Identifier'!$A$2:$B$62,2,FALSE),"")</f>
        <v/>
      </c>
      <c r="G1454" s="34" t="str">
        <f>IF(ISBLANK(D1454)=TRUE,"",(IFERROR(VLOOKUP(CONCATENATE(C1454,".",D1454),'Assistance Listings sam.gov'!$A$2:$D$2250,4,FALSE),"Unknown/Expired CFDA - Complete Column K")))</f>
        <v/>
      </c>
      <c r="H1454" s="51"/>
      <c r="I1454" s="51"/>
      <c r="J1454" s="34" t="str">
        <f>IF(AND(ISBLANK(C1454)=TRUE,ISBLANK(D1454)=TRUE),"",IFERROR(VLOOKUP(CONCATENATE(C1454,".",D1454),'Clusters Lookup'!$A$2:$B$99,2,FALSE),"Not an Other Cluster"))</f>
        <v/>
      </c>
      <c r="K1454" s="51"/>
      <c r="L1454" s="51"/>
      <c r="M1454" s="51"/>
      <c r="N1454" s="51"/>
      <c r="O1454" s="52"/>
      <c r="P1454" s="51"/>
      <c r="Q1454" s="51"/>
      <c r="R1454" s="50"/>
      <c r="S1454" s="34" t="str">
        <f>IFERROR(VLOOKUP(R1454,'State of WI BUs'!$A$2:$B$77,2,FALSE),"")</f>
        <v/>
      </c>
      <c r="T1454" s="52"/>
      <c r="U1454" s="52"/>
      <c r="V1454" s="56" t="str">
        <f t="shared" si="176"/>
        <v/>
      </c>
      <c r="W1454" s="52"/>
      <c r="X1454" s="50"/>
      <c r="Y1454" s="56" t="str">
        <f t="shared" si="177"/>
        <v/>
      </c>
      <c r="Z1454" s="52"/>
      <c r="AA1454" s="35" t="str">
        <f t="shared" si="178"/>
        <v/>
      </c>
      <c r="AB1454" s="35" t="str">
        <f t="shared" si="179"/>
        <v/>
      </c>
      <c r="AC1454" s="35" t="str">
        <f t="shared" si="180"/>
        <v/>
      </c>
      <c r="AD1454" s="35" t="str">
        <f t="shared" si="181"/>
        <v/>
      </c>
      <c r="AE1454" s="35" t="str">
        <f t="shared" si="182"/>
        <v/>
      </c>
      <c r="AF1454" s="35" t="str">
        <f t="shared" si="183"/>
        <v/>
      </c>
    </row>
    <row r="1455" spans="1:32" x14ac:dyDescent="0.3">
      <c r="A1455" s="50"/>
      <c r="B1455" s="34" t="str">
        <f>IFERROR(VLOOKUP(A1455,'State of WI BUs'!$A$2:$B$77,2,FALSE),"")</f>
        <v/>
      </c>
      <c r="C1455" s="50"/>
      <c r="D1455" s="50"/>
      <c r="E1455" s="51"/>
      <c r="F1455" s="34" t="str">
        <f>IFERROR(VLOOKUP(C1455,'Fed. Agency Identifier'!$A$2:$B$62,2,FALSE),"")</f>
        <v/>
      </c>
      <c r="G1455" s="34" t="str">
        <f>IF(ISBLANK(D1455)=TRUE,"",(IFERROR(VLOOKUP(CONCATENATE(C1455,".",D1455),'Assistance Listings sam.gov'!$A$2:$D$2250,4,FALSE),"Unknown/Expired CFDA - Complete Column K")))</f>
        <v/>
      </c>
      <c r="H1455" s="51"/>
      <c r="I1455" s="51"/>
      <c r="J1455" s="34" t="str">
        <f>IF(AND(ISBLANK(C1455)=TRUE,ISBLANK(D1455)=TRUE),"",IFERROR(VLOOKUP(CONCATENATE(C1455,".",D1455),'Clusters Lookup'!$A$2:$B$99,2,FALSE),"Not an Other Cluster"))</f>
        <v/>
      </c>
      <c r="K1455" s="51"/>
      <c r="L1455" s="51"/>
      <c r="M1455" s="51"/>
      <c r="N1455" s="51"/>
      <c r="O1455" s="52"/>
      <c r="P1455" s="51"/>
      <c r="Q1455" s="51"/>
      <c r="R1455" s="50"/>
      <c r="S1455" s="34" t="str">
        <f>IFERROR(VLOOKUP(R1455,'State of WI BUs'!$A$2:$B$77,2,FALSE),"")</f>
        <v/>
      </c>
      <c r="T1455" s="52"/>
      <c r="U1455" s="52"/>
      <c r="V1455" s="56" t="str">
        <f t="shared" si="176"/>
        <v/>
      </c>
      <c r="W1455" s="52"/>
      <c r="X1455" s="50"/>
      <c r="Y1455" s="56" t="str">
        <f t="shared" si="177"/>
        <v/>
      </c>
      <c r="Z1455" s="52"/>
      <c r="AA1455" s="35" t="str">
        <f t="shared" si="178"/>
        <v/>
      </c>
      <c r="AB1455" s="35" t="str">
        <f t="shared" si="179"/>
        <v/>
      </c>
      <c r="AC1455" s="35" t="str">
        <f t="shared" si="180"/>
        <v/>
      </c>
      <c r="AD1455" s="35" t="str">
        <f t="shared" si="181"/>
        <v/>
      </c>
      <c r="AE1455" s="35" t="str">
        <f t="shared" si="182"/>
        <v/>
      </c>
      <c r="AF1455" s="35" t="str">
        <f t="shared" si="183"/>
        <v/>
      </c>
    </row>
    <row r="1456" spans="1:32" x14ac:dyDescent="0.3">
      <c r="A1456" s="50"/>
      <c r="B1456" s="34" t="str">
        <f>IFERROR(VLOOKUP(A1456,'State of WI BUs'!$A$2:$B$77,2,FALSE),"")</f>
        <v/>
      </c>
      <c r="C1456" s="50"/>
      <c r="D1456" s="50"/>
      <c r="E1456" s="51"/>
      <c r="F1456" s="34" t="str">
        <f>IFERROR(VLOOKUP(C1456,'Fed. Agency Identifier'!$A$2:$B$62,2,FALSE),"")</f>
        <v/>
      </c>
      <c r="G1456" s="34" t="str">
        <f>IF(ISBLANK(D1456)=TRUE,"",(IFERROR(VLOOKUP(CONCATENATE(C1456,".",D1456),'Assistance Listings sam.gov'!$A$2:$D$2250,4,FALSE),"Unknown/Expired CFDA - Complete Column K")))</f>
        <v/>
      </c>
      <c r="H1456" s="51"/>
      <c r="I1456" s="51"/>
      <c r="J1456" s="34" t="str">
        <f>IF(AND(ISBLANK(C1456)=TRUE,ISBLANK(D1456)=TRUE),"",IFERROR(VLOOKUP(CONCATENATE(C1456,".",D1456),'Clusters Lookup'!$A$2:$B$99,2,FALSE),"Not an Other Cluster"))</f>
        <v/>
      </c>
      <c r="K1456" s="51"/>
      <c r="L1456" s="51"/>
      <c r="M1456" s="51"/>
      <c r="N1456" s="51"/>
      <c r="O1456" s="52"/>
      <c r="P1456" s="51"/>
      <c r="Q1456" s="51"/>
      <c r="R1456" s="50"/>
      <c r="S1456" s="34" t="str">
        <f>IFERROR(VLOOKUP(R1456,'State of WI BUs'!$A$2:$B$77,2,FALSE),"")</f>
        <v/>
      </c>
      <c r="T1456" s="52"/>
      <c r="U1456" s="52"/>
      <c r="V1456" s="56" t="str">
        <f t="shared" si="176"/>
        <v/>
      </c>
      <c r="W1456" s="52"/>
      <c r="X1456" s="50"/>
      <c r="Y1456" s="56" t="str">
        <f t="shared" si="177"/>
        <v/>
      </c>
      <c r="Z1456" s="52"/>
      <c r="AA1456" s="35" t="str">
        <f t="shared" si="178"/>
        <v/>
      </c>
      <c r="AB1456" s="35" t="str">
        <f t="shared" si="179"/>
        <v/>
      </c>
      <c r="AC1456" s="35" t="str">
        <f t="shared" si="180"/>
        <v/>
      </c>
      <c r="AD1456" s="35" t="str">
        <f t="shared" si="181"/>
        <v/>
      </c>
      <c r="AE1456" s="35" t="str">
        <f t="shared" si="182"/>
        <v/>
      </c>
      <c r="AF1456" s="35" t="str">
        <f t="shared" si="183"/>
        <v/>
      </c>
    </row>
    <row r="1457" spans="1:32" x14ac:dyDescent="0.3">
      <c r="A1457" s="50"/>
      <c r="B1457" s="34" t="str">
        <f>IFERROR(VLOOKUP(A1457,'State of WI BUs'!$A$2:$B$77,2,FALSE),"")</f>
        <v/>
      </c>
      <c r="C1457" s="50"/>
      <c r="D1457" s="50"/>
      <c r="E1457" s="51"/>
      <c r="F1457" s="34" t="str">
        <f>IFERROR(VLOOKUP(C1457,'Fed. Agency Identifier'!$A$2:$B$62,2,FALSE),"")</f>
        <v/>
      </c>
      <c r="G1457" s="34" t="str">
        <f>IF(ISBLANK(D1457)=TRUE,"",(IFERROR(VLOOKUP(CONCATENATE(C1457,".",D1457),'Assistance Listings sam.gov'!$A$2:$D$2250,4,FALSE),"Unknown/Expired CFDA - Complete Column K")))</f>
        <v/>
      </c>
      <c r="H1457" s="51"/>
      <c r="I1457" s="51"/>
      <c r="J1457" s="34" t="str">
        <f>IF(AND(ISBLANK(C1457)=TRUE,ISBLANK(D1457)=TRUE),"",IFERROR(VLOOKUP(CONCATENATE(C1457,".",D1457),'Clusters Lookup'!$A$2:$B$99,2,FALSE),"Not an Other Cluster"))</f>
        <v/>
      </c>
      <c r="K1457" s="51"/>
      <c r="L1457" s="51"/>
      <c r="M1457" s="51"/>
      <c r="N1457" s="51"/>
      <c r="O1457" s="52"/>
      <c r="P1457" s="51"/>
      <c r="Q1457" s="51"/>
      <c r="R1457" s="50"/>
      <c r="S1457" s="34" t="str">
        <f>IFERROR(VLOOKUP(R1457,'State of WI BUs'!$A$2:$B$77,2,FALSE),"")</f>
        <v/>
      </c>
      <c r="T1457" s="52"/>
      <c r="U1457" s="52"/>
      <c r="V1457" s="56" t="str">
        <f t="shared" si="176"/>
        <v/>
      </c>
      <c r="W1457" s="52"/>
      <c r="X1457" s="50"/>
      <c r="Y1457" s="56" t="str">
        <f t="shared" si="177"/>
        <v/>
      </c>
      <c r="Z1457" s="52"/>
      <c r="AA1457" s="35" t="str">
        <f t="shared" si="178"/>
        <v/>
      </c>
      <c r="AB1457" s="35" t="str">
        <f t="shared" si="179"/>
        <v/>
      </c>
      <c r="AC1457" s="35" t="str">
        <f t="shared" si="180"/>
        <v/>
      </c>
      <c r="AD1457" s="35" t="str">
        <f t="shared" si="181"/>
        <v/>
      </c>
      <c r="AE1457" s="35" t="str">
        <f t="shared" si="182"/>
        <v/>
      </c>
      <c r="AF1457" s="35" t="str">
        <f t="shared" si="183"/>
        <v/>
      </c>
    </row>
    <row r="1458" spans="1:32" x14ac:dyDescent="0.3">
      <c r="A1458" s="50"/>
      <c r="B1458" s="34" t="str">
        <f>IFERROR(VLOOKUP(A1458,'State of WI BUs'!$A$2:$B$77,2,FALSE),"")</f>
        <v/>
      </c>
      <c r="C1458" s="50"/>
      <c r="D1458" s="50"/>
      <c r="E1458" s="51"/>
      <c r="F1458" s="34" t="str">
        <f>IFERROR(VLOOKUP(C1458,'Fed. Agency Identifier'!$A$2:$B$62,2,FALSE),"")</f>
        <v/>
      </c>
      <c r="G1458" s="34" t="str">
        <f>IF(ISBLANK(D1458)=TRUE,"",(IFERROR(VLOOKUP(CONCATENATE(C1458,".",D1458),'Assistance Listings sam.gov'!$A$2:$D$2250,4,FALSE),"Unknown/Expired CFDA - Complete Column K")))</f>
        <v/>
      </c>
      <c r="H1458" s="51"/>
      <c r="I1458" s="51"/>
      <c r="J1458" s="34" t="str">
        <f>IF(AND(ISBLANK(C1458)=TRUE,ISBLANK(D1458)=TRUE),"",IFERROR(VLOOKUP(CONCATENATE(C1458,".",D1458),'Clusters Lookup'!$A$2:$B$99,2,FALSE),"Not an Other Cluster"))</f>
        <v/>
      </c>
      <c r="K1458" s="51"/>
      <c r="L1458" s="51"/>
      <c r="M1458" s="51"/>
      <c r="N1458" s="51"/>
      <c r="O1458" s="52"/>
      <c r="P1458" s="51"/>
      <c r="Q1458" s="51"/>
      <c r="R1458" s="50"/>
      <c r="S1458" s="34" t="str">
        <f>IFERROR(VLOOKUP(R1458,'State of WI BUs'!$A$2:$B$77,2,FALSE),"")</f>
        <v/>
      </c>
      <c r="T1458" s="52"/>
      <c r="U1458" s="52"/>
      <c r="V1458" s="56" t="str">
        <f t="shared" si="176"/>
        <v/>
      </c>
      <c r="W1458" s="52"/>
      <c r="X1458" s="50"/>
      <c r="Y1458" s="56" t="str">
        <f t="shared" si="177"/>
        <v/>
      </c>
      <c r="Z1458" s="52"/>
      <c r="AA1458" s="35" t="str">
        <f t="shared" si="178"/>
        <v/>
      </c>
      <c r="AB1458" s="35" t="str">
        <f t="shared" si="179"/>
        <v/>
      </c>
      <c r="AC1458" s="35" t="str">
        <f t="shared" si="180"/>
        <v/>
      </c>
      <c r="AD1458" s="35" t="str">
        <f t="shared" si="181"/>
        <v/>
      </c>
      <c r="AE1458" s="35" t="str">
        <f t="shared" si="182"/>
        <v/>
      </c>
      <c r="AF1458" s="35" t="str">
        <f t="shared" si="183"/>
        <v/>
      </c>
    </row>
    <row r="1459" spans="1:32" x14ac:dyDescent="0.3">
      <c r="A1459" s="50"/>
      <c r="B1459" s="34" t="str">
        <f>IFERROR(VLOOKUP(A1459,'State of WI BUs'!$A$2:$B$77,2,FALSE),"")</f>
        <v/>
      </c>
      <c r="C1459" s="50"/>
      <c r="D1459" s="50"/>
      <c r="E1459" s="51"/>
      <c r="F1459" s="34" t="str">
        <f>IFERROR(VLOOKUP(C1459,'Fed. Agency Identifier'!$A$2:$B$62,2,FALSE),"")</f>
        <v/>
      </c>
      <c r="G1459" s="34" t="str">
        <f>IF(ISBLANK(D1459)=TRUE,"",(IFERROR(VLOOKUP(CONCATENATE(C1459,".",D1459),'Assistance Listings sam.gov'!$A$2:$D$2250,4,FALSE),"Unknown/Expired CFDA - Complete Column K")))</f>
        <v/>
      </c>
      <c r="H1459" s="51"/>
      <c r="I1459" s="51"/>
      <c r="J1459" s="34" t="str">
        <f>IF(AND(ISBLANK(C1459)=TRUE,ISBLANK(D1459)=TRUE),"",IFERROR(VLOOKUP(CONCATENATE(C1459,".",D1459),'Clusters Lookup'!$A$2:$B$99,2,FALSE),"Not an Other Cluster"))</f>
        <v/>
      </c>
      <c r="K1459" s="51"/>
      <c r="L1459" s="51"/>
      <c r="M1459" s="51"/>
      <c r="N1459" s="51"/>
      <c r="O1459" s="52"/>
      <c r="P1459" s="51"/>
      <c r="Q1459" s="51"/>
      <c r="R1459" s="50"/>
      <c r="S1459" s="34" t="str">
        <f>IFERROR(VLOOKUP(R1459,'State of WI BUs'!$A$2:$B$77,2,FALSE),"")</f>
        <v/>
      </c>
      <c r="T1459" s="52"/>
      <c r="U1459" s="52"/>
      <c r="V1459" s="56" t="str">
        <f t="shared" si="176"/>
        <v/>
      </c>
      <c r="W1459" s="52"/>
      <c r="X1459" s="50"/>
      <c r="Y1459" s="56" t="str">
        <f t="shared" si="177"/>
        <v/>
      </c>
      <c r="Z1459" s="52"/>
      <c r="AA1459" s="35" t="str">
        <f t="shared" si="178"/>
        <v/>
      </c>
      <c r="AB1459" s="35" t="str">
        <f t="shared" si="179"/>
        <v/>
      </c>
      <c r="AC1459" s="35" t="str">
        <f t="shared" si="180"/>
        <v/>
      </c>
      <c r="AD1459" s="35" t="str">
        <f t="shared" si="181"/>
        <v/>
      </c>
      <c r="AE1459" s="35" t="str">
        <f t="shared" si="182"/>
        <v/>
      </c>
      <c r="AF1459" s="35" t="str">
        <f t="shared" si="183"/>
        <v/>
      </c>
    </row>
    <row r="1460" spans="1:32" x14ac:dyDescent="0.3">
      <c r="A1460" s="50"/>
      <c r="B1460" s="34" t="str">
        <f>IFERROR(VLOOKUP(A1460,'State of WI BUs'!$A$2:$B$77,2,FALSE),"")</f>
        <v/>
      </c>
      <c r="C1460" s="50"/>
      <c r="D1460" s="50"/>
      <c r="E1460" s="51"/>
      <c r="F1460" s="34" t="str">
        <f>IFERROR(VLOOKUP(C1460,'Fed. Agency Identifier'!$A$2:$B$62,2,FALSE),"")</f>
        <v/>
      </c>
      <c r="G1460" s="34" t="str">
        <f>IF(ISBLANK(D1460)=TRUE,"",(IFERROR(VLOOKUP(CONCATENATE(C1460,".",D1460),'Assistance Listings sam.gov'!$A$2:$D$2250,4,FALSE),"Unknown/Expired CFDA - Complete Column K")))</f>
        <v/>
      </c>
      <c r="H1460" s="51"/>
      <c r="I1460" s="51"/>
      <c r="J1460" s="34" t="str">
        <f>IF(AND(ISBLANK(C1460)=TRUE,ISBLANK(D1460)=TRUE),"",IFERROR(VLOOKUP(CONCATENATE(C1460,".",D1460),'Clusters Lookup'!$A$2:$B$99,2,FALSE),"Not an Other Cluster"))</f>
        <v/>
      </c>
      <c r="K1460" s="51"/>
      <c r="L1460" s="51"/>
      <c r="M1460" s="51"/>
      <c r="N1460" s="51"/>
      <c r="O1460" s="52"/>
      <c r="P1460" s="51"/>
      <c r="Q1460" s="51"/>
      <c r="R1460" s="50"/>
      <c r="S1460" s="34" t="str">
        <f>IFERROR(VLOOKUP(R1460,'State of WI BUs'!$A$2:$B$77,2,FALSE),"")</f>
        <v/>
      </c>
      <c r="T1460" s="52"/>
      <c r="U1460" s="52"/>
      <c r="V1460" s="56" t="str">
        <f t="shared" si="176"/>
        <v/>
      </c>
      <c r="W1460" s="52"/>
      <c r="X1460" s="50"/>
      <c r="Y1460" s="56" t="str">
        <f t="shared" si="177"/>
        <v/>
      </c>
      <c r="Z1460" s="52"/>
      <c r="AA1460" s="35" t="str">
        <f t="shared" si="178"/>
        <v/>
      </c>
      <c r="AB1460" s="35" t="str">
        <f t="shared" si="179"/>
        <v/>
      </c>
      <c r="AC1460" s="35" t="str">
        <f t="shared" si="180"/>
        <v/>
      </c>
      <c r="AD1460" s="35" t="str">
        <f t="shared" si="181"/>
        <v/>
      </c>
      <c r="AE1460" s="35" t="str">
        <f t="shared" si="182"/>
        <v/>
      </c>
      <c r="AF1460" s="35" t="str">
        <f t="shared" si="183"/>
        <v/>
      </c>
    </row>
    <row r="1461" spans="1:32" x14ac:dyDescent="0.3">
      <c r="A1461" s="50"/>
      <c r="B1461" s="34" t="str">
        <f>IFERROR(VLOOKUP(A1461,'State of WI BUs'!$A$2:$B$77,2,FALSE),"")</f>
        <v/>
      </c>
      <c r="C1461" s="50"/>
      <c r="D1461" s="50"/>
      <c r="E1461" s="51"/>
      <c r="F1461" s="34" t="str">
        <f>IFERROR(VLOOKUP(C1461,'Fed. Agency Identifier'!$A$2:$B$62,2,FALSE),"")</f>
        <v/>
      </c>
      <c r="G1461" s="34" t="str">
        <f>IF(ISBLANK(D1461)=TRUE,"",(IFERROR(VLOOKUP(CONCATENATE(C1461,".",D1461),'Assistance Listings sam.gov'!$A$2:$D$2250,4,FALSE),"Unknown/Expired CFDA - Complete Column K")))</f>
        <v/>
      </c>
      <c r="H1461" s="51"/>
      <c r="I1461" s="51"/>
      <c r="J1461" s="34" t="str">
        <f>IF(AND(ISBLANK(C1461)=TRUE,ISBLANK(D1461)=TRUE),"",IFERROR(VLOOKUP(CONCATENATE(C1461,".",D1461),'Clusters Lookup'!$A$2:$B$99,2,FALSE),"Not an Other Cluster"))</f>
        <v/>
      </c>
      <c r="K1461" s="51"/>
      <c r="L1461" s="51"/>
      <c r="M1461" s="51"/>
      <c r="N1461" s="51"/>
      <c r="O1461" s="52"/>
      <c r="P1461" s="51"/>
      <c r="Q1461" s="51"/>
      <c r="R1461" s="50"/>
      <c r="S1461" s="34" t="str">
        <f>IFERROR(VLOOKUP(R1461,'State of WI BUs'!$A$2:$B$77,2,FALSE),"")</f>
        <v/>
      </c>
      <c r="T1461" s="52"/>
      <c r="U1461" s="52"/>
      <c r="V1461" s="56" t="str">
        <f t="shared" si="176"/>
        <v/>
      </c>
      <c r="W1461" s="52"/>
      <c r="X1461" s="50"/>
      <c r="Y1461" s="56" t="str">
        <f t="shared" si="177"/>
        <v/>
      </c>
      <c r="Z1461" s="52"/>
      <c r="AA1461" s="35" t="str">
        <f t="shared" si="178"/>
        <v/>
      </c>
      <c r="AB1461" s="35" t="str">
        <f t="shared" si="179"/>
        <v/>
      </c>
      <c r="AC1461" s="35" t="str">
        <f t="shared" si="180"/>
        <v/>
      </c>
      <c r="AD1461" s="35" t="str">
        <f t="shared" si="181"/>
        <v/>
      </c>
      <c r="AE1461" s="35" t="str">
        <f t="shared" si="182"/>
        <v/>
      </c>
      <c r="AF1461" s="35" t="str">
        <f t="shared" si="183"/>
        <v/>
      </c>
    </row>
    <row r="1462" spans="1:32" x14ac:dyDescent="0.3">
      <c r="A1462" s="50"/>
      <c r="B1462" s="34" t="str">
        <f>IFERROR(VLOOKUP(A1462,'State of WI BUs'!$A$2:$B$77,2,FALSE),"")</f>
        <v/>
      </c>
      <c r="C1462" s="50"/>
      <c r="D1462" s="50"/>
      <c r="E1462" s="51"/>
      <c r="F1462" s="34" t="str">
        <f>IFERROR(VLOOKUP(C1462,'Fed. Agency Identifier'!$A$2:$B$62,2,FALSE),"")</f>
        <v/>
      </c>
      <c r="G1462" s="34" t="str">
        <f>IF(ISBLANK(D1462)=TRUE,"",(IFERROR(VLOOKUP(CONCATENATE(C1462,".",D1462),'Assistance Listings sam.gov'!$A$2:$D$2250,4,FALSE),"Unknown/Expired CFDA - Complete Column K")))</f>
        <v/>
      </c>
      <c r="H1462" s="51"/>
      <c r="I1462" s="51"/>
      <c r="J1462" s="34" t="str">
        <f>IF(AND(ISBLANK(C1462)=TRUE,ISBLANK(D1462)=TRUE),"",IFERROR(VLOOKUP(CONCATENATE(C1462,".",D1462),'Clusters Lookup'!$A$2:$B$99,2,FALSE),"Not an Other Cluster"))</f>
        <v/>
      </c>
      <c r="K1462" s="51"/>
      <c r="L1462" s="51"/>
      <c r="M1462" s="51"/>
      <c r="N1462" s="51"/>
      <c r="O1462" s="52"/>
      <c r="P1462" s="51"/>
      <c r="Q1462" s="51"/>
      <c r="R1462" s="50"/>
      <c r="S1462" s="34" t="str">
        <f>IFERROR(VLOOKUP(R1462,'State of WI BUs'!$A$2:$B$77,2,FALSE),"")</f>
        <v/>
      </c>
      <c r="T1462" s="52"/>
      <c r="U1462" s="52"/>
      <c r="V1462" s="56" t="str">
        <f t="shared" si="176"/>
        <v/>
      </c>
      <c r="W1462" s="52"/>
      <c r="X1462" s="50"/>
      <c r="Y1462" s="56" t="str">
        <f t="shared" si="177"/>
        <v/>
      </c>
      <c r="Z1462" s="52"/>
      <c r="AA1462" s="35" t="str">
        <f t="shared" si="178"/>
        <v/>
      </c>
      <c r="AB1462" s="35" t="str">
        <f t="shared" si="179"/>
        <v/>
      </c>
      <c r="AC1462" s="35" t="str">
        <f t="shared" si="180"/>
        <v/>
      </c>
      <c r="AD1462" s="35" t="str">
        <f t="shared" si="181"/>
        <v/>
      </c>
      <c r="AE1462" s="35" t="str">
        <f t="shared" si="182"/>
        <v/>
      </c>
      <c r="AF1462" s="35" t="str">
        <f t="shared" si="183"/>
        <v/>
      </c>
    </row>
    <row r="1463" spans="1:32" x14ac:dyDescent="0.3">
      <c r="A1463" s="50"/>
      <c r="B1463" s="34" t="str">
        <f>IFERROR(VLOOKUP(A1463,'State of WI BUs'!$A$2:$B$77,2,FALSE),"")</f>
        <v/>
      </c>
      <c r="C1463" s="50"/>
      <c r="D1463" s="50"/>
      <c r="E1463" s="51"/>
      <c r="F1463" s="34" t="str">
        <f>IFERROR(VLOOKUP(C1463,'Fed. Agency Identifier'!$A$2:$B$62,2,FALSE),"")</f>
        <v/>
      </c>
      <c r="G1463" s="34" t="str">
        <f>IF(ISBLANK(D1463)=TRUE,"",(IFERROR(VLOOKUP(CONCATENATE(C1463,".",D1463),'Assistance Listings sam.gov'!$A$2:$D$2250,4,FALSE),"Unknown/Expired CFDA - Complete Column K")))</f>
        <v/>
      </c>
      <c r="H1463" s="51"/>
      <c r="I1463" s="51"/>
      <c r="J1463" s="34" t="str">
        <f>IF(AND(ISBLANK(C1463)=TRUE,ISBLANK(D1463)=TRUE),"",IFERROR(VLOOKUP(CONCATENATE(C1463,".",D1463),'Clusters Lookup'!$A$2:$B$99,2,FALSE),"Not an Other Cluster"))</f>
        <v/>
      </c>
      <c r="K1463" s="51"/>
      <c r="L1463" s="51"/>
      <c r="M1463" s="51"/>
      <c r="N1463" s="51"/>
      <c r="O1463" s="52"/>
      <c r="P1463" s="51"/>
      <c r="Q1463" s="51"/>
      <c r="R1463" s="50"/>
      <c r="S1463" s="34" t="str">
        <f>IFERROR(VLOOKUP(R1463,'State of WI BUs'!$A$2:$B$77,2,FALSE),"")</f>
        <v/>
      </c>
      <c r="T1463" s="52"/>
      <c r="U1463" s="52"/>
      <c r="V1463" s="56" t="str">
        <f t="shared" si="176"/>
        <v/>
      </c>
      <c r="W1463" s="52"/>
      <c r="X1463" s="50"/>
      <c r="Y1463" s="56" t="str">
        <f t="shared" si="177"/>
        <v/>
      </c>
      <c r="Z1463" s="52"/>
      <c r="AA1463" s="35" t="str">
        <f t="shared" si="178"/>
        <v/>
      </c>
      <c r="AB1463" s="35" t="str">
        <f t="shared" si="179"/>
        <v/>
      </c>
      <c r="AC1463" s="35" t="str">
        <f t="shared" si="180"/>
        <v/>
      </c>
      <c r="AD1463" s="35" t="str">
        <f t="shared" si="181"/>
        <v/>
      </c>
      <c r="AE1463" s="35" t="str">
        <f t="shared" si="182"/>
        <v/>
      </c>
      <c r="AF1463" s="35" t="str">
        <f t="shared" si="183"/>
        <v/>
      </c>
    </row>
    <row r="1464" spans="1:32" x14ac:dyDescent="0.3">
      <c r="A1464" s="50"/>
      <c r="B1464" s="34" t="str">
        <f>IFERROR(VLOOKUP(A1464,'State of WI BUs'!$A$2:$B$77,2,FALSE),"")</f>
        <v/>
      </c>
      <c r="C1464" s="50"/>
      <c r="D1464" s="50"/>
      <c r="E1464" s="51"/>
      <c r="F1464" s="34" t="str">
        <f>IFERROR(VLOOKUP(C1464,'Fed. Agency Identifier'!$A$2:$B$62,2,FALSE),"")</f>
        <v/>
      </c>
      <c r="G1464" s="34" t="str">
        <f>IF(ISBLANK(D1464)=TRUE,"",(IFERROR(VLOOKUP(CONCATENATE(C1464,".",D1464),'Assistance Listings sam.gov'!$A$2:$D$2250,4,FALSE),"Unknown/Expired CFDA - Complete Column K")))</f>
        <v/>
      </c>
      <c r="H1464" s="51"/>
      <c r="I1464" s="51"/>
      <c r="J1464" s="34" t="str">
        <f>IF(AND(ISBLANK(C1464)=TRUE,ISBLANK(D1464)=TRUE),"",IFERROR(VLOOKUP(CONCATENATE(C1464,".",D1464),'Clusters Lookup'!$A$2:$B$99,2,FALSE),"Not an Other Cluster"))</f>
        <v/>
      </c>
      <c r="K1464" s="51"/>
      <c r="L1464" s="51"/>
      <c r="M1464" s="51"/>
      <c r="N1464" s="51"/>
      <c r="O1464" s="52"/>
      <c r="P1464" s="51"/>
      <c r="Q1464" s="51"/>
      <c r="R1464" s="50"/>
      <c r="S1464" s="34" t="str">
        <f>IFERROR(VLOOKUP(R1464,'State of WI BUs'!$A$2:$B$77,2,FALSE),"")</f>
        <v/>
      </c>
      <c r="T1464" s="52"/>
      <c r="U1464" s="52"/>
      <c r="V1464" s="56" t="str">
        <f t="shared" si="176"/>
        <v/>
      </c>
      <c r="W1464" s="52"/>
      <c r="X1464" s="50"/>
      <c r="Y1464" s="56" t="str">
        <f t="shared" si="177"/>
        <v/>
      </c>
      <c r="Z1464" s="52"/>
      <c r="AA1464" s="35" t="str">
        <f t="shared" si="178"/>
        <v/>
      </c>
      <c r="AB1464" s="35" t="str">
        <f t="shared" si="179"/>
        <v/>
      </c>
      <c r="AC1464" s="35" t="str">
        <f t="shared" si="180"/>
        <v/>
      </c>
      <c r="AD1464" s="35" t="str">
        <f t="shared" si="181"/>
        <v/>
      </c>
      <c r="AE1464" s="35" t="str">
        <f t="shared" si="182"/>
        <v/>
      </c>
      <c r="AF1464" s="35" t="str">
        <f t="shared" si="183"/>
        <v/>
      </c>
    </row>
    <row r="1465" spans="1:32" x14ac:dyDescent="0.3">
      <c r="A1465" s="50"/>
      <c r="B1465" s="34" t="str">
        <f>IFERROR(VLOOKUP(A1465,'State of WI BUs'!$A$2:$B$77,2,FALSE),"")</f>
        <v/>
      </c>
      <c r="C1465" s="50"/>
      <c r="D1465" s="50"/>
      <c r="E1465" s="51"/>
      <c r="F1465" s="34" t="str">
        <f>IFERROR(VLOOKUP(C1465,'Fed. Agency Identifier'!$A$2:$B$62,2,FALSE),"")</f>
        <v/>
      </c>
      <c r="G1465" s="34" t="str">
        <f>IF(ISBLANK(D1465)=TRUE,"",(IFERROR(VLOOKUP(CONCATENATE(C1465,".",D1465),'Assistance Listings sam.gov'!$A$2:$D$2250,4,FALSE),"Unknown/Expired CFDA - Complete Column K")))</f>
        <v/>
      </c>
      <c r="H1465" s="51"/>
      <c r="I1465" s="51"/>
      <c r="J1465" s="34" t="str">
        <f>IF(AND(ISBLANK(C1465)=TRUE,ISBLANK(D1465)=TRUE),"",IFERROR(VLOOKUP(CONCATENATE(C1465,".",D1465),'Clusters Lookup'!$A$2:$B$99,2,FALSE),"Not an Other Cluster"))</f>
        <v/>
      </c>
      <c r="K1465" s="51"/>
      <c r="L1465" s="51"/>
      <c r="M1465" s="51"/>
      <c r="N1465" s="51"/>
      <c r="O1465" s="52"/>
      <c r="P1465" s="51"/>
      <c r="Q1465" s="51"/>
      <c r="R1465" s="50"/>
      <c r="S1465" s="34" t="str">
        <f>IFERROR(VLOOKUP(R1465,'State of WI BUs'!$A$2:$B$77,2,FALSE),"")</f>
        <v/>
      </c>
      <c r="T1465" s="52"/>
      <c r="U1465" s="52"/>
      <c r="V1465" s="56" t="str">
        <f t="shared" si="176"/>
        <v/>
      </c>
      <c r="W1465" s="52"/>
      <c r="X1465" s="50"/>
      <c r="Y1465" s="56" t="str">
        <f t="shared" si="177"/>
        <v/>
      </c>
      <c r="Z1465" s="52"/>
      <c r="AA1465" s="35" t="str">
        <f t="shared" si="178"/>
        <v/>
      </c>
      <c r="AB1465" s="35" t="str">
        <f t="shared" si="179"/>
        <v/>
      </c>
      <c r="AC1465" s="35" t="str">
        <f t="shared" si="180"/>
        <v/>
      </c>
      <c r="AD1465" s="35" t="str">
        <f t="shared" si="181"/>
        <v/>
      </c>
      <c r="AE1465" s="35" t="str">
        <f t="shared" si="182"/>
        <v/>
      </c>
      <c r="AF1465" s="35" t="str">
        <f t="shared" si="183"/>
        <v/>
      </c>
    </row>
    <row r="1466" spans="1:32" x14ac:dyDescent="0.3">
      <c r="A1466" s="50"/>
      <c r="B1466" s="34" t="str">
        <f>IFERROR(VLOOKUP(A1466,'State of WI BUs'!$A$2:$B$77,2,FALSE),"")</f>
        <v/>
      </c>
      <c r="C1466" s="50"/>
      <c r="D1466" s="50"/>
      <c r="E1466" s="51"/>
      <c r="F1466" s="34" t="str">
        <f>IFERROR(VLOOKUP(C1466,'Fed. Agency Identifier'!$A$2:$B$62,2,FALSE),"")</f>
        <v/>
      </c>
      <c r="G1466" s="34" t="str">
        <f>IF(ISBLANK(D1466)=TRUE,"",(IFERROR(VLOOKUP(CONCATENATE(C1466,".",D1466),'Assistance Listings sam.gov'!$A$2:$D$2250,4,FALSE),"Unknown/Expired CFDA - Complete Column K")))</f>
        <v/>
      </c>
      <c r="H1466" s="51"/>
      <c r="I1466" s="51"/>
      <c r="J1466" s="34" t="str">
        <f>IF(AND(ISBLANK(C1466)=TRUE,ISBLANK(D1466)=TRUE),"",IFERROR(VLOOKUP(CONCATENATE(C1466,".",D1466),'Clusters Lookup'!$A$2:$B$99,2,FALSE),"Not an Other Cluster"))</f>
        <v/>
      </c>
      <c r="K1466" s="51"/>
      <c r="L1466" s="51"/>
      <c r="M1466" s="51"/>
      <c r="N1466" s="51"/>
      <c r="O1466" s="52"/>
      <c r="P1466" s="51"/>
      <c r="Q1466" s="51"/>
      <c r="R1466" s="50"/>
      <c r="S1466" s="34" t="str">
        <f>IFERROR(VLOOKUP(R1466,'State of WI BUs'!$A$2:$B$77,2,FALSE),"")</f>
        <v/>
      </c>
      <c r="T1466" s="52"/>
      <c r="U1466" s="52"/>
      <c r="V1466" s="56" t="str">
        <f t="shared" si="176"/>
        <v/>
      </c>
      <c r="W1466" s="52"/>
      <c r="X1466" s="50"/>
      <c r="Y1466" s="56" t="str">
        <f t="shared" si="177"/>
        <v/>
      </c>
      <c r="Z1466" s="52"/>
      <c r="AA1466" s="35" t="str">
        <f t="shared" si="178"/>
        <v/>
      </c>
      <c r="AB1466" s="35" t="str">
        <f t="shared" si="179"/>
        <v/>
      </c>
      <c r="AC1466" s="35" t="str">
        <f t="shared" si="180"/>
        <v/>
      </c>
      <c r="AD1466" s="35" t="str">
        <f t="shared" si="181"/>
        <v/>
      </c>
      <c r="AE1466" s="35" t="str">
        <f t="shared" si="182"/>
        <v/>
      </c>
      <c r="AF1466" s="35" t="str">
        <f t="shared" si="183"/>
        <v/>
      </c>
    </row>
    <row r="1467" spans="1:32" x14ac:dyDescent="0.3">
      <c r="A1467" s="50"/>
      <c r="B1467" s="34" t="str">
        <f>IFERROR(VLOOKUP(A1467,'State of WI BUs'!$A$2:$B$77,2,FALSE),"")</f>
        <v/>
      </c>
      <c r="C1467" s="50"/>
      <c r="D1467" s="50"/>
      <c r="E1467" s="51"/>
      <c r="F1467" s="34" t="str">
        <f>IFERROR(VLOOKUP(C1467,'Fed. Agency Identifier'!$A$2:$B$62,2,FALSE),"")</f>
        <v/>
      </c>
      <c r="G1467" s="34" t="str">
        <f>IF(ISBLANK(D1467)=TRUE,"",(IFERROR(VLOOKUP(CONCATENATE(C1467,".",D1467),'Assistance Listings sam.gov'!$A$2:$D$2250,4,FALSE),"Unknown/Expired CFDA - Complete Column K")))</f>
        <v/>
      </c>
      <c r="H1467" s="51"/>
      <c r="I1467" s="51"/>
      <c r="J1467" s="34" t="str">
        <f>IF(AND(ISBLANK(C1467)=TRUE,ISBLANK(D1467)=TRUE),"",IFERROR(VLOOKUP(CONCATENATE(C1467,".",D1467),'Clusters Lookup'!$A$2:$B$99,2,FALSE),"Not an Other Cluster"))</f>
        <v/>
      </c>
      <c r="K1467" s="51"/>
      <c r="L1467" s="51"/>
      <c r="M1467" s="51"/>
      <c r="N1467" s="51"/>
      <c r="O1467" s="52"/>
      <c r="P1467" s="51"/>
      <c r="Q1467" s="51"/>
      <c r="R1467" s="50"/>
      <c r="S1467" s="34" t="str">
        <f>IFERROR(VLOOKUP(R1467,'State of WI BUs'!$A$2:$B$77,2,FALSE),"")</f>
        <v/>
      </c>
      <c r="T1467" s="52"/>
      <c r="U1467" s="52"/>
      <c r="V1467" s="56" t="str">
        <f t="shared" si="176"/>
        <v/>
      </c>
      <c r="W1467" s="52"/>
      <c r="X1467" s="50"/>
      <c r="Y1467" s="56" t="str">
        <f t="shared" si="177"/>
        <v/>
      </c>
      <c r="Z1467" s="52"/>
      <c r="AA1467" s="35" t="str">
        <f t="shared" si="178"/>
        <v/>
      </c>
      <c r="AB1467" s="35" t="str">
        <f t="shared" si="179"/>
        <v/>
      </c>
      <c r="AC1467" s="35" t="str">
        <f t="shared" si="180"/>
        <v/>
      </c>
      <c r="AD1467" s="35" t="str">
        <f t="shared" si="181"/>
        <v/>
      </c>
      <c r="AE1467" s="35" t="str">
        <f t="shared" si="182"/>
        <v/>
      </c>
      <c r="AF1467" s="35" t="str">
        <f t="shared" si="183"/>
        <v/>
      </c>
    </row>
    <row r="1468" spans="1:32" x14ac:dyDescent="0.3">
      <c r="A1468" s="50"/>
      <c r="B1468" s="34" t="str">
        <f>IFERROR(VLOOKUP(A1468,'State of WI BUs'!$A$2:$B$77,2,FALSE),"")</f>
        <v/>
      </c>
      <c r="C1468" s="50"/>
      <c r="D1468" s="50"/>
      <c r="E1468" s="51"/>
      <c r="F1468" s="34" t="str">
        <f>IFERROR(VLOOKUP(C1468,'Fed. Agency Identifier'!$A$2:$B$62,2,FALSE),"")</f>
        <v/>
      </c>
      <c r="G1468" s="34" t="str">
        <f>IF(ISBLANK(D1468)=TRUE,"",(IFERROR(VLOOKUP(CONCATENATE(C1468,".",D1468),'Assistance Listings sam.gov'!$A$2:$D$2250,4,FALSE),"Unknown/Expired CFDA - Complete Column K")))</f>
        <v/>
      </c>
      <c r="H1468" s="51"/>
      <c r="I1468" s="51"/>
      <c r="J1468" s="34" t="str">
        <f>IF(AND(ISBLANK(C1468)=TRUE,ISBLANK(D1468)=TRUE),"",IFERROR(VLOOKUP(CONCATENATE(C1468,".",D1468),'Clusters Lookup'!$A$2:$B$99,2,FALSE),"Not an Other Cluster"))</f>
        <v/>
      </c>
      <c r="K1468" s="51"/>
      <c r="L1468" s="51"/>
      <c r="M1468" s="51"/>
      <c r="N1468" s="51"/>
      <c r="O1468" s="52"/>
      <c r="P1468" s="51"/>
      <c r="Q1468" s="51"/>
      <c r="R1468" s="50"/>
      <c r="S1468" s="34" t="str">
        <f>IFERROR(VLOOKUP(R1468,'State of WI BUs'!$A$2:$B$77,2,FALSE),"")</f>
        <v/>
      </c>
      <c r="T1468" s="52"/>
      <c r="U1468" s="52"/>
      <c r="V1468" s="56" t="str">
        <f t="shared" si="176"/>
        <v/>
      </c>
      <c r="W1468" s="52"/>
      <c r="X1468" s="50"/>
      <c r="Y1468" s="56" t="str">
        <f t="shared" si="177"/>
        <v/>
      </c>
      <c r="Z1468" s="52"/>
      <c r="AA1468" s="35" t="str">
        <f t="shared" si="178"/>
        <v/>
      </c>
      <c r="AB1468" s="35" t="str">
        <f t="shared" si="179"/>
        <v/>
      </c>
      <c r="AC1468" s="35" t="str">
        <f t="shared" si="180"/>
        <v/>
      </c>
      <c r="AD1468" s="35" t="str">
        <f t="shared" si="181"/>
        <v/>
      </c>
      <c r="AE1468" s="35" t="str">
        <f t="shared" si="182"/>
        <v/>
      </c>
      <c r="AF1468" s="35" t="str">
        <f t="shared" si="183"/>
        <v/>
      </c>
    </row>
    <row r="1469" spans="1:32" x14ac:dyDescent="0.3">
      <c r="A1469" s="50"/>
      <c r="B1469" s="34" t="str">
        <f>IFERROR(VLOOKUP(A1469,'State of WI BUs'!$A$2:$B$77,2,FALSE),"")</f>
        <v/>
      </c>
      <c r="C1469" s="50"/>
      <c r="D1469" s="50"/>
      <c r="E1469" s="51"/>
      <c r="F1469" s="34" t="str">
        <f>IFERROR(VLOOKUP(C1469,'Fed. Agency Identifier'!$A$2:$B$62,2,FALSE),"")</f>
        <v/>
      </c>
      <c r="G1469" s="34" t="str">
        <f>IF(ISBLANK(D1469)=TRUE,"",(IFERROR(VLOOKUP(CONCATENATE(C1469,".",D1469),'Assistance Listings sam.gov'!$A$2:$D$2250,4,FALSE),"Unknown/Expired CFDA - Complete Column K")))</f>
        <v/>
      </c>
      <c r="H1469" s="51"/>
      <c r="I1469" s="51"/>
      <c r="J1469" s="34" t="str">
        <f>IF(AND(ISBLANK(C1469)=TRUE,ISBLANK(D1469)=TRUE),"",IFERROR(VLOOKUP(CONCATENATE(C1469,".",D1469),'Clusters Lookup'!$A$2:$B$99,2,FALSE),"Not an Other Cluster"))</f>
        <v/>
      </c>
      <c r="K1469" s="51"/>
      <c r="L1469" s="51"/>
      <c r="M1469" s="51"/>
      <c r="N1469" s="51"/>
      <c r="O1469" s="52"/>
      <c r="P1469" s="51"/>
      <c r="Q1469" s="51"/>
      <c r="R1469" s="50"/>
      <c r="S1469" s="34" t="str">
        <f>IFERROR(VLOOKUP(R1469,'State of WI BUs'!$A$2:$B$77,2,FALSE),"")</f>
        <v/>
      </c>
      <c r="T1469" s="52"/>
      <c r="U1469" s="52"/>
      <c r="V1469" s="56" t="str">
        <f t="shared" si="176"/>
        <v/>
      </c>
      <c r="W1469" s="52"/>
      <c r="X1469" s="50"/>
      <c r="Y1469" s="56" t="str">
        <f t="shared" si="177"/>
        <v/>
      </c>
      <c r="Z1469" s="52"/>
      <c r="AA1469" s="35" t="str">
        <f t="shared" si="178"/>
        <v/>
      </c>
      <c r="AB1469" s="35" t="str">
        <f t="shared" si="179"/>
        <v/>
      </c>
      <c r="AC1469" s="35" t="str">
        <f t="shared" si="180"/>
        <v/>
      </c>
      <c r="AD1469" s="35" t="str">
        <f t="shared" si="181"/>
        <v/>
      </c>
      <c r="AE1469" s="35" t="str">
        <f t="shared" si="182"/>
        <v/>
      </c>
      <c r="AF1469" s="35" t="str">
        <f t="shared" si="183"/>
        <v/>
      </c>
    </row>
    <row r="1470" spans="1:32" x14ac:dyDescent="0.3">
      <c r="A1470" s="50"/>
      <c r="B1470" s="34" t="str">
        <f>IFERROR(VLOOKUP(A1470,'State of WI BUs'!$A$2:$B$77,2,FALSE),"")</f>
        <v/>
      </c>
      <c r="C1470" s="50"/>
      <c r="D1470" s="50"/>
      <c r="E1470" s="51"/>
      <c r="F1470" s="34" t="str">
        <f>IFERROR(VLOOKUP(C1470,'Fed. Agency Identifier'!$A$2:$B$62,2,FALSE),"")</f>
        <v/>
      </c>
      <c r="G1470" s="34" t="str">
        <f>IF(ISBLANK(D1470)=TRUE,"",(IFERROR(VLOOKUP(CONCATENATE(C1470,".",D1470),'Assistance Listings sam.gov'!$A$2:$D$2250,4,FALSE),"Unknown/Expired CFDA - Complete Column K")))</f>
        <v/>
      </c>
      <c r="H1470" s="51"/>
      <c r="I1470" s="51"/>
      <c r="J1470" s="34" t="str">
        <f>IF(AND(ISBLANK(C1470)=TRUE,ISBLANK(D1470)=TRUE),"",IFERROR(VLOOKUP(CONCATENATE(C1470,".",D1470),'Clusters Lookup'!$A$2:$B$99,2,FALSE),"Not an Other Cluster"))</f>
        <v/>
      </c>
      <c r="K1470" s="51"/>
      <c r="L1470" s="51"/>
      <c r="M1470" s="51"/>
      <c r="N1470" s="51"/>
      <c r="O1470" s="52"/>
      <c r="P1470" s="51"/>
      <c r="Q1470" s="51"/>
      <c r="R1470" s="50"/>
      <c r="S1470" s="34" t="str">
        <f>IFERROR(VLOOKUP(R1470,'State of WI BUs'!$A$2:$B$77,2,FALSE),"")</f>
        <v/>
      </c>
      <c r="T1470" s="52"/>
      <c r="U1470" s="52"/>
      <c r="V1470" s="56" t="str">
        <f t="shared" si="176"/>
        <v/>
      </c>
      <c r="W1470" s="52"/>
      <c r="X1470" s="50"/>
      <c r="Y1470" s="56" t="str">
        <f t="shared" si="177"/>
        <v/>
      </c>
      <c r="Z1470" s="52"/>
      <c r="AA1470" s="35" t="str">
        <f t="shared" si="178"/>
        <v/>
      </c>
      <c r="AB1470" s="35" t="str">
        <f t="shared" si="179"/>
        <v/>
      </c>
      <c r="AC1470" s="35" t="str">
        <f t="shared" si="180"/>
        <v/>
      </c>
      <c r="AD1470" s="35" t="str">
        <f t="shared" si="181"/>
        <v/>
      </c>
      <c r="AE1470" s="35" t="str">
        <f t="shared" si="182"/>
        <v/>
      </c>
      <c r="AF1470" s="35" t="str">
        <f t="shared" si="183"/>
        <v/>
      </c>
    </row>
    <row r="1471" spans="1:32" x14ac:dyDescent="0.3">
      <c r="A1471" s="50"/>
      <c r="B1471" s="34" t="str">
        <f>IFERROR(VLOOKUP(A1471,'State of WI BUs'!$A$2:$B$77,2,FALSE),"")</f>
        <v/>
      </c>
      <c r="C1471" s="50"/>
      <c r="D1471" s="50"/>
      <c r="E1471" s="51"/>
      <c r="F1471" s="34" t="str">
        <f>IFERROR(VLOOKUP(C1471,'Fed. Agency Identifier'!$A$2:$B$62,2,FALSE),"")</f>
        <v/>
      </c>
      <c r="G1471" s="34" t="str">
        <f>IF(ISBLANK(D1471)=TRUE,"",(IFERROR(VLOOKUP(CONCATENATE(C1471,".",D1471),'Assistance Listings sam.gov'!$A$2:$D$2250,4,FALSE),"Unknown/Expired CFDA - Complete Column K")))</f>
        <v/>
      </c>
      <c r="H1471" s="51"/>
      <c r="I1471" s="51"/>
      <c r="J1471" s="34" t="str">
        <f>IF(AND(ISBLANK(C1471)=TRUE,ISBLANK(D1471)=TRUE),"",IFERROR(VLOOKUP(CONCATENATE(C1471,".",D1471),'Clusters Lookup'!$A$2:$B$99,2,FALSE),"Not an Other Cluster"))</f>
        <v/>
      </c>
      <c r="K1471" s="51"/>
      <c r="L1471" s="51"/>
      <c r="M1471" s="51"/>
      <c r="N1471" s="51"/>
      <c r="O1471" s="52"/>
      <c r="P1471" s="51"/>
      <c r="Q1471" s="51"/>
      <c r="R1471" s="50"/>
      <c r="S1471" s="34" t="str">
        <f>IFERROR(VLOOKUP(R1471,'State of WI BUs'!$A$2:$B$77,2,FALSE),"")</f>
        <v/>
      </c>
      <c r="T1471" s="52"/>
      <c r="U1471" s="52"/>
      <c r="V1471" s="56" t="str">
        <f t="shared" si="176"/>
        <v/>
      </c>
      <c r="W1471" s="52"/>
      <c r="X1471" s="50"/>
      <c r="Y1471" s="56" t="str">
        <f t="shared" si="177"/>
        <v/>
      </c>
      <c r="Z1471" s="52"/>
      <c r="AA1471" s="35" t="str">
        <f t="shared" si="178"/>
        <v/>
      </c>
      <c r="AB1471" s="35" t="str">
        <f t="shared" si="179"/>
        <v/>
      </c>
      <c r="AC1471" s="35" t="str">
        <f t="shared" si="180"/>
        <v/>
      </c>
      <c r="AD1471" s="35" t="str">
        <f t="shared" si="181"/>
        <v/>
      </c>
      <c r="AE1471" s="35" t="str">
        <f t="shared" si="182"/>
        <v/>
      </c>
      <c r="AF1471" s="35" t="str">
        <f t="shared" si="183"/>
        <v/>
      </c>
    </row>
    <row r="1472" spans="1:32" x14ac:dyDescent="0.3">
      <c r="A1472" s="50"/>
      <c r="B1472" s="34" t="str">
        <f>IFERROR(VLOOKUP(A1472,'State of WI BUs'!$A$2:$B$77,2,FALSE),"")</f>
        <v/>
      </c>
      <c r="C1472" s="50"/>
      <c r="D1472" s="50"/>
      <c r="E1472" s="51"/>
      <c r="F1472" s="34" t="str">
        <f>IFERROR(VLOOKUP(C1472,'Fed. Agency Identifier'!$A$2:$B$62,2,FALSE),"")</f>
        <v/>
      </c>
      <c r="G1472" s="34" t="str">
        <f>IF(ISBLANK(D1472)=TRUE,"",(IFERROR(VLOOKUP(CONCATENATE(C1472,".",D1472),'Assistance Listings sam.gov'!$A$2:$D$2250,4,FALSE),"Unknown/Expired CFDA - Complete Column K")))</f>
        <v/>
      </c>
      <c r="H1472" s="51"/>
      <c r="I1472" s="51"/>
      <c r="J1472" s="34" t="str">
        <f>IF(AND(ISBLANK(C1472)=TRUE,ISBLANK(D1472)=TRUE),"",IFERROR(VLOOKUP(CONCATENATE(C1472,".",D1472),'Clusters Lookup'!$A$2:$B$99,2,FALSE),"Not an Other Cluster"))</f>
        <v/>
      </c>
      <c r="K1472" s="51"/>
      <c r="L1472" s="51"/>
      <c r="M1472" s="51"/>
      <c r="N1472" s="51"/>
      <c r="O1472" s="52"/>
      <c r="P1472" s="51"/>
      <c r="Q1472" s="51"/>
      <c r="R1472" s="50"/>
      <c r="S1472" s="34" t="str">
        <f>IFERROR(VLOOKUP(R1472,'State of WI BUs'!$A$2:$B$77,2,FALSE),"")</f>
        <v/>
      </c>
      <c r="T1472" s="52"/>
      <c r="U1472" s="52"/>
      <c r="V1472" s="56" t="str">
        <f t="shared" si="176"/>
        <v/>
      </c>
      <c r="W1472" s="52"/>
      <c r="X1472" s="50"/>
      <c r="Y1472" s="56" t="str">
        <f t="shared" si="177"/>
        <v/>
      </c>
      <c r="Z1472" s="52"/>
      <c r="AA1472" s="35" t="str">
        <f t="shared" si="178"/>
        <v/>
      </c>
      <c r="AB1472" s="35" t="str">
        <f t="shared" si="179"/>
        <v/>
      </c>
      <c r="AC1472" s="35" t="str">
        <f t="shared" si="180"/>
        <v/>
      </c>
      <c r="AD1472" s="35" t="str">
        <f t="shared" si="181"/>
        <v/>
      </c>
      <c r="AE1472" s="35" t="str">
        <f t="shared" si="182"/>
        <v/>
      </c>
      <c r="AF1472" s="35" t="str">
        <f t="shared" si="183"/>
        <v/>
      </c>
    </row>
    <row r="1473" spans="1:32" x14ac:dyDescent="0.3">
      <c r="A1473" s="50"/>
      <c r="B1473" s="34" t="str">
        <f>IFERROR(VLOOKUP(A1473,'State of WI BUs'!$A$2:$B$77,2,FALSE),"")</f>
        <v/>
      </c>
      <c r="C1473" s="50"/>
      <c r="D1473" s="50"/>
      <c r="E1473" s="51"/>
      <c r="F1473" s="34" t="str">
        <f>IFERROR(VLOOKUP(C1473,'Fed. Agency Identifier'!$A$2:$B$62,2,FALSE),"")</f>
        <v/>
      </c>
      <c r="G1473" s="34" t="str">
        <f>IF(ISBLANK(D1473)=TRUE,"",(IFERROR(VLOOKUP(CONCATENATE(C1473,".",D1473),'Assistance Listings sam.gov'!$A$2:$D$2250,4,FALSE),"Unknown/Expired CFDA - Complete Column K")))</f>
        <v/>
      </c>
      <c r="H1473" s="51"/>
      <c r="I1473" s="51"/>
      <c r="J1473" s="34" t="str">
        <f>IF(AND(ISBLANK(C1473)=TRUE,ISBLANK(D1473)=TRUE),"",IFERROR(VLOOKUP(CONCATENATE(C1473,".",D1473),'Clusters Lookup'!$A$2:$B$99,2,FALSE),"Not an Other Cluster"))</f>
        <v/>
      </c>
      <c r="K1473" s="51"/>
      <c r="L1473" s="51"/>
      <c r="M1473" s="51"/>
      <c r="N1473" s="51"/>
      <c r="O1473" s="52"/>
      <c r="P1473" s="51"/>
      <c r="Q1473" s="51"/>
      <c r="R1473" s="50"/>
      <c r="S1473" s="34" t="str">
        <f>IFERROR(VLOOKUP(R1473,'State of WI BUs'!$A$2:$B$77,2,FALSE),"")</f>
        <v/>
      </c>
      <c r="T1473" s="52"/>
      <c r="U1473" s="52"/>
      <c r="V1473" s="56" t="str">
        <f t="shared" si="176"/>
        <v/>
      </c>
      <c r="W1473" s="52"/>
      <c r="X1473" s="50"/>
      <c r="Y1473" s="56" t="str">
        <f t="shared" si="177"/>
        <v/>
      </c>
      <c r="Z1473" s="52"/>
      <c r="AA1473" s="35" t="str">
        <f t="shared" si="178"/>
        <v/>
      </c>
      <c r="AB1473" s="35" t="str">
        <f t="shared" si="179"/>
        <v/>
      </c>
      <c r="AC1473" s="35" t="str">
        <f t="shared" si="180"/>
        <v/>
      </c>
      <c r="AD1473" s="35" t="str">
        <f t="shared" si="181"/>
        <v/>
      </c>
      <c r="AE1473" s="35" t="str">
        <f t="shared" si="182"/>
        <v/>
      </c>
      <c r="AF1473" s="35" t="str">
        <f t="shared" si="183"/>
        <v/>
      </c>
    </row>
    <row r="1474" spans="1:32" x14ac:dyDescent="0.3">
      <c r="A1474" s="50"/>
      <c r="B1474" s="34" t="str">
        <f>IFERROR(VLOOKUP(A1474,'State of WI BUs'!$A$2:$B$77,2,FALSE),"")</f>
        <v/>
      </c>
      <c r="C1474" s="50"/>
      <c r="D1474" s="50"/>
      <c r="E1474" s="51"/>
      <c r="F1474" s="34" t="str">
        <f>IFERROR(VLOOKUP(C1474,'Fed. Agency Identifier'!$A$2:$B$62,2,FALSE),"")</f>
        <v/>
      </c>
      <c r="G1474" s="34" t="str">
        <f>IF(ISBLANK(D1474)=TRUE,"",(IFERROR(VLOOKUP(CONCATENATE(C1474,".",D1474),'Assistance Listings sam.gov'!$A$2:$D$2250,4,FALSE),"Unknown/Expired CFDA - Complete Column K")))</f>
        <v/>
      </c>
      <c r="H1474" s="51"/>
      <c r="I1474" s="51"/>
      <c r="J1474" s="34" t="str">
        <f>IF(AND(ISBLANK(C1474)=TRUE,ISBLANK(D1474)=TRUE),"",IFERROR(VLOOKUP(CONCATENATE(C1474,".",D1474),'Clusters Lookup'!$A$2:$B$99,2,FALSE),"Not an Other Cluster"))</f>
        <v/>
      </c>
      <c r="K1474" s="51"/>
      <c r="L1474" s="51"/>
      <c r="M1474" s="51"/>
      <c r="N1474" s="51"/>
      <c r="O1474" s="52"/>
      <c r="P1474" s="51"/>
      <c r="Q1474" s="51"/>
      <c r="R1474" s="50"/>
      <c r="S1474" s="34" t="str">
        <f>IFERROR(VLOOKUP(R1474,'State of WI BUs'!$A$2:$B$77,2,FALSE),"")</f>
        <v/>
      </c>
      <c r="T1474" s="52"/>
      <c r="U1474" s="52"/>
      <c r="V1474" s="56" t="str">
        <f t="shared" si="176"/>
        <v/>
      </c>
      <c r="W1474" s="52"/>
      <c r="X1474" s="50"/>
      <c r="Y1474" s="56" t="str">
        <f t="shared" si="177"/>
        <v/>
      </c>
      <c r="Z1474" s="52"/>
      <c r="AA1474" s="35" t="str">
        <f t="shared" si="178"/>
        <v/>
      </c>
      <c r="AB1474" s="35" t="str">
        <f t="shared" si="179"/>
        <v/>
      </c>
      <c r="AC1474" s="35" t="str">
        <f t="shared" si="180"/>
        <v/>
      </c>
      <c r="AD1474" s="35" t="str">
        <f t="shared" si="181"/>
        <v/>
      </c>
      <c r="AE1474" s="35" t="str">
        <f t="shared" si="182"/>
        <v/>
      </c>
      <c r="AF1474" s="35" t="str">
        <f t="shared" si="183"/>
        <v/>
      </c>
    </row>
    <row r="1475" spans="1:32" x14ac:dyDescent="0.3">
      <c r="A1475" s="50"/>
      <c r="B1475" s="34" t="str">
        <f>IFERROR(VLOOKUP(A1475,'State of WI BUs'!$A$2:$B$77,2,FALSE),"")</f>
        <v/>
      </c>
      <c r="C1475" s="50"/>
      <c r="D1475" s="50"/>
      <c r="E1475" s="51"/>
      <c r="F1475" s="34" t="str">
        <f>IFERROR(VLOOKUP(C1475,'Fed. Agency Identifier'!$A$2:$B$62,2,FALSE),"")</f>
        <v/>
      </c>
      <c r="G1475" s="34" t="str">
        <f>IF(ISBLANK(D1475)=TRUE,"",(IFERROR(VLOOKUP(CONCATENATE(C1475,".",D1475),'Assistance Listings sam.gov'!$A$2:$D$2250,4,FALSE),"Unknown/Expired CFDA - Complete Column K")))</f>
        <v/>
      </c>
      <c r="H1475" s="51"/>
      <c r="I1475" s="51"/>
      <c r="J1475" s="34" t="str">
        <f>IF(AND(ISBLANK(C1475)=TRUE,ISBLANK(D1475)=TRUE),"",IFERROR(VLOOKUP(CONCATENATE(C1475,".",D1475),'Clusters Lookup'!$A$2:$B$99,2,FALSE),"Not an Other Cluster"))</f>
        <v/>
      </c>
      <c r="K1475" s="51"/>
      <c r="L1475" s="51"/>
      <c r="M1475" s="51"/>
      <c r="N1475" s="51"/>
      <c r="O1475" s="52"/>
      <c r="P1475" s="51"/>
      <c r="Q1475" s="51"/>
      <c r="R1475" s="50"/>
      <c r="S1475" s="34" t="str">
        <f>IFERROR(VLOOKUP(R1475,'State of WI BUs'!$A$2:$B$77,2,FALSE),"")</f>
        <v/>
      </c>
      <c r="T1475" s="52"/>
      <c r="U1475" s="52"/>
      <c r="V1475" s="56" t="str">
        <f t="shared" si="176"/>
        <v/>
      </c>
      <c r="W1475" s="52"/>
      <c r="X1475" s="50"/>
      <c r="Y1475" s="56" t="str">
        <f t="shared" si="177"/>
        <v/>
      </c>
      <c r="Z1475" s="52"/>
      <c r="AA1475" s="35" t="str">
        <f t="shared" si="178"/>
        <v/>
      </c>
      <c r="AB1475" s="35" t="str">
        <f t="shared" si="179"/>
        <v/>
      </c>
      <c r="AC1475" s="35" t="str">
        <f t="shared" si="180"/>
        <v/>
      </c>
      <c r="AD1475" s="35" t="str">
        <f t="shared" si="181"/>
        <v/>
      </c>
      <c r="AE1475" s="35" t="str">
        <f t="shared" si="182"/>
        <v/>
      </c>
      <c r="AF1475" s="35" t="str">
        <f t="shared" si="183"/>
        <v/>
      </c>
    </row>
    <row r="1476" spans="1:32" x14ac:dyDescent="0.3">
      <c r="A1476" s="50"/>
      <c r="B1476" s="34" t="str">
        <f>IFERROR(VLOOKUP(A1476,'State of WI BUs'!$A$2:$B$77,2,FALSE),"")</f>
        <v/>
      </c>
      <c r="C1476" s="50"/>
      <c r="D1476" s="50"/>
      <c r="E1476" s="51"/>
      <c r="F1476" s="34" t="str">
        <f>IFERROR(VLOOKUP(C1476,'Fed. Agency Identifier'!$A$2:$B$62,2,FALSE),"")</f>
        <v/>
      </c>
      <c r="G1476" s="34" t="str">
        <f>IF(ISBLANK(D1476)=TRUE,"",(IFERROR(VLOOKUP(CONCATENATE(C1476,".",D1476),'Assistance Listings sam.gov'!$A$2:$D$2250,4,FALSE),"Unknown/Expired CFDA - Complete Column K")))</f>
        <v/>
      </c>
      <c r="H1476" s="51"/>
      <c r="I1476" s="51"/>
      <c r="J1476" s="34" t="str">
        <f>IF(AND(ISBLANK(C1476)=TRUE,ISBLANK(D1476)=TRUE),"",IFERROR(VLOOKUP(CONCATENATE(C1476,".",D1476),'Clusters Lookup'!$A$2:$B$99,2,FALSE),"Not an Other Cluster"))</f>
        <v/>
      </c>
      <c r="K1476" s="51"/>
      <c r="L1476" s="51"/>
      <c r="M1476" s="51"/>
      <c r="N1476" s="51"/>
      <c r="O1476" s="52"/>
      <c r="P1476" s="51"/>
      <c r="Q1476" s="51"/>
      <c r="R1476" s="50"/>
      <c r="S1476" s="34" t="str">
        <f>IFERROR(VLOOKUP(R1476,'State of WI BUs'!$A$2:$B$77,2,FALSE),"")</f>
        <v/>
      </c>
      <c r="T1476" s="52"/>
      <c r="U1476" s="52"/>
      <c r="V1476" s="56" t="str">
        <f t="shared" si="176"/>
        <v/>
      </c>
      <c r="W1476" s="52"/>
      <c r="X1476" s="50"/>
      <c r="Y1476" s="56" t="str">
        <f t="shared" si="177"/>
        <v/>
      </c>
      <c r="Z1476" s="52"/>
      <c r="AA1476" s="35" t="str">
        <f t="shared" si="178"/>
        <v/>
      </c>
      <c r="AB1476" s="35" t="str">
        <f t="shared" si="179"/>
        <v/>
      </c>
      <c r="AC1476" s="35" t="str">
        <f t="shared" si="180"/>
        <v/>
      </c>
      <c r="AD1476" s="35" t="str">
        <f t="shared" si="181"/>
        <v/>
      </c>
      <c r="AE1476" s="35" t="str">
        <f t="shared" si="182"/>
        <v/>
      </c>
      <c r="AF1476" s="35" t="str">
        <f t="shared" si="183"/>
        <v/>
      </c>
    </row>
    <row r="1477" spans="1:32" x14ac:dyDescent="0.3">
      <c r="A1477" s="50"/>
      <c r="B1477" s="34" t="str">
        <f>IFERROR(VLOOKUP(A1477,'State of WI BUs'!$A$2:$B$77,2,FALSE),"")</f>
        <v/>
      </c>
      <c r="C1477" s="50"/>
      <c r="D1477" s="50"/>
      <c r="E1477" s="51"/>
      <c r="F1477" s="34" t="str">
        <f>IFERROR(VLOOKUP(C1477,'Fed. Agency Identifier'!$A$2:$B$62,2,FALSE),"")</f>
        <v/>
      </c>
      <c r="G1477" s="34" t="str">
        <f>IF(ISBLANK(D1477)=TRUE,"",(IFERROR(VLOOKUP(CONCATENATE(C1477,".",D1477),'Assistance Listings sam.gov'!$A$2:$D$2250,4,FALSE),"Unknown/Expired CFDA - Complete Column K")))</f>
        <v/>
      </c>
      <c r="H1477" s="51"/>
      <c r="I1477" s="51"/>
      <c r="J1477" s="34" t="str">
        <f>IF(AND(ISBLANK(C1477)=TRUE,ISBLANK(D1477)=TRUE),"",IFERROR(VLOOKUP(CONCATENATE(C1477,".",D1477),'Clusters Lookup'!$A$2:$B$99,2,FALSE),"Not an Other Cluster"))</f>
        <v/>
      </c>
      <c r="K1477" s="51"/>
      <c r="L1477" s="51"/>
      <c r="M1477" s="51"/>
      <c r="N1477" s="51"/>
      <c r="O1477" s="52"/>
      <c r="P1477" s="51"/>
      <c r="Q1477" s="51"/>
      <c r="R1477" s="50"/>
      <c r="S1477" s="34" t="str">
        <f>IFERROR(VLOOKUP(R1477,'State of WI BUs'!$A$2:$B$77,2,FALSE),"")</f>
        <v/>
      </c>
      <c r="T1477" s="52"/>
      <c r="U1477" s="52"/>
      <c r="V1477" s="56" t="str">
        <f t="shared" si="176"/>
        <v/>
      </c>
      <c r="W1477" s="52"/>
      <c r="X1477" s="50"/>
      <c r="Y1477" s="56" t="str">
        <f t="shared" si="177"/>
        <v/>
      </c>
      <c r="Z1477" s="52"/>
      <c r="AA1477" s="35" t="str">
        <f t="shared" si="178"/>
        <v/>
      </c>
      <c r="AB1477" s="35" t="str">
        <f t="shared" si="179"/>
        <v/>
      </c>
      <c r="AC1477" s="35" t="str">
        <f t="shared" si="180"/>
        <v/>
      </c>
      <c r="AD1477" s="35" t="str">
        <f t="shared" si="181"/>
        <v/>
      </c>
      <c r="AE1477" s="35" t="str">
        <f t="shared" si="182"/>
        <v/>
      </c>
      <c r="AF1477" s="35" t="str">
        <f t="shared" si="183"/>
        <v/>
      </c>
    </row>
    <row r="1478" spans="1:32" x14ac:dyDescent="0.3">
      <c r="A1478" s="50"/>
      <c r="B1478" s="34" t="str">
        <f>IFERROR(VLOOKUP(A1478,'State of WI BUs'!$A$2:$B$77,2,FALSE),"")</f>
        <v/>
      </c>
      <c r="C1478" s="50"/>
      <c r="D1478" s="50"/>
      <c r="E1478" s="51"/>
      <c r="F1478" s="34" t="str">
        <f>IFERROR(VLOOKUP(C1478,'Fed. Agency Identifier'!$A$2:$B$62,2,FALSE),"")</f>
        <v/>
      </c>
      <c r="G1478" s="34" t="str">
        <f>IF(ISBLANK(D1478)=TRUE,"",(IFERROR(VLOOKUP(CONCATENATE(C1478,".",D1478),'Assistance Listings sam.gov'!$A$2:$D$2250,4,FALSE),"Unknown/Expired CFDA - Complete Column K")))</f>
        <v/>
      </c>
      <c r="H1478" s="51"/>
      <c r="I1478" s="51"/>
      <c r="J1478" s="34" t="str">
        <f>IF(AND(ISBLANK(C1478)=TRUE,ISBLANK(D1478)=TRUE),"",IFERROR(VLOOKUP(CONCATENATE(C1478,".",D1478),'Clusters Lookup'!$A$2:$B$99,2,FALSE),"Not an Other Cluster"))</f>
        <v/>
      </c>
      <c r="K1478" s="51"/>
      <c r="L1478" s="51"/>
      <c r="M1478" s="51"/>
      <c r="N1478" s="51"/>
      <c r="O1478" s="52"/>
      <c r="P1478" s="51"/>
      <c r="Q1478" s="51"/>
      <c r="R1478" s="50"/>
      <c r="S1478" s="34" t="str">
        <f>IFERROR(VLOOKUP(R1478,'State of WI BUs'!$A$2:$B$77,2,FALSE),"")</f>
        <v/>
      </c>
      <c r="T1478" s="52"/>
      <c r="U1478" s="52"/>
      <c r="V1478" s="56" t="str">
        <f t="shared" si="176"/>
        <v/>
      </c>
      <c r="W1478" s="52"/>
      <c r="X1478" s="50"/>
      <c r="Y1478" s="56" t="str">
        <f t="shared" si="177"/>
        <v/>
      </c>
      <c r="Z1478" s="52"/>
      <c r="AA1478" s="35" t="str">
        <f t="shared" si="178"/>
        <v/>
      </c>
      <c r="AB1478" s="35" t="str">
        <f t="shared" si="179"/>
        <v/>
      </c>
      <c r="AC1478" s="35" t="str">
        <f t="shared" si="180"/>
        <v/>
      </c>
      <c r="AD1478" s="35" t="str">
        <f t="shared" si="181"/>
        <v/>
      </c>
      <c r="AE1478" s="35" t="str">
        <f t="shared" si="182"/>
        <v/>
      </c>
      <c r="AF1478" s="35" t="str">
        <f t="shared" si="183"/>
        <v/>
      </c>
    </row>
    <row r="1479" spans="1:32" x14ac:dyDescent="0.3">
      <c r="A1479" s="50"/>
      <c r="B1479" s="34" t="str">
        <f>IFERROR(VLOOKUP(A1479,'State of WI BUs'!$A$2:$B$77,2,FALSE),"")</f>
        <v/>
      </c>
      <c r="C1479" s="50"/>
      <c r="D1479" s="50"/>
      <c r="E1479" s="51"/>
      <c r="F1479" s="34" t="str">
        <f>IFERROR(VLOOKUP(C1479,'Fed. Agency Identifier'!$A$2:$B$62,2,FALSE),"")</f>
        <v/>
      </c>
      <c r="G1479" s="34" t="str">
        <f>IF(ISBLANK(D1479)=TRUE,"",(IFERROR(VLOOKUP(CONCATENATE(C1479,".",D1479),'Assistance Listings sam.gov'!$A$2:$D$2250,4,FALSE),"Unknown/Expired CFDA - Complete Column K")))</f>
        <v/>
      </c>
      <c r="H1479" s="51"/>
      <c r="I1479" s="51"/>
      <c r="J1479" s="34" t="str">
        <f>IF(AND(ISBLANK(C1479)=TRUE,ISBLANK(D1479)=TRUE),"",IFERROR(VLOOKUP(CONCATENATE(C1479,".",D1479),'Clusters Lookup'!$A$2:$B$99,2,FALSE),"Not an Other Cluster"))</f>
        <v/>
      </c>
      <c r="K1479" s="51"/>
      <c r="L1479" s="51"/>
      <c r="M1479" s="51"/>
      <c r="N1479" s="51"/>
      <c r="O1479" s="52"/>
      <c r="P1479" s="51"/>
      <c r="Q1479" s="51"/>
      <c r="R1479" s="50"/>
      <c r="S1479" s="34" t="str">
        <f>IFERROR(VLOOKUP(R1479,'State of WI BUs'!$A$2:$B$77,2,FALSE),"")</f>
        <v/>
      </c>
      <c r="T1479" s="52"/>
      <c r="U1479" s="52"/>
      <c r="V1479" s="56" t="str">
        <f t="shared" si="176"/>
        <v/>
      </c>
      <c r="W1479" s="52"/>
      <c r="X1479" s="50"/>
      <c r="Y1479" s="56" t="str">
        <f t="shared" si="177"/>
        <v/>
      </c>
      <c r="Z1479" s="52"/>
      <c r="AA1479" s="35" t="str">
        <f t="shared" si="178"/>
        <v/>
      </c>
      <c r="AB1479" s="35" t="str">
        <f t="shared" si="179"/>
        <v/>
      </c>
      <c r="AC1479" s="35" t="str">
        <f t="shared" si="180"/>
        <v/>
      </c>
      <c r="AD1479" s="35" t="str">
        <f t="shared" si="181"/>
        <v/>
      </c>
      <c r="AE1479" s="35" t="str">
        <f t="shared" si="182"/>
        <v/>
      </c>
      <c r="AF1479" s="35" t="str">
        <f t="shared" si="183"/>
        <v/>
      </c>
    </row>
    <row r="1480" spans="1:32" x14ac:dyDescent="0.3">
      <c r="A1480" s="50"/>
      <c r="B1480" s="34" t="str">
        <f>IFERROR(VLOOKUP(A1480,'State of WI BUs'!$A$2:$B$77,2,FALSE),"")</f>
        <v/>
      </c>
      <c r="C1480" s="50"/>
      <c r="D1480" s="50"/>
      <c r="E1480" s="51"/>
      <c r="F1480" s="34" t="str">
        <f>IFERROR(VLOOKUP(C1480,'Fed. Agency Identifier'!$A$2:$B$62,2,FALSE),"")</f>
        <v/>
      </c>
      <c r="G1480" s="34" t="str">
        <f>IF(ISBLANK(D1480)=TRUE,"",(IFERROR(VLOOKUP(CONCATENATE(C1480,".",D1480),'Assistance Listings sam.gov'!$A$2:$D$2250,4,FALSE),"Unknown/Expired CFDA - Complete Column K")))</f>
        <v/>
      </c>
      <c r="H1480" s="51"/>
      <c r="I1480" s="51"/>
      <c r="J1480" s="34" t="str">
        <f>IF(AND(ISBLANK(C1480)=TRUE,ISBLANK(D1480)=TRUE),"",IFERROR(VLOOKUP(CONCATENATE(C1480,".",D1480),'Clusters Lookup'!$A$2:$B$99,2,FALSE),"Not an Other Cluster"))</f>
        <v/>
      </c>
      <c r="K1480" s="51"/>
      <c r="L1480" s="51"/>
      <c r="M1480" s="51"/>
      <c r="N1480" s="51"/>
      <c r="O1480" s="52"/>
      <c r="P1480" s="51"/>
      <c r="Q1480" s="51"/>
      <c r="R1480" s="50"/>
      <c r="S1480" s="34" t="str">
        <f>IFERROR(VLOOKUP(R1480,'State of WI BUs'!$A$2:$B$77,2,FALSE),"")</f>
        <v/>
      </c>
      <c r="T1480" s="52"/>
      <c r="U1480" s="52"/>
      <c r="V1480" s="56" t="str">
        <f t="shared" si="176"/>
        <v/>
      </c>
      <c r="W1480" s="52"/>
      <c r="X1480" s="50"/>
      <c r="Y1480" s="56" t="str">
        <f t="shared" si="177"/>
        <v/>
      </c>
      <c r="Z1480" s="52"/>
      <c r="AA1480" s="35" t="str">
        <f t="shared" si="178"/>
        <v/>
      </c>
      <c r="AB1480" s="35" t="str">
        <f t="shared" si="179"/>
        <v/>
      </c>
      <c r="AC1480" s="35" t="str">
        <f t="shared" si="180"/>
        <v/>
      </c>
      <c r="AD1480" s="35" t="str">
        <f t="shared" si="181"/>
        <v/>
      </c>
      <c r="AE1480" s="35" t="str">
        <f t="shared" si="182"/>
        <v/>
      </c>
      <c r="AF1480" s="35" t="str">
        <f t="shared" si="183"/>
        <v/>
      </c>
    </row>
    <row r="1481" spans="1:32" x14ac:dyDescent="0.3">
      <c r="A1481" s="50"/>
      <c r="B1481" s="34" t="str">
        <f>IFERROR(VLOOKUP(A1481,'State of WI BUs'!$A$2:$B$77,2,FALSE),"")</f>
        <v/>
      </c>
      <c r="C1481" s="50"/>
      <c r="D1481" s="50"/>
      <c r="E1481" s="51"/>
      <c r="F1481" s="34" t="str">
        <f>IFERROR(VLOOKUP(C1481,'Fed. Agency Identifier'!$A$2:$B$62,2,FALSE),"")</f>
        <v/>
      </c>
      <c r="G1481" s="34" t="str">
        <f>IF(ISBLANK(D1481)=TRUE,"",(IFERROR(VLOOKUP(CONCATENATE(C1481,".",D1481),'Assistance Listings sam.gov'!$A$2:$D$2250,4,FALSE),"Unknown/Expired CFDA - Complete Column K")))</f>
        <v/>
      </c>
      <c r="H1481" s="51"/>
      <c r="I1481" s="51"/>
      <c r="J1481" s="34" t="str">
        <f>IF(AND(ISBLANK(C1481)=TRUE,ISBLANK(D1481)=TRUE),"",IFERROR(VLOOKUP(CONCATENATE(C1481,".",D1481),'Clusters Lookup'!$A$2:$B$99,2,FALSE),"Not an Other Cluster"))</f>
        <v/>
      </c>
      <c r="K1481" s="51"/>
      <c r="L1481" s="51"/>
      <c r="M1481" s="51"/>
      <c r="N1481" s="51"/>
      <c r="O1481" s="52"/>
      <c r="P1481" s="51"/>
      <c r="Q1481" s="51"/>
      <c r="R1481" s="50"/>
      <c r="S1481" s="34" t="str">
        <f>IFERROR(VLOOKUP(R1481,'State of WI BUs'!$A$2:$B$77,2,FALSE),"")</f>
        <v/>
      </c>
      <c r="T1481" s="52"/>
      <c r="U1481" s="52"/>
      <c r="V1481" s="56" t="str">
        <f t="shared" si="176"/>
        <v/>
      </c>
      <c r="W1481" s="52"/>
      <c r="X1481" s="50"/>
      <c r="Y1481" s="56" t="str">
        <f t="shared" si="177"/>
        <v/>
      </c>
      <c r="Z1481" s="52"/>
      <c r="AA1481" s="35" t="str">
        <f t="shared" si="178"/>
        <v/>
      </c>
      <c r="AB1481" s="35" t="str">
        <f t="shared" si="179"/>
        <v/>
      </c>
      <c r="AC1481" s="35" t="str">
        <f t="shared" si="180"/>
        <v/>
      </c>
      <c r="AD1481" s="35" t="str">
        <f t="shared" si="181"/>
        <v/>
      </c>
      <c r="AE1481" s="35" t="str">
        <f t="shared" si="182"/>
        <v/>
      </c>
      <c r="AF1481" s="35" t="str">
        <f t="shared" si="183"/>
        <v/>
      </c>
    </row>
    <row r="1482" spans="1:32" x14ac:dyDescent="0.3">
      <c r="A1482" s="50"/>
      <c r="B1482" s="34" t="str">
        <f>IFERROR(VLOOKUP(A1482,'State of WI BUs'!$A$2:$B$77,2,FALSE),"")</f>
        <v/>
      </c>
      <c r="C1482" s="50"/>
      <c r="D1482" s="50"/>
      <c r="E1482" s="51"/>
      <c r="F1482" s="34" t="str">
        <f>IFERROR(VLOOKUP(C1482,'Fed. Agency Identifier'!$A$2:$B$62,2,FALSE),"")</f>
        <v/>
      </c>
      <c r="G1482" s="34" t="str">
        <f>IF(ISBLANK(D1482)=TRUE,"",(IFERROR(VLOOKUP(CONCATENATE(C1482,".",D1482),'Assistance Listings sam.gov'!$A$2:$D$2250,4,FALSE),"Unknown/Expired CFDA - Complete Column K")))</f>
        <v/>
      </c>
      <c r="H1482" s="51"/>
      <c r="I1482" s="51"/>
      <c r="J1482" s="34" t="str">
        <f>IF(AND(ISBLANK(C1482)=TRUE,ISBLANK(D1482)=TRUE),"",IFERROR(VLOOKUP(CONCATENATE(C1482,".",D1482),'Clusters Lookup'!$A$2:$B$99,2,FALSE),"Not an Other Cluster"))</f>
        <v/>
      </c>
      <c r="K1482" s="51"/>
      <c r="L1482" s="51"/>
      <c r="M1482" s="51"/>
      <c r="N1482" s="51"/>
      <c r="O1482" s="52"/>
      <c r="P1482" s="51"/>
      <c r="Q1482" s="51"/>
      <c r="R1482" s="50"/>
      <c r="S1482" s="34" t="str">
        <f>IFERROR(VLOOKUP(R1482,'State of WI BUs'!$A$2:$B$77,2,FALSE),"")</f>
        <v/>
      </c>
      <c r="T1482" s="52"/>
      <c r="U1482" s="52"/>
      <c r="V1482" s="56" t="str">
        <f t="shared" si="176"/>
        <v/>
      </c>
      <c r="W1482" s="52"/>
      <c r="X1482" s="50"/>
      <c r="Y1482" s="56" t="str">
        <f t="shared" si="177"/>
        <v/>
      </c>
      <c r="Z1482" s="52"/>
      <c r="AA1482" s="35" t="str">
        <f t="shared" si="178"/>
        <v/>
      </c>
      <c r="AB1482" s="35" t="str">
        <f t="shared" si="179"/>
        <v/>
      </c>
      <c r="AC1482" s="35" t="str">
        <f t="shared" si="180"/>
        <v/>
      </c>
      <c r="AD1482" s="35" t="str">
        <f t="shared" si="181"/>
        <v/>
      </c>
      <c r="AE1482" s="35" t="str">
        <f t="shared" si="182"/>
        <v/>
      </c>
      <c r="AF1482" s="35" t="str">
        <f t="shared" si="183"/>
        <v/>
      </c>
    </row>
    <row r="1483" spans="1:32" x14ac:dyDescent="0.3">
      <c r="A1483" s="50"/>
      <c r="B1483" s="34" t="str">
        <f>IFERROR(VLOOKUP(A1483,'State of WI BUs'!$A$2:$B$77,2,FALSE),"")</f>
        <v/>
      </c>
      <c r="C1483" s="50"/>
      <c r="D1483" s="50"/>
      <c r="E1483" s="51"/>
      <c r="F1483" s="34" t="str">
        <f>IFERROR(VLOOKUP(C1483,'Fed. Agency Identifier'!$A$2:$B$62,2,FALSE),"")</f>
        <v/>
      </c>
      <c r="G1483" s="34" t="str">
        <f>IF(ISBLANK(D1483)=TRUE,"",(IFERROR(VLOOKUP(CONCATENATE(C1483,".",D1483),'Assistance Listings sam.gov'!$A$2:$D$2250,4,FALSE),"Unknown/Expired CFDA - Complete Column K")))</f>
        <v/>
      </c>
      <c r="H1483" s="51"/>
      <c r="I1483" s="51"/>
      <c r="J1483" s="34" t="str">
        <f>IF(AND(ISBLANK(C1483)=TRUE,ISBLANK(D1483)=TRUE),"",IFERROR(VLOOKUP(CONCATENATE(C1483,".",D1483),'Clusters Lookup'!$A$2:$B$99,2,FALSE),"Not an Other Cluster"))</f>
        <v/>
      </c>
      <c r="K1483" s="51"/>
      <c r="L1483" s="51"/>
      <c r="M1483" s="51"/>
      <c r="N1483" s="51"/>
      <c r="O1483" s="52"/>
      <c r="P1483" s="51"/>
      <c r="Q1483" s="51"/>
      <c r="R1483" s="50"/>
      <c r="S1483" s="34" t="str">
        <f>IFERROR(VLOOKUP(R1483,'State of WI BUs'!$A$2:$B$77,2,FALSE),"")</f>
        <v/>
      </c>
      <c r="T1483" s="52"/>
      <c r="U1483" s="52"/>
      <c r="V1483" s="56" t="str">
        <f t="shared" si="176"/>
        <v/>
      </c>
      <c r="W1483" s="52"/>
      <c r="X1483" s="50"/>
      <c r="Y1483" s="56" t="str">
        <f t="shared" si="177"/>
        <v/>
      </c>
      <c r="Z1483" s="52"/>
      <c r="AA1483" s="35" t="str">
        <f t="shared" si="178"/>
        <v/>
      </c>
      <c r="AB1483" s="35" t="str">
        <f t="shared" si="179"/>
        <v/>
      </c>
      <c r="AC1483" s="35" t="str">
        <f t="shared" si="180"/>
        <v/>
      </c>
      <c r="AD1483" s="35" t="str">
        <f t="shared" si="181"/>
        <v/>
      </c>
      <c r="AE1483" s="35" t="str">
        <f t="shared" si="182"/>
        <v/>
      </c>
      <c r="AF1483" s="35" t="str">
        <f t="shared" si="183"/>
        <v/>
      </c>
    </row>
    <row r="1484" spans="1:32" x14ac:dyDescent="0.3">
      <c r="A1484" s="50"/>
      <c r="B1484" s="34" t="str">
        <f>IFERROR(VLOOKUP(A1484,'State of WI BUs'!$A$2:$B$77,2,FALSE),"")</f>
        <v/>
      </c>
      <c r="C1484" s="50"/>
      <c r="D1484" s="50"/>
      <c r="E1484" s="51"/>
      <c r="F1484" s="34" t="str">
        <f>IFERROR(VLOOKUP(C1484,'Fed. Agency Identifier'!$A$2:$B$62,2,FALSE),"")</f>
        <v/>
      </c>
      <c r="G1484" s="34" t="str">
        <f>IF(ISBLANK(D1484)=TRUE,"",(IFERROR(VLOOKUP(CONCATENATE(C1484,".",D1484),'Assistance Listings sam.gov'!$A$2:$D$2250,4,FALSE),"Unknown/Expired CFDA - Complete Column K")))</f>
        <v/>
      </c>
      <c r="H1484" s="51"/>
      <c r="I1484" s="51"/>
      <c r="J1484" s="34" t="str">
        <f>IF(AND(ISBLANK(C1484)=TRUE,ISBLANK(D1484)=TRUE),"",IFERROR(VLOOKUP(CONCATENATE(C1484,".",D1484),'Clusters Lookup'!$A$2:$B$99,2,FALSE),"Not an Other Cluster"))</f>
        <v/>
      </c>
      <c r="K1484" s="51"/>
      <c r="L1484" s="51"/>
      <c r="M1484" s="51"/>
      <c r="N1484" s="51"/>
      <c r="O1484" s="52"/>
      <c r="P1484" s="51"/>
      <c r="Q1484" s="51"/>
      <c r="R1484" s="50"/>
      <c r="S1484" s="34" t="str">
        <f>IFERROR(VLOOKUP(R1484,'State of WI BUs'!$A$2:$B$77,2,FALSE),"")</f>
        <v/>
      </c>
      <c r="T1484" s="52"/>
      <c r="U1484" s="52"/>
      <c r="V1484" s="56" t="str">
        <f t="shared" si="176"/>
        <v/>
      </c>
      <c r="W1484" s="52"/>
      <c r="X1484" s="50"/>
      <c r="Y1484" s="56" t="str">
        <f t="shared" si="177"/>
        <v/>
      </c>
      <c r="Z1484" s="52"/>
      <c r="AA1484" s="35" t="str">
        <f t="shared" si="178"/>
        <v/>
      </c>
      <c r="AB1484" s="35" t="str">
        <f t="shared" si="179"/>
        <v/>
      </c>
      <c r="AC1484" s="35" t="str">
        <f t="shared" si="180"/>
        <v/>
      </c>
      <c r="AD1484" s="35" t="str">
        <f t="shared" si="181"/>
        <v/>
      </c>
      <c r="AE1484" s="35" t="str">
        <f t="shared" si="182"/>
        <v/>
      </c>
      <c r="AF1484" s="35" t="str">
        <f t="shared" si="183"/>
        <v/>
      </c>
    </row>
    <row r="1485" spans="1:32" x14ac:dyDescent="0.3">
      <c r="A1485" s="50"/>
      <c r="B1485" s="34" t="str">
        <f>IFERROR(VLOOKUP(A1485,'State of WI BUs'!$A$2:$B$77,2,FALSE),"")</f>
        <v/>
      </c>
      <c r="C1485" s="50"/>
      <c r="D1485" s="50"/>
      <c r="E1485" s="51"/>
      <c r="F1485" s="34" t="str">
        <f>IFERROR(VLOOKUP(C1485,'Fed. Agency Identifier'!$A$2:$B$62,2,FALSE),"")</f>
        <v/>
      </c>
      <c r="G1485" s="34" t="str">
        <f>IF(ISBLANK(D1485)=TRUE,"",(IFERROR(VLOOKUP(CONCATENATE(C1485,".",D1485),'Assistance Listings sam.gov'!$A$2:$D$2250,4,FALSE),"Unknown/Expired CFDA - Complete Column K")))</f>
        <v/>
      </c>
      <c r="H1485" s="51"/>
      <c r="I1485" s="51"/>
      <c r="J1485" s="34" t="str">
        <f>IF(AND(ISBLANK(C1485)=TRUE,ISBLANK(D1485)=TRUE),"",IFERROR(VLOOKUP(CONCATENATE(C1485,".",D1485),'Clusters Lookup'!$A$2:$B$99,2,FALSE),"Not an Other Cluster"))</f>
        <v/>
      </c>
      <c r="K1485" s="51"/>
      <c r="L1485" s="51"/>
      <c r="M1485" s="51"/>
      <c r="N1485" s="51"/>
      <c r="O1485" s="52"/>
      <c r="P1485" s="51"/>
      <c r="Q1485" s="51"/>
      <c r="R1485" s="50"/>
      <c r="S1485" s="34" t="str">
        <f>IFERROR(VLOOKUP(R1485,'State of WI BUs'!$A$2:$B$77,2,FALSE),"")</f>
        <v/>
      </c>
      <c r="T1485" s="52"/>
      <c r="U1485" s="52"/>
      <c r="V1485" s="56" t="str">
        <f t="shared" si="176"/>
        <v/>
      </c>
      <c r="W1485" s="52"/>
      <c r="X1485" s="50"/>
      <c r="Y1485" s="56" t="str">
        <f t="shared" si="177"/>
        <v/>
      </c>
      <c r="Z1485" s="52"/>
      <c r="AA1485" s="35" t="str">
        <f t="shared" si="178"/>
        <v/>
      </c>
      <c r="AB1485" s="35" t="str">
        <f t="shared" si="179"/>
        <v/>
      </c>
      <c r="AC1485" s="35" t="str">
        <f t="shared" si="180"/>
        <v/>
      </c>
      <c r="AD1485" s="35" t="str">
        <f t="shared" si="181"/>
        <v/>
      </c>
      <c r="AE1485" s="35" t="str">
        <f t="shared" si="182"/>
        <v/>
      </c>
      <c r="AF1485" s="35" t="str">
        <f t="shared" si="183"/>
        <v/>
      </c>
    </row>
    <row r="1486" spans="1:32" x14ac:dyDescent="0.3">
      <c r="A1486" s="50"/>
      <c r="B1486" s="34" t="str">
        <f>IFERROR(VLOOKUP(A1486,'State of WI BUs'!$A$2:$B$77,2,FALSE),"")</f>
        <v/>
      </c>
      <c r="C1486" s="50"/>
      <c r="D1486" s="50"/>
      <c r="E1486" s="51"/>
      <c r="F1486" s="34" t="str">
        <f>IFERROR(VLOOKUP(C1486,'Fed. Agency Identifier'!$A$2:$B$62,2,FALSE),"")</f>
        <v/>
      </c>
      <c r="G1486" s="34" t="str">
        <f>IF(ISBLANK(D1486)=TRUE,"",(IFERROR(VLOOKUP(CONCATENATE(C1486,".",D1486),'Assistance Listings sam.gov'!$A$2:$D$2250,4,FALSE),"Unknown/Expired CFDA - Complete Column K")))</f>
        <v/>
      </c>
      <c r="H1486" s="51"/>
      <c r="I1486" s="51"/>
      <c r="J1486" s="34" t="str">
        <f>IF(AND(ISBLANK(C1486)=TRUE,ISBLANK(D1486)=TRUE),"",IFERROR(VLOOKUP(CONCATENATE(C1486,".",D1486),'Clusters Lookup'!$A$2:$B$99,2,FALSE),"Not an Other Cluster"))</f>
        <v/>
      </c>
      <c r="K1486" s="51"/>
      <c r="L1486" s="51"/>
      <c r="M1486" s="51"/>
      <c r="N1486" s="51"/>
      <c r="O1486" s="52"/>
      <c r="P1486" s="51"/>
      <c r="Q1486" s="51"/>
      <c r="R1486" s="50"/>
      <c r="S1486" s="34" t="str">
        <f>IFERROR(VLOOKUP(R1486,'State of WI BUs'!$A$2:$B$77,2,FALSE),"")</f>
        <v/>
      </c>
      <c r="T1486" s="52"/>
      <c r="U1486" s="52"/>
      <c r="V1486" s="56" t="str">
        <f t="shared" si="176"/>
        <v/>
      </c>
      <c r="W1486" s="52"/>
      <c r="X1486" s="50"/>
      <c r="Y1486" s="56" t="str">
        <f t="shared" si="177"/>
        <v/>
      </c>
      <c r="Z1486" s="52"/>
      <c r="AA1486" s="35" t="str">
        <f t="shared" si="178"/>
        <v/>
      </c>
      <c r="AB1486" s="35" t="str">
        <f t="shared" si="179"/>
        <v/>
      </c>
      <c r="AC1486" s="35" t="str">
        <f t="shared" si="180"/>
        <v/>
      </c>
      <c r="AD1486" s="35" t="str">
        <f t="shared" si="181"/>
        <v/>
      </c>
      <c r="AE1486" s="35" t="str">
        <f t="shared" si="182"/>
        <v/>
      </c>
      <c r="AF1486" s="35" t="str">
        <f t="shared" si="183"/>
        <v/>
      </c>
    </row>
    <row r="1487" spans="1:32" x14ac:dyDescent="0.3">
      <c r="A1487" s="50"/>
      <c r="B1487" s="34" t="str">
        <f>IFERROR(VLOOKUP(A1487,'State of WI BUs'!$A$2:$B$77,2,FALSE),"")</f>
        <v/>
      </c>
      <c r="C1487" s="50"/>
      <c r="D1487" s="50"/>
      <c r="E1487" s="51"/>
      <c r="F1487" s="34" t="str">
        <f>IFERROR(VLOOKUP(C1487,'Fed. Agency Identifier'!$A$2:$B$62,2,FALSE),"")</f>
        <v/>
      </c>
      <c r="G1487" s="34" t="str">
        <f>IF(ISBLANK(D1487)=TRUE,"",(IFERROR(VLOOKUP(CONCATENATE(C1487,".",D1487),'Assistance Listings sam.gov'!$A$2:$D$2250,4,FALSE),"Unknown/Expired CFDA - Complete Column K")))</f>
        <v/>
      </c>
      <c r="H1487" s="51"/>
      <c r="I1487" s="51"/>
      <c r="J1487" s="34" t="str">
        <f>IF(AND(ISBLANK(C1487)=TRUE,ISBLANK(D1487)=TRUE),"",IFERROR(VLOOKUP(CONCATENATE(C1487,".",D1487),'Clusters Lookup'!$A$2:$B$99,2,FALSE),"Not an Other Cluster"))</f>
        <v/>
      </c>
      <c r="K1487" s="51"/>
      <c r="L1487" s="51"/>
      <c r="M1487" s="51"/>
      <c r="N1487" s="51"/>
      <c r="O1487" s="52"/>
      <c r="P1487" s="51"/>
      <c r="Q1487" s="51"/>
      <c r="R1487" s="50"/>
      <c r="S1487" s="34" t="str">
        <f>IFERROR(VLOOKUP(R1487,'State of WI BUs'!$A$2:$B$77,2,FALSE),"")</f>
        <v/>
      </c>
      <c r="T1487" s="52"/>
      <c r="U1487" s="52"/>
      <c r="V1487" s="56" t="str">
        <f t="shared" si="176"/>
        <v/>
      </c>
      <c r="W1487" s="52"/>
      <c r="X1487" s="50"/>
      <c r="Y1487" s="56" t="str">
        <f t="shared" si="177"/>
        <v/>
      </c>
      <c r="Z1487" s="52"/>
      <c r="AA1487" s="35" t="str">
        <f t="shared" si="178"/>
        <v/>
      </c>
      <c r="AB1487" s="35" t="str">
        <f t="shared" si="179"/>
        <v/>
      </c>
      <c r="AC1487" s="35" t="str">
        <f t="shared" si="180"/>
        <v/>
      </c>
      <c r="AD1487" s="35" t="str">
        <f t="shared" si="181"/>
        <v/>
      </c>
      <c r="AE1487" s="35" t="str">
        <f t="shared" si="182"/>
        <v/>
      </c>
      <c r="AF1487" s="35" t="str">
        <f t="shared" si="183"/>
        <v/>
      </c>
    </row>
    <row r="1488" spans="1:32" x14ac:dyDescent="0.3">
      <c r="A1488" s="50"/>
      <c r="B1488" s="34" t="str">
        <f>IFERROR(VLOOKUP(A1488,'State of WI BUs'!$A$2:$B$77,2,FALSE),"")</f>
        <v/>
      </c>
      <c r="C1488" s="50"/>
      <c r="D1488" s="50"/>
      <c r="E1488" s="51"/>
      <c r="F1488" s="34" t="str">
        <f>IFERROR(VLOOKUP(C1488,'Fed. Agency Identifier'!$A$2:$B$62,2,FALSE),"")</f>
        <v/>
      </c>
      <c r="G1488" s="34" t="str">
        <f>IF(ISBLANK(D1488)=TRUE,"",(IFERROR(VLOOKUP(CONCATENATE(C1488,".",D1488),'Assistance Listings sam.gov'!$A$2:$D$2250,4,FALSE),"Unknown/Expired CFDA - Complete Column K")))</f>
        <v/>
      </c>
      <c r="H1488" s="51"/>
      <c r="I1488" s="51"/>
      <c r="J1488" s="34" t="str">
        <f>IF(AND(ISBLANK(C1488)=TRUE,ISBLANK(D1488)=TRUE),"",IFERROR(VLOOKUP(CONCATENATE(C1488,".",D1488),'Clusters Lookup'!$A$2:$B$99,2,FALSE),"Not an Other Cluster"))</f>
        <v/>
      </c>
      <c r="K1488" s="51"/>
      <c r="L1488" s="51"/>
      <c r="M1488" s="51"/>
      <c r="N1488" s="51"/>
      <c r="O1488" s="52"/>
      <c r="P1488" s="51"/>
      <c r="Q1488" s="51"/>
      <c r="R1488" s="50"/>
      <c r="S1488" s="34" t="str">
        <f>IFERROR(VLOOKUP(R1488,'State of WI BUs'!$A$2:$B$77,2,FALSE),"")</f>
        <v/>
      </c>
      <c r="T1488" s="52"/>
      <c r="U1488" s="52"/>
      <c r="V1488" s="56" t="str">
        <f t="shared" si="176"/>
        <v/>
      </c>
      <c r="W1488" s="52"/>
      <c r="X1488" s="50"/>
      <c r="Y1488" s="56" t="str">
        <f t="shared" si="177"/>
        <v/>
      </c>
      <c r="Z1488" s="52"/>
      <c r="AA1488" s="35" t="str">
        <f t="shared" si="178"/>
        <v/>
      </c>
      <c r="AB1488" s="35" t="str">
        <f t="shared" si="179"/>
        <v/>
      </c>
      <c r="AC1488" s="35" t="str">
        <f t="shared" si="180"/>
        <v/>
      </c>
      <c r="AD1488" s="35" t="str">
        <f t="shared" si="181"/>
        <v/>
      </c>
      <c r="AE1488" s="35" t="str">
        <f t="shared" si="182"/>
        <v/>
      </c>
      <c r="AF1488" s="35" t="str">
        <f t="shared" si="183"/>
        <v/>
      </c>
    </row>
    <row r="1489" spans="1:32" x14ac:dyDescent="0.3">
      <c r="A1489" s="50"/>
      <c r="B1489" s="34" t="str">
        <f>IFERROR(VLOOKUP(A1489,'State of WI BUs'!$A$2:$B$77,2,FALSE),"")</f>
        <v/>
      </c>
      <c r="C1489" s="50"/>
      <c r="D1489" s="50"/>
      <c r="E1489" s="51"/>
      <c r="F1489" s="34" t="str">
        <f>IFERROR(VLOOKUP(C1489,'Fed. Agency Identifier'!$A$2:$B$62,2,FALSE),"")</f>
        <v/>
      </c>
      <c r="G1489" s="34" t="str">
        <f>IF(ISBLANK(D1489)=TRUE,"",(IFERROR(VLOOKUP(CONCATENATE(C1489,".",D1489),'Assistance Listings sam.gov'!$A$2:$D$2250,4,FALSE),"Unknown/Expired CFDA - Complete Column K")))</f>
        <v/>
      </c>
      <c r="H1489" s="51"/>
      <c r="I1489" s="51"/>
      <c r="J1489" s="34" t="str">
        <f>IF(AND(ISBLANK(C1489)=TRUE,ISBLANK(D1489)=TRUE),"",IFERROR(VLOOKUP(CONCATENATE(C1489,".",D1489),'Clusters Lookup'!$A$2:$B$99,2,FALSE),"Not an Other Cluster"))</f>
        <v/>
      </c>
      <c r="K1489" s="51"/>
      <c r="L1489" s="51"/>
      <c r="M1489" s="51"/>
      <c r="N1489" s="51"/>
      <c r="O1489" s="52"/>
      <c r="P1489" s="51"/>
      <c r="Q1489" s="51"/>
      <c r="R1489" s="50"/>
      <c r="S1489" s="34" t="str">
        <f>IFERROR(VLOOKUP(R1489,'State of WI BUs'!$A$2:$B$77,2,FALSE),"")</f>
        <v/>
      </c>
      <c r="T1489" s="52"/>
      <c r="U1489" s="52"/>
      <c r="V1489" s="56" t="str">
        <f t="shared" si="176"/>
        <v/>
      </c>
      <c r="W1489" s="52"/>
      <c r="X1489" s="50"/>
      <c r="Y1489" s="56" t="str">
        <f t="shared" si="177"/>
        <v/>
      </c>
      <c r="Z1489" s="52"/>
      <c r="AA1489" s="35" t="str">
        <f t="shared" si="178"/>
        <v/>
      </c>
      <c r="AB1489" s="35" t="str">
        <f t="shared" si="179"/>
        <v/>
      </c>
      <c r="AC1489" s="35" t="str">
        <f t="shared" si="180"/>
        <v/>
      </c>
      <c r="AD1489" s="35" t="str">
        <f t="shared" si="181"/>
        <v/>
      </c>
      <c r="AE1489" s="35" t="str">
        <f t="shared" si="182"/>
        <v/>
      </c>
      <c r="AF1489" s="35" t="str">
        <f t="shared" si="183"/>
        <v/>
      </c>
    </row>
    <row r="1490" spans="1:32" x14ac:dyDescent="0.3">
      <c r="A1490" s="50"/>
      <c r="B1490" s="34" t="str">
        <f>IFERROR(VLOOKUP(A1490,'State of WI BUs'!$A$2:$B$77,2,FALSE),"")</f>
        <v/>
      </c>
      <c r="C1490" s="50"/>
      <c r="D1490" s="50"/>
      <c r="E1490" s="51"/>
      <c r="F1490" s="34" t="str">
        <f>IFERROR(VLOOKUP(C1490,'Fed. Agency Identifier'!$A$2:$B$62,2,FALSE),"")</f>
        <v/>
      </c>
      <c r="G1490" s="34" t="str">
        <f>IF(ISBLANK(D1490)=TRUE,"",(IFERROR(VLOOKUP(CONCATENATE(C1490,".",D1490),'Assistance Listings sam.gov'!$A$2:$D$2250,4,FALSE),"Unknown/Expired CFDA - Complete Column K")))</f>
        <v/>
      </c>
      <c r="H1490" s="51"/>
      <c r="I1490" s="51"/>
      <c r="J1490" s="34" t="str">
        <f>IF(AND(ISBLANK(C1490)=TRUE,ISBLANK(D1490)=TRUE),"",IFERROR(VLOOKUP(CONCATENATE(C1490,".",D1490),'Clusters Lookup'!$A$2:$B$99,2,FALSE),"Not an Other Cluster"))</f>
        <v/>
      </c>
      <c r="K1490" s="51"/>
      <c r="L1490" s="51"/>
      <c r="M1490" s="51"/>
      <c r="N1490" s="51"/>
      <c r="O1490" s="52"/>
      <c r="P1490" s="51"/>
      <c r="Q1490" s="51"/>
      <c r="R1490" s="50"/>
      <c r="S1490" s="34" t="str">
        <f>IFERROR(VLOOKUP(R1490,'State of WI BUs'!$A$2:$B$77,2,FALSE),"")</f>
        <v/>
      </c>
      <c r="T1490" s="52"/>
      <c r="U1490" s="52"/>
      <c r="V1490" s="56" t="str">
        <f t="shared" ref="V1490:V1553" si="184">IF(ISBLANK(C1490),"",T1490+U1490)</f>
        <v/>
      </c>
      <c r="W1490" s="52"/>
      <c r="X1490" s="50"/>
      <c r="Y1490" s="56" t="str">
        <f t="shared" ref="Y1490:Y1553" si="185">IF(ISBLANK(C1490),"",V1490+O1490-W1490)</f>
        <v/>
      </c>
      <c r="Z1490" s="52"/>
      <c r="AA1490" s="35" t="str">
        <f t="shared" ref="AA1490:AA1553" si="186">IF(ISBLANK(A1490)=TRUE,"",IF(OR(ISBLANK(H1490)=TRUE,ISBLANK(I1490)=TRUE),"Complete R&amp;D and SFA Designation",""))</f>
        <v/>
      </c>
      <c r="AB1490" s="35" t="str">
        <f t="shared" ref="AB1490:AB1553" si="187">IF(ISBLANK(A1490)=TRUE,"",IF(AND(M1490="I",OR(ISBLANK(P1490)=TRUE,ISBLANK(Q1490)=TRUE)),"Review Columns P,Q",""))</f>
        <v/>
      </c>
      <c r="AC1490" s="35" t="str">
        <f t="shared" ref="AC1490:AC1553" si="188">IF(ISBLANK(A1490)=TRUE,"",IF(AND(M1490="T",ISBLANK(R1490)=TRUE),"Review Column R, S",""))</f>
        <v/>
      </c>
      <c r="AD1490" s="35" t="str">
        <f t="shared" ref="AD1490:AD1553" si="189">IF(ISBLANK(A1490)=TRUE,"",IF(AND(N1490="Y",ISBLANK(O1490)=TRUE),"Review Column O",""))</f>
        <v/>
      </c>
      <c r="AE1490" s="35" t="str">
        <f t="shared" ref="AE1490:AE1553" si="190">IF(ISBLANK(A1490)=TRUE,"",IF(W1490+Z1490&gt;T1490+U1490,"Review Columns T,U,W,Z",""))</f>
        <v/>
      </c>
      <c r="AF1490" s="35" t="str">
        <f t="shared" ref="AF1490:AF1553" si="191">IF((ISBLANK(A1490)=TRUE),"",IF(ISBLANK(L1490)=TRUE,"Select Special Funding",""))</f>
        <v/>
      </c>
    </row>
    <row r="1491" spans="1:32" x14ac:dyDescent="0.3">
      <c r="A1491" s="50"/>
      <c r="B1491" s="34" t="str">
        <f>IFERROR(VLOOKUP(A1491,'State of WI BUs'!$A$2:$B$77,2,FALSE),"")</f>
        <v/>
      </c>
      <c r="C1491" s="50"/>
      <c r="D1491" s="50"/>
      <c r="E1491" s="51"/>
      <c r="F1491" s="34" t="str">
        <f>IFERROR(VLOOKUP(C1491,'Fed. Agency Identifier'!$A$2:$B$62,2,FALSE),"")</f>
        <v/>
      </c>
      <c r="G1491" s="34" t="str">
        <f>IF(ISBLANK(D1491)=TRUE,"",(IFERROR(VLOOKUP(CONCATENATE(C1491,".",D1491),'Assistance Listings sam.gov'!$A$2:$D$2250,4,FALSE),"Unknown/Expired CFDA - Complete Column K")))</f>
        <v/>
      </c>
      <c r="H1491" s="51"/>
      <c r="I1491" s="51"/>
      <c r="J1491" s="34" t="str">
        <f>IF(AND(ISBLANK(C1491)=TRUE,ISBLANK(D1491)=TRUE),"",IFERROR(VLOOKUP(CONCATENATE(C1491,".",D1491),'Clusters Lookup'!$A$2:$B$99,2,FALSE),"Not an Other Cluster"))</f>
        <v/>
      </c>
      <c r="K1491" s="51"/>
      <c r="L1491" s="51"/>
      <c r="M1491" s="51"/>
      <c r="N1491" s="51"/>
      <c r="O1491" s="52"/>
      <c r="P1491" s="51"/>
      <c r="Q1491" s="51"/>
      <c r="R1491" s="50"/>
      <c r="S1491" s="34" t="str">
        <f>IFERROR(VLOOKUP(R1491,'State of WI BUs'!$A$2:$B$77,2,FALSE),"")</f>
        <v/>
      </c>
      <c r="T1491" s="52"/>
      <c r="U1491" s="52"/>
      <c r="V1491" s="56" t="str">
        <f t="shared" si="184"/>
        <v/>
      </c>
      <c r="W1491" s="52"/>
      <c r="X1491" s="50"/>
      <c r="Y1491" s="56" t="str">
        <f t="shared" si="185"/>
        <v/>
      </c>
      <c r="Z1491" s="52"/>
      <c r="AA1491" s="35" t="str">
        <f t="shared" si="186"/>
        <v/>
      </c>
      <c r="AB1491" s="35" t="str">
        <f t="shared" si="187"/>
        <v/>
      </c>
      <c r="AC1491" s="35" t="str">
        <f t="shared" si="188"/>
        <v/>
      </c>
      <c r="AD1491" s="35" t="str">
        <f t="shared" si="189"/>
        <v/>
      </c>
      <c r="AE1491" s="35" t="str">
        <f t="shared" si="190"/>
        <v/>
      </c>
      <c r="AF1491" s="35" t="str">
        <f t="shared" si="191"/>
        <v/>
      </c>
    </row>
    <row r="1492" spans="1:32" x14ac:dyDescent="0.3">
      <c r="A1492" s="50"/>
      <c r="B1492" s="34" t="str">
        <f>IFERROR(VLOOKUP(A1492,'State of WI BUs'!$A$2:$B$77,2,FALSE),"")</f>
        <v/>
      </c>
      <c r="C1492" s="50"/>
      <c r="D1492" s="50"/>
      <c r="E1492" s="51"/>
      <c r="F1492" s="34" t="str">
        <f>IFERROR(VLOOKUP(C1492,'Fed. Agency Identifier'!$A$2:$B$62,2,FALSE),"")</f>
        <v/>
      </c>
      <c r="G1492" s="34" t="str">
        <f>IF(ISBLANK(D1492)=TRUE,"",(IFERROR(VLOOKUP(CONCATENATE(C1492,".",D1492),'Assistance Listings sam.gov'!$A$2:$D$2250,4,FALSE),"Unknown/Expired CFDA - Complete Column K")))</f>
        <v/>
      </c>
      <c r="H1492" s="51"/>
      <c r="I1492" s="51"/>
      <c r="J1492" s="34" t="str">
        <f>IF(AND(ISBLANK(C1492)=TRUE,ISBLANK(D1492)=TRUE),"",IFERROR(VLOOKUP(CONCATENATE(C1492,".",D1492),'Clusters Lookup'!$A$2:$B$99,2,FALSE),"Not an Other Cluster"))</f>
        <v/>
      </c>
      <c r="K1492" s="51"/>
      <c r="L1492" s="51"/>
      <c r="M1492" s="51"/>
      <c r="N1492" s="51"/>
      <c r="O1492" s="52"/>
      <c r="P1492" s="51"/>
      <c r="Q1492" s="51"/>
      <c r="R1492" s="50"/>
      <c r="S1492" s="34" t="str">
        <f>IFERROR(VLOOKUP(R1492,'State of WI BUs'!$A$2:$B$77,2,FALSE),"")</f>
        <v/>
      </c>
      <c r="T1492" s="52"/>
      <c r="U1492" s="52"/>
      <c r="V1492" s="56" t="str">
        <f t="shared" si="184"/>
        <v/>
      </c>
      <c r="W1492" s="52"/>
      <c r="X1492" s="50"/>
      <c r="Y1492" s="56" t="str">
        <f t="shared" si="185"/>
        <v/>
      </c>
      <c r="Z1492" s="52"/>
      <c r="AA1492" s="35" t="str">
        <f t="shared" si="186"/>
        <v/>
      </c>
      <c r="AB1492" s="35" t="str">
        <f t="shared" si="187"/>
        <v/>
      </c>
      <c r="AC1492" s="35" t="str">
        <f t="shared" si="188"/>
        <v/>
      </c>
      <c r="AD1492" s="35" t="str">
        <f t="shared" si="189"/>
        <v/>
      </c>
      <c r="AE1492" s="35" t="str">
        <f t="shared" si="190"/>
        <v/>
      </c>
      <c r="AF1492" s="35" t="str">
        <f t="shared" si="191"/>
        <v/>
      </c>
    </row>
    <row r="1493" spans="1:32" x14ac:dyDescent="0.3">
      <c r="A1493" s="50"/>
      <c r="B1493" s="34" t="str">
        <f>IFERROR(VLOOKUP(A1493,'State of WI BUs'!$A$2:$B$77,2,FALSE),"")</f>
        <v/>
      </c>
      <c r="C1493" s="50"/>
      <c r="D1493" s="50"/>
      <c r="E1493" s="51"/>
      <c r="F1493" s="34" t="str">
        <f>IFERROR(VLOOKUP(C1493,'Fed. Agency Identifier'!$A$2:$B$62,2,FALSE),"")</f>
        <v/>
      </c>
      <c r="G1493" s="34" t="str">
        <f>IF(ISBLANK(D1493)=TRUE,"",(IFERROR(VLOOKUP(CONCATENATE(C1493,".",D1493),'Assistance Listings sam.gov'!$A$2:$D$2250,4,FALSE),"Unknown/Expired CFDA - Complete Column K")))</f>
        <v/>
      </c>
      <c r="H1493" s="51"/>
      <c r="I1493" s="51"/>
      <c r="J1493" s="34" t="str">
        <f>IF(AND(ISBLANK(C1493)=TRUE,ISBLANK(D1493)=TRUE),"",IFERROR(VLOOKUP(CONCATENATE(C1493,".",D1493),'Clusters Lookup'!$A$2:$B$99,2,FALSE),"Not an Other Cluster"))</f>
        <v/>
      </c>
      <c r="K1493" s="51"/>
      <c r="L1493" s="51"/>
      <c r="M1493" s="51"/>
      <c r="N1493" s="51"/>
      <c r="O1493" s="52"/>
      <c r="P1493" s="51"/>
      <c r="Q1493" s="51"/>
      <c r="R1493" s="50"/>
      <c r="S1493" s="34" t="str">
        <f>IFERROR(VLOOKUP(R1493,'State of WI BUs'!$A$2:$B$77,2,FALSE),"")</f>
        <v/>
      </c>
      <c r="T1493" s="52"/>
      <c r="U1493" s="52"/>
      <c r="V1493" s="56" t="str">
        <f t="shared" si="184"/>
        <v/>
      </c>
      <c r="W1493" s="52"/>
      <c r="X1493" s="50"/>
      <c r="Y1493" s="56" t="str">
        <f t="shared" si="185"/>
        <v/>
      </c>
      <c r="Z1493" s="52"/>
      <c r="AA1493" s="35" t="str">
        <f t="shared" si="186"/>
        <v/>
      </c>
      <c r="AB1493" s="35" t="str">
        <f t="shared" si="187"/>
        <v/>
      </c>
      <c r="AC1493" s="35" t="str">
        <f t="shared" si="188"/>
        <v/>
      </c>
      <c r="AD1493" s="35" t="str">
        <f t="shared" si="189"/>
        <v/>
      </c>
      <c r="AE1493" s="35" t="str">
        <f t="shared" si="190"/>
        <v/>
      </c>
      <c r="AF1493" s="35" t="str">
        <f t="shared" si="191"/>
        <v/>
      </c>
    </row>
    <row r="1494" spans="1:32" x14ac:dyDescent="0.3">
      <c r="A1494" s="50"/>
      <c r="B1494" s="34" t="str">
        <f>IFERROR(VLOOKUP(A1494,'State of WI BUs'!$A$2:$B$77,2,FALSE),"")</f>
        <v/>
      </c>
      <c r="C1494" s="50"/>
      <c r="D1494" s="50"/>
      <c r="E1494" s="51"/>
      <c r="F1494" s="34" t="str">
        <f>IFERROR(VLOOKUP(C1494,'Fed. Agency Identifier'!$A$2:$B$62,2,FALSE),"")</f>
        <v/>
      </c>
      <c r="G1494" s="34" t="str">
        <f>IF(ISBLANK(D1494)=TRUE,"",(IFERROR(VLOOKUP(CONCATENATE(C1494,".",D1494),'Assistance Listings sam.gov'!$A$2:$D$2250,4,FALSE),"Unknown/Expired CFDA - Complete Column K")))</f>
        <v/>
      </c>
      <c r="H1494" s="51"/>
      <c r="I1494" s="51"/>
      <c r="J1494" s="34" t="str">
        <f>IF(AND(ISBLANK(C1494)=TRUE,ISBLANK(D1494)=TRUE),"",IFERROR(VLOOKUP(CONCATENATE(C1494,".",D1494),'Clusters Lookup'!$A$2:$B$99,2,FALSE),"Not an Other Cluster"))</f>
        <v/>
      </c>
      <c r="K1494" s="51"/>
      <c r="L1494" s="51"/>
      <c r="M1494" s="51"/>
      <c r="N1494" s="51"/>
      <c r="O1494" s="52"/>
      <c r="P1494" s="51"/>
      <c r="Q1494" s="51"/>
      <c r="R1494" s="50"/>
      <c r="S1494" s="34" t="str">
        <f>IFERROR(VLOOKUP(R1494,'State of WI BUs'!$A$2:$B$77,2,FALSE),"")</f>
        <v/>
      </c>
      <c r="T1494" s="52"/>
      <c r="U1494" s="52"/>
      <c r="V1494" s="56" t="str">
        <f t="shared" si="184"/>
        <v/>
      </c>
      <c r="W1494" s="52"/>
      <c r="X1494" s="50"/>
      <c r="Y1494" s="56" t="str">
        <f t="shared" si="185"/>
        <v/>
      </c>
      <c r="Z1494" s="52"/>
      <c r="AA1494" s="35" t="str">
        <f t="shared" si="186"/>
        <v/>
      </c>
      <c r="AB1494" s="35" t="str">
        <f t="shared" si="187"/>
        <v/>
      </c>
      <c r="AC1494" s="35" t="str">
        <f t="shared" si="188"/>
        <v/>
      </c>
      <c r="AD1494" s="35" t="str">
        <f t="shared" si="189"/>
        <v/>
      </c>
      <c r="AE1494" s="35" t="str">
        <f t="shared" si="190"/>
        <v/>
      </c>
      <c r="AF1494" s="35" t="str">
        <f t="shared" si="191"/>
        <v/>
      </c>
    </row>
    <row r="1495" spans="1:32" x14ac:dyDescent="0.3">
      <c r="A1495" s="50"/>
      <c r="B1495" s="34" t="str">
        <f>IFERROR(VLOOKUP(A1495,'State of WI BUs'!$A$2:$B$77,2,FALSE),"")</f>
        <v/>
      </c>
      <c r="C1495" s="50"/>
      <c r="D1495" s="50"/>
      <c r="E1495" s="51"/>
      <c r="F1495" s="34" t="str">
        <f>IFERROR(VLOOKUP(C1495,'Fed. Agency Identifier'!$A$2:$B$62,2,FALSE),"")</f>
        <v/>
      </c>
      <c r="G1495" s="34" t="str">
        <f>IF(ISBLANK(D1495)=TRUE,"",(IFERROR(VLOOKUP(CONCATENATE(C1495,".",D1495),'Assistance Listings sam.gov'!$A$2:$D$2250,4,FALSE),"Unknown/Expired CFDA - Complete Column K")))</f>
        <v/>
      </c>
      <c r="H1495" s="51"/>
      <c r="I1495" s="51"/>
      <c r="J1495" s="34" t="str">
        <f>IF(AND(ISBLANK(C1495)=TRUE,ISBLANK(D1495)=TRUE),"",IFERROR(VLOOKUP(CONCATENATE(C1495,".",D1495),'Clusters Lookup'!$A$2:$B$99,2,FALSE),"Not an Other Cluster"))</f>
        <v/>
      </c>
      <c r="K1495" s="51"/>
      <c r="L1495" s="51"/>
      <c r="M1495" s="51"/>
      <c r="N1495" s="51"/>
      <c r="O1495" s="52"/>
      <c r="P1495" s="51"/>
      <c r="Q1495" s="51"/>
      <c r="R1495" s="50"/>
      <c r="S1495" s="34" t="str">
        <f>IFERROR(VLOOKUP(R1495,'State of WI BUs'!$A$2:$B$77,2,FALSE),"")</f>
        <v/>
      </c>
      <c r="T1495" s="52"/>
      <c r="U1495" s="52"/>
      <c r="V1495" s="56" t="str">
        <f t="shared" si="184"/>
        <v/>
      </c>
      <c r="W1495" s="52"/>
      <c r="X1495" s="50"/>
      <c r="Y1495" s="56" t="str">
        <f t="shared" si="185"/>
        <v/>
      </c>
      <c r="Z1495" s="52"/>
      <c r="AA1495" s="35" t="str">
        <f t="shared" si="186"/>
        <v/>
      </c>
      <c r="AB1495" s="35" t="str">
        <f t="shared" si="187"/>
        <v/>
      </c>
      <c r="AC1495" s="35" t="str">
        <f t="shared" si="188"/>
        <v/>
      </c>
      <c r="AD1495" s="35" t="str">
        <f t="shared" si="189"/>
        <v/>
      </c>
      <c r="AE1495" s="35" t="str">
        <f t="shared" si="190"/>
        <v/>
      </c>
      <c r="AF1495" s="35" t="str">
        <f t="shared" si="191"/>
        <v/>
      </c>
    </row>
    <row r="1496" spans="1:32" x14ac:dyDescent="0.3">
      <c r="A1496" s="50"/>
      <c r="B1496" s="34" t="str">
        <f>IFERROR(VLOOKUP(A1496,'State of WI BUs'!$A$2:$B$77,2,FALSE),"")</f>
        <v/>
      </c>
      <c r="C1496" s="50"/>
      <c r="D1496" s="50"/>
      <c r="E1496" s="51"/>
      <c r="F1496" s="34" t="str">
        <f>IFERROR(VLOOKUP(C1496,'Fed. Agency Identifier'!$A$2:$B$62,2,FALSE),"")</f>
        <v/>
      </c>
      <c r="G1496" s="34" t="str">
        <f>IF(ISBLANK(D1496)=TRUE,"",(IFERROR(VLOOKUP(CONCATENATE(C1496,".",D1496),'Assistance Listings sam.gov'!$A$2:$D$2250,4,FALSE),"Unknown/Expired CFDA - Complete Column K")))</f>
        <v/>
      </c>
      <c r="H1496" s="51"/>
      <c r="I1496" s="51"/>
      <c r="J1496" s="34" t="str">
        <f>IF(AND(ISBLANK(C1496)=TRUE,ISBLANK(D1496)=TRUE),"",IFERROR(VLOOKUP(CONCATENATE(C1496,".",D1496),'Clusters Lookup'!$A$2:$B$99,2,FALSE),"Not an Other Cluster"))</f>
        <v/>
      </c>
      <c r="K1496" s="51"/>
      <c r="L1496" s="51"/>
      <c r="M1496" s="51"/>
      <c r="N1496" s="51"/>
      <c r="O1496" s="52"/>
      <c r="P1496" s="51"/>
      <c r="Q1496" s="51"/>
      <c r="R1496" s="50"/>
      <c r="S1496" s="34" t="str">
        <f>IFERROR(VLOOKUP(R1496,'State of WI BUs'!$A$2:$B$77,2,FALSE),"")</f>
        <v/>
      </c>
      <c r="T1496" s="52"/>
      <c r="U1496" s="52"/>
      <c r="V1496" s="56" t="str">
        <f t="shared" si="184"/>
        <v/>
      </c>
      <c r="W1496" s="52"/>
      <c r="X1496" s="50"/>
      <c r="Y1496" s="56" t="str">
        <f t="shared" si="185"/>
        <v/>
      </c>
      <c r="Z1496" s="52"/>
      <c r="AA1496" s="35" t="str">
        <f t="shared" si="186"/>
        <v/>
      </c>
      <c r="AB1496" s="35" t="str">
        <f t="shared" si="187"/>
        <v/>
      </c>
      <c r="AC1496" s="35" t="str">
        <f t="shared" si="188"/>
        <v/>
      </c>
      <c r="AD1496" s="35" t="str">
        <f t="shared" si="189"/>
        <v/>
      </c>
      <c r="AE1496" s="35" t="str">
        <f t="shared" si="190"/>
        <v/>
      </c>
      <c r="AF1496" s="35" t="str">
        <f t="shared" si="191"/>
        <v/>
      </c>
    </row>
    <row r="1497" spans="1:32" x14ac:dyDescent="0.3">
      <c r="A1497" s="50"/>
      <c r="B1497" s="34" t="str">
        <f>IFERROR(VLOOKUP(A1497,'State of WI BUs'!$A$2:$B$77,2,FALSE),"")</f>
        <v/>
      </c>
      <c r="C1497" s="50"/>
      <c r="D1497" s="50"/>
      <c r="E1497" s="51"/>
      <c r="F1497" s="34" t="str">
        <f>IFERROR(VLOOKUP(C1497,'Fed. Agency Identifier'!$A$2:$B$62,2,FALSE),"")</f>
        <v/>
      </c>
      <c r="G1497" s="34" t="str">
        <f>IF(ISBLANK(D1497)=TRUE,"",(IFERROR(VLOOKUP(CONCATENATE(C1497,".",D1497),'Assistance Listings sam.gov'!$A$2:$D$2250,4,FALSE),"Unknown/Expired CFDA - Complete Column K")))</f>
        <v/>
      </c>
      <c r="H1497" s="51"/>
      <c r="I1497" s="51"/>
      <c r="J1497" s="34" t="str">
        <f>IF(AND(ISBLANK(C1497)=TRUE,ISBLANK(D1497)=TRUE),"",IFERROR(VLOOKUP(CONCATENATE(C1497,".",D1497),'Clusters Lookup'!$A$2:$B$99,2,FALSE),"Not an Other Cluster"))</f>
        <v/>
      </c>
      <c r="K1497" s="51"/>
      <c r="L1497" s="51"/>
      <c r="M1497" s="51"/>
      <c r="N1497" s="51"/>
      <c r="O1497" s="52"/>
      <c r="P1497" s="51"/>
      <c r="Q1497" s="51"/>
      <c r="R1497" s="50"/>
      <c r="S1497" s="34" t="str">
        <f>IFERROR(VLOOKUP(R1497,'State of WI BUs'!$A$2:$B$77,2,FALSE),"")</f>
        <v/>
      </c>
      <c r="T1497" s="52"/>
      <c r="U1497" s="52"/>
      <c r="V1497" s="56" t="str">
        <f t="shared" si="184"/>
        <v/>
      </c>
      <c r="W1497" s="52"/>
      <c r="X1497" s="50"/>
      <c r="Y1497" s="56" t="str">
        <f t="shared" si="185"/>
        <v/>
      </c>
      <c r="Z1497" s="52"/>
      <c r="AA1497" s="35" t="str">
        <f t="shared" si="186"/>
        <v/>
      </c>
      <c r="AB1497" s="35" t="str">
        <f t="shared" si="187"/>
        <v/>
      </c>
      <c r="AC1497" s="35" t="str">
        <f t="shared" si="188"/>
        <v/>
      </c>
      <c r="AD1497" s="35" t="str">
        <f t="shared" si="189"/>
        <v/>
      </c>
      <c r="AE1497" s="35" t="str">
        <f t="shared" si="190"/>
        <v/>
      </c>
      <c r="AF1497" s="35" t="str">
        <f t="shared" si="191"/>
        <v/>
      </c>
    </row>
    <row r="1498" spans="1:32" x14ac:dyDescent="0.3">
      <c r="A1498" s="50"/>
      <c r="B1498" s="34" t="str">
        <f>IFERROR(VLOOKUP(A1498,'State of WI BUs'!$A$2:$B$77,2,FALSE),"")</f>
        <v/>
      </c>
      <c r="C1498" s="50"/>
      <c r="D1498" s="50"/>
      <c r="E1498" s="51"/>
      <c r="F1498" s="34" t="str">
        <f>IFERROR(VLOOKUP(C1498,'Fed. Agency Identifier'!$A$2:$B$62,2,FALSE),"")</f>
        <v/>
      </c>
      <c r="G1498" s="34" t="str">
        <f>IF(ISBLANK(D1498)=TRUE,"",(IFERROR(VLOOKUP(CONCATENATE(C1498,".",D1498),'Assistance Listings sam.gov'!$A$2:$D$2250,4,FALSE),"Unknown/Expired CFDA - Complete Column K")))</f>
        <v/>
      </c>
      <c r="H1498" s="51"/>
      <c r="I1498" s="51"/>
      <c r="J1498" s="34" t="str">
        <f>IF(AND(ISBLANK(C1498)=TRUE,ISBLANK(D1498)=TRUE),"",IFERROR(VLOOKUP(CONCATENATE(C1498,".",D1498),'Clusters Lookup'!$A$2:$B$99,2,FALSE),"Not an Other Cluster"))</f>
        <v/>
      </c>
      <c r="K1498" s="51"/>
      <c r="L1498" s="51"/>
      <c r="M1498" s="51"/>
      <c r="N1498" s="51"/>
      <c r="O1498" s="52"/>
      <c r="P1498" s="51"/>
      <c r="Q1498" s="51"/>
      <c r="R1498" s="50"/>
      <c r="S1498" s="34" t="str">
        <f>IFERROR(VLOOKUP(R1498,'State of WI BUs'!$A$2:$B$77,2,FALSE),"")</f>
        <v/>
      </c>
      <c r="T1498" s="52"/>
      <c r="U1498" s="52"/>
      <c r="V1498" s="56" t="str">
        <f t="shared" si="184"/>
        <v/>
      </c>
      <c r="W1498" s="52"/>
      <c r="X1498" s="50"/>
      <c r="Y1498" s="56" t="str">
        <f t="shared" si="185"/>
        <v/>
      </c>
      <c r="Z1498" s="52"/>
      <c r="AA1498" s="35" t="str">
        <f t="shared" si="186"/>
        <v/>
      </c>
      <c r="AB1498" s="35" t="str">
        <f t="shared" si="187"/>
        <v/>
      </c>
      <c r="AC1498" s="35" t="str">
        <f t="shared" si="188"/>
        <v/>
      </c>
      <c r="AD1498" s="35" t="str">
        <f t="shared" si="189"/>
        <v/>
      </c>
      <c r="AE1498" s="35" t="str">
        <f t="shared" si="190"/>
        <v/>
      </c>
      <c r="AF1498" s="35" t="str">
        <f t="shared" si="191"/>
        <v/>
      </c>
    </row>
    <row r="1499" spans="1:32" x14ac:dyDescent="0.3">
      <c r="A1499" s="50"/>
      <c r="B1499" s="34" t="str">
        <f>IFERROR(VLOOKUP(A1499,'State of WI BUs'!$A$2:$B$77,2,FALSE),"")</f>
        <v/>
      </c>
      <c r="C1499" s="50"/>
      <c r="D1499" s="50"/>
      <c r="E1499" s="51"/>
      <c r="F1499" s="34" t="str">
        <f>IFERROR(VLOOKUP(C1499,'Fed. Agency Identifier'!$A$2:$B$62,2,FALSE),"")</f>
        <v/>
      </c>
      <c r="G1499" s="34" t="str">
        <f>IF(ISBLANK(D1499)=TRUE,"",(IFERROR(VLOOKUP(CONCATENATE(C1499,".",D1499),'Assistance Listings sam.gov'!$A$2:$D$2250,4,FALSE),"Unknown/Expired CFDA - Complete Column K")))</f>
        <v/>
      </c>
      <c r="H1499" s="51"/>
      <c r="I1499" s="51"/>
      <c r="J1499" s="34" t="str">
        <f>IF(AND(ISBLANK(C1499)=TRUE,ISBLANK(D1499)=TRUE),"",IFERROR(VLOOKUP(CONCATENATE(C1499,".",D1499),'Clusters Lookup'!$A$2:$B$99,2,FALSE),"Not an Other Cluster"))</f>
        <v/>
      </c>
      <c r="K1499" s="51"/>
      <c r="L1499" s="51"/>
      <c r="M1499" s="51"/>
      <c r="N1499" s="51"/>
      <c r="O1499" s="52"/>
      <c r="P1499" s="51"/>
      <c r="Q1499" s="51"/>
      <c r="R1499" s="50"/>
      <c r="S1499" s="34" t="str">
        <f>IFERROR(VLOOKUP(R1499,'State of WI BUs'!$A$2:$B$77,2,FALSE),"")</f>
        <v/>
      </c>
      <c r="T1499" s="52"/>
      <c r="U1499" s="52"/>
      <c r="V1499" s="56" t="str">
        <f t="shared" si="184"/>
        <v/>
      </c>
      <c r="W1499" s="52"/>
      <c r="X1499" s="50"/>
      <c r="Y1499" s="56" t="str">
        <f t="shared" si="185"/>
        <v/>
      </c>
      <c r="Z1499" s="52"/>
      <c r="AA1499" s="35" t="str">
        <f t="shared" si="186"/>
        <v/>
      </c>
      <c r="AB1499" s="35" t="str">
        <f t="shared" si="187"/>
        <v/>
      </c>
      <c r="AC1499" s="35" t="str">
        <f t="shared" si="188"/>
        <v/>
      </c>
      <c r="AD1499" s="35" t="str">
        <f t="shared" si="189"/>
        <v/>
      </c>
      <c r="AE1499" s="35" t="str">
        <f t="shared" si="190"/>
        <v/>
      </c>
      <c r="AF1499" s="35" t="str">
        <f t="shared" si="191"/>
        <v/>
      </c>
    </row>
    <row r="1500" spans="1:32" x14ac:dyDescent="0.3">
      <c r="A1500" s="50"/>
      <c r="B1500" s="34" t="str">
        <f>IFERROR(VLOOKUP(A1500,'State of WI BUs'!$A$2:$B$77,2,FALSE),"")</f>
        <v/>
      </c>
      <c r="C1500" s="50"/>
      <c r="D1500" s="50"/>
      <c r="E1500" s="51"/>
      <c r="F1500" s="34" t="str">
        <f>IFERROR(VLOOKUP(C1500,'Fed. Agency Identifier'!$A$2:$B$62,2,FALSE),"")</f>
        <v/>
      </c>
      <c r="G1500" s="34" t="str">
        <f>IF(ISBLANK(D1500)=TRUE,"",(IFERROR(VLOOKUP(CONCATENATE(C1500,".",D1500),'Assistance Listings sam.gov'!$A$2:$D$2250,4,FALSE),"Unknown/Expired CFDA - Complete Column K")))</f>
        <v/>
      </c>
      <c r="H1500" s="51"/>
      <c r="I1500" s="51"/>
      <c r="J1500" s="34" t="str">
        <f>IF(AND(ISBLANK(C1500)=TRUE,ISBLANK(D1500)=TRUE),"",IFERROR(VLOOKUP(CONCATENATE(C1500,".",D1500),'Clusters Lookup'!$A$2:$B$99,2,FALSE),"Not an Other Cluster"))</f>
        <v/>
      </c>
      <c r="K1500" s="51"/>
      <c r="L1500" s="51"/>
      <c r="M1500" s="51"/>
      <c r="N1500" s="51"/>
      <c r="O1500" s="52"/>
      <c r="P1500" s="51"/>
      <c r="Q1500" s="51"/>
      <c r="R1500" s="50"/>
      <c r="S1500" s="34" t="str">
        <f>IFERROR(VLOOKUP(R1500,'State of WI BUs'!$A$2:$B$77,2,FALSE),"")</f>
        <v/>
      </c>
      <c r="T1500" s="52"/>
      <c r="U1500" s="52"/>
      <c r="V1500" s="56" t="str">
        <f t="shared" si="184"/>
        <v/>
      </c>
      <c r="W1500" s="52"/>
      <c r="X1500" s="50"/>
      <c r="Y1500" s="56" t="str">
        <f t="shared" si="185"/>
        <v/>
      </c>
      <c r="Z1500" s="52"/>
      <c r="AA1500" s="35" t="str">
        <f t="shared" si="186"/>
        <v/>
      </c>
      <c r="AB1500" s="35" t="str">
        <f t="shared" si="187"/>
        <v/>
      </c>
      <c r="AC1500" s="35" t="str">
        <f t="shared" si="188"/>
        <v/>
      </c>
      <c r="AD1500" s="35" t="str">
        <f t="shared" si="189"/>
        <v/>
      </c>
      <c r="AE1500" s="35" t="str">
        <f t="shared" si="190"/>
        <v/>
      </c>
      <c r="AF1500" s="35" t="str">
        <f t="shared" si="191"/>
        <v/>
      </c>
    </row>
    <row r="1501" spans="1:32" x14ac:dyDescent="0.3">
      <c r="A1501" s="50"/>
      <c r="B1501" s="34" t="str">
        <f>IFERROR(VLOOKUP(A1501,'State of WI BUs'!$A$2:$B$77,2,FALSE),"")</f>
        <v/>
      </c>
      <c r="C1501" s="50"/>
      <c r="D1501" s="50"/>
      <c r="E1501" s="51"/>
      <c r="F1501" s="34" t="str">
        <f>IFERROR(VLOOKUP(C1501,'Fed. Agency Identifier'!$A$2:$B$62,2,FALSE),"")</f>
        <v/>
      </c>
      <c r="G1501" s="34" t="str">
        <f>IF(ISBLANK(D1501)=TRUE,"",(IFERROR(VLOOKUP(CONCATENATE(C1501,".",D1501),'Assistance Listings sam.gov'!$A$2:$D$2250,4,FALSE),"Unknown/Expired CFDA - Complete Column K")))</f>
        <v/>
      </c>
      <c r="H1501" s="51"/>
      <c r="I1501" s="51"/>
      <c r="J1501" s="34" t="str">
        <f>IF(AND(ISBLANK(C1501)=TRUE,ISBLANK(D1501)=TRUE),"",IFERROR(VLOOKUP(CONCATENATE(C1501,".",D1501),'Clusters Lookup'!$A$2:$B$99,2,FALSE),"Not an Other Cluster"))</f>
        <v/>
      </c>
      <c r="K1501" s="51"/>
      <c r="L1501" s="51"/>
      <c r="M1501" s="51"/>
      <c r="N1501" s="51"/>
      <c r="O1501" s="52"/>
      <c r="P1501" s="51"/>
      <c r="Q1501" s="51"/>
      <c r="R1501" s="50"/>
      <c r="S1501" s="34" t="str">
        <f>IFERROR(VLOOKUP(R1501,'State of WI BUs'!$A$2:$B$77,2,FALSE),"")</f>
        <v/>
      </c>
      <c r="T1501" s="52"/>
      <c r="U1501" s="52"/>
      <c r="V1501" s="56" t="str">
        <f t="shared" si="184"/>
        <v/>
      </c>
      <c r="W1501" s="52"/>
      <c r="X1501" s="50"/>
      <c r="Y1501" s="56" t="str">
        <f t="shared" si="185"/>
        <v/>
      </c>
      <c r="Z1501" s="52"/>
      <c r="AA1501" s="35" t="str">
        <f t="shared" si="186"/>
        <v/>
      </c>
      <c r="AB1501" s="35" t="str">
        <f t="shared" si="187"/>
        <v/>
      </c>
      <c r="AC1501" s="35" t="str">
        <f t="shared" si="188"/>
        <v/>
      </c>
      <c r="AD1501" s="35" t="str">
        <f t="shared" si="189"/>
        <v/>
      </c>
      <c r="AE1501" s="35" t="str">
        <f t="shared" si="190"/>
        <v/>
      </c>
      <c r="AF1501" s="35" t="str">
        <f t="shared" si="191"/>
        <v/>
      </c>
    </row>
    <row r="1502" spans="1:32" x14ac:dyDescent="0.3">
      <c r="A1502" s="50"/>
      <c r="B1502" s="34" t="str">
        <f>IFERROR(VLOOKUP(A1502,'State of WI BUs'!$A$2:$B$77,2,FALSE),"")</f>
        <v/>
      </c>
      <c r="C1502" s="50"/>
      <c r="D1502" s="50"/>
      <c r="E1502" s="51"/>
      <c r="F1502" s="34" t="str">
        <f>IFERROR(VLOOKUP(C1502,'Fed. Agency Identifier'!$A$2:$B$62,2,FALSE),"")</f>
        <v/>
      </c>
      <c r="G1502" s="34" t="str">
        <f>IF(ISBLANK(D1502)=TRUE,"",(IFERROR(VLOOKUP(CONCATENATE(C1502,".",D1502),'Assistance Listings sam.gov'!$A$2:$D$2250,4,FALSE),"Unknown/Expired CFDA - Complete Column K")))</f>
        <v/>
      </c>
      <c r="H1502" s="51"/>
      <c r="I1502" s="51"/>
      <c r="J1502" s="34" t="str">
        <f>IF(AND(ISBLANK(C1502)=TRUE,ISBLANK(D1502)=TRUE),"",IFERROR(VLOOKUP(CONCATENATE(C1502,".",D1502),'Clusters Lookup'!$A$2:$B$99,2,FALSE),"Not an Other Cluster"))</f>
        <v/>
      </c>
      <c r="K1502" s="51"/>
      <c r="L1502" s="51"/>
      <c r="M1502" s="51"/>
      <c r="N1502" s="51"/>
      <c r="O1502" s="52"/>
      <c r="P1502" s="51"/>
      <c r="Q1502" s="51"/>
      <c r="R1502" s="50"/>
      <c r="S1502" s="34" t="str">
        <f>IFERROR(VLOOKUP(R1502,'State of WI BUs'!$A$2:$B$77,2,FALSE),"")</f>
        <v/>
      </c>
      <c r="T1502" s="52"/>
      <c r="U1502" s="52"/>
      <c r="V1502" s="56" t="str">
        <f t="shared" si="184"/>
        <v/>
      </c>
      <c r="W1502" s="52"/>
      <c r="X1502" s="50"/>
      <c r="Y1502" s="56" t="str">
        <f t="shared" si="185"/>
        <v/>
      </c>
      <c r="Z1502" s="52"/>
      <c r="AA1502" s="35" t="str">
        <f t="shared" si="186"/>
        <v/>
      </c>
      <c r="AB1502" s="35" t="str">
        <f t="shared" si="187"/>
        <v/>
      </c>
      <c r="AC1502" s="35" t="str">
        <f t="shared" si="188"/>
        <v/>
      </c>
      <c r="AD1502" s="35" t="str">
        <f t="shared" si="189"/>
        <v/>
      </c>
      <c r="AE1502" s="35" t="str">
        <f t="shared" si="190"/>
        <v/>
      </c>
      <c r="AF1502" s="35" t="str">
        <f t="shared" si="191"/>
        <v/>
      </c>
    </row>
    <row r="1503" spans="1:32" x14ac:dyDescent="0.3">
      <c r="A1503" s="50"/>
      <c r="B1503" s="34" t="str">
        <f>IFERROR(VLOOKUP(A1503,'State of WI BUs'!$A$2:$B$77,2,FALSE),"")</f>
        <v/>
      </c>
      <c r="C1503" s="50"/>
      <c r="D1503" s="50"/>
      <c r="E1503" s="51"/>
      <c r="F1503" s="34" t="str">
        <f>IFERROR(VLOOKUP(C1503,'Fed. Agency Identifier'!$A$2:$B$62,2,FALSE),"")</f>
        <v/>
      </c>
      <c r="G1503" s="34" t="str">
        <f>IF(ISBLANK(D1503)=TRUE,"",(IFERROR(VLOOKUP(CONCATENATE(C1503,".",D1503),'Assistance Listings sam.gov'!$A$2:$D$2250,4,FALSE),"Unknown/Expired CFDA - Complete Column K")))</f>
        <v/>
      </c>
      <c r="H1503" s="51"/>
      <c r="I1503" s="51"/>
      <c r="J1503" s="34" t="str">
        <f>IF(AND(ISBLANK(C1503)=TRUE,ISBLANK(D1503)=TRUE),"",IFERROR(VLOOKUP(CONCATENATE(C1503,".",D1503),'Clusters Lookup'!$A$2:$B$99,2,FALSE),"Not an Other Cluster"))</f>
        <v/>
      </c>
      <c r="K1503" s="51"/>
      <c r="L1503" s="51"/>
      <c r="M1503" s="51"/>
      <c r="N1503" s="51"/>
      <c r="O1503" s="52"/>
      <c r="P1503" s="51"/>
      <c r="Q1503" s="51"/>
      <c r="R1503" s="50"/>
      <c r="S1503" s="34" t="str">
        <f>IFERROR(VLOOKUP(R1503,'State of WI BUs'!$A$2:$B$77,2,FALSE),"")</f>
        <v/>
      </c>
      <c r="T1503" s="52"/>
      <c r="U1503" s="52"/>
      <c r="V1503" s="56" t="str">
        <f t="shared" si="184"/>
        <v/>
      </c>
      <c r="W1503" s="52"/>
      <c r="X1503" s="50"/>
      <c r="Y1503" s="56" t="str">
        <f t="shared" si="185"/>
        <v/>
      </c>
      <c r="Z1503" s="52"/>
      <c r="AA1503" s="35" t="str">
        <f t="shared" si="186"/>
        <v/>
      </c>
      <c r="AB1503" s="35" t="str">
        <f t="shared" si="187"/>
        <v/>
      </c>
      <c r="AC1503" s="35" t="str">
        <f t="shared" si="188"/>
        <v/>
      </c>
      <c r="AD1503" s="35" t="str">
        <f t="shared" si="189"/>
        <v/>
      </c>
      <c r="AE1503" s="35" t="str">
        <f t="shared" si="190"/>
        <v/>
      </c>
      <c r="AF1503" s="35" t="str">
        <f t="shared" si="191"/>
        <v/>
      </c>
    </row>
    <row r="1504" spans="1:32" x14ac:dyDescent="0.3">
      <c r="A1504" s="50"/>
      <c r="B1504" s="34" t="str">
        <f>IFERROR(VLOOKUP(A1504,'State of WI BUs'!$A$2:$B$77,2,FALSE),"")</f>
        <v/>
      </c>
      <c r="C1504" s="50"/>
      <c r="D1504" s="50"/>
      <c r="E1504" s="51"/>
      <c r="F1504" s="34" t="str">
        <f>IFERROR(VLOOKUP(C1504,'Fed. Agency Identifier'!$A$2:$B$62,2,FALSE),"")</f>
        <v/>
      </c>
      <c r="G1504" s="34" t="str">
        <f>IF(ISBLANK(D1504)=TRUE,"",(IFERROR(VLOOKUP(CONCATENATE(C1504,".",D1504),'Assistance Listings sam.gov'!$A$2:$D$2250,4,FALSE),"Unknown/Expired CFDA - Complete Column K")))</f>
        <v/>
      </c>
      <c r="H1504" s="51"/>
      <c r="I1504" s="51"/>
      <c r="J1504" s="34" t="str">
        <f>IF(AND(ISBLANK(C1504)=TRUE,ISBLANK(D1504)=TRUE),"",IFERROR(VLOOKUP(CONCATENATE(C1504,".",D1504),'Clusters Lookup'!$A$2:$B$99,2,FALSE),"Not an Other Cluster"))</f>
        <v/>
      </c>
      <c r="K1504" s="51"/>
      <c r="L1504" s="51"/>
      <c r="M1504" s="51"/>
      <c r="N1504" s="51"/>
      <c r="O1504" s="52"/>
      <c r="P1504" s="51"/>
      <c r="Q1504" s="51"/>
      <c r="R1504" s="50"/>
      <c r="S1504" s="34" t="str">
        <f>IFERROR(VLOOKUP(R1504,'State of WI BUs'!$A$2:$B$77,2,FALSE),"")</f>
        <v/>
      </c>
      <c r="T1504" s="52"/>
      <c r="U1504" s="52"/>
      <c r="V1504" s="56" t="str">
        <f t="shared" si="184"/>
        <v/>
      </c>
      <c r="W1504" s="52"/>
      <c r="X1504" s="50"/>
      <c r="Y1504" s="56" t="str">
        <f t="shared" si="185"/>
        <v/>
      </c>
      <c r="Z1504" s="52"/>
      <c r="AA1504" s="35" t="str">
        <f t="shared" si="186"/>
        <v/>
      </c>
      <c r="AB1504" s="35" t="str">
        <f t="shared" si="187"/>
        <v/>
      </c>
      <c r="AC1504" s="35" t="str">
        <f t="shared" si="188"/>
        <v/>
      </c>
      <c r="AD1504" s="35" t="str">
        <f t="shared" si="189"/>
        <v/>
      </c>
      <c r="AE1504" s="35" t="str">
        <f t="shared" si="190"/>
        <v/>
      </c>
      <c r="AF1504" s="35" t="str">
        <f t="shared" si="191"/>
        <v/>
      </c>
    </row>
    <row r="1505" spans="1:32" x14ac:dyDescent="0.3">
      <c r="A1505" s="50"/>
      <c r="B1505" s="34" t="str">
        <f>IFERROR(VLOOKUP(A1505,'State of WI BUs'!$A$2:$B$77,2,FALSE),"")</f>
        <v/>
      </c>
      <c r="C1505" s="50"/>
      <c r="D1505" s="50"/>
      <c r="E1505" s="51"/>
      <c r="F1505" s="34" t="str">
        <f>IFERROR(VLOOKUP(C1505,'Fed. Agency Identifier'!$A$2:$B$62,2,FALSE),"")</f>
        <v/>
      </c>
      <c r="G1505" s="34" t="str">
        <f>IF(ISBLANK(D1505)=TRUE,"",(IFERROR(VLOOKUP(CONCATENATE(C1505,".",D1505),'Assistance Listings sam.gov'!$A$2:$D$2250,4,FALSE),"Unknown/Expired CFDA - Complete Column K")))</f>
        <v/>
      </c>
      <c r="H1505" s="51"/>
      <c r="I1505" s="51"/>
      <c r="J1505" s="34" t="str">
        <f>IF(AND(ISBLANK(C1505)=TRUE,ISBLANK(D1505)=TRUE),"",IFERROR(VLOOKUP(CONCATENATE(C1505,".",D1505),'Clusters Lookup'!$A$2:$B$99,2,FALSE),"Not an Other Cluster"))</f>
        <v/>
      </c>
      <c r="K1505" s="51"/>
      <c r="L1505" s="51"/>
      <c r="M1505" s="51"/>
      <c r="N1505" s="51"/>
      <c r="O1505" s="52"/>
      <c r="P1505" s="51"/>
      <c r="Q1505" s="51"/>
      <c r="R1505" s="50"/>
      <c r="S1505" s="34" t="str">
        <f>IFERROR(VLOOKUP(R1505,'State of WI BUs'!$A$2:$B$77,2,FALSE),"")</f>
        <v/>
      </c>
      <c r="T1505" s="52"/>
      <c r="U1505" s="52"/>
      <c r="V1505" s="56" t="str">
        <f t="shared" si="184"/>
        <v/>
      </c>
      <c r="W1505" s="52"/>
      <c r="X1505" s="50"/>
      <c r="Y1505" s="56" t="str">
        <f t="shared" si="185"/>
        <v/>
      </c>
      <c r="Z1505" s="52"/>
      <c r="AA1505" s="35" t="str">
        <f t="shared" si="186"/>
        <v/>
      </c>
      <c r="AB1505" s="35" t="str">
        <f t="shared" si="187"/>
        <v/>
      </c>
      <c r="AC1505" s="35" t="str">
        <f t="shared" si="188"/>
        <v/>
      </c>
      <c r="AD1505" s="35" t="str">
        <f t="shared" si="189"/>
        <v/>
      </c>
      <c r="AE1505" s="35" t="str">
        <f t="shared" si="190"/>
        <v/>
      </c>
      <c r="AF1505" s="35" t="str">
        <f t="shared" si="191"/>
        <v/>
      </c>
    </row>
    <row r="1506" spans="1:32" x14ac:dyDescent="0.3">
      <c r="A1506" s="50"/>
      <c r="B1506" s="34" t="str">
        <f>IFERROR(VLOOKUP(A1506,'State of WI BUs'!$A$2:$B$77,2,FALSE),"")</f>
        <v/>
      </c>
      <c r="C1506" s="50"/>
      <c r="D1506" s="50"/>
      <c r="E1506" s="51"/>
      <c r="F1506" s="34" t="str">
        <f>IFERROR(VLOOKUP(C1506,'Fed. Agency Identifier'!$A$2:$B$62,2,FALSE),"")</f>
        <v/>
      </c>
      <c r="G1506" s="34" t="str">
        <f>IF(ISBLANK(D1506)=TRUE,"",(IFERROR(VLOOKUP(CONCATENATE(C1506,".",D1506),'Assistance Listings sam.gov'!$A$2:$D$2250,4,FALSE),"Unknown/Expired CFDA - Complete Column K")))</f>
        <v/>
      </c>
      <c r="H1506" s="51"/>
      <c r="I1506" s="51"/>
      <c r="J1506" s="34" t="str">
        <f>IF(AND(ISBLANK(C1506)=TRUE,ISBLANK(D1506)=TRUE),"",IFERROR(VLOOKUP(CONCATENATE(C1506,".",D1506),'Clusters Lookup'!$A$2:$B$99,2,FALSE),"Not an Other Cluster"))</f>
        <v/>
      </c>
      <c r="K1506" s="51"/>
      <c r="L1506" s="51"/>
      <c r="M1506" s="51"/>
      <c r="N1506" s="51"/>
      <c r="O1506" s="52"/>
      <c r="P1506" s="51"/>
      <c r="Q1506" s="51"/>
      <c r="R1506" s="50"/>
      <c r="S1506" s="34" t="str">
        <f>IFERROR(VLOOKUP(R1506,'State of WI BUs'!$A$2:$B$77,2,FALSE),"")</f>
        <v/>
      </c>
      <c r="T1506" s="52"/>
      <c r="U1506" s="52"/>
      <c r="V1506" s="56" t="str">
        <f t="shared" si="184"/>
        <v/>
      </c>
      <c r="W1506" s="52"/>
      <c r="X1506" s="50"/>
      <c r="Y1506" s="56" t="str">
        <f t="shared" si="185"/>
        <v/>
      </c>
      <c r="Z1506" s="52"/>
      <c r="AA1506" s="35" t="str">
        <f t="shared" si="186"/>
        <v/>
      </c>
      <c r="AB1506" s="35" t="str">
        <f t="shared" si="187"/>
        <v/>
      </c>
      <c r="AC1506" s="35" t="str">
        <f t="shared" si="188"/>
        <v/>
      </c>
      <c r="AD1506" s="35" t="str">
        <f t="shared" si="189"/>
        <v/>
      </c>
      <c r="AE1506" s="35" t="str">
        <f t="shared" si="190"/>
        <v/>
      </c>
      <c r="AF1506" s="35" t="str">
        <f t="shared" si="191"/>
        <v/>
      </c>
    </row>
    <row r="1507" spans="1:32" x14ac:dyDescent="0.3">
      <c r="A1507" s="50"/>
      <c r="B1507" s="34" t="str">
        <f>IFERROR(VLOOKUP(A1507,'State of WI BUs'!$A$2:$B$77,2,FALSE),"")</f>
        <v/>
      </c>
      <c r="C1507" s="50"/>
      <c r="D1507" s="50"/>
      <c r="E1507" s="51"/>
      <c r="F1507" s="34" t="str">
        <f>IFERROR(VLOOKUP(C1507,'Fed. Agency Identifier'!$A$2:$B$62,2,FALSE),"")</f>
        <v/>
      </c>
      <c r="G1507" s="34" t="str">
        <f>IF(ISBLANK(D1507)=TRUE,"",(IFERROR(VLOOKUP(CONCATENATE(C1507,".",D1507),'Assistance Listings sam.gov'!$A$2:$D$2250,4,FALSE),"Unknown/Expired CFDA - Complete Column K")))</f>
        <v/>
      </c>
      <c r="H1507" s="51"/>
      <c r="I1507" s="51"/>
      <c r="J1507" s="34" t="str">
        <f>IF(AND(ISBLANK(C1507)=TRUE,ISBLANK(D1507)=TRUE),"",IFERROR(VLOOKUP(CONCATENATE(C1507,".",D1507),'Clusters Lookup'!$A$2:$B$99,2,FALSE),"Not an Other Cluster"))</f>
        <v/>
      </c>
      <c r="K1507" s="51"/>
      <c r="L1507" s="51"/>
      <c r="M1507" s="51"/>
      <c r="N1507" s="51"/>
      <c r="O1507" s="52"/>
      <c r="P1507" s="51"/>
      <c r="Q1507" s="51"/>
      <c r="R1507" s="50"/>
      <c r="S1507" s="34" t="str">
        <f>IFERROR(VLOOKUP(R1507,'State of WI BUs'!$A$2:$B$77,2,FALSE),"")</f>
        <v/>
      </c>
      <c r="T1507" s="52"/>
      <c r="U1507" s="52"/>
      <c r="V1507" s="56" t="str">
        <f t="shared" si="184"/>
        <v/>
      </c>
      <c r="W1507" s="52"/>
      <c r="X1507" s="50"/>
      <c r="Y1507" s="56" t="str">
        <f t="shared" si="185"/>
        <v/>
      </c>
      <c r="Z1507" s="52"/>
      <c r="AA1507" s="35" t="str">
        <f t="shared" si="186"/>
        <v/>
      </c>
      <c r="AB1507" s="35" t="str">
        <f t="shared" si="187"/>
        <v/>
      </c>
      <c r="AC1507" s="35" t="str">
        <f t="shared" si="188"/>
        <v/>
      </c>
      <c r="AD1507" s="35" t="str">
        <f t="shared" si="189"/>
        <v/>
      </c>
      <c r="AE1507" s="35" t="str">
        <f t="shared" si="190"/>
        <v/>
      </c>
      <c r="AF1507" s="35" t="str">
        <f t="shared" si="191"/>
        <v/>
      </c>
    </row>
    <row r="1508" spans="1:32" x14ac:dyDescent="0.3">
      <c r="A1508" s="50"/>
      <c r="B1508" s="34" t="str">
        <f>IFERROR(VLOOKUP(A1508,'State of WI BUs'!$A$2:$B$77,2,FALSE),"")</f>
        <v/>
      </c>
      <c r="C1508" s="50"/>
      <c r="D1508" s="50"/>
      <c r="E1508" s="51"/>
      <c r="F1508" s="34" t="str">
        <f>IFERROR(VLOOKUP(C1508,'Fed. Agency Identifier'!$A$2:$B$62,2,FALSE),"")</f>
        <v/>
      </c>
      <c r="G1508" s="34" t="str">
        <f>IF(ISBLANK(D1508)=TRUE,"",(IFERROR(VLOOKUP(CONCATENATE(C1508,".",D1508),'Assistance Listings sam.gov'!$A$2:$D$2250,4,FALSE),"Unknown/Expired CFDA - Complete Column K")))</f>
        <v/>
      </c>
      <c r="H1508" s="51"/>
      <c r="I1508" s="51"/>
      <c r="J1508" s="34" t="str">
        <f>IF(AND(ISBLANK(C1508)=TRUE,ISBLANK(D1508)=TRUE),"",IFERROR(VLOOKUP(CONCATENATE(C1508,".",D1508),'Clusters Lookup'!$A$2:$B$99,2,FALSE),"Not an Other Cluster"))</f>
        <v/>
      </c>
      <c r="K1508" s="51"/>
      <c r="L1508" s="51"/>
      <c r="M1508" s="51"/>
      <c r="N1508" s="51"/>
      <c r="O1508" s="52"/>
      <c r="P1508" s="51"/>
      <c r="Q1508" s="51"/>
      <c r="R1508" s="50"/>
      <c r="S1508" s="34" t="str">
        <f>IFERROR(VLOOKUP(R1508,'State of WI BUs'!$A$2:$B$77,2,FALSE),"")</f>
        <v/>
      </c>
      <c r="T1508" s="52"/>
      <c r="U1508" s="52"/>
      <c r="V1508" s="56" t="str">
        <f t="shared" si="184"/>
        <v/>
      </c>
      <c r="W1508" s="52"/>
      <c r="X1508" s="50"/>
      <c r="Y1508" s="56" t="str">
        <f t="shared" si="185"/>
        <v/>
      </c>
      <c r="Z1508" s="52"/>
      <c r="AA1508" s="35" t="str">
        <f t="shared" si="186"/>
        <v/>
      </c>
      <c r="AB1508" s="35" t="str">
        <f t="shared" si="187"/>
        <v/>
      </c>
      <c r="AC1508" s="35" t="str">
        <f t="shared" si="188"/>
        <v/>
      </c>
      <c r="AD1508" s="35" t="str">
        <f t="shared" si="189"/>
        <v/>
      </c>
      <c r="AE1508" s="35" t="str">
        <f t="shared" si="190"/>
        <v/>
      </c>
      <c r="AF1508" s="35" t="str">
        <f t="shared" si="191"/>
        <v/>
      </c>
    </row>
    <row r="1509" spans="1:32" x14ac:dyDescent="0.3">
      <c r="A1509" s="50"/>
      <c r="B1509" s="34" t="str">
        <f>IFERROR(VLOOKUP(A1509,'State of WI BUs'!$A$2:$B$77,2,FALSE),"")</f>
        <v/>
      </c>
      <c r="C1509" s="50"/>
      <c r="D1509" s="50"/>
      <c r="E1509" s="51"/>
      <c r="F1509" s="34" t="str">
        <f>IFERROR(VLOOKUP(C1509,'Fed. Agency Identifier'!$A$2:$B$62,2,FALSE),"")</f>
        <v/>
      </c>
      <c r="G1509" s="34" t="str">
        <f>IF(ISBLANK(D1509)=TRUE,"",(IFERROR(VLOOKUP(CONCATENATE(C1509,".",D1509),'Assistance Listings sam.gov'!$A$2:$D$2250,4,FALSE),"Unknown/Expired CFDA - Complete Column K")))</f>
        <v/>
      </c>
      <c r="H1509" s="51"/>
      <c r="I1509" s="51"/>
      <c r="J1509" s="34" t="str">
        <f>IF(AND(ISBLANK(C1509)=TRUE,ISBLANK(D1509)=TRUE),"",IFERROR(VLOOKUP(CONCATENATE(C1509,".",D1509),'Clusters Lookup'!$A$2:$B$99,2,FALSE),"Not an Other Cluster"))</f>
        <v/>
      </c>
      <c r="K1509" s="51"/>
      <c r="L1509" s="51"/>
      <c r="M1509" s="51"/>
      <c r="N1509" s="51"/>
      <c r="O1509" s="52"/>
      <c r="P1509" s="51"/>
      <c r="Q1509" s="51"/>
      <c r="R1509" s="50"/>
      <c r="S1509" s="34" t="str">
        <f>IFERROR(VLOOKUP(R1509,'State of WI BUs'!$A$2:$B$77,2,FALSE),"")</f>
        <v/>
      </c>
      <c r="T1509" s="52"/>
      <c r="U1509" s="52"/>
      <c r="V1509" s="56" t="str">
        <f t="shared" si="184"/>
        <v/>
      </c>
      <c r="W1509" s="52"/>
      <c r="X1509" s="50"/>
      <c r="Y1509" s="56" t="str">
        <f t="shared" si="185"/>
        <v/>
      </c>
      <c r="Z1509" s="52"/>
      <c r="AA1509" s="35" t="str">
        <f t="shared" si="186"/>
        <v/>
      </c>
      <c r="AB1509" s="35" t="str">
        <f t="shared" si="187"/>
        <v/>
      </c>
      <c r="AC1509" s="35" t="str">
        <f t="shared" si="188"/>
        <v/>
      </c>
      <c r="AD1509" s="35" t="str">
        <f t="shared" si="189"/>
        <v/>
      </c>
      <c r="AE1509" s="35" t="str">
        <f t="shared" si="190"/>
        <v/>
      </c>
      <c r="AF1509" s="35" t="str">
        <f t="shared" si="191"/>
        <v/>
      </c>
    </row>
    <row r="1510" spans="1:32" x14ac:dyDescent="0.3">
      <c r="A1510" s="50"/>
      <c r="B1510" s="34" t="str">
        <f>IFERROR(VLOOKUP(A1510,'State of WI BUs'!$A$2:$B$77,2,FALSE),"")</f>
        <v/>
      </c>
      <c r="C1510" s="50"/>
      <c r="D1510" s="50"/>
      <c r="E1510" s="51"/>
      <c r="F1510" s="34" t="str">
        <f>IFERROR(VLOOKUP(C1510,'Fed. Agency Identifier'!$A$2:$B$62,2,FALSE),"")</f>
        <v/>
      </c>
      <c r="G1510" s="34" t="str">
        <f>IF(ISBLANK(D1510)=TRUE,"",(IFERROR(VLOOKUP(CONCATENATE(C1510,".",D1510),'Assistance Listings sam.gov'!$A$2:$D$2250,4,FALSE),"Unknown/Expired CFDA - Complete Column K")))</f>
        <v/>
      </c>
      <c r="H1510" s="51"/>
      <c r="I1510" s="51"/>
      <c r="J1510" s="34" t="str">
        <f>IF(AND(ISBLANK(C1510)=TRUE,ISBLANK(D1510)=TRUE),"",IFERROR(VLOOKUP(CONCATENATE(C1510,".",D1510),'Clusters Lookup'!$A$2:$B$99,2,FALSE),"Not an Other Cluster"))</f>
        <v/>
      </c>
      <c r="K1510" s="51"/>
      <c r="L1510" s="51"/>
      <c r="M1510" s="51"/>
      <c r="N1510" s="51"/>
      <c r="O1510" s="52"/>
      <c r="P1510" s="51"/>
      <c r="Q1510" s="51"/>
      <c r="R1510" s="50"/>
      <c r="S1510" s="34" t="str">
        <f>IFERROR(VLOOKUP(R1510,'State of WI BUs'!$A$2:$B$77,2,FALSE),"")</f>
        <v/>
      </c>
      <c r="T1510" s="52"/>
      <c r="U1510" s="52"/>
      <c r="V1510" s="56" t="str">
        <f t="shared" si="184"/>
        <v/>
      </c>
      <c r="W1510" s="52"/>
      <c r="X1510" s="50"/>
      <c r="Y1510" s="56" t="str">
        <f t="shared" si="185"/>
        <v/>
      </c>
      <c r="Z1510" s="52"/>
      <c r="AA1510" s="35" t="str">
        <f t="shared" si="186"/>
        <v/>
      </c>
      <c r="AB1510" s="35" t="str">
        <f t="shared" si="187"/>
        <v/>
      </c>
      <c r="AC1510" s="35" t="str">
        <f t="shared" si="188"/>
        <v/>
      </c>
      <c r="AD1510" s="35" t="str">
        <f t="shared" si="189"/>
        <v/>
      </c>
      <c r="AE1510" s="35" t="str">
        <f t="shared" si="190"/>
        <v/>
      </c>
      <c r="AF1510" s="35" t="str">
        <f t="shared" si="191"/>
        <v/>
      </c>
    </row>
    <row r="1511" spans="1:32" x14ac:dyDescent="0.3">
      <c r="A1511" s="50"/>
      <c r="B1511" s="34" t="str">
        <f>IFERROR(VLOOKUP(A1511,'State of WI BUs'!$A$2:$B$77,2,FALSE),"")</f>
        <v/>
      </c>
      <c r="C1511" s="50"/>
      <c r="D1511" s="50"/>
      <c r="E1511" s="51"/>
      <c r="F1511" s="34" t="str">
        <f>IFERROR(VLOOKUP(C1511,'Fed. Agency Identifier'!$A$2:$B$62,2,FALSE),"")</f>
        <v/>
      </c>
      <c r="G1511" s="34" t="str">
        <f>IF(ISBLANK(D1511)=TRUE,"",(IFERROR(VLOOKUP(CONCATENATE(C1511,".",D1511),'Assistance Listings sam.gov'!$A$2:$D$2250,4,FALSE),"Unknown/Expired CFDA - Complete Column K")))</f>
        <v/>
      </c>
      <c r="H1511" s="51"/>
      <c r="I1511" s="51"/>
      <c r="J1511" s="34" t="str">
        <f>IF(AND(ISBLANK(C1511)=TRUE,ISBLANK(D1511)=TRUE),"",IFERROR(VLOOKUP(CONCATENATE(C1511,".",D1511),'Clusters Lookup'!$A$2:$B$99,2,FALSE),"Not an Other Cluster"))</f>
        <v/>
      </c>
      <c r="K1511" s="51"/>
      <c r="L1511" s="51"/>
      <c r="M1511" s="51"/>
      <c r="N1511" s="51"/>
      <c r="O1511" s="52"/>
      <c r="P1511" s="51"/>
      <c r="Q1511" s="51"/>
      <c r="R1511" s="50"/>
      <c r="S1511" s="34" t="str">
        <f>IFERROR(VLOOKUP(R1511,'State of WI BUs'!$A$2:$B$77,2,FALSE),"")</f>
        <v/>
      </c>
      <c r="T1511" s="52"/>
      <c r="U1511" s="52"/>
      <c r="V1511" s="56" t="str">
        <f t="shared" si="184"/>
        <v/>
      </c>
      <c r="W1511" s="52"/>
      <c r="X1511" s="50"/>
      <c r="Y1511" s="56" t="str">
        <f t="shared" si="185"/>
        <v/>
      </c>
      <c r="Z1511" s="52"/>
      <c r="AA1511" s="35" t="str">
        <f t="shared" si="186"/>
        <v/>
      </c>
      <c r="AB1511" s="35" t="str">
        <f t="shared" si="187"/>
        <v/>
      </c>
      <c r="AC1511" s="35" t="str">
        <f t="shared" si="188"/>
        <v/>
      </c>
      <c r="AD1511" s="35" t="str">
        <f t="shared" si="189"/>
        <v/>
      </c>
      <c r="AE1511" s="35" t="str">
        <f t="shared" si="190"/>
        <v/>
      </c>
      <c r="AF1511" s="35" t="str">
        <f t="shared" si="191"/>
        <v/>
      </c>
    </row>
    <row r="1512" spans="1:32" x14ac:dyDescent="0.3">
      <c r="A1512" s="50"/>
      <c r="B1512" s="34" t="str">
        <f>IFERROR(VLOOKUP(A1512,'State of WI BUs'!$A$2:$B$77,2,FALSE),"")</f>
        <v/>
      </c>
      <c r="C1512" s="50"/>
      <c r="D1512" s="50"/>
      <c r="E1512" s="51"/>
      <c r="F1512" s="34" t="str">
        <f>IFERROR(VLOOKUP(C1512,'Fed. Agency Identifier'!$A$2:$B$62,2,FALSE),"")</f>
        <v/>
      </c>
      <c r="G1512" s="34" t="str">
        <f>IF(ISBLANK(D1512)=TRUE,"",(IFERROR(VLOOKUP(CONCATENATE(C1512,".",D1512),'Assistance Listings sam.gov'!$A$2:$D$2250,4,FALSE),"Unknown/Expired CFDA - Complete Column K")))</f>
        <v/>
      </c>
      <c r="H1512" s="51"/>
      <c r="I1512" s="51"/>
      <c r="J1512" s="34" t="str">
        <f>IF(AND(ISBLANK(C1512)=TRUE,ISBLANK(D1512)=TRUE),"",IFERROR(VLOOKUP(CONCATENATE(C1512,".",D1512),'Clusters Lookup'!$A$2:$B$99,2,FALSE),"Not an Other Cluster"))</f>
        <v/>
      </c>
      <c r="K1512" s="51"/>
      <c r="L1512" s="51"/>
      <c r="M1512" s="51"/>
      <c r="N1512" s="51"/>
      <c r="O1512" s="52"/>
      <c r="P1512" s="51"/>
      <c r="Q1512" s="51"/>
      <c r="R1512" s="50"/>
      <c r="S1512" s="34" t="str">
        <f>IFERROR(VLOOKUP(R1512,'State of WI BUs'!$A$2:$B$77,2,FALSE),"")</f>
        <v/>
      </c>
      <c r="T1512" s="52"/>
      <c r="U1512" s="52"/>
      <c r="V1512" s="56" t="str">
        <f t="shared" si="184"/>
        <v/>
      </c>
      <c r="W1512" s="52"/>
      <c r="X1512" s="50"/>
      <c r="Y1512" s="56" t="str">
        <f t="shared" si="185"/>
        <v/>
      </c>
      <c r="Z1512" s="52"/>
      <c r="AA1512" s="35" t="str">
        <f t="shared" si="186"/>
        <v/>
      </c>
      <c r="AB1512" s="35" t="str">
        <f t="shared" si="187"/>
        <v/>
      </c>
      <c r="AC1512" s="35" t="str">
        <f t="shared" si="188"/>
        <v/>
      </c>
      <c r="AD1512" s="35" t="str">
        <f t="shared" si="189"/>
        <v/>
      </c>
      <c r="AE1512" s="35" t="str">
        <f t="shared" si="190"/>
        <v/>
      </c>
      <c r="AF1512" s="35" t="str">
        <f t="shared" si="191"/>
        <v/>
      </c>
    </row>
    <row r="1513" spans="1:32" x14ac:dyDescent="0.3">
      <c r="A1513" s="50"/>
      <c r="B1513" s="34" t="str">
        <f>IFERROR(VLOOKUP(A1513,'State of WI BUs'!$A$2:$B$77,2,FALSE),"")</f>
        <v/>
      </c>
      <c r="C1513" s="50"/>
      <c r="D1513" s="50"/>
      <c r="E1513" s="51"/>
      <c r="F1513" s="34" t="str">
        <f>IFERROR(VLOOKUP(C1513,'Fed. Agency Identifier'!$A$2:$B$62,2,FALSE),"")</f>
        <v/>
      </c>
      <c r="G1513" s="34" t="str">
        <f>IF(ISBLANK(D1513)=TRUE,"",(IFERROR(VLOOKUP(CONCATENATE(C1513,".",D1513),'Assistance Listings sam.gov'!$A$2:$D$2250,4,FALSE),"Unknown/Expired CFDA - Complete Column K")))</f>
        <v/>
      </c>
      <c r="H1513" s="51"/>
      <c r="I1513" s="51"/>
      <c r="J1513" s="34" t="str">
        <f>IF(AND(ISBLANK(C1513)=TRUE,ISBLANK(D1513)=TRUE),"",IFERROR(VLOOKUP(CONCATENATE(C1513,".",D1513),'Clusters Lookup'!$A$2:$B$99,2,FALSE),"Not an Other Cluster"))</f>
        <v/>
      </c>
      <c r="K1513" s="51"/>
      <c r="L1513" s="51"/>
      <c r="M1513" s="51"/>
      <c r="N1513" s="51"/>
      <c r="O1513" s="52"/>
      <c r="P1513" s="51"/>
      <c r="Q1513" s="51"/>
      <c r="R1513" s="50"/>
      <c r="S1513" s="34" t="str">
        <f>IFERROR(VLOOKUP(R1513,'State of WI BUs'!$A$2:$B$77,2,FALSE),"")</f>
        <v/>
      </c>
      <c r="T1513" s="52"/>
      <c r="U1513" s="52"/>
      <c r="V1513" s="56" t="str">
        <f t="shared" si="184"/>
        <v/>
      </c>
      <c r="W1513" s="52"/>
      <c r="X1513" s="50"/>
      <c r="Y1513" s="56" t="str">
        <f t="shared" si="185"/>
        <v/>
      </c>
      <c r="Z1513" s="52"/>
      <c r="AA1513" s="35" t="str">
        <f t="shared" si="186"/>
        <v/>
      </c>
      <c r="AB1513" s="35" t="str">
        <f t="shared" si="187"/>
        <v/>
      </c>
      <c r="AC1513" s="35" t="str">
        <f t="shared" si="188"/>
        <v/>
      </c>
      <c r="AD1513" s="35" t="str">
        <f t="shared" si="189"/>
        <v/>
      </c>
      <c r="AE1513" s="35" t="str">
        <f t="shared" si="190"/>
        <v/>
      </c>
      <c r="AF1513" s="35" t="str">
        <f t="shared" si="191"/>
        <v/>
      </c>
    </row>
    <row r="1514" spans="1:32" x14ac:dyDescent="0.3">
      <c r="A1514" s="50"/>
      <c r="B1514" s="34" t="str">
        <f>IFERROR(VLOOKUP(A1514,'State of WI BUs'!$A$2:$B$77,2,FALSE),"")</f>
        <v/>
      </c>
      <c r="C1514" s="50"/>
      <c r="D1514" s="50"/>
      <c r="E1514" s="51"/>
      <c r="F1514" s="34" t="str">
        <f>IFERROR(VLOOKUP(C1514,'Fed. Agency Identifier'!$A$2:$B$62,2,FALSE),"")</f>
        <v/>
      </c>
      <c r="G1514" s="34" t="str">
        <f>IF(ISBLANK(D1514)=TRUE,"",(IFERROR(VLOOKUP(CONCATENATE(C1514,".",D1514),'Assistance Listings sam.gov'!$A$2:$D$2250,4,FALSE),"Unknown/Expired CFDA - Complete Column K")))</f>
        <v/>
      </c>
      <c r="H1514" s="51"/>
      <c r="I1514" s="51"/>
      <c r="J1514" s="34" t="str">
        <f>IF(AND(ISBLANK(C1514)=TRUE,ISBLANK(D1514)=TRUE),"",IFERROR(VLOOKUP(CONCATENATE(C1514,".",D1514),'Clusters Lookup'!$A$2:$B$99,2,FALSE),"Not an Other Cluster"))</f>
        <v/>
      </c>
      <c r="K1514" s="51"/>
      <c r="L1514" s="51"/>
      <c r="M1514" s="51"/>
      <c r="N1514" s="51"/>
      <c r="O1514" s="52"/>
      <c r="P1514" s="51"/>
      <c r="Q1514" s="51"/>
      <c r="R1514" s="50"/>
      <c r="S1514" s="34" t="str">
        <f>IFERROR(VLOOKUP(R1514,'State of WI BUs'!$A$2:$B$77,2,FALSE),"")</f>
        <v/>
      </c>
      <c r="T1514" s="52"/>
      <c r="U1514" s="52"/>
      <c r="V1514" s="56" t="str">
        <f t="shared" si="184"/>
        <v/>
      </c>
      <c r="W1514" s="52"/>
      <c r="X1514" s="50"/>
      <c r="Y1514" s="56" t="str">
        <f t="shared" si="185"/>
        <v/>
      </c>
      <c r="Z1514" s="52"/>
      <c r="AA1514" s="35" t="str">
        <f t="shared" si="186"/>
        <v/>
      </c>
      <c r="AB1514" s="35" t="str">
        <f t="shared" si="187"/>
        <v/>
      </c>
      <c r="AC1514" s="35" t="str">
        <f t="shared" si="188"/>
        <v/>
      </c>
      <c r="AD1514" s="35" t="str">
        <f t="shared" si="189"/>
        <v/>
      </c>
      <c r="AE1514" s="35" t="str">
        <f t="shared" si="190"/>
        <v/>
      </c>
      <c r="AF1514" s="35" t="str">
        <f t="shared" si="191"/>
        <v/>
      </c>
    </row>
    <row r="1515" spans="1:32" x14ac:dyDescent="0.3">
      <c r="A1515" s="50"/>
      <c r="B1515" s="34" t="str">
        <f>IFERROR(VLOOKUP(A1515,'State of WI BUs'!$A$2:$B$77,2,FALSE),"")</f>
        <v/>
      </c>
      <c r="C1515" s="50"/>
      <c r="D1515" s="50"/>
      <c r="E1515" s="51"/>
      <c r="F1515" s="34" t="str">
        <f>IFERROR(VLOOKUP(C1515,'Fed. Agency Identifier'!$A$2:$B$62,2,FALSE),"")</f>
        <v/>
      </c>
      <c r="G1515" s="34" t="str">
        <f>IF(ISBLANK(D1515)=TRUE,"",(IFERROR(VLOOKUP(CONCATENATE(C1515,".",D1515),'Assistance Listings sam.gov'!$A$2:$D$2250,4,FALSE),"Unknown/Expired CFDA - Complete Column K")))</f>
        <v/>
      </c>
      <c r="H1515" s="51"/>
      <c r="I1515" s="51"/>
      <c r="J1515" s="34" t="str">
        <f>IF(AND(ISBLANK(C1515)=TRUE,ISBLANK(D1515)=TRUE),"",IFERROR(VLOOKUP(CONCATENATE(C1515,".",D1515),'Clusters Lookup'!$A$2:$B$99,2,FALSE),"Not an Other Cluster"))</f>
        <v/>
      </c>
      <c r="K1515" s="51"/>
      <c r="L1515" s="51"/>
      <c r="M1515" s="51"/>
      <c r="N1515" s="51"/>
      <c r="O1515" s="52"/>
      <c r="P1515" s="51"/>
      <c r="Q1515" s="51"/>
      <c r="R1515" s="50"/>
      <c r="S1515" s="34" t="str">
        <f>IFERROR(VLOOKUP(R1515,'State of WI BUs'!$A$2:$B$77,2,FALSE),"")</f>
        <v/>
      </c>
      <c r="T1515" s="52"/>
      <c r="U1515" s="52"/>
      <c r="V1515" s="56" t="str">
        <f t="shared" si="184"/>
        <v/>
      </c>
      <c r="W1515" s="52"/>
      <c r="X1515" s="50"/>
      <c r="Y1515" s="56" t="str">
        <f t="shared" si="185"/>
        <v/>
      </c>
      <c r="Z1515" s="52"/>
      <c r="AA1515" s="35" t="str">
        <f t="shared" si="186"/>
        <v/>
      </c>
      <c r="AB1515" s="35" t="str">
        <f t="shared" si="187"/>
        <v/>
      </c>
      <c r="AC1515" s="35" t="str">
        <f t="shared" si="188"/>
        <v/>
      </c>
      <c r="AD1515" s="35" t="str">
        <f t="shared" si="189"/>
        <v/>
      </c>
      <c r="AE1515" s="35" t="str">
        <f t="shared" si="190"/>
        <v/>
      </c>
      <c r="AF1515" s="35" t="str">
        <f t="shared" si="191"/>
        <v/>
      </c>
    </row>
    <row r="1516" spans="1:32" x14ac:dyDescent="0.3">
      <c r="A1516" s="50"/>
      <c r="B1516" s="34" t="str">
        <f>IFERROR(VLOOKUP(A1516,'State of WI BUs'!$A$2:$B$77,2,FALSE),"")</f>
        <v/>
      </c>
      <c r="C1516" s="50"/>
      <c r="D1516" s="50"/>
      <c r="E1516" s="51"/>
      <c r="F1516" s="34" t="str">
        <f>IFERROR(VLOOKUP(C1516,'Fed. Agency Identifier'!$A$2:$B$62,2,FALSE),"")</f>
        <v/>
      </c>
      <c r="G1516" s="34" t="str">
        <f>IF(ISBLANK(D1516)=TRUE,"",(IFERROR(VLOOKUP(CONCATENATE(C1516,".",D1516),'Assistance Listings sam.gov'!$A$2:$D$2250,4,FALSE),"Unknown/Expired CFDA - Complete Column K")))</f>
        <v/>
      </c>
      <c r="H1516" s="51"/>
      <c r="I1516" s="51"/>
      <c r="J1516" s="34" t="str">
        <f>IF(AND(ISBLANK(C1516)=TRUE,ISBLANK(D1516)=TRUE),"",IFERROR(VLOOKUP(CONCATENATE(C1516,".",D1516),'Clusters Lookup'!$A$2:$B$99,2,FALSE),"Not an Other Cluster"))</f>
        <v/>
      </c>
      <c r="K1516" s="51"/>
      <c r="L1516" s="51"/>
      <c r="M1516" s="51"/>
      <c r="N1516" s="51"/>
      <c r="O1516" s="52"/>
      <c r="P1516" s="51"/>
      <c r="Q1516" s="51"/>
      <c r="R1516" s="50"/>
      <c r="S1516" s="34" t="str">
        <f>IFERROR(VLOOKUP(R1516,'State of WI BUs'!$A$2:$B$77,2,FALSE),"")</f>
        <v/>
      </c>
      <c r="T1516" s="52"/>
      <c r="U1516" s="52"/>
      <c r="V1516" s="56" t="str">
        <f t="shared" si="184"/>
        <v/>
      </c>
      <c r="W1516" s="52"/>
      <c r="X1516" s="50"/>
      <c r="Y1516" s="56" t="str">
        <f t="shared" si="185"/>
        <v/>
      </c>
      <c r="Z1516" s="52"/>
      <c r="AA1516" s="35" t="str">
        <f t="shared" si="186"/>
        <v/>
      </c>
      <c r="AB1516" s="35" t="str">
        <f t="shared" si="187"/>
        <v/>
      </c>
      <c r="AC1516" s="35" t="str">
        <f t="shared" si="188"/>
        <v/>
      </c>
      <c r="AD1516" s="35" t="str">
        <f t="shared" si="189"/>
        <v/>
      </c>
      <c r="AE1516" s="35" t="str">
        <f t="shared" si="190"/>
        <v/>
      </c>
      <c r="AF1516" s="35" t="str">
        <f t="shared" si="191"/>
        <v/>
      </c>
    </row>
    <row r="1517" spans="1:32" x14ac:dyDescent="0.3">
      <c r="A1517" s="50"/>
      <c r="B1517" s="34" t="str">
        <f>IFERROR(VLOOKUP(A1517,'State of WI BUs'!$A$2:$B$77,2,FALSE),"")</f>
        <v/>
      </c>
      <c r="C1517" s="50"/>
      <c r="D1517" s="50"/>
      <c r="E1517" s="51"/>
      <c r="F1517" s="34" t="str">
        <f>IFERROR(VLOOKUP(C1517,'Fed. Agency Identifier'!$A$2:$B$62,2,FALSE),"")</f>
        <v/>
      </c>
      <c r="G1517" s="34" t="str">
        <f>IF(ISBLANK(D1517)=TRUE,"",(IFERROR(VLOOKUP(CONCATENATE(C1517,".",D1517),'Assistance Listings sam.gov'!$A$2:$D$2250,4,FALSE),"Unknown/Expired CFDA - Complete Column K")))</f>
        <v/>
      </c>
      <c r="H1517" s="51"/>
      <c r="I1517" s="51"/>
      <c r="J1517" s="34" t="str">
        <f>IF(AND(ISBLANK(C1517)=TRUE,ISBLANK(D1517)=TRUE),"",IFERROR(VLOOKUP(CONCATENATE(C1517,".",D1517),'Clusters Lookup'!$A$2:$B$99,2,FALSE),"Not an Other Cluster"))</f>
        <v/>
      </c>
      <c r="K1517" s="51"/>
      <c r="L1517" s="51"/>
      <c r="M1517" s="51"/>
      <c r="N1517" s="51"/>
      <c r="O1517" s="52"/>
      <c r="P1517" s="51"/>
      <c r="Q1517" s="51"/>
      <c r="R1517" s="50"/>
      <c r="S1517" s="34" t="str">
        <f>IFERROR(VLOOKUP(R1517,'State of WI BUs'!$A$2:$B$77,2,FALSE),"")</f>
        <v/>
      </c>
      <c r="T1517" s="52"/>
      <c r="U1517" s="52"/>
      <c r="V1517" s="56" t="str">
        <f t="shared" si="184"/>
        <v/>
      </c>
      <c r="W1517" s="52"/>
      <c r="X1517" s="50"/>
      <c r="Y1517" s="56" t="str">
        <f t="shared" si="185"/>
        <v/>
      </c>
      <c r="Z1517" s="52"/>
      <c r="AA1517" s="35" t="str">
        <f t="shared" si="186"/>
        <v/>
      </c>
      <c r="AB1517" s="35" t="str">
        <f t="shared" si="187"/>
        <v/>
      </c>
      <c r="AC1517" s="35" t="str">
        <f t="shared" si="188"/>
        <v/>
      </c>
      <c r="AD1517" s="35" t="str">
        <f t="shared" si="189"/>
        <v/>
      </c>
      <c r="AE1517" s="35" t="str">
        <f t="shared" si="190"/>
        <v/>
      </c>
      <c r="AF1517" s="35" t="str">
        <f t="shared" si="191"/>
        <v/>
      </c>
    </row>
    <row r="1518" spans="1:32" x14ac:dyDescent="0.3">
      <c r="A1518" s="50"/>
      <c r="B1518" s="34" t="str">
        <f>IFERROR(VLOOKUP(A1518,'State of WI BUs'!$A$2:$B$77,2,FALSE),"")</f>
        <v/>
      </c>
      <c r="C1518" s="50"/>
      <c r="D1518" s="50"/>
      <c r="E1518" s="51"/>
      <c r="F1518" s="34" t="str">
        <f>IFERROR(VLOOKUP(C1518,'Fed. Agency Identifier'!$A$2:$B$62,2,FALSE),"")</f>
        <v/>
      </c>
      <c r="G1518" s="34" t="str">
        <f>IF(ISBLANK(D1518)=TRUE,"",(IFERROR(VLOOKUP(CONCATENATE(C1518,".",D1518),'Assistance Listings sam.gov'!$A$2:$D$2250,4,FALSE),"Unknown/Expired CFDA - Complete Column K")))</f>
        <v/>
      </c>
      <c r="H1518" s="51"/>
      <c r="I1518" s="51"/>
      <c r="J1518" s="34" t="str">
        <f>IF(AND(ISBLANK(C1518)=TRUE,ISBLANK(D1518)=TRUE),"",IFERROR(VLOOKUP(CONCATENATE(C1518,".",D1518),'Clusters Lookup'!$A$2:$B$99,2,FALSE),"Not an Other Cluster"))</f>
        <v/>
      </c>
      <c r="K1518" s="51"/>
      <c r="L1518" s="51"/>
      <c r="M1518" s="51"/>
      <c r="N1518" s="51"/>
      <c r="O1518" s="52"/>
      <c r="P1518" s="51"/>
      <c r="Q1518" s="51"/>
      <c r="R1518" s="50"/>
      <c r="S1518" s="34" t="str">
        <f>IFERROR(VLOOKUP(R1518,'State of WI BUs'!$A$2:$B$77,2,FALSE),"")</f>
        <v/>
      </c>
      <c r="T1518" s="52"/>
      <c r="U1518" s="52"/>
      <c r="V1518" s="56" t="str">
        <f t="shared" si="184"/>
        <v/>
      </c>
      <c r="W1518" s="52"/>
      <c r="X1518" s="50"/>
      <c r="Y1518" s="56" t="str">
        <f t="shared" si="185"/>
        <v/>
      </c>
      <c r="Z1518" s="52"/>
      <c r="AA1518" s="35" t="str">
        <f t="shared" si="186"/>
        <v/>
      </c>
      <c r="AB1518" s="35" t="str">
        <f t="shared" si="187"/>
        <v/>
      </c>
      <c r="AC1518" s="35" t="str">
        <f t="shared" si="188"/>
        <v/>
      </c>
      <c r="AD1518" s="35" t="str">
        <f t="shared" si="189"/>
        <v/>
      </c>
      <c r="AE1518" s="35" t="str">
        <f t="shared" si="190"/>
        <v/>
      </c>
      <c r="AF1518" s="35" t="str">
        <f t="shared" si="191"/>
        <v/>
      </c>
    </row>
    <row r="1519" spans="1:32" x14ac:dyDescent="0.3">
      <c r="A1519" s="50"/>
      <c r="B1519" s="34" t="str">
        <f>IFERROR(VLOOKUP(A1519,'State of WI BUs'!$A$2:$B$77,2,FALSE),"")</f>
        <v/>
      </c>
      <c r="C1519" s="50"/>
      <c r="D1519" s="50"/>
      <c r="E1519" s="51"/>
      <c r="F1519" s="34" t="str">
        <f>IFERROR(VLOOKUP(C1519,'Fed. Agency Identifier'!$A$2:$B$62,2,FALSE),"")</f>
        <v/>
      </c>
      <c r="G1519" s="34" t="str">
        <f>IF(ISBLANK(D1519)=TRUE,"",(IFERROR(VLOOKUP(CONCATENATE(C1519,".",D1519),'Assistance Listings sam.gov'!$A$2:$D$2250,4,FALSE),"Unknown/Expired CFDA - Complete Column K")))</f>
        <v/>
      </c>
      <c r="H1519" s="51"/>
      <c r="I1519" s="51"/>
      <c r="J1519" s="34" t="str">
        <f>IF(AND(ISBLANK(C1519)=TRUE,ISBLANK(D1519)=TRUE),"",IFERROR(VLOOKUP(CONCATENATE(C1519,".",D1519),'Clusters Lookup'!$A$2:$B$99,2,FALSE),"Not an Other Cluster"))</f>
        <v/>
      </c>
      <c r="K1519" s="51"/>
      <c r="L1519" s="51"/>
      <c r="M1519" s="51"/>
      <c r="N1519" s="51"/>
      <c r="O1519" s="52"/>
      <c r="P1519" s="51"/>
      <c r="Q1519" s="51"/>
      <c r="R1519" s="50"/>
      <c r="S1519" s="34" t="str">
        <f>IFERROR(VLOOKUP(R1519,'State of WI BUs'!$A$2:$B$77,2,FALSE),"")</f>
        <v/>
      </c>
      <c r="T1519" s="52"/>
      <c r="U1519" s="52"/>
      <c r="V1519" s="56" t="str">
        <f t="shared" si="184"/>
        <v/>
      </c>
      <c r="W1519" s="52"/>
      <c r="X1519" s="50"/>
      <c r="Y1519" s="56" t="str">
        <f t="shared" si="185"/>
        <v/>
      </c>
      <c r="Z1519" s="52"/>
      <c r="AA1519" s="35" t="str">
        <f t="shared" si="186"/>
        <v/>
      </c>
      <c r="AB1519" s="35" t="str">
        <f t="shared" si="187"/>
        <v/>
      </c>
      <c r="AC1519" s="35" t="str">
        <f t="shared" si="188"/>
        <v/>
      </c>
      <c r="AD1519" s="35" t="str">
        <f t="shared" si="189"/>
        <v/>
      </c>
      <c r="AE1519" s="35" t="str">
        <f t="shared" si="190"/>
        <v/>
      </c>
      <c r="AF1519" s="35" t="str">
        <f t="shared" si="191"/>
        <v/>
      </c>
    </row>
    <row r="1520" spans="1:32" x14ac:dyDescent="0.3">
      <c r="A1520" s="50"/>
      <c r="B1520" s="34" t="str">
        <f>IFERROR(VLOOKUP(A1520,'State of WI BUs'!$A$2:$B$77,2,FALSE),"")</f>
        <v/>
      </c>
      <c r="C1520" s="50"/>
      <c r="D1520" s="50"/>
      <c r="E1520" s="51"/>
      <c r="F1520" s="34" t="str">
        <f>IFERROR(VLOOKUP(C1520,'Fed. Agency Identifier'!$A$2:$B$62,2,FALSE),"")</f>
        <v/>
      </c>
      <c r="G1520" s="34" t="str">
        <f>IF(ISBLANK(D1520)=TRUE,"",(IFERROR(VLOOKUP(CONCATENATE(C1520,".",D1520),'Assistance Listings sam.gov'!$A$2:$D$2250,4,FALSE),"Unknown/Expired CFDA - Complete Column K")))</f>
        <v/>
      </c>
      <c r="H1520" s="51"/>
      <c r="I1520" s="51"/>
      <c r="J1520" s="34" t="str">
        <f>IF(AND(ISBLANK(C1520)=TRUE,ISBLANK(D1520)=TRUE),"",IFERROR(VLOOKUP(CONCATENATE(C1520,".",D1520),'Clusters Lookup'!$A$2:$B$99,2,FALSE),"Not an Other Cluster"))</f>
        <v/>
      </c>
      <c r="K1520" s="51"/>
      <c r="L1520" s="51"/>
      <c r="M1520" s="51"/>
      <c r="N1520" s="51"/>
      <c r="O1520" s="52"/>
      <c r="P1520" s="51"/>
      <c r="Q1520" s="51"/>
      <c r="R1520" s="50"/>
      <c r="S1520" s="34" t="str">
        <f>IFERROR(VLOOKUP(R1520,'State of WI BUs'!$A$2:$B$77,2,FALSE),"")</f>
        <v/>
      </c>
      <c r="T1520" s="52"/>
      <c r="U1520" s="52"/>
      <c r="V1520" s="56" t="str">
        <f t="shared" si="184"/>
        <v/>
      </c>
      <c r="W1520" s="52"/>
      <c r="X1520" s="50"/>
      <c r="Y1520" s="56" t="str">
        <f t="shared" si="185"/>
        <v/>
      </c>
      <c r="Z1520" s="52"/>
      <c r="AA1520" s="35" t="str">
        <f t="shared" si="186"/>
        <v/>
      </c>
      <c r="AB1520" s="35" t="str">
        <f t="shared" si="187"/>
        <v/>
      </c>
      <c r="AC1520" s="35" t="str">
        <f t="shared" si="188"/>
        <v/>
      </c>
      <c r="AD1520" s="35" t="str">
        <f t="shared" si="189"/>
        <v/>
      </c>
      <c r="AE1520" s="35" t="str">
        <f t="shared" si="190"/>
        <v/>
      </c>
      <c r="AF1520" s="35" t="str">
        <f t="shared" si="191"/>
        <v/>
      </c>
    </row>
    <row r="1521" spans="1:32" x14ac:dyDescent="0.3">
      <c r="A1521" s="50"/>
      <c r="B1521" s="34" t="str">
        <f>IFERROR(VLOOKUP(A1521,'State of WI BUs'!$A$2:$B$77,2,FALSE),"")</f>
        <v/>
      </c>
      <c r="C1521" s="50"/>
      <c r="D1521" s="50"/>
      <c r="E1521" s="51"/>
      <c r="F1521" s="34" t="str">
        <f>IFERROR(VLOOKUP(C1521,'Fed. Agency Identifier'!$A$2:$B$62,2,FALSE),"")</f>
        <v/>
      </c>
      <c r="G1521" s="34" t="str">
        <f>IF(ISBLANK(D1521)=TRUE,"",(IFERROR(VLOOKUP(CONCATENATE(C1521,".",D1521),'Assistance Listings sam.gov'!$A$2:$D$2250,4,FALSE),"Unknown/Expired CFDA - Complete Column K")))</f>
        <v/>
      </c>
      <c r="H1521" s="51"/>
      <c r="I1521" s="51"/>
      <c r="J1521" s="34" t="str">
        <f>IF(AND(ISBLANK(C1521)=TRUE,ISBLANK(D1521)=TRUE),"",IFERROR(VLOOKUP(CONCATENATE(C1521,".",D1521),'Clusters Lookup'!$A$2:$B$99,2,FALSE),"Not an Other Cluster"))</f>
        <v/>
      </c>
      <c r="K1521" s="51"/>
      <c r="L1521" s="51"/>
      <c r="M1521" s="51"/>
      <c r="N1521" s="51"/>
      <c r="O1521" s="52"/>
      <c r="P1521" s="51"/>
      <c r="Q1521" s="51"/>
      <c r="R1521" s="50"/>
      <c r="S1521" s="34" t="str">
        <f>IFERROR(VLOOKUP(R1521,'State of WI BUs'!$A$2:$B$77,2,FALSE),"")</f>
        <v/>
      </c>
      <c r="T1521" s="52"/>
      <c r="U1521" s="52"/>
      <c r="V1521" s="56" t="str">
        <f t="shared" si="184"/>
        <v/>
      </c>
      <c r="W1521" s="52"/>
      <c r="X1521" s="50"/>
      <c r="Y1521" s="56" t="str">
        <f t="shared" si="185"/>
        <v/>
      </c>
      <c r="Z1521" s="52"/>
      <c r="AA1521" s="35" t="str">
        <f t="shared" si="186"/>
        <v/>
      </c>
      <c r="AB1521" s="35" t="str">
        <f t="shared" si="187"/>
        <v/>
      </c>
      <c r="AC1521" s="35" t="str">
        <f t="shared" si="188"/>
        <v/>
      </c>
      <c r="AD1521" s="35" t="str">
        <f t="shared" si="189"/>
        <v/>
      </c>
      <c r="AE1521" s="35" t="str">
        <f t="shared" si="190"/>
        <v/>
      </c>
      <c r="AF1521" s="35" t="str">
        <f t="shared" si="191"/>
        <v/>
      </c>
    </row>
    <row r="1522" spans="1:32" x14ac:dyDescent="0.3">
      <c r="A1522" s="50"/>
      <c r="B1522" s="34" t="str">
        <f>IFERROR(VLOOKUP(A1522,'State of WI BUs'!$A$2:$B$77,2,FALSE),"")</f>
        <v/>
      </c>
      <c r="C1522" s="50"/>
      <c r="D1522" s="50"/>
      <c r="E1522" s="51"/>
      <c r="F1522" s="34" t="str">
        <f>IFERROR(VLOOKUP(C1522,'Fed. Agency Identifier'!$A$2:$B$62,2,FALSE),"")</f>
        <v/>
      </c>
      <c r="G1522" s="34" t="str">
        <f>IF(ISBLANK(D1522)=TRUE,"",(IFERROR(VLOOKUP(CONCATENATE(C1522,".",D1522),'Assistance Listings sam.gov'!$A$2:$D$2250,4,FALSE),"Unknown/Expired CFDA - Complete Column K")))</f>
        <v/>
      </c>
      <c r="H1522" s="51"/>
      <c r="I1522" s="51"/>
      <c r="J1522" s="34" t="str">
        <f>IF(AND(ISBLANK(C1522)=TRUE,ISBLANK(D1522)=TRUE),"",IFERROR(VLOOKUP(CONCATENATE(C1522,".",D1522),'Clusters Lookup'!$A$2:$B$99,2,FALSE),"Not an Other Cluster"))</f>
        <v/>
      </c>
      <c r="K1522" s="51"/>
      <c r="L1522" s="51"/>
      <c r="M1522" s="51"/>
      <c r="N1522" s="51"/>
      <c r="O1522" s="52"/>
      <c r="P1522" s="51"/>
      <c r="Q1522" s="51"/>
      <c r="R1522" s="50"/>
      <c r="S1522" s="34" t="str">
        <f>IFERROR(VLOOKUP(R1522,'State of WI BUs'!$A$2:$B$77,2,FALSE),"")</f>
        <v/>
      </c>
      <c r="T1522" s="52"/>
      <c r="U1522" s="52"/>
      <c r="V1522" s="56" t="str">
        <f t="shared" si="184"/>
        <v/>
      </c>
      <c r="W1522" s="52"/>
      <c r="X1522" s="50"/>
      <c r="Y1522" s="56" t="str">
        <f t="shared" si="185"/>
        <v/>
      </c>
      <c r="Z1522" s="52"/>
      <c r="AA1522" s="35" t="str">
        <f t="shared" si="186"/>
        <v/>
      </c>
      <c r="AB1522" s="35" t="str">
        <f t="shared" si="187"/>
        <v/>
      </c>
      <c r="AC1522" s="35" t="str">
        <f t="shared" si="188"/>
        <v/>
      </c>
      <c r="AD1522" s="35" t="str">
        <f t="shared" si="189"/>
        <v/>
      </c>
      <c r="AE1522" s="35" t="str">
        <f t="shared" si="190"/>
        <v/>
      </c>
      <c r="AF1522" s="35" t="str">
        <f t="shared" si="191"/>
        <v/>
      </c>
    </row>
    <row r="1523" spans="1:32" x14ac:dyDescent="0.3">
      <c r="A1523" s="50"/>
      <c r="B1523" s="34" t="str">
        <f>IFERROR(VLOOKUP(A1523,'State of WI BUs'!$A$2:$B$77,2,FALSE),"")</f>
        <v/>
      </c>
      <c r="C1523" s="50"/>
      <c r="D1523" s="50"/>
      <c r="E1523" s="51"/>
      <c r="F1523" s="34" t="str">
        <f>IFERROR(VLOOKUP(C1523,'Fed. Agency Identifier'!$A$2:$B$62,2,FALSE),"")</f>
        <v/>
      </c>
      <c r="G1523" s="34" t="str">
        <f>IF(ISBLANK(D1523)=TRUE,"",(IFERROR(VLOOKUP(CONCATENATE(C1523,".",D1523),'Assistance Listings sam.gov'!$A$2:$D$2250,4,FALSE),"Unknown/Expired CFDA - Complete Column K")))</f>
        <v/>
      </c>
      <c r="H1523" s="51"/>
      <c r="I1523" s="51"/>
      <c r="J1523" s="34" t="str">
        <f>IF(AND(ISBLANK(C1523)=TRUE,ISBLANK(D1523)=TRUE),"",IFERROR(VLOOKUP(CONCATENATE(C1523,".",D1523),'Clusters Lookup'!$A$2:$B$99,2,FALSE),"Not an Other Cluster"))</f>
        <v/>
      </c>
      <c r="K1523" s="51"/>
      <c r="L1523" s="51"/>
      <c r="M1523" s="51"/>
      <c r="N1523" s="51"/>
      <c r="O1523" s="52"/>
      <c r="P1523" s="51"/>
      <c r="Q1523" s="51"/>
      <c r="R1523" s="50"/>
      <c r="S1523" s="34" t="str">
        <f>IFERROR(VLOOKUP(R1523,'State of WI BUs'!$A$2:$B$77,2,FALSE),"")</f>
        <v/>
      </c>
      <c r="T1523" s="52"/>
      <c r="U1523" s="52"/>
      <c r="V1523" s="56" t="str">
        <f t="shared" si="184"/>
        <v/>
      </c>
      <c r="W1523" s="52"/>
      <c r="X1523" s="50"/>
      <c r="Y1523" s="56" t="str">
        <f t="shared" si="185"/>
        <v/>
      </c>
      <c r="Z1523" s="52"/>
      <c r="AA1523" s="35" t="str">
        <f t="shared" si="186"/>
        <v/>
      </c>
      <c r="AB1523" s="35" t="str">
        <f t="shared" si="187"/>
        <v/>
      </c>
      <c r="AC1523" s="35" t="str">
        <f t="shared" si="188"/>
        <v/>
      </c>
      <c r="AD1523" s="35" t="str">
        <f t="shared" si="189"/>
        <v/>
      </c>
      <c r="AE1523" s="35" t="str">
        <f t="shared" si="190"/>
        <v/>
      </c>
      <c r="AF1523" s="35" t="str">
        <f t="shared" si="191"/>
        <v/>
      </c>
    </row>
    <row r="1524" spans="1:32" x14ac:dyDescent="0.3">
      <c r="A1524" s="50"/>
      <c r="B1524" s="34" t="str">
        <f>IFERROR(VLOOKUP(A1524,'State of WI BUs'!$A$2:$B$77,2,FALSE),"")</f>
        <v/>
      </c>
      <c r="C1524" s="50"/>
      <c r="D1524" s="50"/>
      <c r="E1524" s="51"/>
      <c r="F1524" s="34" t="str">
        <f>IFERROR(VLOOKUP(C1524,'Fed. Agency Identifier'!$A$2:$B$62,2,FALSE),"")</f>
        <v/>
      </c>
      <c r="G1524" s="34" t="str">
        <f>IF(ISBLANK(D1524)=TRUE,"",(IFERROR(VLOOKUP(CONCATENATE(C1524,".",D1524),'Assistance Listings sam.gov'!$A$2:$D$2250,4,FALSE),"Unknown/Expired CFDA - Complete Column K")))</f>
        <v/>
      </c>
      <c r="H1524" s="51"/>
      <c r="I1524" s="51"/>
      <c r="J1524" s="34" t="str">
        <f>IF(AND(ISBLANK(C1524)=TRUE,ISBLANK(D1524)=TRUE),"",IFERROR(VLOOKUP(CONCATENATE(C1524,".",D1524),'Clusters Lookup'!$A$2:$B$99,2,FALSE),"Not an Other Cluster"))</f>
        <v/>
      </c>
      <c r="K1524" s="51"/>
      <c r="L1524" s="51"/>
      <c r="M1524" s="51"/>
      <c r="N1524" s="51"/>
      <c r="O1524" s="52"/>
      <c r="P1524" s="51"/>
      <c r="Q1524" s="51"/>
      <c r="R1524" s="50"/>
      <c r="S1524" s="34" t="str">
        <f>IFERROR(VLOOKUP(R1524,'State of WI BUs'!$A$2:$B$77,2,FALSE),"")</f>
        <v/>
      </c>
      <c r="T1524" s="52"/>
      <c r="U1524" s="52"/>
      <c r="V1524" s="56" t="str">
        <f t="shared" si="184"/>
        <v/>
      </c>
      <c r="W1524" s="52"/>
      <c r="X1524" s="50"/>
      <c r="Y1524" s="56" t="str">
        <f t="shared" si="185"/>
        <v/>
      </c>
      <c r="Z1524" s="52"/>
      <c r="AA1524" s="35" t="str">
        <f t="shared" si="186"/>
        <v/>
      </c>
      <c r="AB1524" s="35" t="str">
        <f t="shared" si="187"/>
        <v/>
      </c>
      <c r="AC1524" s="35" t="str">
        <f t="shared" si="188"/>
        <v/>
      </c>
      <c r="AD1524" s="35" t="str">
        <f t="shared" si="189"/>
        <v/>
      </c>
      <c r="AE1524" s="35" t="str">
        <f t="shared" si="190"/>
        <v/>
      </c>
      <c r="AF1524" s="35" t="str">
        <f t="shared" si="191"/>
        <v/>
      </c>
    </row>
    <row r="1525" spans="1:32" x14ac:dyDescent="0.3">
      <c r="A1525" s="50"/>
      <c r="B1525" s="34" t="str">
        <f>IFERROR(VLOOKUP(A1525,'State of WI BUs'!$A$2:$B$77,2,FALSE),"")</f>
        <v/>
      </c>
      <c r="C1525" s="50"/>
      <c r="D1525" s="50"/>
      <c r="E1525" s="51"/>
      <c r="F1525" s="34" t="str">
        <f>IFERROR(VLOOKUP(C1525,'Fed. Agency Identifier'!$A$2:$B$62,2,FALSE),"")</f>
        <v/>
      </c>
      <c r="G1525" s="34" t="str">
        <f>IF(ISBLANK(D1525)=TRUE,"",(IFERROR(VLOOKUP(CONCATENATE(C1525,".",D1525),'Assistance Listings sam.gov'!$A$2:$D$2250,4,FALSE),"Unknown/Expired CFDA - Complete Column K")))</f>
        <v/>
      </c>
      <c r="H1525" s="51"/>
      <c r="I1525" s="51"/>
      <c r="J1525" s="34" t="str">
        <f>IF(AND(ISBLANK(C1525)=TRUE,ISBLANK(D1525)=TRUE),"",IFERROR(VLOOKUP(CONCATENATE(C1525,".",D1525),'Clusters Lookup'!$A$2:$B$99,2,FALSE),"Not an Other Cluster"))</f>
        <v/>
      </c>
      <c r="K1525" s="51"/>
      <c r="L1525" s="51"/>
      <c r="M1525" s="51"/>
      <c r="N1525" s="51"/>
      <c r="O1525" s="52"/>
      <c r="P1525" s="51"/>
      <c r="Q1525" s="51"/>
      <c r="R1525" s="50"/>
      <c r="S1525" s="34" t="str">
        <f>IFERROR(VLOOKUP(R1525,'State of WI BUs'!$A$2:$B$77,2,FALSE),"")</f>
        <v/>
      </c>
      <c r="T1525" s="52"/>
      <c r="U1525" s="52"/>
      <c r="V1525" s="56" t="str">
        <f t="shared" si="184"/>
        <v/>
      </c>
      <c r="W1525" s="52"/>
      <c r="X1525" s="50"/>
      <c r="Y1525" s="56" t="str">
        <f t="shared" si="185"/>
        <v/>
      </c>
      <c r="Z1525" s="52"/>
      <c r="AA1525" s="35" t="str">
        <f t="shared" si="186"/>
        <v/>
      </c>
      <c r="AB1525" s="35" t="str">
        <f t="shared" si="187"/>
        <v/>
      </c>
      <c r="AC1525" s="35" t="str">
        <f t="shared" si="188"/>
        <v/>
      </c>
      <c r="AD1525" s="35" t="str">
        <f t="shared" si="189"/>
        <v/>
      </c>
      <c r="AE1525" s="35" t="str">
        <f t="shared" si="190"/>
        <v/>
      </c>
      <c r="AF1525" s="35" t="str">
        <f t="shared" si="191"/>
        <v/>
      </c>
    </row>
    <row r="1526" spans="1:32" x14ac:dyDescent="0.3">
      <c r="A1526" s="50"/>
      <c r="B1526" s="34" t="str">
        <f>IFERROR(VLOOKUP(A1526,'State of WI BUs'!$A$2:$B$77,2,FALSE),"")</f>
        <v/>
      </c>
      <c r="C1526" s="50"/>
      <c r="D1526" s="50"/>
      <c r="E1526" s="51"/>
      <c r="F1526" s="34" t="str">
        <f>IFERROR(VLOOKUP(C1526,'Fed. Agency Identifier'!$A$2:$B$62,2,FALSE),"")</f>
        <v/>
      </c>
      <c r="G1526" s="34" t="str">
        <f>IF(ISBLANK(D1526)=TRUE,"",(IFERROR(VLOOKUP(CONCATENATE(C1526,".",D1526),'Assistance Listings sam.gov'!$A$2:$D$2250,4,FALSE),"Unknown/Expired CFDA - Complete Column K")))</f>
        <v/>
      </c>
      <c r="H1526" s="51"/>
      <c r="I1526" s="51"/>
      <c r="J1526" s="34" t="str">
        <f>IF(AND(ISBLANK(C1526)=TRUE,ISBLANK(D1526)=TRUE),"",IFERROR(VLOOKUP(CONCATENATE(C1526,".",D1526),'Clusters Lookup'!$A$2:$B$99,2,FALSE),"Not an Other Cluster"))</f>
        <v/>
      </c>
      <c r="K1526" s="51"/>
      <c r="L1526" s="51"/>
      <c r="M1526" s="51"/>
      <c r="N1526" s="51"/>
      <c r="O1526" s="52"/>
      <c r="P1526" s="51"/>
      <c r="Q1526" s="51"/>
      <c r="R1526" s="50"/>
      <c r="S1526" s="34" t="str">
        <f>IFERROR(VLOOKUP(R1526,'State of WI BUs'!$A$2:$B$77,2,FALSE),"")</f>
        <v/>
      </c>
      <c r="T1526" s="52"/>
      <c r="U1526" s="52"/>
      <c r="V1526" s="56" t="str">
        <f t="shared" si="184"/>
        <v/>
      </c>
      <c r="W1526" s="52"/>
      <c r="X1526" s="50"/>
      <c r="Y1526" s="56" t="str">
        <f t="shared" si="185"/>
        <v/>
      </c>
      <c r="Z1526" s="52"/>
      <c r="AA1526" s="35" t="str">
        <f t="shared" si="186"/>
        <v/>
      </c>
      <c r="AB1526" s="35" t="str">
        <f t="shared" si="187"/>
        <v/>
      </c>
      <c r="AC1526" s="35" t="str">
        <f t="shared" si="188"/>
        <v/>
      </c>
      <c r="AD1526" s="35" t="str">
        <f t="shared" si="189"/>
        <v/>
      </c>
      <c r="AE1526" s="35" t="str">
        <f t="shared" si="190"/>
        <v/>
      </c>
      <c r="AF1526" s="35" t="str">
        <f t="shared" si="191"/>
        <v/>
      </c>
    </row>
    <row r="1527" spans="1:32" x14ac:dyDescent="0.3">
      <c r="A1527" s="50"/>
      <c r="B1527" s="34" t="str">
        <f>IFERROR(VLOOKUP(A1527,'State of WI BUs'!$A$2:$B$77,2,FALSE),"")</f>
        <v/>
      </c>
      <c r="C1527" s="50"/>
      <c r="D1527" s="50"/>
      <c r="E1527" s="51"/>
      <c r="F1527" s="34" t="str">
        <f>IFERROR(VLOOKUP(C1527,'Fed. Agency Identifier'!$A$2:$B$62,2,FALSE),"")</f>
        <v/>
      </c>
      <c r="G1527" s="34" t="str">
        <f>IF(ISBLANK(D1527)=TRUE,"",(IFERROR(VLOOKUP(CONCATENATE(C1527,".",D1527),'Assistance Listings sam.gov'!$A$2:$D$2250,4,FALSE),"Unknown/Expired CFDA - Complete Column K")))</f>
        <v/>
      </c>
      <c r="H1527" s="51"/>
      <c r="I1527" s="51"/>
      <c r="J1527" s="34" t="str">
        <f>IF(AND(ISBLANK(C1527)=TRUE,ISBLANK(D1527)=TRUE),"",IFERROR(VLOOKUP(CONCATENATE(C1527,".",D1527),'Clusters Lookup'!$A$2:$B$99,2,FALSE),"Not an Other Cluster"))</f>
        <v/>
      </c>
      <c r="K1527" s="51"/>
      <c r="L1527" s="51"/>
      <c r="M1527" s="51"/>
      <c r="N1527" s="51"/>
      <c r="O1527" s="52"/>
      <c r="P1527" s="51"/>
      <c r="Q1527" s="51"/>
      <c r="R1527" s="50"/>
      <c r="S1527" s="34" t="str">
        <f>IFERROR(VLOOKUP(R1527,'State of WI BUs'!$A$2:$B$77,2,FALSE),"")</f>
        <v/>
      </c>
      <c r="T1527" s="52"/>
      <c r="U1527" s="52"/>
      <c r="V1527" s="56" t="str">
        <f t="shared" si="184"/>
        <v/>
      </c>
      <c r="W1527" s="52"/>
      <c r="X1527" s="50"/>
      <c r="Y1527" s="56" t="str">
        <f t="shared" si="185"/>
        <v/>
      </c>
      <c r="Z1527" s="52"/>
      <c r="AA1527" s="35" t="str">
        <f t="shared" si="186"/>
        <v/>
      </c>
      <c r="AB1527" s="35" t="str">
        <f t="shared" si="187"/>
        <v/>
      </c>
      <c r="AC1527" s="35" t="str">
        <f t="shared" si="188"/>
        <v/>
      </c>
      <c r="AD1527" s="35" t="str">
        <f t="shared" si="189"/>
        <v/>
      </c>
      <c r="AE1527" s="35" t="str">
        <f t="shared" si="190"/>
        <v/>
      </c>
      <c r="AF1527" s="35" t="str">
        <f t="shared" si="191"/>
        <v/>
      </c>
    </row>
    <row r="1528" spans="1:32" x14ac:dyDescent="0.3">
      <c r="A1528" s="50"/>
      <c r="B1528" s="34" t="str">
        <f>IFERROR(VLOOKUP(A1528,'State of WI BUs'!$A$2:$B$77,2,FALSE),"")</f>
        <v/>
      </c>
      <c r="C1528" s="50"/>
      <c r="D1528" s="50"/>
      <c r="E1528" s="51"/>
      <c r="F1528" s="34" t="str">
        <f>IFERROR(VLOOKUP(C1528,'Fed. Agency Identifier'!$A$2:$B$62,2,FALSE),"")</f>
        <v/>
      </c>
      <c r="G1528" s="34" t="str">
        <f>IF(ISBLANK(D1528)=TRUE,"",(IFERROR(VLOOKUP(CONCATENATE(C1528,".",D1528),'Assistance Listings sam.gov'!$A$2:$D$2250,4,FALSE),"Unknown/Expired CFDA - Complete Column K")))</f>
        <v/>
      </c>
      <c r="H1528" s="51"/>
      <c r="I1528" s="51"/>
      <c r="J1528" s="34" t="str">
        <f>IF(AND(ISBLANK(C1528)=TRUE,ISBLANK(D1528)=TRUE),"",IFERROR(VLOOKUP(CONCATENATE(C1528,".",D1528),'Clusters Lookup'!$A$2:$B$99,2,FALSE),"Not an Other Cluster"))</f>
        <v/>
      </c>
      <c r="K1528" s="51"/>
      <c r="L1528" s="51"/>
      <c r="M1528" s="51"/>
      <c r="N1528" s="51"/>
      <c r="O1528" s="52"/>
      <c r="P1528" s="51"/>
      <c r="Q1528" s="51"/>
      <c r="R1528" s="50"/>
      <c r="S1528" s="34" t="str">
        <f>IFERROR(VLOOKUP(R1528,'State of WI BUs'!$A$2:$B$77,2,FALSE),"")</f>
        <v/>
      </c>
      <c r="T1528" s="52"/>
      <c r="U1528" s="52"/>
      <c r="V1528" s="56" t="str">
        <f t="shared" si="184"/>
        <v/>
      </c>
      <c r="W1528" s="52"/>
      <c r="X1528" s="50"/>
      <c r="Y1528" s="56" t="str">
        <f t="shared" si="185"/>
        <v/>
      </c>
      <c r="Z1528" s="52"/>
      <c r="AA1528" s="35" t="str">
        <f t="shared" si="186"/>
        <v/>
      </c>
      <c r="AB1528" s="35" t="str">
        <f t="shared" si="187"/>
        <v/>
      </c>
      <c r="AC1528" s="35" t="str">
        <f t="shared" si="188"/>
        <v/>
      </c>
      <c r="AD1528" s="35" t="str">
        <f t="shared" si="189"/>
        <v/>
      </c>
      <c r="AE1528" s="35" t="str">
        <f t="shared" si="190"/>
        <v/>
      </c>
      <c r="AF1528" s="35" t="str">
        <f t="shared" si="191"/>
        <v/>
      </c>
    </row>
    <row r="1529" spans="1:32" x14ac:dyDescent="0.3">
      <c r="A1529" s="50"/>
      <c r="B1529" s="34" t="str">
        <f>IFERROR(VLOOKUP(A1529,'State of WI BUs'!$A$2:$B$77,2,FALSE),"")</f>
        <v/>
      </c>
      <c r="C1529" s="50"/>
      <c r="D1529" s="50"/>
      <c r="E1529" s="51"/>
      <c r="F1529" s="34" t="str">
        <f>IFERROR(VLOOKUP(C1529,'Fed. Agency Identifier'!$A$2:$B$62,2,FALSE),"")</f>
        <v/>
      </c>
      <c r="G1529" s="34" t="str">
        <f>IF(ISBLANK(D1529)=TRUE,"",(IFERROR(VLOOKUP(CONCATENATE(C1529,".",D1529),'Assistance Listings sam.gov'!$A$2:$D$2250,4,FALSE),"Unknown/Expired CFDA - Complete Column K")))</f>
        <v/>
      </c>
      <c r="H1529" s="51"/>
      <c r="I1529" s="51"/>
      <c r="J1529" s="34" t="str">
        <f>IF(AND(ISBLANK(C1529)=TRUE,ISBLANK(D1529)=TRUE),"",IFERROR(VLOOKUP(CONCATENATE(C1529,".",D1529),'Clusters Lookup'!$A$2:$B$99,2,FALSE),"Not an Other Cluster"))</f>
        <v/>
      </c>
      <c r="K1529" s="51"/>
      <c r="L1529" s="51"/>
      <c r="M1529" s="51"/>
      <c r="N1529" s="51"/>
      <c r="O1529" s="52"/>
      <c r="P1529" s="51"/>
      <c r="Q1529" s="51"/>
      <c r="R1529" s="50"/>
      <c r="S1529" s="34" t="str">
        <f>IFERROR(VLOOKUP(R1529,'State of WI BUs'!$A$2:$B$77,2,FALSE),"")</f>
        <v/>
      </c>
      <c r="T1529" s="52"/>
      <c r="U1529" s="52"/>
      <c r="V1529" s="56" t="str">
        <f t="shared" si="184"/>
        <v/>
      </c>
      <c r="W1529" s="52"/>
      <c r="X1529" s="50"/>
      <c r="Y1529" s="56" t="str">
        <f t="shared" si="185"/>
        <v/>
      </c>
      <c r="Z1529" s="52"/>
      <c r="AA1529" s="35" t="str">
        <f t="shared" si="186"/>
        <v/>
      </c>
      <c r="AB1529" s="35" t="str">
        <f t="shared" si="187"/>
        <v/>
      </c>
      <c r="AC1529" s="35" t="str">
        <f t="shared" si="188"/>
        <v/>
      </c>
      <c r="AD1529" s="35" t="str">
        <f t="shared" si="189"/>
        <v/>
      </c>
      <c r="AE1529" s="35" t="str">
        <f t="shared" si="190"/>
        <v/>
      </c>
      <c r="AF1529" s="35" t="str">
        <f t="shared" si="191"/>
        <v/>
      </c>
    </row>
    <row r="1530" spans="1:32" x14ac:dyDescent="0.3">
      <c r="A1530" s="50"/>
      <c r="B1530" s="34" t="str">
        <f>IFERROR(VLOOKUP(A1530,'State of WI BUs'!$A$2:$B$77,2,FALSE),"")</f>
        <v/>
      </c>
      <c r="C1530" s="50"/>
      <c r="D1530" s="50"/>
      <c r="E1530" s="51"/>
      <c r="F1530" s="34" t="str">
        <f>IFERROR(VLOOKUP(C1530,'Fed. Agency Identifier'!$A$2:$B$62,2,FALSE),"")</f>
        <v/>
      </c>
      <c r="G1530" s="34" t="str">
        <f>IF(ISBLANK(D1530)=TRUE,"",(IFERROR(VLOOKUP(CONCATENATE(C1530,".",D1530),'Assistance Listings sam.gov'!$A$2:$D$2250,4,FALSE),"Unknown/Expired CFDA - Complete Column K")))</f>
        <v/>
      </c>
      <c r="H1530" s="51"/>
      <c r="I1530" s="51"/>
      <c r="J1530" s="34" t="str">
        <f>IF(AND(ISBLANK(C1530)=TRUE,ISBLANK(D1530)=TRUE),"",IFERROR(VLOOKUP(CONCATENATE(C1530,".",D1530),'Clusters Lookup'!$A$2:$B$99,2,FALSE),"Not an Other Cluster"))</f>
        <v/>
      </c>
      <c r="K1530" s="51"/>
      <c r="L1530" s="51"/>
      <c r="M1530" s="51"/>
      <c r="N1530" s="51"/>
      <c r="O1530" s="52"/>
      <c r="P1530" s="51"/>
      <c r="Q1530" s="51"/>
      <c r="R1530" s="50"/>
      <c r="S1530" s="34" t="str">
        <f>IFERROR(VLOOKUP(R1530,'State of WI BUs'!$A$2:$B$77,2,FALSE),"")</f>
        <v/>
      </c>
      <c r="T1530" s="52"/>
      <c r="U1530" s="52"/>
      <c r="V1530" s="56" t="str">
        <f t="shared" si="184"/>
        <v/>
      </c>
      <c r="W1530" s="52"/>
      <c r="X1530" s="50"/>
      <c r="Y1530" s="56" t="str">
        <f t="shared" si="185"/>
        <v/>
      </c>
      <c r="Z1530" s="52"/>
      <c r="AA1530" s="35" t="str">
        <f t="shared" si="186"/>
        <v/>
      </c>
      <c r="AB1530" s="35" t="str">
        <f t="shared" si="187"/>
        <v/>
      </c>
      <c r="AC1530" s="35" t="str">
        <f t="shared" si="188"/>
        <v/>
      </c>
      <c r="AD1530" s="35" t="str">
        <f t="shared" si="189"/>
        <v/>
      </c>
      <c r="AE1530" s="35" t="str">
        <f t="shared" si="190"/>
        <v/>
      </c>
      <c r="AF1530" s="35" t="str">
        <f t="shared" si="191"/>
        <v/>
      </c>
    </row>
    <row r="1531" spans="1:32" x14ac:dyDescent="0.3">
      <c r="A1531" s="50"/>
      <c r="B1531" s="34" t="str">
        <f>IFERROR(VLOOKUP(A1531,'State of WI BUs'!$A$2:$B$77,2,FALSE),"")</f>
        <v/>
      </c>
      <c r="C1531" s="50"/>
      <c r="D1531" s="50"/>
      <c r="E1531" s="51"/>
      <c r="F1531" s="34" t="str">
        <f>IFERROR(VLOOKUP(C1531,'Fed. Agency Identifier'!$A$2:$B$62,2,FALSE),"")</f>
        <v/>
      </c>
      <c r="G1531" s="34" t="str">
        <f>IF(ISBLANK(D1531)=TRUE,"",(IFERROR(VLOOKUP(CONCATENATE(C1531,".",D1531),'Assistance Listings sam.gov'!$A$2:$D$2250,4,FALSE),"Unknown/Expired CFDA - Complete Column K")))</f>
        <v/>
      </c>
      <c r="H1531" s="51"/>
      <c r="I1531" s="51"/>
      <c r="J1531" s="34" t="str">
        <f>IF(AND(ISBLANK(C1531)=TRUE,ISBLANK(D1531)=TRUE),"",IFERROR(VLOOKUP(CONCATENATE(C1531,".",D1531),'Clusters Lookup'!$A$2:$B$99,2,FALSE),"Not an Other Cluster"))</f>
        <v/>
      </c>
      <c r="K1531" s="51"/>
      <c r="L1531" s="51"/>
      <c r="M1531" s="51"/>
      <c r="N1531" s="51"/>
      <c r="O1531" s="52"/>
      <c r="P1531" s="51"/>
      <c r="Q1531" s="51"/>
      <c r="R1531" s="50"/>
      <c r="S1531" s="34" t="str">
        <f>IFERROR(VLOOKUP(R1531,'State of WI BUs'!$A$2:$B$77,2,FALSE),"")</f>
        <v/>
      </c>
      <c r="T1531" s="52"/>
      <c r="U1531" s="52"/>
      <c r="V1531" s="56" t="str">
        <f t="shared" si="184"/>
        <v/>
      </c>
      <c r="W1531" s="52"/>
      <c r="X1531" s="50"/>
      <c r="Y1531" s="56" t="str">
        <f t="shared" si="185"/>
        <v/>
      </c>
      <c r="Z1531" s="52"/>
      <c r="AA1531" s="35" t="str">
        <f t="shared" si="186"/>
        <v/>
      </c>
      <c r="AB1531" s="35" t="str">
        <f t="shared" si="187"/>
        <v/>
      </c>
      <c r="AC1531" s="35" t="str">
        <f t="shared" si="188"/>
        <v/>
      </c>
      <c r="AD1531" s="35" t="str">
        <f t="shared" si="189"/>
        <v/>
      </c>
      <c r="AE1531" s="35" t="str">
        <f t="shared" si="190"/>
        <v/>
      </c>
      <c r="AF1531" s="35" t="str">
        <f t="shared" si="191"/>
        <v/>
      </c>
    </row>
    <row r="1532" spans="1:32" x14ac:dyDescent="0.3">
      <c r="A1532" s="50"/>
      <c r="B1532" s="34" t="str">
        <f>IFERROR(VLOOKUP(A1532,'State of WI BUs'!$A$2:$B$77,2,FALSE),"")</f>
        <v/>
      </c>
      <c r="C1532" s="50"/>
      <c r="D1532" s="50"/>
      <c r="E1532" s="51"/>
      <c r="F1532" s="34" t="str">
        <f>IFERROR(VLOOKUP(C1532,'Fed. Agency Identifier'!$A$2:$B$62,2,FALSE),"")</f>
        <v/>
      </c>
      <c r="G1532" s="34" t="str">
        <f>IF(ISBLANK(D1532)=TRUE,"",(IFERROR(VLOOKUP(CONCATENATE(C1532,".",D1532),'Assistance Listings sam.gov'!$A$2:$D$2250,4,FALSE),"Unknown/Expired CFDA - Complete Column K")))</f>
        <v/>
      </c>
      <c r="H1532" s="51"/>
      <c r="I1532" s="51"/>
      <c r="J1532" s="34" t="str">
        <f>IF(AND(ISBLANK(C1532)=TRUE,ISBLANK(D1532)=TRUE),"",IFERROR(VLOOKUP(CONCATENATE(C1532,".",D1532),'Clusters Lookup'!$A$2:$B$99,2,FALSE),"Not an Other Cluster"))</f>
        <v/>
      </c>
      <c r="K1532" s="51"/>
      <c r="L1532" s="51"/>
      <c r="M1532" s="51"/>
      <c r="N1532" s="51"/>
      <c r="O1532" s="52"/>
      <c r="P1532" s="51"/>
      <c r="Q1532" s="51"/>
      <c r="R1532" s="50"/>
      <c r="S1532" s="34" t="str">
        <f>IFERROR(VLOOKUP(R1532,'State of WI BUs'!$A$2:$B$77,2,FALSE),"")</f>
        <v/>
      </c>
      <c r="T1532" s="52"/>
      <c r="U1532" s="52"/>
      <c r="V1532" s="56" t="str">
        <f t="shared" si="184"/>
        <v/>
      </c>
      <c r="W1532" s="52"/>
      <c r="X1532" s="50"/>
      <c r="Y1532" s="56" t="str">
        <f t="shared" si="185"/>
        <v/>
      </c>
      <c r="Z1532" s="52"/>
      <c r="AA1532" s="35" t="str">
        <f t="shared" si="186"/>
        <v/>
      </c>
      <c r="AB1532" s="35" t="str">
        <f t="shared" si="187"/>
        <v/>
      </c>
      <c r="AC1532" s="35" t="str">
        <f t="shared" si="188"/>
        <v/>
      </c>
      <c r="AD1532" s="35" t="str">
        <f t="shared" si="189"/>
        <v/>
      </c>
      <c r="AE1532" s="35" t="str">
        <f t="shared" si="190"/>
        <v/>
      </c>
      <c r="AF1532" s="35" t="str">
        <f t="shared" si="191"/>
        <v/>
      </c>
    </row>
    <row r="1533" spans="1:32" x14ac:dyDescent="0.3">
      <c r="A1533" s="50"/>
      <c r="B1533" s="34" t="str">
        <f>IFERROR(VLOOKUP(A1533,'State of WI BUs'!$A$2:$B$77,2,FALSE),"")</f>
        <v/>
      </c>
      <c r="C1533" s="50"/>
      <c r="D1533" s="50"/>
      <c r="E1533" s="51"/>
      <c r="F1533" s="34" t="str">
        <f>IFERROR(VLOOKUP(C1533,'Fed. Agency Identifier'!$A$2:$B$62,2,FALSE),"")</f>
        <v/>
      </c>
      <c r="G1533" s="34" t="str">
        <f>IF(ISBLANK(D1533)=TRUE,"",(IFERROR(VLOOKUP(CONCATENATE(C1533,".",D1533),'Assistance Listings sam.gov'!$A$2:$D$2250,4,FALSE),"Unknown/Expired CFDA - Complete Column K")))</f>
        <v/>
      </c>
      <c r="H1533" s="51"/>
      <c r="I1533" s="51"/>
      <c r="J1533" s="34" t="str">
        <f>IF(AND(ISBLANK(C1533)=TRUE,ISBLANK(D1533)=TRUE),"",IFERROR(VLOOKUP(CONCATENATE(C1533,".",D1533),'Clusters Lookup'!$A$2:$B$99,2,FALSE),"Not an Other Cluster"))</f>
        <v/>
      </c>
      <c r="K1533" s="51"/>
      <c r="L1533" s="51"/>
      <c r="M1533" s="51"/>
      <c r="N1533" s="51"/>
      <c r="O1533" s="52"/>
      <c r="P1533" s="51"/>
      <c r="Q1533" s="51"/>
      <c r="R1533" s="50"/>
      <c r="S1533" s="34" t="str">
        <f>IFERROR(VLOOKUP(R1533,'State of WI BUs'!$A$2:$B$77,2,FALSE),"")</f>
        <v/>
      </c>
      <c r="T1533" s="52"/>
      <c r="U1533" s="52"/>
      <c r="V1533" s="56" t="str">
        <f t="shared" si="184"/>
        <v/>
      </c>
      <c r="W1533" s="52"/>
      <c r="X1533" s="50"/>
      <c r="Y1533" s="56" t="str">
        <f t="shared" si="185"/>
        <v/>
      </c>
      <c r="Z1533" s="52"/>
      <c r="AA1533" s="35" t="str">
        <f t="shared" si="186"/>
        <v/>
      </c>
      <c r="AB1533" s="35" t="str">
        <f t="shared" si="187"/>
        <v/>
      </c>
      <c r="AC1533" s="35" t="str">
        <f t="shared" si="188"/>
        <v/>
      </c>
      <c r="AD1533" s="35" t="str">
        <f t="shared" si="189"/>
        <v/>
      </c>
      <c r="AE1533" s="35" t="str">
        <f t="shared" si="190"/>
        <v/>
      </c>
      <c r="AF1533" s="35" t="str">
        <f t="shared" si="191"/>
        <v/>
      </c>
    </row>
    <row r="1534" spans="1:32" x14ac:dyDescent="0.3">
      <c r="A1534" s="50"/>
      <c r="B1534" s="34" t="str">
        <f>IFERROR(VLOOKUP(A1534,'State of WI BUs'!$A$2:$B$77,2,FALSE),"")</f>
        <v/>
      </c>
      <c r="C1534" s="50"/>
      <c r="D1534" s="50"/>
      <c r="E1534" s="51"/>
      <c r="F1534" s="34" t="str">
        <f>IFERROR(VLOOKUP(C1534,'Fed. Agency Identifier'!$A$2:$B$62,2,FALSE),"")</f>
        <v/>
      </c>
      <c r="G1534" s="34" t="str">
        <f>IF(ISBLANK(D1534)=TRUE,"",(IFERROR(VLOOKUP(CONCATENATE(C1534,".",D1534),'Assistance Listings sam.gov'!$A$2:$D$2250,4,FALSE),"Unknown/Expired CFDA - Complete Column K")))</f>
        <v/>
      </c>
      <c r="H1534" s="51"/>
      <c r="I1534" s="51"/>
      <c r="J1534" s="34" t="str">
        <f>IF(AND(ISBLANK(C1534)=TRUE,ISBLANK(D1534)=TRUE),"",IFERROR(VLOOKUP(CONCATENATE(C1534,".",D1534),'Clusters Lookup'!$A$2:$B$99,2,FALSE),"Not an Other Cluster"))</f>
        <v/>
      </c>
      <c r="K1534" s="51"/>
      <c r="L1534" s="51"/>
      <c r="M1534" s="51"/>
      <c r="N1534" s="51"/>
      <c r="O1534" s="52"/>
      <c r="P1534" s="51"/>
      <c r="Q1534" s="51"/>
      <c r="R1534" s="50"/>
      <c r="S1534" s="34" t="str">
        <f>IFERROR(VLOOKUP(R1534,'State of WI BUs'!$A$2:$B$77,2,FALSE),"")</f>
        <v/>
      </c>
      <c r="T1534" s="52"/>
      <c r="U1534" s="52"/>
      <c r="V1534" s="56" t="str">
        <f t="shared" si="184"/>
        <v/>
      </c>
      <c r="W1534" s="52"/>
      <c r="X1534" s="50"/>
      <c r="Y1534" s="56" t="str">
        <f t="shared" si="185"/>
        <v/>
      </c>
      <c r="Z1534" s="52"/>
      <c r="AA1534" s="35" t="str">
        <f t="shared" si="186"/>
        <v/>
      </c>
      <c r="AB1534" s="35" t="str">
        <f t="shared" si="187"/>
        <v/>
      </c>
      <c r="AC1534" s="35" t="str">
        <f t="shared" si="188"/>
        <v/>
      </c>
      <c r="AD1534" s="35" t="str">
        <f t="shared" si="189"/>
        <v/>
      </c>
      <c r="AE1534" s="35" t="str">
        <f t="shared" si="190"/>
        <v/>
      </c>
      <c r="AF1534" s="35" t="str">
        <f t="shared" si="191"/>
        <v/>
      </c>
    </row>
    <row r="1535" spans="1:32" x14ac:dyDescent="0.3">
      <c r="A1535" s="50"/>
      <c r="B1535" s="34" t="str">
        <f>IFERROR(VLOOKUP(A1535,'State of WI BUs'!$A$2:$B$77,2,FALSE),"")</f>
        <v/>
      </c>
      <c r="C1535" s="50"/>
      <c r="D1535" s="50"/>
      <c r="E1535" s="51"/>
      <c r="F1535" s="34" t="str">
        <f>IFERROR(VLOOKUP(C1535,'Fed. Agency Identifier'!$A$2:$B$62,2,FALSE),"")</f>
        <v/>
      </c>
      <c r="G1535" s="34" t="str">
        <f>IF(ISBLANK(D1535)=TRUE,"",(IFERROR(VLOOKUP(CONCATENATE(C1535,".",D1535),'Assistance Listings sam.gov'!$A$2:$D$2250,4,FALSE),"Unknown/Expired CFDA - Complete Column K")))</f>
        <v/>
      </c>
      <c r="H1535" s="51"/>
      <c r="I1535" s="51"/>
      <c r="J1535" s="34" t="str">
        <f>IF(AND(ISBLANK(C1535)=TRUE,ISBLANK(D1535)=TRUE),"",IFERROR(VLOOKUP(CONCATENATE(C1535,".",D1535),'Clusters Lookup'!$A$2:$B$99,2,FALSE),"Not an Other Cluster"))</f>
        <v/>
      </c>
      <c r="K1535" s="51"/>
      <c r="L1535" s="51"/>
      <c r="M1535" s="51"/>
      <c r="N1535" s="51"/>
      <c r="O1535" s="52"/>
      <c r="P1535" s="51"/>
      <c r="Q1535" s="51"/>
      <c r="R1535" s="50"/>
      <c r="S1535" s="34" t="str">
        <f>IFERROR(VLOOKUP(R1535,'State of WI BUs'!$A$2:$B$77,2,FALSE),"")</f>
        <v/>
      </c>
      <c r="T1535" s="52"/>
      <c r="U1535" s="52"/>
      <c r="V1535" s="56" t="str">
        <f t="shared" si="184"/>
        <v/>
      </c>
      <c r="W1535" s="52"/>
      <c r="X1535" s="50"/>
      <c r="Y1535" s="56" t="str">
        <f t="shared" si="185"/>
        <v/>
      </c>
      <c r="Z1535" s="52"/>
      <c r="AA1535" s="35" t="str">
        <f t="shared" si="186"/>
        <v/>
      </c>
      <c r="AB1535" s="35" t="str">
        <f t="shared" si="187"/>
        <v/>
      </c>
      <c r="AC1535" s="35" t="str">
        <f t="shared" si="188"/>
        <v/>
      </c>
      <c r="AD1535" s="35" t="str">
        <f t="shared" si="189"/>
        <v/>
      </c>
      <c r="AE1535" s="35" t="str">
        <f t="shared" si="190"/>
        <v/>
      </c>
      <c r="AF1535" s="35" t="str">
        <f t="shared" si="191"/>
        <v/>
      </c>
    </row>
    <row r="1536" spans="1:32" x14ac:dyDescent="0.3">
      <c r="A1536" s="50"/>
      <c r="B1536" s="34" t="str">
        <f>IFERROR(VLOOKUP(A1536,'State of WI BUs'!$A$2:$B$77,2,FALSE),"")</f>
        <v/>
      </c>
      <c r="C1536" s="50"/>
      <c r="D1536" s="50"/>
      <c r="E1536" s="51"/>
      <c r="F1536" s="34" t="str">
        <f>IFERROR(VLOOKUP(C1536,'Fed. Agency Identifier'!$A$2:$B$62,2,FALSE),"")</f>
        <v/>
      </c>
      <c r="G1536" s="34" t="str">
        <f>IF(ISBLANK(D1536)=TRUE,"",(IFERROR(VLOOKUP(CONCATENATE(C1536,".",D1536),'Assistance Listings sam.gov'!$A$2:$D$2250,4,FALSE),"Unknown/Expired CFDA - Complete Column K")))</f>
        <v/>
      </c>
      <c r="H1536" s="51"/>
      <c r="I1536" s="51"/>
      <c r="J1536" s="34" t="str">
        <f>IF(AND(ISBLANK(C1536)=TRUE,ISBLANK(D1536)=TRUE),"",IFERROR(VLOOKUP(CONCATENATE(C1536,".",D1536),'Clusters Lookup'!$A$2:$B$99,2,FALSE),"Not an Other Cluster"))</f>
        <v/>
      </c>
      <c r="K1536" s="51"/>
      <c r="L1536" s="51"/>
      <c r="M1536" s="51"/>
      <c r="N1536" s="51"/>
      <c r="O1536" s="52"/>
      <c r="P1536" s="51"/>
      <c r="Q1536" s="51"/>
      <c r="R1536" s="50"/>
      <c r="S1536" s="34" t="str">
        <f>IFERROR(VLOOKUP(R1536,'State of WI BUs'!$A$2:$B$77,2,FALSE),"")</f>
        <v/>
      </c>
      <c r="T1536" s="52"/>
      <c r="U1536" s="52"/>
      <c r="V1536" s="56" t="str">
        <f t="shared" si="184"/>
        <v/>
      </c>
      <c r="W1536" s="52"/>
      <c r="X1536" s="50"/>
      <c r="Y1536" s="56" t="str">
        <f t="shared" si="185"/>
        <v/>
      </c>
      <c r="Z1536" s="52"/>
      <c r="AA1536" s="35" t="str">
        <f t="shared" si="186"/>
        <v/>
      </c>
      <c r="AB1536" s="35" t="str">
        <f t="shared" si="187"/>
        <v/>
      </c>
      <c r="AC1536" s="35" t="str">
        <f t="shared" si="188"/>
        <v/>
      </c>
      <c r="AD1536" s="35" t="str">
        <f t="shared" si="189"/>
        <v/>
      </c>
      <c r="AE1536" s="35" t="str">
        <f t="shared" si="190"/>
        <v/>
      </c>
      <c r="AF1536" s="35" t="str">
        <f t="shared" si="191"/>
        <v/>
      </c>
    </row>
    <row r="1537" spans="1:32" x14ac:dyDescent="0.3">
      <c r="A1537" s="50"/>
      <c r="B1537" s="34" t="str">
        <f>IFERROR(VLOOKUP(A1537,'State of WI BUs'!$A$2:$B$77,2,FALSE),"")</f>
        <v/>
      </c>
      <c r="C1537" s="50"/>
      <c r="D1537" s="50"/>
      <c r="E1537" s="51"/>
      <c r="F1537" s="34" t="str">
        <f>IFERROR(VLOOKUP(C1537,'Fed. Agency Identifier'!$A$2:$B$62,2,FALSE),"")</f>
        <v/>
      </c>
      <c r="G1537" s="34" t="str">
        <f>IF(ISBLANK(D1537)=TRUE,"",(IFERROR(VLOOKUP(CONCATENATE(C1537,".",D1537),'Assistance Listings sam.gov'!$A$2:$D$2250,4,FALSE),"Unknown/Expired CFDA - Complete Column K")))</f>
        <v/>
      </c>
      <c r="H1537" s="51"/>
      <c r="I1537" s="51"/>
      <c r="J1537" s="34" t="str">
        <f>IF(AND(ISBLANK(C1537)=TRUE,ISBLANK(D1537)=TRUE),"",IFERROR(VLOOKUP(CONCATENATE(C1537,".",D1537),'Clusters Lookup'!$A$2:$B$99,2,FALSE),"Not an Other Cluster"))</f>
        <v/>
      </c>
      <c r="K1537" s="51"/>
      <c r="L1537" s="51"/>
      <c r="M1537" s="51"/>
      <c r="N1537" s="51"/>
      <c r="O1537" s="52"/>
      <c r="P1537" s="51"/>
      <c r="Q1537" s="51"/>
      <c r="R1537" s="50"/>
      <c r="S1537" s="34" t="str">
        <f>IFERROR(VLOOKUP(R1537,'State of WI BUs'!$A$2:$B$77,2,FALSE),"")</f>
        <v/>
      </c>
      <c r="T1537" s="52"/>
      <c r="U1537" s="52"/>
      <c r="V1537" s="56" t="str">
        <f t="shared" si="184"/>
        <v/>
      </c>
      <c r="W1537" s="52"/>
      <c r="X1537" s="50"/>
      <c r="Y1537" s="56" t="str">
        <f t="shared" si="185"/>
        <v/>
      </c>
      <c r="Z1537" s="52"/>
      <c r="AA1537" s="35" t="str">
        <f t="shared" si="186"/>
        <v/>
      </c>
      <c r="AB1537" s="35" t="str">
        <f t="shared" si="187"/>
        <v/>
      </c>
      <c r="AC1537" s="35" t="str">
        <f t="shared" si="188"/>
        <v/>
      </c>
      <c r="AD1537" s="35" t="str">
        <f t="shared" si="189"/>
        <v/>
      </c>
      <c r="AE1537" s="35" t="str">
        <f t="shared" si="190"/>
        <v/>
      </c>
      <c r="AF1537" s="35" t="str">
        <f t="shared" si="191"/>
        <v/>
      </c>
    </row>
    <row r="1538" spans="1:32" x14ac:dyDescent="0.3">
      <c r="A1538" s="50"/>
      <c r="B1538" s="34" t="str">
        <f>IFERROR(VLOOKUP(A1538,'State of WI BUs'!$A$2:$B$77,2,FALSE),"")</f>
        <v/>
      </c>
      <c r="C1538" s="50"/>
      <c r="D1538" s="50"/>
      <c r="E1538" s="51"/>
      <c r="F1538" s="34" t="str">
        <f>IFERROR(VLOOKUP(C1538,'Fed. Agency Identifier'!$A$2:$B$62,2,FALSE),"")</f>
        <v/>
      </c>
      <c r="G1538" s="34" t="str">
        <f>IF(ISBLANK(D1538)=TRUE,"",(IFERROR(VLOOKUP(CONCATENATE(C1538,".",D1538),'Assistance Listings sam.gov'!$A$2:$D$2250,4,FALSE),"Unknown/Expired CFDA - Complete Column K")))</f>
        <v/>
      </c>
      <c r="H1538" s="51"/>
      <c r="I1538" s="51"/>
      <c r="J1538" s="34" t="str">
        <f>IF(AND(ISBLANK(C1538)=TRUE,ISBLANK(D1538)=TRUE),"",IFERROR(VLOOKUP(CONCATENATE(C1538,".",D1538),'Clusters Lookup'!$A$2:$B$99,2,FALSE),"Not an Other Cluster"))</f>
        <v/>
      </c>
      <c r="K1538" s="51"/>
      <c r="L1538" s="51"/>
      <c r="M1538" s="51"/>
      <c r="N1538" s="51"/>
      <c r="O1538" s="52"/>
      <c r="P1538" s="51"/>
      <c r="Q1538" s="51"/>
      <c r="R1538" s="50"/>
      <c r="S1538" s="34" t="str">
        <f>IFERROR(VLOOKUP(R1538,'State of WI BUs'!$A$2:$B$77,2,FALSE),"")</f>
        <v/>
      </c>
      <c r="T1538" s="52"/>
      <c r="U1538" s="52"/>
      <c r="V1538" s="56" t="str">
        <f t="shared" si="184"/>
        <v/>
      </c>
      <c r="W1538" s="52"/>
      <c r="X1538" s="50"/>
      <c r="Y1538" s="56" t="str">
        <f t="shared" si="185"/>
        <v/>
      </c>
      <c r="Z1538" s="52"/>
      <c r="AA1538" s="35" t="str">
        <f t="shared" si="186"/>
        <v/>
      </c>
      <c r="AB1538" s="35" t="str">
        <f t="shared" si="187"/>
        <v/>
      </c>
      <c r="AC1538" s="35" t="str">
        <f t="shared" si="188"/>
        <v/>
      </c>
      <c r="AD1538" s="35" t="str">
        <f t="shared" si="189"/>
        <v/>
      </c>
      <c r="AE1538" s="35" t="str">
        <f t="shared" si="190"/>
        <v/>
      </c>
      <c r="AF1538" s="35" t="str">
        <f t="shared" si="191"/>
        <v/>
      </c>
    </row>
    <row r="1539" spans="1:32" x14ac:dyDescent="0.3">
      <c r="A1539" s="50"/>
      <c r="B1539" s="34" t="str">
        <f>IFERROR(VLOOKUP(A1539,'State of WI BUs'!$A$2:$B$77,2,FALSE),"")</f>
        <v/>
      </c>
      <c r="C1539" s="50"/>
      <c r="D1539" s="50"/>
      <c r="E1539" s="51"/>
      <c r="F1539" s="34" t="str">
        <f>IFERROR(VLOOKUP(C1539,'Fed. Agency Identifier'!$A$2:$B$62,2,FALSE),"")</f>
        <v/>
      </c>
      <c r="G1539" s="34" t="str">
        <f>IF(ISBLANK(D1539)=TRUE,"",(IFERROR(VLOOKUP(CONCATENATE(C1539,".",D1539),'Assistance Listings sam.gov'!$A$2:$D$2250,4,FALSE),"Unknown/Expired CFDA - Complete Column K")))</f>
        <v/>
      </c>
      <c r="H1539" s="51"/>
      <c r="I1539" s="51"/>
      <c r="J1539" s="34" t="str">
        <f>IF(AND(ISBLANK(C1539)=TRUE,ISBLANK(D1539)=TRUE),"",IFERROR(VLOOKUP(CONCATENATE(C1539,".",D1539),'Clusters Lookup'!$A$2:$B$99,2,FALSE),"Not an Other Cluster"))</f>
        <v/>
      </c>
      <c r="K1539" s="51"/>
      <c r="L1539" s="51"/>
      <c r="M1539" s="51"/>
      <c r="N1539" s="51"/>
      <c r="O1539" s="52"/>
      <c r="P1539" s="51"/>
      <c r="Q1539" s="51"/>
      <c r="R1539" s="50"/>
      <c r="S1539" s="34" t="str">
        <f>IFERROR(VLOOKUP(R1539,'State of WI BUs'!$A$2:$B$77,2,FALSE),"")</f>
        <v/>
      </c>
      <c r="T1539" s="52"/>
      <c r="U1539" s="52"/>
      <c r="V1539" s="56" t="str">
        <f t="shared" si="184"/>
        <v/>
      </c>
      <c r="W1539" s="52"/>
      <c r="X1539" s="50"/>
      <c r="Y1539" s="56" t="str">
        <f t="shared" si="185"/>
        <v/>
      </c>
      <c r="Z1539" s="52"/>
      <c r="AA1539" s="35" t="str">
        <f t="shared" si="186"/>
        <v/>
      </c>
      <c r="AB1539" s="35" t="str">
        <f t="shared" si="187"/>
        <v/>
      </c>
      <c r="AC1539" s="35" t="str">
        <f t="shared" si="188"/>
        <v/>
      </c>
      <c r="AD1539" s="35" t="str">
        <f t="shared" si="189"/>
        <v/>
      </c>
      <c r="AE1539" s="35" t="str">
        <f t="shared" si="190"/>
        <v/>
      </c>
      <c r="AF1539" s="35" t="str">
        <f t="shared" si="191"/>
        <v/>
      </c>
    </row>
    <row r="1540" spans="1:32" x14ac:dyDescent="0.3">
      <c r="A1540" s="50"/>
      <c r="B1540" s="34" t="str">
        <f>IFERROR(VLOOKUP(A1540,'State of WI BUs'!$A$2:$B$77,2,FALSE),"")</f>
        <v/>
      </c>
      <c r="C1540" s="50"/>
      <c r="D1540" s="50"/>
      <c r="E1540" s="51"/>
      <c r="F1540" s="34" t="str">
        <f>IFERROR(VLOOKUP(C1540,'Fed. Agency Identifier'!$A$2:$B$62,2,FALSE),"")</f>
        <v/>
      </c>
      <c r="G1540" s="34" t="str">
        <f>IF(ISBLANK(D1540)=TRUE,"",(IFERROR(VLOOKUP(CONCATENATE(C1540,".",D1540),'Assistance Listings sam.gov'!$A$2:$D$2250,4,FALSE),"Unknown/Expired CFDA - Complete Column K")))</f>
        <v/>
      </c>
      <c r="H1540" s="51"/>
      <c r="I1540" s="51"/>
      <c r="J1540" s="34" t="str">
        <f>IF(AND(ISBLANK(C1540)=TRUE,ISBLANK(D1540)=TRUE),"",IFERROR(VLOOKUP(CONCATENATE(C1540,".",D1540),'Clusters Lookup'!$A$2:$B$99,2,FALSE),"Not an Other Cluster"))</f>
        <v/>
      </c>
      <c r="K1540" s="51"/>
      <c r="L1540" s="51"/>
      <c r="M1540" s="51"/>
      <c r="N1540" s="51"/>
      <c r="O1540" s="52"/>
      <c r="P1540" s="51"/>
      <c r="Q1540" s="51"/>
      <c r="R1540" s="50"/>
      <c r="S1540" s="34" t="str">
        <f>IFERROR(VLOOKUP(R1540,'State of WI BUs'!$A$2:$B$77,2,FALSE),"")</f>
        <v/>
      </c>
      <c r="T1540" s="52"/>
      <c r="U1540" s="52"/>
      <c r="V1540" s="56" t="str">
        <f t="shared" si="184"/>
        <v/>
      </c>
      <c r="W1540" s="52"/>
      <c r="X1540" s="50"/>
      <c r="Y1540" s="56" t="str">
        <f t="shared" si="185"/>
        <v/>
      </c>
      <c r="Z1540" s="52"/>
      <c r="AA1540" s="35" t="str">
        <f t="shared" si="186"/>
        <v/>
      </c>
      <c r="AB1540" s="35" t="str">
        <f t="shared" si="187"/>
        <v/>
      </c>
      <c r="AC1540" s="35" t="str">
        <f t="shared" si="188"/>
        <v/>
      </c>
      <c r="AD1540" s="35" t="str">
        <f t="shared" si="189"/>
        <v/>
      </c>
      <c r="AE1540" s="35" t="str">
        <f t="shared" si="190"/>
        <v/>
      </c>
      <c r="AF1540" s="35" t="str">
        <f t="shared" si="191"/>
        <v/>
      </c>
    </row>
    <row r="1541" spans="1:32" x14ac:dyDescent="0.3">
      <c r="A1541" s="50"/>
      <c r="B1541" s="34" t="str">
        <f>IFERROR(VLOOKUP(A1541,'State of WI BUs'!$A$2:$B$77,2,FALSE),"")</f>
        <v/>
      </c>
      <c r="C1541" s="50"/>
      <c r="D1541" s="50"/>
      <c r="E1541" s="51"/>
      <c r="F1541" s="34" t="str">
        <f>IFERROR(VLOOKUP(C1541,'Fed. Agency Identifier'!$A$2:$B$62,2,FALSE),"")</f>
        <v/>
      </c>
      <c r="G1541" s="34" t="str">
        <f>IF(ISBLANK(D1541)=TRUE,"",(IFERROR(VLOOKUP(CONCATENATE(C1541,".",D1541),'Assistance Listings sam.gov'!$A$2:$D$2250,4,FALSE),"Unknown/Expired CFDA - Complete Column K")))</f>
        <v/>
      </c>
      <c r="H1541" s="51"/>
      <c r="I1541" s="51"/>
      <c r="J1541" s="34" t="str">
        <f>IF(AND(ISBLANK(C1541)=TRUE,ISBLANK(D1541)=TRUE),"",IFERROR(VLOOKUP(CONCATENATE(C1541,".",D1541),'Clusters Lookup'!$A$2:$B$99,2,FALSE),"Not an Other Cluster"))</f>
        <v/>
      </c>
      <c r="K1541" s="51"/>
      <c r="L1541" s="51"/>
      <c r="M1541" s="51"/>
      <c r="N1541" s="51"/>
      <c r="O1541" s="52"/>
      <c r="P1541" s="51"/>
      <c r="Q1541" s="51"/>
      <c r="R1541" s="50"/>
      <c r="S1541" s="34" t="str">
        <f>IFERROR(VLOOKUP(R1541,'State of WI BUs'!$A$2:$B$77,2,FALSE),"")</f>
        <v/>
      </c>
      <c r="T1541" s="52"/>
      <c r="U1541" s="52"/>
      <c r="V1541" s="56" t="str">
        <f t="shared" si="184"/>
        <v/>
      </c>
      <c r="W1541" s="52"/>
      <c r="X1541" s="50"/>
      <c r="Y1541" s="56" t="str">
        <f t="shared" si="185"/>
        <v/>
      </c>
      <c r="Z1541" s="52"/>
      <c r="AA1541" s="35" t="str">
        <f t="shared" si="186"/>
        <v/>
      </c>
      <c r="AB1541" s="35" t="str">
        <f t="shared" si="187"/>
        <v/>
      </c>
      <c r="AC1541" s="35" t="str">
        <f t="shared" si="188"/>
        <v/>
      </c>
      <c r="AD1541" s="35" t="str">
        <f t="shared" si="189"/>
        <v/>
      </c>
      <c r="AE1541" s="35" t="str">
        <f t="shared" si="190"/>
        <v/>
      </c>
      <c r="AF1541" s="35" t="str">
        <f t="shared" si="191"/>
        <v/>
      </c>
    </row>
    <row r="1542" spans="1:32" x14ac:dyDescent="0.3">
      <c r="A1542" s="50"/>
      <c r="B1542" s="34" t="str">
        <f>IFERROR(VLOOKUP(A1542,'State of WI BUs'!$A$2:$B$77,2,FALSE),"")</f>
        <v/>
      </c>
      <c r="C1542" s="50"/>
      <c r="D1542" s="50"/>
      <c r="E1542" s="51"/>
      <c r="F1542" s="34" t="str">
        <f>IFERROR(VLOOKUP(C1542,'Fed. Agency Identifier'!$A$2:$B$62,2,FALSE),"")</f>
        <v/>
      </c>
      <c r="G1542" s="34" t="str">
        <f>IF(ISBLANK(D1542)=TRUE,"",(IFERROR(VLOOKUP(CONCATENATE(C1542,".",D1542),'Assistance Listings sam.gov'!$A$2:$D$2250,4,FALSE),"Unknown/Expired CFDA - Complete Column K")))</f>
        <v/>
      </c>
      <c r="H1542" s="51"/>
      <c r="I1542" s="51"/>
      <c r="J1542" s="34" t="str">
        <f>IF(AND(ISBLANK(C1542)=TRUE,ISBLANK(D1542)=TRUE),"",IFERROR(VLOOKUP(CONCATENATE(C1542,".",D1542),'Clusters Lookup'!$A$2:$B$99,2,FALSE),"Not an Other Cluster"))</f>
        <v/>
      </c>
      <c r="K1542" s="51"/>
      <c r="L1542" s="51"/>
      <c r="M1542" s="51"/>
      <c r="N1542" s="51"/>
      <c r="O1542" s="52"/>
      <c r="P1542" s="51"/>
      <c r="Q1542" s="51"/>
      <c r="R1542" s="50"/>
      <c r="S1542" s="34" t="str">
        <f>IFERROR(VLOOKUP(R1542,'State of WI BUs'!$A$2:$B$77,2,FALSE),"")</f>
        <v/>
      </c>
      <c r="T1542" s="52"/>
      <c r="U1542" s="52"/>
      <c r="V1542" s="56" t="str">
        <f t="shared" si="184"/>
        <v/>
      </c>
      <c r="W1542" s="52"/>
      <c r="X1542" s="50"/>
      <c r="Y1542" s="56" t="str">
        <f t="shared" si="185"/>
        <v/>
      </c>
      <c r="Z1542" s="52"/>
      <c r="AA1542" s="35" t="str">
        <f t="shared" si="186"/>
        <v/>
      </c>
      <c r="AB1542" s="35" t="str">
        <f t="shared" si="187"/>
        <v/>
      </c>
      <c r="AC1542" s="35" t="str">
        <f t="shared" si="188"/>
        <v/>
      </c>
      <c r="AD1542" s="35" t="str">
        <f t="shared" si="189"/>
        <v/>
      </c>
      <c r="AE1542" s="35" t="str">
        <f t="shared" si="190"/>
        <v/>
      </c>
      <c r="AF1542" s="35" t="str">
        <f t="shared" si="191"/>
        <v/>
      </c>
    </row>
    <row r="1543" spans="1:32" x14ac:dyDescent="0.3">
      <c r="A1543" s="50"/>
      <c r="B1543" s="34" t="str">
        <f>IFERROR(VLOOKUP(A1543,'State of WI BUs'!$A$2:$B$77,2,FALSE),"")</f>
        <v/>
      </c>
      <c r="C1543" s="50"/>
      <c r="D1543" s="50"/>
      <c r="E1543" s="51"/>
      <c r="F1543" s="34" t="str">
        <f>IFERROR(VLOOKUP(C1543,'Fed. Agency Identifier'!$A$2:$B$62,2,FALSE),"")</f>
        <v/>
      </c>
      <c r="G1543" s="34" t="str">
        <f>IF(ISBLANK(D1543)=TRUE,"",(IFERROR(VLOOKUP(CONCATENATE(C1543,".",D1543),'Assistance Listings sam.gov'!$A$2:$D$2250,4,FALSE),"Unknown/Expired CFDA - Complete Column K")))</f>
        <v/>
      </c>
      <c r="H1543" s="51"/>
      <c r="I1543" s="51"/>
      <c r="J1543" s="34" t="str">
        <f>IF(AND(ISBLANK(C1543)=TRUE,ISBLANK(D1543)=TRUE),"",IFERROR(VLOOKUP(CONCATENATE(C1543,".",D1543),'Clusters Lookup'!$A$2:$B$99,2,FALSE),"Not an Other Cluster"))</f>
        <v/>
      </c>
      <c r="K1543" s="51"/>
      <c r="L1543" s="51"/>
      <c r="M1543" s="51"/>
      <c r="N1543" s="51"/>
      <c r="O1543" s="52"/>
      <c r="P1543" s="51"/>
      <c r="Q1543" s="51"/>
      <c r="R1543" s="50"/>
      <c r="S1543" s="34" t="str">
        <f>IFERROR(VLOOKUP(R1543,'State of WI BUs'!$A$2:$B$77,2,FALSE),"")</f>
        <v/>
      </c>
      <c r="T1543" s="52"/>
      <c r="U1543" s="52"/>
      <c r="V1543" s="56" t="str">
        <f t="shared" si="184"/>
        <v/>
      </c>
      <c r="W1543" s="52"/>
      <c r="X1543" s="50"/>
      <c r="Y1543" s="56" t="str">
        <f t="shared" si="185"/>
        <v/>
      </c>
      <c r="Z1543" s="52"/>
      <c r="AA1543" s="35" t="str">
        <f t="shared" si="186"/>
        <v/>
      </c>
      <c r="AB1543" s="35" t="str">
        <f t="shared" si="187"/>
        <v/>
      </c>
      <c r="AC1543" s="35" t="str">
        <f t="shared" si="188"/>
        <v/>
      </c>
      <c r="AD1543" s="35" t="str">
        <f t="shared" si="189"/>
        <v/>
      </c>
      <c r="AE1543" s="35" t="str">
        <f t="shared" si="190"/>
        <v/>
      </c>
      <c r="AF1543" s="35" t="str">
        <f t="shared" si="191"/>
        <v/>
      </c>
    </row>
    <row r="1544" spans="1:32" x14ac:dyDescent="0.3">
      <c r="A1544" s="50"/>
      <c r="B1544" s="34" t="str">
        <f>IFERROR(VLOOKUP(A1544,'State of WI BUs'!$A$2:$B$77,2,FALSE),"")</f>
        <v/>
      </c>
      <c r="C1544" s="50"/>
      <c r="D1544" s="50"/>
      <c r="E1544" s="51"/>
      <c r="F1544" s="34" t="str">
        <f>IFERROR(VLOOKUP(C1544,'Fed. Agency Identifier'!$A$2:$B$62,2,FALSE),"")</f>
        <v/>
      </c>
      <c r="G1544" s="34" t="str">
        <f>IF(ISBLANK(D1544)=TRUE,"",(IFERROR(VLOOKUP(CONCATENATE(C1544,".",D1544),'Assistance Listings sam.gov'!$A$2:$D$2250,4,FALSE),"Unknown/Expired CFDA - Complete Column K")))</f>
        <v/>
      </c>
      <c r="H1544" s="51"/>
      <c r="I1544" s="51"/>
      <c r="J1544" s="34" t="str">
        <f>IF(AND(ISBLANK(C1544)=TRUE,ISBLANK(D1544)=TRUE),"",IFERROR(VLOOKUP(CONCATENATE(C1544,".",D1544),'Clusters Lookup'!$A$2:$B$99,2,FALSE),"Not an Other Cluster"))</f>
        <v/>
      </c>
      <c r="K1544" s="51"/>
      <c r="L1544" s="51"/>
      <c r="M1544" s="51"/>
      <c r="N1544" s="51"/>
      <c r="O1544" s="52"/>
      <c r="P1544" s="51"/>
      <c r="Q1544" s="51"/>
      <c r="R1544" s="50"/>
      <c r="S1544" s="34" t="str">
        <f>IFERROR(VLOOKUP(R1544,'State of WI BUs'!$A$2:$B$77,2,FALSE),"")</f>
        <v/>
      </c>
      <c r="T1544" s="52"/>
      <c r="U1544" s="52"/>
      <c r="V1544" s="56" t="str">
        <f t="shared" si="184"/>
        <v/>
      </c>
      <c r="W1544" s="52"/>
      <c r="X1544" s="50"/>
      <c r="Y1544" s="56" t="str">
        <f t="shared" si="185"/>
        <v/>
      </c>
      <c r="Z1544" s="52"/>
      <c r="AA1544" s="35" t="str">
        <f t="shared" si="186"/>
        <v/>
      </c>
      <c r="AB1544" s="35" t="str">
        <f t="shared" si="187"/>
        <v/>
      </c>
      <c r="AC1544" s="35" t="str">
        <f t="shared" si="188"/>
        <v/>
      </c>
      <c r="AD1544" s="35" t="str">
        <f t="shared" si="189"/>
        <v/>
      </c>
      <c r="AE1544" s="35" t="str">
        <f t="shared" si="190"/>
        <v/>
      </c>
      <c r="AF1544" s="35" t="str">
        <f t="shared" si="191"/>
        <v/>
      </c>
    </row>
    <row r="1545" spans="1:32" x14ac:dyDescent="0.3">
      <c r="A1545" s="50"/>
      <c r="B1545" s="34" t="str">
        <f>IFERROR(VLOOKUP(A1545,'State of WI BUs'!$A$2:$B$77,2,FALSE),"")</f>
        <v/>
      </c>
      <c r="C1545" s="50"/>
      <c r="D1545" s="50"/>
      <c r="E1545" s="51"/>
      <c r="F1545" s="34" t="str">
        <f>IFERROR(VLOOKUP(C1545,'Fed. Agency Identifier'!$A$2:$B$62,2,FALSE),"")</f>
        <v/>
      </c>
      <c r="G1545" s="34" t="str">
        <f>IF(ISBLANK(D1545)=TRUE,"",(IFERROR(VLOOKUP(CONCATENATE(C1545,".",D1545),'Assistance Listings sam.gov'!$A$2:$D$2250,4,FALSE),"Unknown/Expired CFDA - Complete Column K")))</f>
        <v/>
      </c>
      <c r="H1545" s="51"/>
      <c r="I1545" s="51"/>
      <c r="J1545" s="34" t="str">
        <f>IF(AND(ISBLANK(C1545)=TRUE,ISBLANK(D1545)=TRUE),"",IFERROR(VLOOKUP(CONCATENATE(C1545,".",D1545),'Clusters Lookup'!$A$2:$B$99,2,FALSE),"Not an Other Cluster"))</f>
        <v/>
      </c>
      <c r="K1545" s="51"/>
      <c r="L1545" s="51"/>
      <c r="M1545" s="51"/>
      <c r="N1545" s="51"/>
      <c r="O1545" s="52"/>
      <c r="P1545" s="51"/>
      <c r="Q1545" s="51"/>
      <c r="R1545" s="50"/>
      <c r="S1545" s="34" t="str">
        <f>IFERROR(VLOOKUP(R1545,'State of WI BUs'!$A$2:$B$77,2,FALSE),"")</f>
        <v/>
      </c>
      <c r="T1545" s="52"/>
      <c r="U1545" s="52"/>
      <c r="V1545" s="56" t="str">
        <f t="shared" si="184"/>
        <v/>
      </c>
      <c r="W1545" s="52"/>
      <c r="X1545" s="50"/>
      <c r="Y1545" s="56" t="str">
        <f t="shared" si="185"/>
        <v/>
      </c>
      <c r="Z1545" s="52"/>
      <c r="AA1545" s="35" t="str">
        <f t="shared" si="186"/>
        <v/>
      </c>
      <c r="AB1545" s="35" t="str">
        <f t="shared" si="187"/>
        <v/>
      </c>
      <c r="AC1545" s="35" t="str">
        <f t="shared" si="188"/>
        <v/>
      </c>
      <c r="AD1545" s="35" t="str">
        <f t="shared" si="189"/>
        <v/>
      </c>
      <c r="AE1545" s="35" t="str">
        <f t="shared" si="190"/>
        <v/>
      </c>
      <c r="AF1545" s="35" t="str">
        <f t="shared" si="191"/>
        <v/>
      </c>
    </row>
    <row r="1546" spans="1:32" x14ac:dyDescent="0.3">
      <c r="A1546" s="50"/>
      <c r="B1546" s="34" t="str">
        <f>IFERROR(VLOOKUP(A1546,'State of WI BUs'!$A$2:$B$77,2,FALSE),"")</f>
        <v/>
      </c>
      <c r="C1546" s="50"/>
      <c r="D1546" s="50"/>
      <c r="E1546" s="51"/>
      <c r="F1546" s="34" t="str">
        <f>IFERROR(VLOOKUP(C1546,'Fed. Agency Identifier'!$A$2:$B$62,2,FALSE),"")</f>
        <v/>
      </c>
      <c r="G1546" s="34" t="str">
        <f>IF(ISBLANK(D1546)=TRUE,"",(IFERROR(VLOOKUP(CONCATENATE(C1546,".",D1546),'Assistance Listings sam.gov'!$A$2:$D$2250,4,FALSE),"Unknown/Expired CFDA - Complete Column K")))</f>
        <v/>
      </c>
      <c r="H1546" s="51"/>
      <c r="I1546" s="51"/>
      <c r="J1546" s="34" t="str">
        <f>IF(AND(ISBLANK(C1546)=TRUE,ISBLANK(D1546)=TRUE),"",IFERROR(VLOOKUP(CONCATENATE(C1546,".",D1546),'Clusters Lookup'!$A$2:$B$99,2,FALSE),"Not an Other Cluster"))</f>
        <v/>
      </c>
      <c r="K1546" s="51"/>
      <c r="L1546" s="51"/>
      <c r="M1546" s="51"/>
      <c r="N1546" s="51"/>
      <c r="O1546" s="52"/>
      <c r="P1546" s="51"/>
      <c r="Q1546" s="51"/>
      <c r="R1546" s="50"/>
      <c r="S1546" s="34" t="str">
        <f>IFERROR(VLOOKUP(R1546,'State of WI BUs'!$A$2:$B$77,2,FALSE),"")</f>
        <v/>
      </c>
      <c r="T1546" s="52"/>
      <c r="U1546" s="52"/>
      <c r="V1546" s="56" t="str">
        <f t="shared" si="184"/>
        <v/>
      </c>
      <c r="W1546" s="52"/>
      <c r="X1546" s="50"/>
      <c r="Y1546" s="56" t="str">
        <f t="shared" si="185"/>
        <v/>
      </c>
      <c r="Z1546" s="52"/>
      <c r="AA1546" s="35" t="str">
        <f t="shared" si="186"/>
        <v/>
      </c>
      <c r="AB1546" s="35" t="str">
        <f t="shared" si="187"/>
        <v/>
      </c>
      <c r="AC1546" s="35" t="str">
        <f t="shared" si="188"/>
        <v/>
      </c>
      <c r="AD1546" s="35" t="str">
        <f t="shared" si="189"/>
        <v/>
      </c>
      <c r="AE1546" s="35" t="str">
        <f t="shared" si="190"/>
        <v/>
      </c>
      <c r="AF1546" s="35" t="str">
        <f t="shared" si="191"/>
        <v/>
      </c>
    </row>
    <row r="1547" spans="1:32" x14ac:dyDescent="0.3">
      <c r="A1547" s="50"/>
      <c r="B1547" s="34" t="str">
        <f>IFERROR(VLOOKUP(A1547,'State of WI BUs'!$A$2:$B$77,2,FALSE),"")</f>
        <v/>
      </c>
      <c r="C1547" s="50"/>
      <c r="D1547" s="50"/>
      <c r="E1547" s="51"/>
      <c r="F1547" s="34" t="str">
        <f>IFERROR(VLOOKUP(C1547,'Fed. Agency Identifier'!$A$2:$B$62,2,FALSE),"")</f>
        <v/>
      </c>
      <c r="G1547" s="34" t="str">
        <f>IF(ISBLANK(D1547)=TRUE,"",(IFERROR(VLOOKUP(CONCATENATE(C1547,".",D1547),'Assistance Listings sam.gov'!$A$2:$D$2250,4,FALSE),"Unknown/Expired CFDA - Complete Column K")))</f>
        <v/>
      </c>
      <c r="H1547" s="51"/>
      <c r="I1547" s="51"/>
      <c r="J1547" s="34" t="str">
        <f>IF(AND(ISBLANK(C1547)=TRUE,ISBLANK(D1547)=TRUE),"",IFERROR(VLOOKUP(CONCATENATE(C1547,".",D1547),'Clusters Lookup'!$A$2:$B$99,2,FALSE),"Not an Other Cluster"))</f>
        <v/>
      </c>
      <c r="K1547" s="51"/>
      <c r="L1547" s="51"/>
      <c r="M1547" s="51"/>
      <c r="N1547" s="51"/>
      <c r="O1547" s="52"/>
      <c r="P1547" s="51"/>
      <c r="Q1547" s="51"/>
      <c r="R1547" s="50"/>
      <c r="S1547" s="34" t="str">
        <f>IFERROR(VLOOKUP(R1547,'State of WI BUs'!$A$2:$B$77,2,FALSE),"")</f>
        <v/>
      </c>
      <c r="T1547" s="52"/>
      <c r="U1547" s="52"/>
      <c r="V1547" s="56" t="str">
        <f t="shared" si="184"/>
        <v/>
      </c>
      <c r="W1547" s="52"/>
      <c r="X1547" s="50"/>
      <c r="Y1547" s="56" t="str">
        <f t="shared" si="185"/>
        <v/>
      </c>
      <c r="Z1547" s="52"/>
      <c r="AA1547" s="35" t="str">
        <f t="shared" si="186"/>
        <v/>
      </c>
      <c r="AB1547" s="35" t="str">
        <f t="shared" si="187"/>
        <v/>
      </c>
      <c r="AC1547" s="35" t="str">
        <f t="shared" si="188"/>
        <v/>
      </c>
      <c r="AD1547" s="35" t="str">
        <f t="shared" si="189"/>
        <v/>
      </c>
      <c r="AE1547" s="35" t="str">
        <f t="shared" si="190"/>
        <v/>
      </c>
      <c r="AF1547" s="35" t="str">
        <f t="shared" si="191"/>
        <v/>
      </c>
    </row>
    <row r="1548" spans="1:32" x14ac:dyDescent="0.3">
      <c r="A1548" s="50"/>
      <c r="B1548" s="34" t="str">
        <f>IFERROR(VLOOKUP(A1548,'State of WI BUs'!$A$2:$B$77,2,FALSE),"")</f>
        <v/>
      </c>
      <c r="C1548" s="50"/>
      <c r="D1548" s="50"/>
      <c r="E1548" s="51"/>
      <c r="F1548" s="34" t="str">
        <f>IFERROR(VLOOKUP(C1548,'Fed. Agency Identifier'!$A$2:$B$62,2,FALSE),"")</f>
        <v/>
      </c>
      <c r="G1548" s="34" t="str">
        <f>IF(ISBLANK(D1548)=TRUE,"",(IFERROR(VLOOKUP(CONCATENATE(C1548,".",D1548),'Assistance Listings sam.gov'!$A$2:$D$2250,4,FALSE),"Unknown/Expired CFDA - Complete Column K")))</f>
        <v/>
      </c>
      <c r="H1548" s="51"/>
      <c r="I1548" s="51"/>
      <c r="J1548" s="34" t="str">
        <f>IF(AND(ISBLANK(C1548)=TRUE,ISBLANK(D1548)=TRUE),"",IFERROR(VLOOKUP(CONCATENATE(C1548,".",D1548),'Clusters Lookup'!$A$2:$B$99,2,FALSE),"Not an Other Cluster"))</f>
        <v/>
      </c>
      <c r="K1548" s="51"/>
      <c r="L1548" s="51"/>
      <c r="M1548" s="51"/>
      <c r="N1548" s="51"/>
      <c r="O1548" s="52"/>
      <c r="P1548" s="51"/>
      <c r="Q1548" s="51"/>
      <c r="R1548" s="50"/>
      <c r="S1548" s="34" t="str">
        <f>IFERROR(VLOOKUP(R1548,'State of WI BUs'!$A$2:$B$77,2,FALSE),"")</f>
        <v/>
      </c>
      <c r="T1548" s="52"/>
      <c r="U1548" s="52"/>
      <c r="V1548" s="56" t="str">
        <f t="shared" si="184"/>
        <v/>
      </c>
      <c r="W1548" s="52"/>
      <c r="X1548" s="50"/>
      <c r="Y1548" s="56" t="str">
        <f t="shared" si="185"/>
        <v/>
      </c>
      <c r="Z1548" s="52"/>
      <c r="AA1548" s="35" t="str">
        <f t="shared" si="186"/>
        <v/>
      </c>
      <c r="AB1548" s="35" t="str">
        <f t="shared" si="187"/>
        <v/>
      </c>
      <c r="AC1548" s="35" t="str">
        <f t="shared" si="188"/>
        <v/>
      </c>
      <c r="AD1548" s="35" t="str">
        <f t="shared" si="189"/>
        <v/>
      </c>
      <c r="AE1548" s="35" t="str">
        <f t="shared" si="190"/>
        <v/>
      </c>
      <c r="AF1548" s="35" t="str">
        <f t="shared" si="191"/>
        <v/>
      </c>
    </row>
    <row r="1549" spans="1:32" x14ac:dyDescent="0.3">
      <c r="A1549" s="50"/>
      <c r="B1549" s="34" t="str">
        <f>IFERROR(VLOOKUP(A1549,'State of WI BUs'!$A$2:$B$77,2,FALSE),"")</f>
        <v/>
      </c>
      <c r="C1549" s="50"/>
      <c r="D1549" s="50"/>
      <c r="E1549" s="51"/>
      <c r="F1549" s="34" t="str">
        <f>IFERROR(VLOOKUP(C1549,'Fed. Agency Identifier'!$A$2:$B$62,2,FALSE),"")</f>
        <v/>
      </c>
      <c r="G1549" s="34" t="str">
        <f>IF(ISBLANK(D1549)=TRUE,"",(IFERROR(VLOOKUP(CONCATENATE(C1549,".",D1549),'Assistance Listings sam.gov'!$A$2:$D$2250,4,FALSE),"Unknown/Expired CFDA - Complete Column K")))</f>
        <v/>
      </c>
      <c r="H1549" s="51"/>
      <c r="I1549" s="51"/>
      <c r="J1549" s="34" t="str">
        <f>IF(AND(ISBLANK(C1549)=TRUE,ISBLANK(D1549)=TRUE),"",IFERROR(VLOOKUP(CONCATENATE(C1549,".",D1549),'Clusters Lookup'!$A$2:$B$99,2,FALSE),"Not an Other Cluster"))</f>
        <v/>
      </c>
      <c r="K1549" s="51"/>
      <c r="L1549" s="51"/>
      <c r="M1549" s="51"/>
      <c r="N1549" s="51"/>
      <c r="O1549" s="52"/>
      <c r="P1549" s="51"/>
      <c r="Q1549" s="51"/>
      <c r="R1549" s="50"/>
      <c r="S1549" s="34" t="str">
        <f>IFERROR(VLOOKUP(R1549,'State of WI BUs'!$A$2:$B$77,2,FALSE),"")</f>
        <v/>
      </c>
      <c r="T1549" s="52"/>
      <c r="U1549" s="52"/>
      <c r="V1549" s="56" t="str">
        <f t="shared" si="184"/>
        <v/>
      </c>
      <c r="W1549" s="52"/>
      <c r="X1549" s="50"/>
      <c r="Y1549" s="56" t="str">
        <f t="shared" si="185"/>
        <v/>
      </c>
      <c r="Z1549" s="52"/>
      <c r="AA1549" s="35" t="str">
        <f t="shared" si="186"/>
        <v/>
      </c>
      <c r="AB1549" s="35" t="str">
        <f t="shared" si="187"/>
        <v/>
      </c>
      <c r="AC1549" s="35" t="str">
        <f t="shared" si="188"/>
        <v/>
      </c>
      <c r="AD1549" s="35" t="str">
        <f t="shared" si="189"/>
        <v/>
      </c>
      <c r="AE1549" s="35" t="str">
        <f t="shared" si="190"/>
        <v/>
      </c>
      <c r="AF1549" s="35" t="str">
        <f t="shared" si="191"/>
        <v/>
      </c>
    </row>
    <row r="1550" spans="1:32" x14ac:dyDescent="0.3">
      <c r="A1550" s="50"/>
      <c r="B1550" s="34" t="str">
        <f>IFERROR(VLOOKUP(A1550,'State of WI BUs'!$A$2:$B$77,2,FALSE),"")</f>
        <v/>
      </c>
      <c r="C1550" s="50"/>
      <c r="D1550" s="50"/>
      <c r="E1550" s="51"/>
      <c r="F1550" s="34" t="str">
        <f>IFERROR(VLOOKUP(C1550,'Fed. Agency Identifier'!$A$2:$B$62,2,FALSE),"")</f>
        <v/>
      </c>
      <c r="G1550" s="34" t="str">
        <f>IF(ISBLANK(D1550)=TRUE,"",(IFERROR(VLOOKUP(CONCATENATE(C1550,".",D1550),'Assistance Listings sam.gov'!$A$2:$D$2250,4,FALSE),"Unknown/Expired CFDA - Complete Column K")))</f>
        <v/>
      </c>
      <c r="H1550" s="51"/>
      <c r="I1550" s="51"/>
      <c r="J1550" s="34" t="str">
        <f>IF(AND(ISBLANK(C1550)=TRUE,ISBLANK(D1550)=TRUE),"",IFERROR(VLOOKUP(CONCATENATE(C1550,".",D1550),'Clusters Lookup'!$A$2:$B$99,2,FALSE),"Not an Other Cluster"))</f>
        <v/>
      </c>
      <c r="K1550" s="51"/>
      <c r="L1550" s="51"/>
      <c r="M1550" s="51"/>
      <c r="N1550" s="51"/>
      <c r="O1550" s="52"/>
      <c r="P1550" s="51"/>
      <c r="Q1550" s="51"/>
      <c r="R1550" s="50"/>
      <c r="S1550" s="34" t="str">
        <f>IFERROR(VLOOKUP(R1550,'State of WI BUs'!$A$2:$B$77,2,FALSE),"")</f>
        <v/>
      </c>
      <c r="T1550" s="52"/>
      <c r="U1550" s="52"/>
      <c r="V1550" s="56" t="str">
        <f t="shared" si="184"/>
        <v/>
      </c>
      <c r="W1550" s="52"/>
      <c r="X1550" s="50"/>
      <c r="Y1550" s="56" t="str">
        <f t="shared" si="185"/>
        <v/>
      </c>
      <c r="Z1550" s="52"/>
      <c r="AA1550" s="35" t="str">
        <f t="shared" si="186"/>
        <v/>
      </c>
      <c r="AB1550" s="35" t="str">
        <f t="shared" si="187"/>
        <v/>
      </c>
      <c r="AC1550" s="35" t="str">
        <f t="shared" si="188"/>
        <v/>
      </c>
      <c r="AD1550" s="35" t="str">
        <f t="shared" si="189"/>
        <v/>
      </c>
      <c r="AE1550" s="35" t="str">
        <f t="shared" si="190"/>
        <v/>
      </c>
      <c r="AF1550" s="35" t="str">
        <f t="shared" si="191"/>
        <v/>
      </c>
    </row>
    <row r="1551" spans="1:32" x14ac:dyDescent="0.3">
      <c r="A1551" s="50"/>
      <c r="B1551" s="34" t="str">
        <f>IFERROR(VLOOKUP(A1551,'State of WI BUs'!$A$2:$B$77,2,FALSE),"")</f>
        <v/>
      </c>
      <c r="C1551" s="50"/>
      <c r="D1551" s="50"/>
      <c r="E1551" s="51"/>
      <c r="F1551" s="34" t="str">
        <f>IFERROR(VLOOKUP(C1551,'Fed. Agency Identifier'!$A$2:$B$62,2,FALSE),"")</f>
        <v/>
      </c>
      <c r="G1551" s="34" t="str">
        <f>IF(ISBLANK(D1551)=TRUE,"",(IFERROR(VLOOKUP(CONCATENATE(C1551,".",D1551),'Assistance Listings sam.gov'!$A$2:$D$2250,4,FALSE),"Unknown/Expired CFDA - Complete Column K")))</f>
        <v/>
      </c>
      <c r="H1551" s="51"/>
      <c r="I1551" s="51"/>
      <c r="J1551" s="34" t="str">
        <f>IF(AND(ISBLANK(C1551)=TRUE,ISBLANK(D1551)=TRUE),"",IFERROR(VLOOKUP(CONCATENATE(C1551,".",D1551),'Clusters Lookup'!$A$2:$B$99,2,FALSE),"Not an Other Cluster"))</f>
        <v/>
      </c>
      <c r="K1551" s="51"/>
      <c r="L1551" s="51"/>
      <c r="M1551" s="51"/>
      <c r="N1551" s="51"/>
      <c r="O1551" s="52"/>
      <c r="P1551" s="51"/>
      <c r="Q1551" s="51"/>
      <c r="R1551" s="50"/>
      <c r="S1551" s="34" t="str">
        <f>IFERROR(VLOOKUP(R1551,'State of WI BUs'!$A$2:$B$77,2,FALSE),"")</f>
        <v/>
      </c>
      <c r="T1551" s="52"/>
      <c r="U1551" s="52"/>
      <c r="V1551" s="56" t="str">
        <f t="shared" si="184"/>
        <v/>
      </c>
      <c r="W1551" s="52"/>
      <c r="X1551" s="50"/>
      <c r="Y1551" s="56" t="str">
        <f t="shared" si="185"/>
        <v/>
      </c>
      <c r="Z1551" s="52"/>
      <c r="AA1551" s="35" t="str">
        <f t="shared" si="186"/>
        <v/>
      </c>
      <c r="AB1551" s="35" t="str">
        <f t="shared" si="187"/>
        <v/>
      </c>
      <c r="AC1551" s="35" t="str">
        <f t="shared" si="188"/>
        <v/>
      </c>
      <c r="AD1551" s="35" t="str">
        <f t="shared" si="189"/>
        <v/>
      </c>
      <c r="AE1551" s="35" t="str">
        <f t="shared" si="190"/>
        <v/>
      </c>
      <c r="AF1551" s="35" t="str">
        <f t="shared" si="191"/>
        <v/>
      </c>
    </row>
    <row r="1552" spans="1:32" x14ac:dyDescent="0.3">
      <c r="A1552" s="50"/>
      <c r="B1552" s="34" t="str">
        <f>IFERROR(VLOOKUP(A1552,'State of WI BUs'!$A$2:$B$77,2,FALSE),"")</f>
        <v/>
      </c>
      <c r="C1552" s="50"/>
      <c r="D1552" s="50"/>
      <c r="E1552" s="51"/>
      <c r="F1552" s="34" t="str">
        <f>IFERROR(VLOOKUP(C1552,'Fed. Agency Identifier'!$A$2:$B$62,2,FALSE),"")</f>
        <v/>
      </c>
      <c r="G1552" s="34" t="str">
        <f>IF(ISBLANK(D1552)=TRUE,"",(IFERROR(VLOOKUP(CONCATENATE(C1552,".",D1552),'Assistance Listings sam.gov'!$A$2:$D$2250,4,FALSE),"Unknown/Expired CFDA - Complete Column K")))</f>
        <v/>
      </c>
      <c r="H1552" s="51"/>
      <c r="I1552" s="51"/>
      <c r="J1552" s="34" t="str">
        <f>IF(AND(ISBLANK(C1552)=TRUE,ISBLANK(D1552)=TRUE),"",IFERROR(VLOOKUP(CONCATENATE(C1552,".",D1552),'Clusters Lookup'!$A$2:$B$99,2,FALSE),"Not an Other Cluster"))</f>
        <v/>
      </c>
      <c r="K1552" s="51"/>
      <c r="L1552" s="51"/>
      <c r="M1552" s="51"/>
      <c r="N1552" s="51"/>
      <c r="O1552" s="52"/>
      <c r="P1552" s="51"/>
      <c r="Q1552" s="51"/>
      <c r="R1552" s="50"/>
      <c r="S1552" s="34" t="str">
        <f>IFERROR(VLOOKUP(R1552,'State of WI BUs'!$A$2:$B$77,2,FALSE),"")</f>
        <v/>
      </c>
      <c r="T1552" s="52"/>
      <c r="U1552" s="52"/>
      <c r="V1552" s="56" t="str">
        <f t="shared" si="184"/>
        <v/>
      </c>
      <c r="W1552" s="52"/>
      <c r="X1552" s="50"/>
      <c r="Y1552" s="56" t="str">
        <f t="shared" si="185"/>
        <v/>
      </c>
      <c r="Z1552" s="52"/>
      <c r="AA1552" s="35" t="str">
        <f t="shared" si="186"/>
        <v/>
      </c>
      <c r="AB1552" s="35" t="str">
        <f t="shared" si="187"/>
        <v/>
      </c>
      <c r="AC1552" s="35" t="str">
        <f t="shared" si="188"/>
        <v/>
      </c>
      <c r="AD1552" s="35" t="str">
        <f t="shared" si="189"/>
        <v/>
      </c>
      <c r="AE1552" s="35" t="str">
        <f t="shared" si="190"/>
        <v/>
      </c>
      <c r="AF1552" s="35" t="str">
        <f t="shared" si="191"/>
        <v/>
      </c>
    </row>
    <row r="1553" spans="1:32" x14ac:dyDescent="0.3">
      <c r="A1553" s="50"/>
      <c r="B1553" s="34" t="str">
        <f>IFERROR(VLOOKUP(A1553,'State of WI BUs'!$A$2:$B$77,2,FALSE),"")</f>
        <v/>
      </c>
      <c r="C1553" s="50"/>
      <c r="D1553" s="50"/>
      <c r="E1553" s="51"/>
      <c r="F1553" s="34" t="str">
        <f>IFERROR(VLOOKUP(C1553,'Fed. Agency Identifier'!$A$2:$B$62,2,FALSE),"")</f>
        <v/>
      </c>
      <c r="G1553" s="34" t="str">
        <f>IF(ISBLANK(D1553)=TRUE,"",(IFERROR(VLOOKUP(CONCATENATE(C1553,".",D1553),'Assistance Listings sam.gov'!$A$2:$D$2250,4,FALSE),"Unknown/Expired CFDA - Complete Column K")))</f>
        <v/>
      </c>
      <c r="H1553" s="51"/>
      <c r="I1553" s="51"/>
      <c r="J1553" s="34" t="str">
        <f>IF(AND(ISBLANK(C1553)=TRUE,ISBLANK(D1553)=TRUE),"",IFERROR(VLOOKUP(CONCATENATE(C1553,".",D1553),'Clusters Lookup'!$A$2:$B$99,2,FALSE),"Not an Other Cluster"))</f>
        <v/>
      </c>
      <c r="K1553" s="51"/>
      <c r="L1553" s="51"/>
      <c r="M1553" s="51"/>
      <c r="N1553" s="51"/>
      <c r="O1553" s="52"/>
      <c r="P1553" s="51"/>
      <c r="Q1553" s="51"/>
      <c r="R1553" s="50"/>
      <c r="S1553" s="34" t="str">
        <f>IFERROR(VLOOKUP(R1553,'State of WI BUs'!$A$2:$B$77,2,FALSE),"")</f>
        <v/>
      </c>
      <c r="T1553" s="52"/>
      <c r="U1553" s="52"/>
      <c r="V1553" s="56" t="str">
        <f t="shared" si="184"/>
        <v/>
      </c>
      <c r="W1553" s="52"/>
      <c r="X1553" s="50"/>
      <c r="Y1553" s="56" t="str">
        <f t="shared" si="185"/>
        <v/>
      </c>
      <c r="Z1553" s="52"/>
      <c r="AA1553" s="35" t="str">
        <f t="shared" si="186"/>
        <v/>
      </c>
      <c r="AB1553" s="35" t="str">
        <f t="shared" si="187"/>
        <v/>
      </c>
      <c r="AC1553" s="35" t="str">
        <f t="shared" si="188"/>
        <v/>
      </c>
      <c r="AD1553" s="35" t="str">
        <f t="shared" si="189"/>
        <v/>
      </c>
      <c r="AE1553" s="35" t="str">
        <f t="shared" si="190"/>
        <v/>
      </c>
      <c r="AF1553" s="35" t="str">
        <f t="shared" si="191"/>
        <v/>
      </c>
    </row>
    <row r="1554" spans="1:32" x14ac:dyDescent="0.3">
      <c r="A1554" s="50"/>
      <c r="B1554" s="34" t="str">
        <f>IFERROR(VLOOKUP(A1554,'State of WI BUs'!$A$2:$B$77,2,FALSE),"")</f>
        <v/>
      </c>
      <c r="C1554" s="50"/>
      <c r="D1554" s="50"/>
      <c r="E1554" s="51"/>
      <c r="F1554" s="34" t="str">
        <f>IFERROR(VLOOKUP(C1554,'Fed. Agency Identifier'!$A$2:$B$62,2,FALSE),"")</f>
        <v/>
      </c>
      <c r="G1554" s="34" t="str">
        <f>IF(ISBLANK(D1554)=TRUE,"",(IFERROR(VLOOKUP(CONCATENATE(C1554,".",D1554),'Assistance Listings sam.gov'!$A$2:$D$2250,4,FALSE),"Unknown/Expired CFDA - Complete Column K")))</f>
        <v/>
      </c>
      <c r="H1554" s="51"/>
      <c r="I1554" s="51"/>
      <c r="J1554" s="34" t="str">
        <f>IF(AND(ISBLANK(C1554)=TRUE,ISBLANK(D1554)=TRUE),"",IFERROR(VLOOKUP(CONCATENATE(C1554,".",D1554),'Clusters Lookup'!$A$2:$B$99,2,FALSE),"Not an Other Cluster"))</f>
        <v/>
      </c>
      <c r="K1554" s="51"/>
      <c r="L1554" s="51"/>
      <c r="M1554" s="51"/>
      <c r="N1554" s="51"/>
      <c r="O1554" s="52"/>
      <c r="P1554" s="51"/>
      <c r="Q1554" s="51"/>
      <c r="R1554" s="50"/>
      <c r="S1554" s="34" t="str">
        <f>IFERROR(VLOOKUP(R1554,'State of WI BUs'!$A$2:$B$77,2,FALSE),"")</f>
        <v/>
      </c>
      <c r="T1554" s="52"/>
      <c r="U1554" s="52"/>
      <c r="V1554" s="56" t="str">
        <f t="shared" ref="V1554:V1617" si="192">IF(ISBLANK(C1554),"",T1554+U1554)</f>
        <v/>
      </c>
      <c r="W1554" s="52"/>
      <c r="X1554" s="50"/>
      <c r="Y1554" s="56" t="str">
        <f t="shared" ref="Y1554:Y1617" si="193">IF(ISBLANK(C1554),"",V1554+O1554-W1554)</f>
        <v/>
      </c>
      <c r="Z1554" s="52"/>
      <c r="AA1554" s="35" t="str">
        <f t="shared" ref="AA1554:AA1617" si="194">IF(ISBLANK(A1554)=TRUE,"",IF(OR(ISBLANK(H1554)=TRUE,ISBLANK(I1554)=TRUE),"Complete R&amp;D and SFA Designation",""))</f>
        <v/>
      </c>
      <c r="AB1554" s="35" t="str">
        <f t="shared" ref="AB1554:AB1617" si="195">IF(ISBLANK(A1554)=TRUE,"",IF(AND(M1554="I",OR(ISBLANK(P1554)=TRUE,ISBLANK(Q1554)=TRUE)),"Review Columns P,Q",""))</f>
        <v/>
      </c>
      <c r="AC1554" s="35" t="str">
        <f t="shared" ref="AC1554:AC1617" si="196">IF(ISBLANK(A1554)=TRUE,"",IF(AND(M1554="T",ISBLANK(R1554)=TRUE),"Review Column R, S",""))</f>
        <v/>
      </c>
      <c r="AD1554" s="35" t="str">
        <f t="shared" ref="AD1554:AD1617" si="197">IF(ISBLANK(A1554)=TRUE,"",IF(AND(N1554="Y",ISBLANK(O1554)=TRUE),"Review Column O",""))</f>
        <v/>
      </c>
      <c r="AE1554" s="35" t="str">
        <f t="shared" ref="AE1554:AE1617" si="198">IF(ISBLANK(A1554)=TRUE,"",IF(W1554+Z1554&gt;T1554+U1554,"Review Columns T,U,W,Z",""))</f>
        <v/>
      </c>
      <c r="AF1554" s="35" t="str">
        <f t="shared" ref="AF1554:AF1617" si="199">IF((ISBLANK(A1554)=TRUE),"",IF(ISBLANK(L1554)=TRUE,"Select Special Funding",""))</f>
        <v/>
      </c>
    </row>
    <row r="1555" spans="1:32" x14ac:dyDescent="0.3">
      <c r="A1555" s="50"/>
      <c r="B1555" s="34" t="str">
        <f>IFERROR(VLOOKUP(A1555,'State of WI BUs'!$A$2:$B$77,2,FALSE),"")</f>
        <v/>
      </c>
      <c r="C1555" s="50"/>
      <c r="D1555" s="50"/>
      <c r="E1555" s="51"/>
      <c r="F1555" s="34" t="str">
        <f>IFERROR(VLOOKUP(C1555,'Fed. Agency Identifier'!$A$2:$B$62,2,FALSE),"")</f>
        <v/>
      </c>
      <c r="G1555" s="34" t="str">
        <f>IF(ISBLANK(D1555)=TRUE,"",(IFERROR(VLOOKUP(CONCATENATE(C1555,".",D1555),'Assistance Listings sam.gov'!$A$2:$D$2250,4,FALSE),"Unknown/Expired CFDA - Complete Column K")))</f>
        <v/>
      </c>
      <c r="H1555" s="51"/>
      <c r="I1555" s="51"/>
      <c r="J1555" s="34" t="str">
        <f>IF(AND(ISBLANK(C1555)=TRUE,ISBLANK(D1555)=TRUE),"",IFERROR(VLOOKUP(CONCATENATE(C1555,".",D1555),'Clusters Lookup'!$A$2:$B$99,2,FALSE),"Not an Other Cluster"))</f>
        <v/>
      </c>
      <c r="K1555" s="51"/>
      <c r="L1555" s="51"/>
      <c r="M1555" s="51"/>
      <c r="N1555" s="51"/>
      <c r="O1555" s="52"/>
      <c r="P1555" s="51"/>
      <c r="Q1555" s="51"/>
      <c r="R1555" s="50"/>
      <c r="S1555" s="34" t="str">
        <f>IFERROR(VLOOKUP(R1555,'State of WI BUs'!$A$2:$B$77,2,FALSE),"")</f>
        <v/>
      </c>
      <c r="T1555" s="52"/>
      <c r="U1555" s="52"/>
      <c r="V1555" s="56" t="str">
        <f t="shared" si="192"/>
        <v/>
      </c>
      <c r="W1555" s="52"/>
      <c r="X1555" s="50"/>
      <c r="Y1555" s="56" t="str">
        <f t="shared" si="193"/>
        <v/>
      </c>
      <c r="Z1555" s="52"/>
      <c r="AA1555" s="35" t="str">
        <f t="shared" si="194"/>
        <v/>
      </c>
      <c r="AB1555" s="35" t="str">
        <f t="shared" si="195"/>
        <v/>
      </c>
      <c r="AC1555" s="35" t="str">
        <f t="shared" si="196"/>
        <v/>
      </c>
      <c r="AD1555" s="35" t="str">
        <f t="shared" si="197"/>
        <v/>
      </c>
      <c r="AE1555" s="35" t="str">
        <f t="shared" si="198"/>
        <v/>
      </c>
      <c r="AF1555" s="35" t="str">
        <f t="shared" si="199"/>
        <v/>
      </c>
    </row>
    <row r="1556" spans="1:32" x14ac:dyDescent="0.3">
      <c r="A1556" s="50"/>
      <c r="B1556" s="34" t="str">
        <f>IFERROR(VLOOKUP(A1556,'State of WI BUs'!$A$2:$B$77,2,FALSE),"")</f>
        <v/>
      </c>
      <c r="C1556" s="50"/>
      <c r="D1556" s="50"/>
      <c r="E1556" s="51"/>
      <c r="F1556" s="34" t="str">
        <f>IFERROR(VLOOKUP(C1556,'Fed. Agency Identifier'!$A$2:$B$62,2,FALSE),"")</f>
        <v/>
      </c>
      <c r="G1556" s="34" t="str">
        <f>IF(ISBLANK(D1556)=TRUE,"",(IFERROR(VLOOKUP(CONCATENATE(C1556,".",D1556),'Assistance Listings sam.gov'!$A$2:$D$2250,4,FALSE),"Unknown/Expired CFDA - Complete Column K")))</f>
        <v/>
      </c>
      <c r="H1556" s="51"/>
      <c r="I1556" s="51"/>
      <c r="J1556" s="34" t="str">
        <f>IF(AND(ISBLANK(C1556)=TRUE,ISBLANK(D1556)=TRUE),"",IFERROR(VLOOKUP(CONCATENATE(C1556,".",D1556),'Clusters Lookup'!$A$2:$B$99,2,FALSE),"Not an Other Cluster"))</f>
        <v/>
      </c>
      <c r="K1556" s="51"/>
      <c r="L1556" s="51"/>
      <c r="M1556" s="51"/>
      <c r="N1556" s="51"/>
      <c r="O1556" s="52"/>
      <c r="P1556" s="51"/>
      <c r="Q1556" s="51"/>
      <c r="R1556" s="50"/>
      <c r="S1556" s="34" t="str">
        <f>IFERROR(VLOOKUP(R1556,'State of WI BUs'!$A$2:$B$77,2,FALSE),"")</f>
        <v/>
      </c>
      <c r="T1556" s="52"/>
      <c r="U1556" s="52"/>
      <c r="V1556" s="56" t="str">
        <f t="shared" si="192"/>
        <v/>
      </c>
      <c r="W1556" s="52"/>
      <c r="X1556" s="50"/>
      <c r="Y1556" s="56" t="str">
        <f t="shared" si="193"/>
        <v/>
      </c>
      <c r="Z1556" s="52"/>
      <c r="AA1556" s="35" t="str">
        <f t="shared" si="194"/>
        <v/>
      </c>
      <c r="AB1556" s="35" t="str">
        <f t="shared" si="195"/>
        <v/>
      </c>
      <c r="AC1556" s="35" t="str">
        <f t="shared" si="196"/>
        <v/>
      </c>
      <c r="AD1556" s="35" t="str">
        <f t="shared" si="197"/>
        <v/>
      </c>
      <c r="AE1556" s="35" t="str">
        <f t="shared" si="198"/>
        <v/>
      </c>
      <c r="AF1556" s="35" t="str">
        <f t="shared" si="199"/>
        <v/>
      </c>
    </row>
    <row r="1557" spans="1:32" x14ac:dyDescent="0.3">
      <c r="A1557" s="50"/>
      <c r="B1557" s="34" t="str">
        <f>IFERROR(VLOOKUP(A1557,'State of WI BUs'!$A$2:$B$77,2,FALSE),"")</f>
        <v/>
      </c>
      <c r="C1557" s="50"/>
      <c r="D1557" s="50"/>
      <c r="E1557" s="51"/>
      <c r="F1557" s="34" t="str">
        <f>IFERROR(VLOOKUP(C1557,'Fed. Agency Identifier'!$A$2:$B$62,2,FALSE),"")</f>
        <v/>
      </c>
      <c r="G1557" s="34" t="str">
        <f>IF(ISBLANK(D1557)=TRUE,"",(IFERROR(VLOOKUP(CONCATENATE(C1557,".",D1557),'Assistance Listings sam.gov'!$A$2:$D$2250,4,FALSE),"Unknown/Expired CFDA - Complete Column K")))</f>
        <v/>
      </c>
      <c r="H1557" s="51"/>
      <c r="I1557" s="51"/>
      <c r="J1557" s="34" t="str">
        <f>IF(AND(ISBLANK(C1557)=TRUE,ISBLANK(D1557)=TRUE),"",IFERROR(VLOOKUP(CONCATENATE(C1557,".",D1557),'Clusters Lookup'!$A$2:$B$99,2,FALSE),"Not an Other Cluster"))</f>
        <v/>
      </c>
      <c r="K1557" s="51"/>
      <c r="L1557" s="51"/>
      <c r="M1557" s="51"/>
      <c r="N1557" s="51"/>
      <c r="O1557" s="52"/>
      <c r="P1557" s="51"/>
      <c r="Q1557" s="51"/>
      <c r="R1557" s="50"/>
      <c r="S1557" s="34" t="str">
        <f>IFERROR(VLOOKUP(R1557,'State of WI BUs'!$A$2:$B$77,2,FALSE),"")</f>
        <v/>
      </c>
      <c r="T1557" s="52"/>
      <c r="U1557" s="52"/>
      <c r="V1557" s="56" t="str">
        <f t="shared" si="192"/>
        <v/>
      </c>
      <c r="W1557" s="52"/>
      <c r="X1557" s="50"/>
      <c r="Y1557" s="56" t="str">
        <f t="shared" si="193"/>
        <v/>
      </c>
      <c r="Z1557" s="52"/>
      <c r="AA1557" s="35" t="str">
        <f t="shared" si="194"/>
        <v/>
      </c>
      <c r="AB1557" s="35" t="str">
        <f t="shared" si="195"/>
        <v/>
      </c>
      <c r="AC1557" s="35" t="str">
        <f t="shared" si="196"/>
        <v/>
      </c>
      <c r="AD1557" s="35" t="str">
        <f t="shared" si="197"/>
        <v/>
      </c>
      <c r="AE1557" s="35" t="str">
        <f t="shared" si="198"/>
        <v/>
      </c>
      <c r="AF1557" s="35" t="str">
        <f t="shared" si="199"/>
        <v/>
      </c>
    </row>
    <row r="1558" spans="1:32" x14ac:dyDescent="0.3">
      <c r="A1558" s="50"/>
      <c r="B1558" s="34" t="str">
        <f>IFERROR(VLOOKUP(A1558,'State of WI BUs'!$A$2:$B$77,2,FALSE),"")</f>
        <v/>
      </c>
      <c r="C1558" s="50"/>
      <c r="D1558" s="50"/>
      <c r="E1558" s="51"/>
      <c r="F1558" s="34" t="str">
        <f>IFERROR(VLOOKUP(C1558,'Fed. Agency Identifier'!$A$2:$B$62,2,FALSE),"")</f>
        <v/>
      </c>
      <c r="G1558" s="34" t="str">
        <f>IF(ISBLANK(D1558)=TRUE,"",(IFERROR(VLOOKUP(CONCATENATE(C1558,".",D1558),'Assistance Listings sam.gov'!$A$2:$D$2250,4,FALSE),"Unknown/Expired CFDA - Complete Column K")))</f>
        <v/>
      </c>
      <c r="H1558" s="51"/>
      <c r="I1558" s="51"/>
      <c r="J1558" s="34" t="str">
        <f>IF(AND(ISBLANK(C1558)=TRUE,ISBLANK(D1558)=TRUE),"",IFERROR(VLOOKUP(CONCATENATE(C1558,".",D1558),'Clusters Lookup'!$A$2:$B$99,2,FALSE),"Not an Other Cluster"))</f>
        <v/>
      </c>
      <c r="K1558" s="51"/>
      <c r="L1558" s="51"/>
      <c r="M1558" s="51"/>
      <c r="N1558" s="51"/>
      <c r="O1558" s="52"/>
      <c r="P1558" s="51"/>
      <c r="Q1558" s="51"/>
      <c r="R1558" s="50"/>
      <c r="S1558" s="34" t="str">
        <f>IFERROR(VLOOKUP(R1558,'State of WI BUs'!$A$2:$B$77,2,FALSE),"")</f>
        <v/>
      </c>
      <c r="T1558" s="52"/>
      <c r="U1558" s="52"/>
      <c r="V1558" s="56" t="str">
        <f t="shared" si="192"/>
        <v/>
      </c>
      <c r="W1558" s="52"/>
      <c r="X1558" s="50"/>
      <c r="Y1558" s="56" t="str">
        <f t="shared" si="193"/>
        <v/>
      </c>
      <c r="Z1558" s="52"/>
      <c r="AA1558" s="35" t="str">
        <f t="shared" si="194"/>
        <v/>
      </c>
      <c r="AB1558" s="35" t="str">
        <f t="shared" si="195"/>
        <v/>
      </c>
      <c r="AC1558" s="35" t="str">
        <f t="shared" si="196"/>
        <v/>
      </c>
      <c r="AD1558" s="35" t="str">
        <f t="shared" si="197"/>
        <v/>
      </c>
      <c r="AE1558" s="35" t="str">
        <f t="shared" si="198"/>
        <v/>
      </c>
      <c r="AF1558" s="35" t="str">
        <f t="shared" si="199"/>
        <v/>
      </c>
    </row>
    <row r="1559" spans="1:32" x14ac:dyDescent="0.3">
      <c r="A1559" s="50"/>
      <c r="B1559" s="34" t="str">
        <f>IFERROR(VLOOKUP(A1559,'State of WI BUs'!$A$2:$B$77,2,FALSE),"")</f>
        <v/>
      </c>
      <c r="C1559" s="50"/>
      <c r="D1559" s="50"/>
      <c r="E1559" s="51"/>
      <c r="F1559" s="34" t="str">
        <f>IFERROR(VLOOKUP(C1559,'Fed. Agency Identifier'!$A$2:$B$62,2,FALSE),"")</f>
        <v/>
      </c>
      <c r="G1559" s="34" t="str">
        <f>IF(ISBLANK(D1559)=TRUE,"",(IFERROR(VLOOKUP(CONCATENATE(C1559,".",D1559),'Assistance Listings sam.gov'!$A$2:$D$2250,4,FALSE),"Unknown/Expired CFDA - Complete Column K")))</f>
        <v/>
      </c>
      <c r="H1559" s="51"/>
      <c r="I1559" s="51"/>
      <c r="J1559" s="34" t="str">
        <f>IF(AND(ISBLANK(C1559)=TRUE,ISBLANK(D1559)=TRUE),"",IFERROR(VLOOKUP(CONCATENATE(C1559,".",D1559),'Clusters Lookup'!$A$2:$B$99,2,FALSE),"Not an Other Cluster"))</f>
        <v/>
      </c>
      <c r="K1559" s="51"/>
      <c r="L1559" s="51"/>
      <c r="M1559" s="51"/>
      <c r="N1559" s="51"/>
      <c r="O1559" s="52"/>
      <c r="P1559" s="51"/>
      <c r="Q1559" s="51"/>
      <c r="R1559" s="50"/>
      <c r="S1559" s="34" t="str">
        <f>IFERROR(VLOOKUP(R1559,'State of WI BUs'!$A$2:$B$77,2,FALSE),"")</f>
        <v/>
      </c>
      <c r="T1559" s="52"/>
      <c r="U1559" s="52"/>
      <c r="V1559" s="56" t="str">
        <f t="shared" si="192"/>
        <v/>
      </c>
      <c r="W1559" s="52"/>
      <c r="X1559" s="50"/>
      <c r="Y1559" s="56" t="str">
        <f t="shared" si="193"/>
        <v/>
      </c>
      <c r="Z1559" s="52"/>
      <c r="AA1559" s="35" t="str">
        <f t="shared" si="194"/>
        <v/>
      </c>
      <c r="AB1559" s="35" t="str">
        <f t="shared" si="195"/>
        <v/>
      </c>
      <c r="AC1559" s="35" t="str">
        <f t="shared" si="196"/>
        <v/>
      </c>
      <c r="AD1559" s="35" t="str">
        <f t="shared" si="197"/>
        <v/>
      </c>
      <c r="AE1559" s="35" t="str">
        <f t="shared" si="198"/>
        <v/>
      </c>
      <c r="AF1559" s="35" t="str">
        <f t="shared" si="199"/>
        <v/>
      </c>
    </row>
    <row r="1560" spans="1:32" x14ac:dyDescent="0.3">
      <c r="A1560" s="50"/>
      <c r="B1560" s="34" t="str">
        <f>IFERROR(VLOOKUP(A1560,'State of WI BUs'!$A$2:$B$77,2,FALSE),"")</f>
        <v/>
      </c>
      <c r="C1560" s="50"/>
      <c r="D1560" s="50"/>
      <c r="E1560" s="51"/>
      <c r="F1560" s="34" t="str">
        <f>IFERROR(VLOOKUP(C1560,'Fed. Agency Identifier'!$A$2:$B$62,2,FALSE),"")</f>
        <v/>
      </c>
      <c r="G1560" s="34" t="str">
        <f>IF(ISBLANK(D1560)=TRUE,"",(IFERROR(VLOOKUP(CONCATENATE(C1560,".",D1560),'Assistance Listings sam.gov'!$A$2:$D$2250,4,FALSE),"Unknown/Expired CFDA - Complete Column K")))</f>
        <v/>
      </c>
      <c r="H1560" s="51"/>
      <c r="I1560" s="51"/>
      <c r="J1560" s="34" t="str">
        <f>IF(AND(ISBLANK(C1560)=TRUE,ISBLANK(D1560)=TRUE),"",IFERROR(VLOOKUP(CONCATENATE(C1560,".",D1560),'Clusters Lookup'!$A$2:$B$99,2,FALSE),"Not an Other Cluster"))</f>
        <v/>
      </c>
      <c r="K1560" s="51"/>
      <c r="L1560" s="51"/>
      <c r="M1560" s="51"/>
      <c r="N1560" s="51"/>
      <c r="O1560" s="52"/>
      <c r="P1560" s="51"/>
      <c r="Q1560" s="51"/>
      <c r="R1560" s="50"/>
      <c r="S1560" s="34" t="str">
        <f>IFERROR(VLOOKUP(R1560,'State of WI BUs'!$A$2:$B$77,2,FALSE),"")</f>
        <v/>
      </c>
      <c r="T1560" s="52"/>
      <c r="U1560" s="52"/>
      <c r="V1560" s="56" t="str">
        <f t="shared" si="192"/>
        <v/>
      </c>
      <c r="W1560" s="52"/>
      <c r="X1560" s="50"/>
      <c r="Y1560" s="56" t="str">
        <f t="shared" si="193"/>
        <v/>
      </c>
      <c r="Z1560" s="52"/>
      <c r="AA1560" s="35" t="str">
        <f t="shared" si="194"/>
        <v/>
      </c>
      <c r="AB1560" s="35" t="str">
        <f t="shared" si="195"/>
        <v/>
      </c>
      <c r="AC1560" s="35" t="str">
        <f t="shared" si="196"/>
        <v/>
      </c>
      <c r="AD1560" s="35" t="str">
        <f t="shared" si="197"/>
        <v/>
      </c>
      <c r="AE1560" s="35" t="str">
        <f t="shared" si="198"/>
        <v/>
      </c>
      <c r="AF1560" s="35" t="str">
        <f t="shared" si="199"/>
        <v/>
      </c>
    </row>
    <row r="1561" spans="1:32" x14ac:dyDescent="0.3">
      <c r="A1561" s="50"/>
      <c r="B1561" s="34" t="str">
        <f>IFERROR(VLOOKUP(A1561,'State of WI BUs'!$A$2:$B$77,2,FALSE),"")</f>
        <v/>
      </c>
      <c r="C1561" s="50"/>
      <c r="D1561" s="50"/>
      <c r="E1561" s="51"/>
      <c r="F1561" s="34" t="str">
        <f>IFERROR(VLOOKUP(C1561,'Fed. Agency Identifier'!$A$2:$B$62,2,FALSE),"")</f>
        <v/>
      </c>
      <c r="G1561" s="34" t="str">
        <f>IF(ISBLANK(D1561)=TRUE,"",(IFERROR(VLOOKUP(CONCATENATE(C1561,".",D1561),'Assistance Listings sam.gov'!$A$2:$D$2250,4,FALSE),"Unknown/Expired CFDA - Complete Column K")))</f>
        <v/>
      </c>
      <c r="H1561" s="51"/>
      <c r="I1561" s="51"/>
      <c r="J1561" s="34" t="str">
        <f>IF(AND(ISBLANK(C1561)=TRUE,ISBLANK(D1561)=TRUE),"",IFERROR(VLOOKUP(CONCATENATE(C1561,".",D1561),'Clusters Lookup'!$A$2:$B$99,2,FALSE),"Not an Other Cluster"))</f>
        <v/>
      </c>
      <c r="K1561" s="51"/>
      <c r="L1561" s="51"/>
      <c r="M1561" s="51"/>
      <c r="N1561" s="51"/>
      <c r="O1561" s="52"/>
      <c r="P1561" s="51"/>
      <c r="Q1561" s="51"/>
      <c r="R1561" s="50"/>
      <c r="S1561" s="34" t="str">
        <f>IFERROR(VLOOKUP(R1561,'State of WI BUs'!$A$2:$B$77,2,FALSE),"")</f>
        <v/>
      </c>
      <c r="T1561" s="52"/>
      <c r="U1561" s="52"/>
      <c r="V1561" s="56" t="str">
        <f t="shared" si="192"/>
        <v/>
      </c>
      <c r="W1561" s="52"/>
      <c r="X1561" s="50"/>
      <c r="Y1561" s="56" t="str">
        <f t="shared" si="193"/>
        <v/>
      </c>
      <c r="Z1561" s="52"/>
      <c r="AA1561" s="35" t="str">
        <f t="shared" si="194"/>
        <v/>
      </c>
      <c r="AB1561" s="35" t="str">
        <f t="shared" si="195"/>
        <v/>
      </c>
      <c r="AC1561" s="35" t="str">
        <f t="shared" si="196"/>
        <v/>
      </c>
      <c r="AD1561" s="35" t="str">
        <f t="shared" si="197"/>
        <v/>
      </c>
      <c r="AE1561" s="35" t="str">
        <f t="shared" si="198"/>
        <v/>
      </c>
      <c r="AF1561" s="35" t="str">
        <f t="shared" si="199"/>
        <v/>
      </c>
    </row>
    <row r="1562" spans="1:32" x14ac:dyDescent="0.3">
      <c r="A1562" s="50"/>
      <c r="B1562" s="34" t="str">
        <f>IFERROR(VLOOKUP(A1562,'State of WI BUs'!$A$2:$B$77,2,FALSE),"")</f>
        <v/>
      </c>
      <c r="C1562" s="50"/>
      <c r="D1562" s="50"/>
      <c r="E1562" s="51"/>
      <c r="F1562" s="34" t="str">
        <f>IFERROR(VLOOKUP(C1562,'Fed. Agency Identifier'!$A$2:$B$62,2,FALSE),"")</f>
        <v/>
      </c>
      <c r="G1562" s="34" t="str">
        <f>IF(ISBLANK(D1562)=TRUE,"",(IFERROR(VLOOKUP(CONCATENATE(C1562,".",D1562),'Assistance Listings sam.gov'!$A$2:$D$2250,4,FALSE),"Unknown/Expired CFDA - Complete Column K")))</f>
        <v/>
      </c>
      <c r="H1562" s="51"/>
      <c r="I1562" s="51"/>
      <c r="J1562" s="34" t="str">
        <f>IF(AND(ISBLANK(C1562)=TRUE,ISBLANK(D1562)=TRUE),"",IFERROR(VLOOKUP(CONCATENATE(C1562,".",D1562),'Clusters Lookup'!$A$2:$B$99,2,FALSE),"Not an Other Cluster"))</f>
        <v/>
      </c>
      <c r="K1562" s="51"/>
      <c r="L1562" s="51"/>
      <c r="M1562" s="51"/>
      <c r="N1562" s="51"/>
      <c r="O1562" s="52"/>
      <c r="P1562" s="51"/>
      <c r="Q1562" s="51"/>
      <c r="R1562" s="50"/>
      <c r="S1562" s="34" t="str">
        <f>IFERROR(VLOOKUP(R1562,'State of WI BUs'!$A$2:$B$77,2,FALSE),"")</f>
        <v/>
      </c>
      <c r="T1562" s="52"/>
      <c r="U1562" s="52"/>
      <c r="V1562" s="56" t="str">
        <f t="shared" si="192"/>
        <v/>
      </c>
      <c r="W1562" s="52"/>
      <c r="X1562" s="50"/>
      <c r="Y1562" s="56" t="str">
        <f t="shared" si="193"/>
        <v/>
      </c>
      <c r="Z1562" s="52"/>
      <c r="AA1562" s="35" t="str">
        <f t="shared" si="194"/>
        <v/>
      </c>
      <c r="AB1562" s="35" t="str">
        <f t="shared" si="195"/>
        <v/>
      </c>
      <c r="AC1562" s="35" t="str">
        <f t="shared" si="196"/>
        <v/>
      </c>
      <c r="AD1562" s="35" t="str">
        <f t="shared" si="197"/>
        <v/>
      </c>
      <c r="AE1562" s="35" t="str">
        <f t="shared" si="198"/>
        <v/>
      </c>
      <c r="AF1562" s="35" t="str">
        <f t="shared" si="199"/>
        <v/>
      </c>
    </row>
    <row r="1563" spans="1:32" x14ac:dyDescent="0.3">
      <c r="A1563" s="50"/>
      <c r="B1563" s="34" t="str">
        <f>IFERROR(VLOOKUP(A1563,'State of WI BUs'!$A$2:$B$77,2,FALSE),"")</f>
        <v/>
      </c>
      <c r="C1563" s="50"/>
      <c r="D1563" s="50"/>
      <c r="E1563" s="51"/>
      <c r="F1563" s="34" t="str">
        <f>IFERROR(VLOOKUP(C1563,'Fed. Agency Identifier'!$A$2:$B$62,2,FALSE),"")</f>
        <v/>
      </c>
      <c r="G1563" s="34" t="str">
        <f>IF(ISBLANK(D1563)=TRUE,"",(IFERROR(VLOOKUP(CONCATENATE(C1563,".",D1563),'Assistance Listings sam.gov'!$A$2:$D$2250,4,FALSE),"Unknown/Expired CFDA - Complete Column K")))</f>
        <v/>
      </c>
      <c r="H1563" s="51"/>
      <c r="I1563" s="51"/>
      <c r="J1563" s="34" t="str">
        <f>IF(AND(ISBLANK(C1563)=TRUE,ISBLANK(D1563)=TRUE),"",IFERROR(VLOOKUP(CONCATENATE(C1563,".",D1563),'Clusters Lookup'!$A$2:$B$99,2,FALSE),"Not an Other Cluster"))</f>
        <v/>
      </c>
      <c r="K1563" s="51"/>
      <c r="L1563" s="51"/>
      <c r="M1563" s="51"/>
      <c r="N1563" s="51"/>
      <c r="O1563" s="52"/>
      <c r="P1563" s="51"/>
      <c r="Q1563" s="51"/>
      <c r="R1563" s="50"/>
      <c r="S1563" s="34" t="str">
        <f>IFERROR(VLOOKUP(R1563,'State of WI BUs'!$A$2:$B$77,2,FALSE),"")</f>
        <v/>
      </c>
      <c r="T1563" s="52"/>
      <c r="U1563" s="52"/>
      <c r="V1563" s="56" t="str">
        <f t="shared" si="192"/>
        <v/>
      </c>
      <c r="W1563" s="52"/>
      <c r="X1563" s="50"/>
      <c r="Y1563" s="56" t="str">
        <f t="shared" si="193"/>
        <v/>
      </c>
      <c r="Z1563" s="52"/>
      <c r="AA1563" s="35" t="str">
        <f t="shared" si="194"/>
        <v/>
      </c>
      <c r="AB1563" s="35" t="str">
        <f t="shared" si="195"/>
        <v/>
      </c>
      <c r="AC1563" s="35" t="str">
        <f t="shared" si="196"/>
        <v/>
      </c>
      <c r="AD1563" s="35" t="str">
        <f t="shared" si="197"/>
        <v/>
      </c>
      <c r="AE1563" s="35" t="str">
        <f t="shared" si="198"/>
        <v/>
      </c>
      <c r="AF1563" s="35" t="str">
        <f t="shared" si="199"/>
        <v/>
      </c>
    </row>
    <row r="1564" spans="1:32" x14ac:dyDescent="0.3">
      <c r="A1564" s="50"/>
      <c r="B1564" s="34" t="str">
        <f>IFERROR(VLOOKUP(A1564,'State of WI BUs'!$A$2:$B$77,2,FALSE),"")</f>
        <v/>
      </c>
      <c r="C1564" s="50"/>
      <c r="D1564" s="50"/>
      <c r="E1564" s="51"/>
      <c r="F1564" s="34" t="str">
        <f>IFERROR(VLOOKUP(C1564,'Fed. Agency Identifier'!$A$2:$B$62,2,FALSE),"")</f>
        <v/>
      </c>
      <c r="G1564" s="34" t="str">
        <f>IF(ISBLANK(D1564)=TRUE,"",(IFERROR(VLOOKUP(CONCATENATE(C1564,".",D1564),'Assistance Listings sam.gov'!$A$2:$D$2250,4,FALSE),"Unknown/Expired CFDA - Complete Column K")))</f>
        <v/>
      </c>
      <c r="H1564" s="51"/>
      <c r="I1564" s="51"/>
      <c r="J1564" s="34" t="str">
        <f>IF(AND(ISBLANK(C1564)=TRUE,ISBLANK(D1564)=TRUE),"",IFERROR(VLOOKUP(CONCATENATE(C1564,".",D1564),'Clusters Lookup'!$A$2:$B$99,2,FALSE),"Not an Other Cluster"))</f>
        <v/>
      </c>
      <c r="K1564" s="51"/>
      <c r="L1564" s="51"/>
      <c r="M1564" s="51"/>
      <c r="N1564" s="51"/>
      <c r="O1564" s="52"/>
      <c r="P1564" s="51"/>
      <c r="Q1564" s="51"/>
      <c r="R1564" s="50"/>
      <c r="S1564" s="34" t="str">
        <f>IFERROR(VLOOKUP(R1564,'State of WI BUs'!$A$2:$B$77,2,FALSE),"")</f>
        <v/>
      </c>
      <c r="T1564" s="52"/>
      <c r="U1564" s="52"/>
      <c r="V1564" s="56" t="str">
        <f t="shared" si="192"/>
        <v/>
      </c>
      <c r="W1564" s="52"/>
      <c r="X1564" s="50"/>
      <c r="Y1564" s="56" t="str">
        <f t="shared" si="193"/>
        <v/>
      </c>
      <c r="Z1564" s="52"/>
      <c r="AA1564" s="35" t="str">
        <f t="shared" si="194"/>
        <v/>
      </c>
      <c r="AB1564" s="35" t="str">
        <f t="shared" si="195"/>
        <v/>
      </c>
      <c r="AC1564" s="35" t="str">
        <f t="shared" si="196"/>
        <v/>
      </c>
      <c r="AD1564" s="35" t="str">
        <f t="shared" si="197"/>
        <v/>
      </c>
      <c r="AE1564" s="35" t="str">
        <f t="shared" si="198"/>
        <v/>
      </c>
      <c r="AF1564" s="35" t="str">
        <f t="shared" si="199"/>
        <v/>
      </c>
    </row>
    <row r="1565" spans="1:32" x14ac:dyDescent="0.3">
      <c r="A1565" s="50"/>
      <c r="B1565" s="34" t="str">
        <f>IFERROR(VLOOKUP(A1565,'State of WI BUs'!$A$2:$B$77,2,FALSE),"")</f>
        <v/>
      </c>
      <c r="C1565" s="50"/>
      <c r="D1565" s="50"/>
      <c r="E1565" s="51"/>
      <c r="F1565" s="34" t="str">
        <f>IFERROR(VLOOKUP(C1565,'Fed. Agency Identifier'!$A$2:$B$62,2,FALSE),"")</f>
        <v/>
      </c>
      <c r="G1565" s="34" t="str">
        <f>IF(ISBLANK(D1565)=TRUE,"",(IFERROR(VLOOKUP(CONCATENATE(C1565,".",D1565),'Assistance Listings sam.gov'!$A$2:$D$2250,4,FALSE),"Unknown/Expired CFDA - Complete Column K")))</f>
        <v/>
      </c>
      <c r="H1565" s="51"/>
      <c r="I1565" s="51"/>
      <c r="J1565" s="34" t="str">
        <f>IF(AND(ISBLANK(C1565)=TRUE,ISBLANK(D1565)=TRUE),"",IFERROR(VLOOKUP(CONCATENATE(C1565,".",D1565),'Clusters Lookup'!$A$2:$B$99,2,FALSE),"Not an Other Cluster"))</f>
        <v/>
      </c>
      <c r="K1565" s="51"/>
      <c r="L1565" s="51"/>
      <c r="M1565" s="51"/>
      <c r="N1565" s="51"/>
      <c r="O1565" s="52"/>
      <c r="P1565" s="51"/>
      <c r="Q1565" s="51"/>
      <c r="R1565" s="50"/>
      <c r="S1565" s="34" t="str">
        <f>IFERROR(VLOOKUP(R1565,'State of WI BUs'!$A$2:$B$77,2,FALSE),"")</f>
        <v/>
      </c>
      <c r="T1565" s="52"/>
      <c r="U1565" s="52"/>
      <c r="V1565" s="56" t="str">
        <f t="shared" si="192"/>
        <v/>
      </c>
      <c r="W1565" s="52"/>
      <c r="X1565" s="50"/>
      <c r="Y1565" s="56" t="str">
        <f t="shared" si="193"/>
        <v/>
      </c>
      <c r="Z1565" s="52"/>
      <c r="AA1565" s="35" t="str">
        <f t="shared" si="194"/>
        <v/>
      </c>
      <c r="AB1565" s="35" t="str">
        <f t="shared" si="195"/>
        <v/>
      </c>
      <c r="AC1565" s="35" t="str">
        <f t="shared" si="196"/>
        <v/>
      </c>
      <c r="AD1565" s="35" t="str">
        <f t="shared" si="197"/>
        <v/>
      </c>
      <c r="AE1565" s="35" t="str">
        <f t="shared" si="198"/>
        <v/>
      </c>
      <c r="AF1565" s="35" t="str">
        <f t="shared" si="199"/>
        <v/>
      </c>
    </row>
    <row r="1566" spans="1:32" x14ac:dyDescent="0.3">
      <c r="A1566" s="50"/>
      <c r="B1566" s="34" t="str">
        <f>IFERROR(VLOOKUP(A1566,'State of WI BUs'!$A$2:$B$77,2,FALSE),"")</f>
        <v/>
      </c>
      <c r="C1566" s="50"/>
      <c r="D1566" s="50"/>
      <c r="E1566" s="51"/>
      <c r="F1566" s="34" t="str">
        <f>IFERROR(VLOOKUP(C1566,'Fed. Agency Identifier'!$A$2:$B$62,2,FALSE),"")</f>
        <v/>
      </c>
      <c r="G1566" s="34" t="str">
        <f>IF(ISBLANK(D1566)=TRUE,"",(IFERROR(VLOOKUP(CONCATENATE(C1566,".",D1566),'Assistance Listings sam.gov'!$A$2:$D$2250,4,FALSE),"Unknown/Expired CFDA - Complete Column K")))</f>
        <v/>
      </c>
      <c r="H1566" s="51"/>
      <c r="I1566" s="51"/>
      <c r="J1566" s="34" t="str">
        <f>IF(AND(ISBLANK(C1566)=TRUE,ISBLANK(D1566)=TRUE),"",IFERROR(VLOOKUP(CONCATENATE(C1566,".",D1566),'Clusters Lookup'!$A$2:$B$99,2,FALSE),"Not an Other Cluster"))</f>
        <v/>
      </c>
      <c r="K1566" s="51"/>
      <c r="L1566" s="51"/>
      <c r="M1566" s="51"/>
      <c r="N1566" s="51"/>
      <c r="O1566" s="52"/>
      <c r="P1566" s="51"/>
      <c r="Q1566" s="51"/>
      <c r="R1566" s="50"/>
      <c r="S1566" s="34" t="str">
        <f>IFERROR(VLOOKUP(R1566,'State of WI BUs'!$A$2:$B$77,2,FALSE),"")</f>
        <v/>
      </c>
      <c r="T1566" s="52"/>
      <c r="U1566" s="52"/>
      <c r="V1566" s="56" t="str">
        <f t="shared" si="192"/>
        <v/>
      </c>
      <c r="W1566" s="52"/>
      <c r="X1566" s="50"/>
      <c r="Y1566" s="56" t="str">
        <f t="shared" si="193"/>
        <v/>
      </c>
      <c r="Z1566" s="52"/>
      <c r="AA1566" s="35" t="str">
        <f t="shared" si="194"/>
        <v/>
      </c>
      <c r="AB1566" s="35" t="str">
        <f t="shared" si="195"/>
        <v/>
      </c>
      <c r="AC1566" s="35" t="str">
        <f t="shared" si="196"/>
        <v/>
      </c>
      <c r="AD1566" s="35" t="str">
        <f t="shared" si="197"/>
        <v/>
      </c>
      <c r="AE1566" s="35" t="str">
        <f t="shared" si="198"/>
        <v/>
      </c>
      <c r="AF1566" s="35" t="str">
        <f t="shared" si="199"/>
        <v/>
      </c>
    </row>
    <row r="1567" spans="1:32" x14ac:dyDescent="0.3">
      <c r="A1567" s="50"/>
      <c r="B1567" s="34" t="str">
        <f>IFERROR(VLOOKUP(A1567,'State of WI BUs'!$A$2:$B$77,2,FALSE),"")</f>
        <v/>
      </c>
      <c r="C1567" s="50"/>
      <c r="D1567" s="50"/>
      <c r="E1567" s="51"/>
      <c r="F1567" s="34" t="str">
        <f>IFERROR(VLOOKUP(C1567,'Fed. Agency Identifier'!$A$2:$B$62,2,FALSE),"")</f>
        <v/>
      </c>
      <c r="G1567" s="34" t="str">
        <f>IF(ISBLANK(D1567)=TRUE,"",(IFERROR(VLOOKUP(CONCATENATE(C1567,".",D1567),'Assistance Listings sam.gov'!$A$2:$D$2250,4,FALSE),"Unknown/Expired CFDA - Complete Column K")))</f>
        <v/>
      </c>
      <c r="H1567" s="51"/>
      <c r="I1567" s="51"/>
      <c r="J1567" s="34" t="str">
        <f>IF(AND(ISBLANK(C1567)=TRUE,ISBLANK(D1567)=TRUE),"",IFERROR(VLOOKUP(CONCATENATE(C1567,".",D1567),'Clusters Lookup'!$A$2:$B$99,2,FALSE),"Not an Other Cluster"))</f>
        <v/>
      </c>
      <c r="K1567" s="51"/>
      <c r="L1567" s="51"/>
      <c r="M1567" s="51"/>
      <c r="N1567" s="51"/>
      <c r="O1567" s="52"/>
      <c r="P1567" s="51"/>
      <c r="Q1567" s="51"/>
      <c r="R1567" s="50"/>
      <c r="S1567" s="34" t="str">
        <f>IFERROR(VLOOKUP(R1567,'State of WI BUs'!$A$2:$B$77,2,FALSE),"")</f>
        <v/>
      </c>
      <c r="T1567" s="52"/>
      <c r="U1567" s="52"/>
      <c r="V1567" s="56" t="str">
        <f t="shared" si="192"/>
        <v/>
      </c>
      <c r="W1567" s="52"/>
      <c r="X1567" s="50"/>
      <c r="Y1567" s="56" t="str">
        <f t="shared" si="193"/>
        <v/>
      </c>
      <c r="Z1567" s="52"/>
      <c r="AA1567" s="35" t="str">
        <f t="shared" si="194"/>
        <v/>
      </c>
      <c r="AB1567" s="35" t="str">
        <f t="shared" si="195"/>
        <v/>
      </c>
      <c r="AC1567" s="35" t="str">
        <f t="shared" si="196"/>
        <v/>
      </c>
      <c r="AD1567" s="35" t="str">
        <f t="shared" si="197"/>
        <v/>
      </c>
      <c r="AE1567" s="35" t="str">
        <f t="shared" si="198"/>
        <v/>
      </c>
      <c r="AF1567" s="35" t="str">
        <f t="shared" si="199"/>
        <v/>
      </c>
    </row>
    <row r="1568" spans="1:32" x14ac:dyDescent="0.3">
      <c r="A1568" s="50"/>
      <c r="B1568" s="34" t="str">
        <f>IFERROR(VLOOKUP(A1568,'State of WI BUs'!$A$2:$B$77,2,FALSE),"")</f>
        <v/>
      </c>
      <c r="C1568" s="50"/>
      <c r="D1568" s="50"/>
      <c r="E1568" s="51"/>
      <c r="F1568" s="34" t="str">
        <f>IFERROR(VLOOKUP(C1568,'Fed. Agency Identifier'!$A$2:$B$62,2,FALSE),"")</f>
        <v/>
      </c>
      <c r="G1568" s="34" t="str">
        <f>IF(ISBLANK(D1568)=TRUE,"",(IFERROR(VLOOKUP(CONCATENATE(C1568,".",D1568),'Assistance Listings sam.gov'!$A$2:$D$2250,4,FALSE),"Unknown/Expired CFDA - Complete Column K")))</f>
        <v/>
      </c>
      <c r="H1568" s="51"/>
      <c r="I1568" s="51"/>
      <c r="J1568" s="34" t="str">
        <f>IF(AND(ISBLANK(C1568)=TRUE,ISBLANK(D1568)=TRUE),"",IFERROR(VLOOKUP(CONCATENATE(C1568,".",D1568),'Clusters Lookup'!$A$2:$B$99,2,FALSE),"Not an Other Cluster"))</f>
        <v/>
      </c>
      <c r="K1568" s="51"/>
      <c r="L1568" s="51"/>
      <c r="M1568" s="51"/>
      <c r="N1568" s="51"/>
      <c r="O1568" s="52"/>
      <c r="P1568" s="51"/>
      <c r="Q1568" s="51"/>
      <c r="R1568" s="50"/>
      <c r="S1568" s="34" t="str">
        <f>IFERROR(VLOOKUP(R1568,'State of WI BUs'!$A$2:$B$77,2,FALSE),"")</f>
        <v/>
      </c>
      <c r="T1568" s="52"/>
      <c r="U1568" s="52"/>
      <c r="V1568" s="56" t="str">
        <f t="shared" si="192"/>
        <v/>
      </c>
      <c r="W1568" s="52"/>
      <c r="X1568" s="50"/>
      <c r="Y1568" s="56" t="str">
        <f t="shared" si="193"/>
        <v/>
      </c>
      <c r="Z1568" s="52"/>
      <c r="AA1568" s="35" t="str">
        <f t="shared" si="194"/>
        <v/>
      </c>
      <c r="AB1568" s="35" t="str">
        <f t="shared" si="195"/>
        <v/>
      </c>
      <c r="AC1568" s="35" t="str">
        <f t="shared" si="196"/>
        <v/>
      </c>
      <c r="AD1568" s="35" t="str">
        <f t="shared" si="197"/>
        <v/>
      </c>
      <c r="AE1568" s="35" t="str">
        <f t="shared" si="198"/>
        <v/>
      </c>
      <c r="AF1568" s="35" t="str">
        <f t="shared" si="199"/>
        <v/>
      </c>
    </row>
    <row r="1569" spans="1:32" x14ac:dyDescent="0.3">
      <c r="A1569" s="50"/>
      <c r="B1569" s="34" t="str">
        <f>IFERROR(VLOOKUP(A1569,'State of WI BUs'!$A$2:$B$77,2,FALSE),"")</f>
        <v/>
      </c>
      <c r="C1569" s="50"/>
      <c r="D1569" s="50"/>
      <c r="E1569" s="51"/>
      <c r="F1569" s="34" t="str">
        <f>IFERROR(VLOOKUP(C1569,'Fed. Agency Identifier'!$A$2:$B$62,2,FALSE),"")</f>
        <v/>
      </c>
      <c r="G1569" s="34" t="str">
        <f>IF(ISBLANK(D1569)=TRUE,"",(IFERROR(VLOOKUP(CONCATENATE(C1569,".",D1569),'Assistance Listings sam.gov'!$A$2:$D$2250,4,FALSE),"Unknown/Expired CFDA - Complete Column K")))</f>
        <v/>
      </c>
      <c r="H1569" s="51"/>
      <c r="I1569" s="51"/>
      <c r="J1569" s="34" t="str">
        <f>IF(AND(ISBLANK(C1569)=TRUE,ISBLANK(D1569)=TRUE),"",IFERROR(VLOOKUP(CONCATENATE(C1569,".",D1569),'Clusters Lookup'!$A$2:$B$99,2,FALSE),"Not an Other Cluster"))</f>
        <v/>
      </c>
      <c r="K1569" s="51"/>
      <c r="L1569" s="51"/>
      <c r="M1569" s="51"/>
      <c r="N1569" s="51"/>
      <c r="O1569" s="52"/>
      <c r="P1569" s="51"/>
      <c r="Q1569" s="51"/>
      <c r="R1569" s="50"/>
      <c r="S1569" s="34" t="str">
        <f>IFERROR(VLOOKUP(R1569,'State of WI BUs'!$A$2:$B$77,2,FALSE),"")</f>
        <v/>
      </c>
      <c r="T1569" s="52"/>
      <c r="U1569" s="52"/>
      <c r="V1569" s="56" t="str">
        <f t="shared" si="192"/>
        <v/>
      </c>
      <c r="W1569" s="52"/>
      <c r="X1569" s="50"/>
      <c r="Y1569" s="56" t="str">
        <f t="shared" si="193"/>
        <v/>
      </c>
      <c r="Z1569" s="52"/>
      <c r="AA1569" s="35" t="str">
        <f t="shared" si="194"/>
        <v/>
      </c>
      <c r="AB1569" s="35" t="str">
        <f t="shared" si="195"/>
        <v/>
      </c>
      <c r="AC1569" s="35" t="str">
        <f t="shared" si="196"/>
        <v/>
      </c>
      <c r="AD1569" s="35" t="str">
        <f t="shared" si="197"/>
        <v/>
      </c>
      <c r="AE1569" s="35" t="str">
        <f t="shared" si="198"/>
        <v/>
      </c>
      <c r="AF1569" s="35" t="str">
        <f t="shared" si="199"/>
        <v/>
      </c>
    </row>
    <row r="1570" spans="1:32" x14ac:dyDescent="0.3">
      <c r="A1570" s="50"/>
      <c r="B1570" s="34" t="str">
        <f>IFERROR(VLOOKUP(A1570,'State of WI BUs'!$A$2:$B$77,2,FALSE),"")</f>
        <v/>
      </c>
      <c r="C1570" s="50"/>
      <c r="D1570" s="50"/>
      <c r="E1570" s="51"/>
      <c r="F1570" s="34" t="str">
        <f>IFERROR(VLOOKUP(C1570,'Fed. Agency Identifier'!$A$2:$B$62,2,FALSE),"")</f>
        <v/>
      </c>
      <c r="G1570" s="34" t="str">
        <f>IF(ISBLANK(D1570)=TRUE,"",(IFERROR(VLOOKUP(CONCATENATE(C1570,".",D1570),'Assistance Listings sam.gov'!$A$2:$D$2250,4,FALSE),"Unknown/Expired CFDA - Complete Column K")))</f>
        <v/>
      </c>
      <c r="H1570" s="51"/>
      <c r="I1570" s="51"/>
      <c r="J1570" s="34" t="str">
        <f>IF(AND(ISBLANK(C1570)=TRUE,ISBLANK(D1570)=TRUE),"",IFERROR(VLOOKUP(CONCATENATE(C1570,".",D1570),'Clusters Lookup'!$A$2:$B$99,2,FALSE),"Not an Other Cluster"))</f>
        <v/>
      </c>
      <c r="K1570" s="51"/>
      <c r="L1570" s="51"/>
      <c r="M1570" s="51"/>
      <c r="N1570" s="51"/>
      <c r="O1570" s="52"/>
      <c r="P1570" s="51"/>
      <c r="Q1570" s="51"/>
      <c r="R1570" s="50"/>
      <c r="S1570" s="34" t="str">
        <f>IFERROR(VLOOKUP(R1570,'State of WI BUs'!$A$2:$B$77,2,FALSE),"")</f>
        <v/>
      </c>
      <c r="T1570" s="52"/>
      <c r="U1570" s="52"/>
      <c r="V1570" s="56" t="str">
        <f t="shared" si="192"/>
        <v/>
      </c>
      <c r="W1570" s="52"/>
      <c r="X1570" s="50"/>
      <c r="Y1570" s="56" t="str">
        <f t="shared" si="193"/>
        <v/>
      </c>
      <c r="Z1570" s="52"/>
      <c r="AA1570" s="35" t="str">
        <f t="shared" si="194"/>
        <v/>
      </c>
      <c r="AB1570" s="35" t="str">
        <f t="shared" si="195"/>
        <v/>
      </c>
      <c r="AC1570" s="35" t="str">
        <f t="shared" si="196"/>
        <v/>
      </c>
      <c r="AD1570" s="35" t="str">
        <f t="shared" si="197"/>
        <v/>
      </c>
      <c r="AE1570" s="35" t="str">
        <f t="shared" si="198"/>
        <v/>
      </c>
      <c r="AF1570" s="35" t="str">
        <f t="shared" si="199"/>
        <v/>
      </c>
    </row>
    <row r="1571" spans="1:32" x14ac:dyDescent="0.3">
      <c r="A1571" s="50"/>
      <c r="B1571" s="34" t="str">
        <f>IFERROR(VLOOKUP(A1571,'State of WI BUs'!$A$2:$B$77,2,FALSE),"")</f>
        <v/>
      </c>
      <c r="C1571" s="50"/>
      <c r="D1571" s="50"/>
      <c r="E1571" s="51"/>
      <c r="F1571" s="34" t="str">
        <f>IFERROR(VLOOKUP(C1571,'Fed. Agency Identifier'!$A$2:$B$62,2,FALSE),"")</f>
        <v/>
      </c>
      <c r="G1571" s="34" t="str">
        <f>IF(ISBLANK(D1571)=TRUE,"",(IFERROR(VLOOKUP(CONCATENATE(C1571,".",D1571),'Assistance Listings sam.gov'!$A$2:$D$2250,4,FALSE),"Unknown/Expired CFDA - Complete Column K")))</f>
        <v/>
      </c>
      <c r="H1571" s="51"/>
      <c r="I1571" s="51"/>
      <c r="J1571" s="34" t="str">
        <f>IF(AND(ISBLANK(C1571)=TRUE,ISBLANK(D1571)=TRUE),"",IFERROR(VLOOKUP(CONCATENATE(C1571,".",D1571),'Clusters Lookup'!$A$2:$B$99,2,FALSE),"Not an Other Cluster"))</f>
        <v/>
      </c>
      <c r="K1571" s="51"/>
      <c r="L1571" s="51"/>
      <c r="M1571" s="51"/>
      <c r="N1571" s="51"/>
      <c r="O1571" s="52"/>
      <c r="P1571" s="51"/>
      <c r="Q1571" s="51"/>
      <c r="R1571" s="50"/>
      <c r="S1571" s="34" t="str">
        <f>IFERROR(VLOOKUP(R1571,'State of WI BUs'!$A$2:$B$77,2,FALSE),"")</f>
        <v/>
      </c>
      <c r="T1571" s="52"/>
      <c r="U1571" s="52"/>
      <c r="V1571" s="56" t="str">
        <f t="shared" si="192"/>
        <v/>
      </c>
      <c r="W1571" s="52"/>
      <c r="X1571" s="50"/>
      <c r="Y1571" s="56" t="str">
        <f t="shared" si="193"/>
        <v/>
      </c>
      <c r="Z1571" s="52"/>
      <c r="AA1571" s="35" t="str">
        <f t="shared" si="194"/>
        <v/>
      </c>
      <c r="AB1571" s="35" t="str">
        <f t="shared" si="195"/>
        <v/>
      </c>
      <c r="AC1571" s="35" t="str">
        <f t="shared" si="196"/>
        <v/>
      </c>
      <c r="AD1571" s="35" t="str">
        <f t="shared" si="197"/>
        <v/>
      </c>
      <c r="AE1571" s="35" t="str">
        <f t="shared" si="198"/>
        <v/>
      </c>
      <c r="AF1571" s="35" t="str">
        <f t="shared" si="199"/>
        <v/>
      </c>
    </row>
    <row r="1572" spans="1:32" x14ac:dyDescent="0.3">
      <c r="A1572" s="50"/>
      <c r="B1572" s="34" t="str">
        <f>IFERROR(VLOOKUP(A1572,'State of WI BUs'!$A$2:$B$77,2,FALSE),"")</f>
        <v/>
      </c>
      <c r="C1572" s="50"/>
      <c r="D1572" s="50"/>
      <c r="E1572" s="51"/>
      <c r="F1572" s="34" t="str">
        <f>IFERROR(VLOOKUP(C1572,'Fed. Agency Identifier'!$A$2:$B$62,2,FALSE),"")</f>
        <v/>
      </c>
      <c r="G1572" s="34" t="str">
        <f>IF(ISBLANK(D1572)=TRUE,"",(IFERROR(VLOOKUP(CONCATENATE(C1572,".",D1572),'Assistance Listings sam.gov'!$A$2:$D$2250,4,FALSE),"Unknown/Expired CFDA - Complete Column K")))</f>
        <v/>
      </c>
      <c r="H1572" s="51"/>
      <c r="I1572" s="51"/>
      <c r="J1572" s="34" t="str">
        <f>IF(AND(ISBLANK(C1572)=TRUE,ISBLANK(D1572)=TRUE),"",IFERROR(VLOOKUP(CONCATENATE(C1572,".",D1572),'Clusters Lookup'!$A$2:$B$99,2,FALSE),"Not an Other Cluster"))</f>
        <v/>
      </c>
      <c r="K1572" s="51"/>
      <c r="L1572" s="51"/>
      <c r="M1572" s="51"/>
      <c r="N1572" s="51"/>
      <c r="O1572" s="52"/>
      <c r="P1572" s="51"/>
      <c r="Q1572" s="51"/>
      <c r="R1572" s="50"/>
      <c r="S1572" s="34" t="str">
        <f>IFERROR(VLOOKUP(R1572,'State of WI BUs'!$A$2:$B$77,2,FALSE),"")</f>
        <v/>
      </c>
      <c r="T1572" s="52"/>
      <c r="U1572" s="52"/>
      <c r="V1572" s="56" t="str">
        <f t="shared" si="192"/>
        <v/>
      </c>
      <c r="W1572" s="52"/>
      <c r="X1572" s="50"/>
      <c r="Y1572" s="56" t="str">
        <f t="shared" si="193"/>
        <v/>
      </c>
      <c r="Z1572" s="52"/>
      <c r="AA1572" s="35" t="str">
        <f t="shared" si="194"/>
        <v/>
      </c>
      <c r="AB1572" s="35" t="str">
        <f t="shared" si="195"/>
        <v/>
      </c>
      <c r="AC1572" s="35" t="str">
        <f t="shared" si="196"/>
        <v/>
      </c>
      <c r="AD1572" s="35" t="str">
        <f t="shared" si="197"/>
        <v/>
      </c>
      <c r="AE1572" s="35" t="str">
        <f t="shared" si="198"/>
        <v/>
      </c>
      <c r="AF1572" s="35" t="str">
        <f t="shared" si="199"/>
        <v/>
      </c>
    </row>
    <row r="1573" spans="1:32" x14ac:dyDescent="0.3">
      <c r="A1573" s="50"/>
      <c r="B1573" s="34" t="str">
        <f>IFERROR(VLOOKUP(A1573,'State of WI BUs'!$A$2:$B$77,2,FALSE),"")</f>
        <v/>
      </c>
      <c r="C1573" s="50"/>
      <c r="D1573" s="50"/>
      <c r="E1573" s="51"/>
      <c r="F1573" s="34" t="str">
        <f>IFERROR(VLOOKUP(C1573,'Fed. Agency Identifier'!$A$2:$B$62,2,FALSE),"")</f>
        <v/>
      </c>
      <c r="G1573" s="34" t="str">
        <f>IF(ISBLANK(D1573)=TRUE,"",(IFERROR(VLOOKUP(CONCATENATE(C1573,".",D1573),'Assistance Listings sam.gov'!$A$2:$D$2250,4,FALSE),"Unknown/Expired CFDA - Complete Column K")))</f>
        <v/>
      </c>
      <c r="H1573" s="51"/>
      <c r="I1573" s="51"/>
      <c r="J1573" s="34" t="str">
        <f>IF(AND(ISBLANK(C1573)=TRUE,ISBLANK(D1573)=TRUE),"",IFERROR(VLOOKUP(CONCATENATE(C1573,".",D1573),'Clusters Lookup'!$A$2:$B$99,2,FALSE),"Not an Other Cluster"))</f>
        <v/>
      </c>
      <c r="K1573" s="51"/>
      <c r="L1573" s="51"/>
      <c r="M1573" s="51"/>
      <c r="N1573" s="51"/>
      <c r="O1573" s="52"/>
      <c r="P1573" s="51"/>
      <c r="Q1573" s="51"/>
      <c r="R1573" s="50"/>
      <c r="S1573" s="34" t="str">
        <f>IFERROR(VLOOKUP(R1573,'State of WI BUs'!$A$2:$B$77,2,FALSE),"")</f>
        <v/>
      </c>
      <c r="T1573" s="52"/>
      <c r="U1573" s="52"/>
      <c r="V1573" s="56" t="str">
        <f t="shared" si="192"/>
        <v/>
      </c>
      <c r="W1573" s="52"/>
      <c r="X1573" s="50"/>
      <c r="Y1573" s="56" t="str">
        <f t="shared" si="193"/>
        <v/>
      </c>
      <c r="Z1573" s="52"/>
      <c r="AA1573" s="35" t="str">
        <f t="shared" si="194"/>
        <v/>
      </c>
      <c r="AB1573" s="35" t="str">
        <f t="shared" si="195"/>
        <v/>
      </c>
      <c r="AC1573" s="35" t="str">
        <f t="shared" si="196"/>
        <v/>
      </c>
      <c r="AD1573" s="35" t="str">
        <f t="shared" si="197"/>
        <v/>
      </c>
      <c r="AE1573" s="35" t="str">
        <f t="shared" si="198"/>
        <v/>
      </c>
      <c r="AF1573" s="35" t="str">
        <f t="shared" si="199"/>
        <v/>
      </c>
    </row>
    <row r="1574" spans="1:32" x14ac:dyDescent="0.3">
      <c r="A1574" s="50"/>
      <c r="B1574" s="34" t="str">
        <f>IFERROR(VLOOKUP(A1574,'State of WI BUs'!$A$2:$B$77,2,FALSE),"")</f>
        <v/>
      </c>
      <c r="C1574" s="50"/>
      <c r="D1574" s="50"/>
      <c r="E1574" s="51"/>
      <c r="F1574" s="34" t="str">
        <f>IFERROR(VLOOKUP(C1574,'Fed. Agency Identifier'!$A$2:$B$62,2,FALSE),"")</f>
        <v/>
      </c>
      <c r="G1574" s="34" t="str">
        <f>IF(ISBLANK(D1574)=TRUE,"",(IFERROR(VLOOKUP(CONCATENATE(C1574,".",D1574),'Assistance Listings sam.gov'!$A$2:$D$2250,4,FALSE),"Unknown/Expired CFDA - Complete Column K")))</f>
        <v/>
      </c>
      <c r="H1574" s="51"/>
      <c r="I1574" s="51"/>
      <c r="J1574" s="34" t="str">
        <f>IF(AND(ISBLANK(C1574)=TRUE,ISBLANK(D1574)=TRUE),"",IFERROR(VLOOKUP(CONCATENATE(C1574,".",D1574),'Clusters Lookup'!$A$2:$B$99,2,FALSE),"Not an Other Cluster"))</f>
        <v/>
      </c>
      <c r="K1574" s="51"/>
      <c r="L1574" s="51"/>
      <c r="M1574" s="51"/>
      <c r="N1574" s="51"/>
      <c r="O1574" s="52"/>
      <c r="P1574" s="51"/>
      <c r="Q1574" s="51"/>
      <c r="R1574" s="50"/>
      <c r="S1574" s="34" t="str">
        <f>IFERROR(VLOOKUP(R1574,'State of WI BUs'!$A$2:$B$77,2,FALSE),"")</f>
        <v/>
      </c>
      <c r="T1574" s="52"/>
      <c r="U1574" s="52"/>
      <c r="V1574" s="56" t="str">
        <f t="shared" si="192"/>
        <v/>
      </c>
      <c r="W1574" s="52"/>
      <c r="X1574" s="50"/>
      <c r="Y1574" s="56" t="str">
        <f t="shared" si="193"/>
        <v/>
      </c>
      <c r="Z1574" s="52"/>
      <c r="AA1574" s="35" t="str">
        <f t="shared" si="194"/>
        <v/>
      </c>
      <c r="AB1574" s="35" t="str">
        <f t="shared" si="195"/>
        <v/>
      </c>
      <c r="AC1574" s="35" t="str">
        <f t="shared" si="196"/>
        <v/>
      </c>
      <c r="AD1574" s="35" t="str">
        <f t="shared" si="197"/>
        <v/>
      </c>
      <c r="AE1574" s="35" t="str">
        <f t="shared" si="198"/>
        <v/>
      </c>
      <c r="AF1574" s="35" t="str">
        <f t="shared" si="199"/>
        <v/>
      </c>
    </row>
    <row r="1575" spans="1:32" x14ac:dyDescent="0.3">
      <c r="A1575" s="50"/>
      <c r="B1575" s="34" t="str">
        <f>IFERROR(VLOOKUP(A1575,'State of WI BUs'!$A$2:$B$77,2,FALSE),"")</f>
        <v/>
      </c>
      <c r="C1575" s="50"/>
      <c r="D1575" s="50"/>
      <c r="E1575" s="51"/>
      <c r="F1575" s="34" t="str">
        <f>IFERROR(VLOOKUP(C1575,'Fed. Agency Identifier'!$A$2:$B$62,2,FALSE),"")</f>
        <v/>
      </c>
      <c r="G1575" s="34" t="str">
        <f>IF(ISBLANK(D1575)=TRUE,"",(IFERROR(VLOOKUP(CONCATENATE(C1575,".",D1575),'Assistance Listings sam.gov'!$A$2:$D$2250,4,FALSE),"Unknown/Expired CFDA - Complete Column K")))</f>
        <v/>
      </c>
      <c r="H1575" s="51"/>
      <c r="I1575" s="51"/>
      <c r="J1575" s="34" t="str">
        <f>IF(AND(ISBLANK(C1575)=TRUE,ISBLANK(D1575)=TRUE),"",IFERROR(VLOOKUP(CONCATENATE(C1575,".",D1575),'Clusters Lookup'!$A$2:$B$99,2,FALSE),"Not an Other Cluster"))</f>
        <v/>
      </c>
      <c r="K1575" s="51"/>
      <c r="L1575" s="51"/>
      <c r="M1575" s="51"/>
      <c r="N1575" s="51"/>
      <c r="O1575" s="52"/>
      <c r="P1575" s="51"/>
      <c r="Q1575" s="51"/>
      <c r="R1575" s="50"/>
      <c r="S1575" s="34" t="str">
        <f>IFERROR(VLOOKUP(R1575,'State of WI BUs'!$A$2:$B$77,2,FALSE),"")</f>
        <v/>
      </c>
      <c r="T1575" s="52"/>
      <c r="U1575" s="52"/>
      <c r="V1575" s="56" t="str">
        <f t="shared" si="192"/>
        <v/>
      </c>
      <c r="W1575" s="52"/>
      <c r="X1575" s="50"/>
      <c r="Y1575" s="56" t="str">
        <f t="shared" si="193"/>
        <v/>
      </c>
      <c r="Z1575" s="52"/>
      <c r="AA1575" s="35" t="str">
        <f t="shared" si="194"/>
        <v/>
      </c>
      <c r="AB1575" s="35" t="str">
        <f t="shared" si="195"/>
        <v/>
      </c>
      <c r="AC1575" s="35" t="str">
        <f t="shared" si="196"/>
        <v/>
      </c>
      <c r="AD1575" s="35" t="str">
        <f t="shared" si="197"/>
        <v/>
      </c>
      <c r="AE1575" s="35" t="str">
        <f t="shared" si="198"/>
        <v/>
      </c>
      <c r="AF1575" s="35" t="str">
        <f t="shared" si="199"/>
        <v/>
      </c>
    </row>
    <row r="1576" spans="1:32" x14ac:dyDescent="0.3">
      <c r="A1576" s="50"/>
      <c r="B1576" s="34" t="str">
        <f>IFERROR(VLOOKUP(A1576,'State of WI BUs'!$A$2:$B$77,2,FALSE),"")</f>
        <v/>
      </c>
      <c r="C1576" s="50"/>
      <c r="D1576" s="50"/>
      <c r="E1576" s="51"/>
      <c r="F1576" s="34" t="str">
        <f>IFERROR(VLOOKUP(C1576,'Fed. Agency Identifier'!$A$2:$B$62,2,FALSE),"")</f>
        <v/>
      </c>
      <c r="G1576" s="34" t="str">
        <f>IF(ISBLANK(D1576)=TRUE,"",(IFERROR(VLOOKUP(CONCATENATE(C1576,".",D1576),'Assistance Listings sam.gov'!$A$2:$D$2250,4,FALSE),"Unknown/Expired CFDA - Complete Column K")))</f>
        <v/>
      </c>
      <c r="H1576" s="51"/>
      <c r="I1576" s="51"/>
      <c r="J1576" s="34" t="str">
        <f>IF(AND(ISBLANK(C1576)=TRUE,ISBLANK(D1576)=TRUE),"",IFERROR(VLOOKUP(CONCATENATE(C1576,".",D1576),'Clusters Lookup'!$A$2:$B$99,2,FALSE),"Not an Other Cluster"))</f>
        <v/>
      </c>
      <c r="K1576" s="51"/>
      <c r="L1576" s="51"/>
      <c r="M1576" s="51"/>
      <c r="N1576" s="51"/>
      <c r="O1576" s="52"/>
      <c r="P1576" s="51"/>
      <c r="Q1576" s="51"/>
      <c r="R1576" s="50"/>
      <c r="S1576" s="34" t="str">
        <f>IFERROR(VLOOKUP(R1576,'State of WI BUs'!$A$2:$B$77,2,FALSE),"")</f>
        <v/>
      </c>
      <c r="T1576" s="52"/>
      <c r="U1576" s="52"/>
      <c r="V1576" s="56" t="str">
        <f t="shared" si="192"/>
        <v/>
      </c>
      <c r="W1576" s="52"/>
      <c r="X1576" s="50"/>
      <c r="Y1576" s="56" t="str">
        <f t="shared" si="193"/>
        <v/>
      </c>
      <c r="Z1576" s="52"/>
      <c r="AA1576" s="35" t="str">
        <f t="shared" si="194"/>
        <v/>
      </c>
      <c r="AB1576" s="35" t="str">
        <f t="shared" si="195"/>
        <v/>
      </c>
      <c r="AC1576" s="35" t="str">
        <f t="shared" si="196"/>
        <v/>
      </c>
      <c r="AD1576" s="35" t="str">
        <f t="shared" si="197"/>
        <v/>
      </c>
      <c r="AE1576" s="35" t="str">
        <f t="shared" si="198"/>
        <v/>
      </c>
      <c r="AF1576" s="35" t="str">
        <f t="shared" si="199"/>
        <v/>
      </c>
    </row>
    <row r="1577" spans="1:32" x14ac:dyDescent="0.3">
      <c r="A1577" s="50"/>
      <c r="B1577" s="34" t="str">
        <f>IFERROR(VLOOKUP(A1577,'State of WI BUs'!$A$2:$B$77,2,FALSE),"")</f>
        <v/>
      </c>
      <c r="C1577" s="50"/>
      <c r="D1577" s="50"/>
      <c r="E1577" s="51"/>
      <c r="F1577" s="34" t="str">
        <f>IFERROR(VLOOKUP(C1577,'Fed. Agency Identifier'!$A$2:$B$62,2,FALSE),"")</f>
        <v/>
      </c>
      <c r="G1577" s="34" t="str">
        <f>IF(ISBLANK(D1577)=TRUE,"",(IFERROR(VLOOKUP(CONCATENATE(C1577,".",D1577),'Assistance Listings sam.gov'!$A$2:$D$2250,4,FALSE),"Unknown/Expired CFDA - Complete Column K")))</f>
        <v/>
      </c>
      <c r="H1577" s="51"/>
      <c r="I1577" s="51"/>
      <c r="J1577" s="34" t="str">
        <f>IF(AND(ISBLANK(C1577)=TRUE,ISBLANK(D1577)=TRUE),"",IFERROR(VLOOKUP(CONCATENATE(C1577,".",D1577),'Clusters Lookup'!$A$2:$B$99,2,FALSE),"Not an Other Cluster"))</f>
        <v/>
      </c>
      <c r="K1577" s="51"/>
      <c r="L1577" s="51"/>
      <c r="M1577" s="51"/>
      <c r="N1577" s="51"/>
      <c r="O1577" s="52"/>
      <c r="P1577" s="51"/>
      <c r="Q1577" s="51"/>
      <c r="R1577" s="50"/>
      <c r="S1577" s="34" t="str">
        <f>IFERROR(VLOOKUP(R1577,'State of WI BUs'!$A$2:$B$77,2,FALSE),"")</f>
        <v/>
      </c>
      <c r="T1577" s="52"/>
      <c r="U1577" s="52"/>
      <c r="V1577" s="56" t="str">
        <f t="shared" si="192"/>
        <v/>
      </c>
      <c r="W1577" s="52"/>
      <c r="X1577" s="50"/>
      <c r="Y1577" s="56" t="str">
        <f t="shared" si="193"/>
        <v/>
      </c>
      <c r="Z1577" s="52"/>
      <c r="AA1577" s="35" t="str">
        <f t="shared" si="194"/>
        <v/>
      </c>
      <c r="AB1577" s="35" t="str">
        <f t="shared" si="195"/>
        <v/>
      </c>
      <c r="AC1577" s="35" t="str">
        <f t="shared" si="196"/>
        <v/>
      </c>
      <c r="AD1577" s="35" t="str">
        <f t="shared" si="197"/>
        <v/>
      </c>
      <c r="AE1577" s="35" t="str">
        <f t="shared" si="198"/>
        <v/>
      </c>
      <c r="AF1577" s="35" t="str">
        <f t="shared" si="199"/>
        <v/>
      </c>
    </row>
    <row r="1578" spans="1:32" x14ac:dyDescent="0.3">
      <c r="A1578" s="50"/>
      <c r="B1578" s="34" t="str">
        <f>IFERROR(VLOOKUP(A1578,'State of WI BUs'!$A$2:$B$77,2,FALSE),"")</f>
        <v/>
      </c>
      <c r="C1578" s="50"/>
      <c r="D1578" s="50"/>
      <c r="E1578" s="51"/>
      <c r="F1578" s="34" t="str">
        <f>IFERROR(VLOOKUP(C1578,'Fed. Agency Identifier'!$A$2:$B$62,2,FALSE),"")</f>
        <v/>
      </c>
      <c r="G1578" s="34" t="str">
        <f>IF(ISBLANK(D1578)=TRUE,"",(IFERROR(VLOOKUP(CONCATENATE(C1578,".",D1578),'Assistance Listings sam.gov'!$A$2:$D$2250,4,FALSE),"Unknown/Expired CFDA - Complete Column K")))</f>
        <v/>
      </c>
      <c r="H1578" s="51"/>
      <c r="I1578" s="51"/>
      <c r="J1578" s="34" t="str">
        <f>IF(AND(ISBLANK(C1578)=TRUE,ISBLANK(D1578)=TRUE),"",IFERROR(VLOOKUP(CONCATENATE(C1578,".",D1578),'Clusters Lookup'!$A$2:$B$99,2,FALSE),"Not an Other Cluster"))</f>
        <v/>
      </c>
      <c r="K1578" s="51"/>
      <c r="L1578" s="51"/>
      <c r="M1578" s="51"/>
      <c r="N1578" s="51"/>
      <c r="O1578" s="52"/>
      <c r="P1578" s="51"/>
      <c r="Q1578" s="51"/>
      <c r="R1578" s="50"/>
      <c r="S1578" s="34" t="str">
        <f>IFERROR(VLOOKUP(R1578,'State of WI BUs'!$A$2:$B$77,2,FALSE),"")</f>
        <v/>
      </c>
      <c r="T1578" s="52"/>
      <c r="U1578" s="52"/>
      <c r="V1578" s="56" t="str">
        <f t="shared" si="192"/>
        <v/>
      </c>
      <c r="W1578" s="52"/>
      <c r="X1578" s="50"/>
      <c r="Y1578" s="56" t="str">
        <f t="shared" si="193"/>
        <v/>
      </c>
      <c r="Z1578" s="52"/>
      <c r="AA1578" s="35" t="str">
        <f t="shared" si="194"/>
        <v/>
      </c>
      <c r="AB1578" s="35" t="str">
        <f t="shared" si="195"/>
        <v/>
      </c>
      <c r="AC1578" s="35" t="str">
        <f t="shared" si="196"/>
        <v/>
      </c>
      <c r="AD1578" s="35" t="str">
        <f t="shared" si="197"/>
        <v/>
      </c>
      <c r="AE1578" s="35" t="str">
        <f t="shared" si="198"/>
        <v/>
      </c>
      <c r="AF1578" s="35" t="str">
        <f t="shared" si="199"/>
        <v/>
      </c>
    </row>
    <row r="1579" spans="1:32" x14ac:dyDescent="0.3">
      <c r="A1579" s="50"/>
      <c r="B1579" s="34" t="str">
        <f>IFERROR(VLOOKUP(A1579,'State of WI BUs'!$A$2:$B$77,2,FALSE),"")</f>
        <v/>
      </c>
      <c r="C1579" s="50"/>
      <c r="D1579" s="50"/>
      <c r="E1579" s="51"/>
      <c r="F1579" s="34" t="str">
        <f>IFERROR(VLOOKUP(C1579,'Fed. Agency Identifier'!$A$2:$B$62,2,FALSE),"")</f>
        <v/>
      </c>
      <c r="G1579" s="34" t="str">
        <f>IF(ISBLANK(D1579)=TRUE,"",(IFERROR(VLOOKUP(CONCATENATE(C1579,".",D1579),'Assistance Listings sam.gov'!$A$2:$D$2250,4,FALSE),"Unknown/Expired CFDA - Complete Column K")))</f>
        <v/>
      </c>
      <c r="H1579" s="51"/>
      <c r="I1579" s="51"/>
      <c r="J1579" s="34" t="str">
        <f>IF(AND(ISBLANK(C1579)=TRUE,ISBLANK(D1579)=TRUE),"",IFERROR(VLOOKUP(CONCATENATE(C1579,".",D1579),'Clusters Lookup'!$A$2:$B$99,2,FALSE),"Not an Other Cluster"))</f>
        <v/>
      </c>
      <c r="K1579" s="51"/>
      <c r="L1579" s="51"/>
      <c r="M1579" s="51"/>
      <c r="N1579" s="51"/>
      <c r="O1579" s="52"/>
      <c r="P1579" s="51"/>
      <c r="Q1579" s="51"/>
      <c r="R1579" s="50"/>
      <c r="S1579" s="34" t="str">
        <f>IFERROR(VLOOKUP(R1579,'State of WI BUs'!$A$2:$B$77,2,FALSE),"")</f>
        <v/>
      </c>
      <c r="T1579" s="52"/>
      <c r="U1579" s="52"/>
      <c r="V1579" s="56" t="str">
        <f t="shared" si="192"/>
        <v/>
      </c>
      <c r="W1579" s="52"/>
      <c r="X1579" s="50"/>
      <c r="Y1579" s="56" t="str">
        <f t="shared" si="193"/>
        <v/>
      </c>
      <c r="Z1579" s="52"/>
      <c r="AA1579" s="35" t="str">
        <f t="shared" si="194"/>
        <v/>
      </c>
      <c r="AB1579" s="35" t="str">
        <f t="shared" si="195"/>
        <v/>
      </c>
      <c r="AC1579" s="35" t="str">
        <f t="shared" si="196"/>
        <v/>
      </c>
      <c r="AD1579" s="35" t="str">
        <f t="shared" si="197"/>
        <v/>
      </c>
      <c r="AE1579" s="35" t="str">
        <f t="shared" si="198"/>
        <v/>
      </c>
      <c r="AF1579" s="35" t="str">
        <f t="shared" si="199"/>
        <v/>
      </c>
    </row>
    <row r="1580" spans="1:32" x14ac:dyDescent="0.3">
      <c r="A1580" s="50"/>
      <c r="B1580" s="34" t="str">
        <f>IFERROR(VLOOKUP(A1580,'State of WI BUs'!$A$2:$B$77,2,FALSE),"")</f>
        <v/>
      </c>
      <c r="C1580" s="50"/>
      <c r="D1580" s="50"/>
      <c r="E1580" s="51"/>
      <c r="F1580" s="34" t="str">
        <f>IFERROR(VLOOKUP(C1580,'Fed. Agency Identifier'!$A$2:$B$62,2,FALSE),"")</f>
        <v/>
      </c>
      <c r="G1580" s="34" t="str">
        <f>IF(ISBLANK(D1580)=TRUE,"",(IFERROR(VLOOKUP(CONCATENATE(C1580,".",D1580),'Assistance Listings sam.gov'!$A$2:$D$2250,4,FALSE),"Unknown/Expired CFDA - Complete Column K")))</f>
        <v/>
      </c>
      <c r="H1580" s="51"/>
      <c r="I1580" s="51"/>
      <c r="J1580" s="34" t="str">
        <f>IF(AND(ISBLANK(C1580)=TRUE,ISBLANK(D1580)=TRUE),"",IFERROR(VLOOKUP(CONCATENATE(C1580,".",D1580),'Clusters Lookup'!$A$2:$B$99,2,FALSE),"Not an Other Cluster"))</f>
        <v/>
      </c>
      <c r="K1580" s="51"/>
      <c r="L1580" s="51"/>
      <c r="M1580" s="51"/>
      <c r="N1580" s="51"/>
      <c r="O1580" s="52"/>
      <c r="P1580" s="51"/>
      <c r="Q1580" s="51"/>
      <c r="R1580" s="50"/>
      <c r="S1580" s="34" t="str">
        <f>IFERROR(VLOOKUP(R1580,'State of WI BUs'!$A$2:$B$77,2,FALSE),"")</f>
        <v/>
      </c>
      <c r="T1580" s="52"/>
      <c r="U1580" s="52"/>
      <c r="V1580" s="56" t="str">
        <f t="shared" si="192"/>
        <v/>
      </c>
      <c r="W1580" s="52"/>
      <c r="X1580" s="50"/>
      <c r="Y1580" s="56" t="str">
        <f t="shared" si="193"/>
        <v/>
      </c>
      <c r="Z1580" s="52"/>
      <c r="AA1580" s="35" t="str">
        <f t="shared" si="194"/>
        <v/>
      </c>
      <c r="AB1580" s="35" t="str">
        <f t="shared" si="195"/>
        <v/>
      </c>
      <c r="AC1580" s="35" t="str">
        <f t="shared" si="196"/>
        <v/>
      </c>
      <c r="AD1580" s="35" t="str">
        <f t="shared" si="197"/>
        <v/>
      </c>
      <c r="AE1580" s="35" t="str">
        <f t="shared" si="198"/>
        <v/>
      </c>
      <c r="AF1580" s="35" t="str">
        <f t="shared" si="199"/>
        <v/>
      </c>
    </row>
    <row r="1581" spans="1:32" x14ac:dyDescent="0.3">
      <c r="A1581" s="50"/>
      <c r="B1581" s="34" t="str">
        <f>IFERROR(VLOOKUP(A1581,'State of WI BUs'!$A$2:$B$77,2,FALSE),"")</f>
        <v/>
      </c>
      <c r="C1581" s="50"/>
      <c r="D1581" s="50"/>
      <c r="E1581" s="51"/>
      <c r="F1581" s="34" t="str">
        <f>IFERROR(VLOOKUP(C1581,'Fed. Agency Identifier'!$A$2:$B$62,2,FALSE),"")</f>
        <v/>
      </c>
      <c r="G1581" s="34" t="str">
        <f>IF(ISBLANK(D1581)=TRUE,"",(IFERROR(VLOOKUP(CONCATENATE(C1581,".",D1581),'Assistance Listings sam.gov'!$A$2:$D$2250,4,FALSE),"Unknown/Expired CFDA - Complete Column K")))</f>
        <v/>
      </c>
      <c r="H1581" s="51"/>
      <c r="I1581" s="51"/>
      <c r="J1581" s="34" t="str">
        <f>IF(AND(ISBLANK(C1581)=TRUE,ISBLANK(D1581)=TRUE),"",IFERROR(VLOOKUP(CONCATENATE(C1581,".",D1581),'Clusters Lookup'!$A$2:$B$99,2,FALSE),"Not an Other Cluster"))</f>
        <v/>
      </c>
      <c r="K1581" s="51"/>
      <c r="L1581" s="51"/>
      <c r="M1581" s="51"/>
      <c r="N1581" s="51"/>
      <c r="O1581" s="52"/>
      <c r="P1581" s="51"/>
      <c r="Q1581" s="51"/>
      <c r="R1581" s="50"/>
      <c r="S1581" s="34" t="str">
        <f>IFERROR(VLOOKUP(R1581,'State of WI BUs'!$A$2:$B$77,2,FALSE),"")</f>
        <v/>
      </c>
      <c r="T1581" s="52"/>
      <c r="U1581" s="52"/>
      <c r="V1581" s="56" t="str">
        <f t="shared" si="192"/>
        <v/>
      </c>
      <c r="W1581" s="52"/>
      <c r="X1581" s="50"/>
      <c r="Y1581" s="56" t="str">
        <f t="shared" si="193"/>
        <v/>
      </c>
      <c r="Z1581" s="52"/>
      <c r="AA1581" s="35" t="str">
        <f t="shared" si="194"/>
        <v/>
      </c>
      <c r="AB1581" s="35" t="str">
        <f t="shared" si="195"/>
        <v/>
      </c>
      <c r="AC1581" s="35" t="str">
        <f t="shared" si="196"/>
        <v/>
      </c>
      <c r="AD1581" s="35" t="str">
        <f t="shared" si="197"/>
        <v/>
      </c>
      <c r="AE1581" s="35" t="str">
        <f t="shared" si="198"/>
        <v/>
      </c>
      <c r="AF1581" s="35" t="str">
        <f t="shared" si="199"/>
        <v/>
      </c>
    </row>
    <row r="1582" spans="1:32" x14ac:dyDescent="0.3">
      <c r="A1582" s="50"/>
      <c r="B1582" s="34" t="str">
        <f>IFERROR(VLOOKUP(A1582,'State of WI BUs'!$A$2:$B$77,2,FALSE),"")</f>
        <v/>
      </c>
      <c r="C1582" s="50"/>
      <c r="D1582" s="50"/>
      <c r="E1582" s="51"/>
      <c r="F1582" s="34" t="str">
        <f>IFERROR(VLOOKUP(C1582,'Fed. Agency Identifier'!$A$2:$B$62,2,FALSE),"")</f>
        <v/>
      </c>
      <c r="G1582" s="34" t="str">
        <f>IF(ISBLANK(D1582)=TRUE,"",(IFERROR(VLOOKUP(CONCATENATE(C1582,".",D1582),'Assistance Listings sam.gov'!$A$2:$D$2250,4,FALSE),"Unknown/Expired CFDA - Complete Column K")))</f>
        <v/>
      </c>
      <c r="H1582" s="51"/>
      <c r="I1582" s="51"/>
      <c r="J1582" s="34" t="str">
        <f>IF(AND(ISBLANK(C1582)=TRUE,ISBLANK(D1582)=TRUE),"",IFERROR(VLOOKUP(CONCATENATE(C1582,".",D1582),'Clusters Lookup'!$A$2:$B$99,2,FALSE),"Not an Other Cluster"))</f>
        <v/>
      </c>
      <c r="K1582" s="51"/>
      <c r="L1582" s="51"/>
      <c r="M1582" s="51"/>
      <c r="N1582" s="51"/>
      <c r="O1582" s="52"/>
      <c r="P1582" s="51"/>
      <c r="Q1582" s="51"/>
      <c r="R1582" s="50"/>
      <c r="S1582" s="34" t="str">
        <f>IFERROR(VLOOKUP(R1582,'State of WI BUs'!$A$2:$B$77,2,FALSE),"")</f>
        <v/>
      </c>
      <c r="T1582" s="52"/>
      <c r="U1582" s="52"/>
      <c r="V1582" s="56" t="str">
        <f t="shared" si="192"/>
        <v/>
      </c>
      <c r="W1582" s="52"/>
      <c r="X1582" s="50"/>
      <c r="Y1582" s="56" t="str">
        <f t="shared" si="193"/>
        <v/>
      </c>
      <c r="Z1582" s="52"/>
      <c r="AA1582" s="35" t="str">
        <f t="shared" si="194"/>
        <v/>
      </c>
      <c r="AB1582" s="35" t="str">
        <f t="shared" si="195"/>
        <v/>
      </c>
      <c r="AC1582" s="35" t="str">
        <f t="shared" si="196"/>
        <v/>
      </c>
      <c r="AD1582" s="35" t="str">
        <f t="shared" si="197"/>
        <v/>
      </c>
      <c r="AE1582" s="35" t="str">
        <f t="shared" si="198"/>
        <v/>
      </c>
      <c r="AF1582" s="35" t="str">
        <f t="shared" si="199"/>
        <v/>
      </c>
    </row>
    <row r="1583" spans="1:32" x14ac:dyDescent="0.3">
      <c r="A1583" s="50"/>
      <c r="B1583" s="34" t="str">
        <f>IFERROR(VLOOKUP(A1583,'State of WI BUs'!$A$2:$B$77,2,FALSE),"")</f>
        <v/>
      </c>
      <c r="C1583" s="50"/>
      <c r="D1583" s="50"/>
      <c r="E1583" s="51"/>
      <c r="F1583" s="34" t="str">
        <f>IFERROR(VLOOKUP(C1583,'Fed. Agency Identifier'!$A$2:$B$62,2,FALSE),"")</f>
        <v/>
      </c>
      <c r="G1583" s="34" t="str">
        <f>IF(ISBLANK(D1583)=TRUE,"",(IFERROR(VLOOKUP(CONCATENATE(C1583,".",D1583),'Assistance Listings sam.gov'!$A$2:$D$2250,4,FALSE),"Unknown/Expired CFDA - Complete Column K")))</f>
        <v/>
      </c>
      <c r="H1583" s="51"/>
      <c r="I1583" s="51"/>
      <c r="J1583" s="34" t="str">
        <f>IF(AND(ISBLANK(C1583)=TRUE,ISBLANK(D1583)=TRUE),"",IFERROR(VLOOKUP(CONCATENATE(C1583,".",D1583),'Clusters Lookup'!$A$2:$B$99,2,FALSE),"Not an Other Cluster"))</f>
        <v/>
      </c>
      <c r="K1583" s="51"/>
      <c r="L1583" s="51"/>
      <c r="M1583" s="51"/>
      <c r="N1583" s="51"/>
      <c r="O1583" s="52"/>
      <c r="P1583" s="51"/>
      <c r="Q1583" s="51"/>
      <c r="R1583" s="50"/>
      <c r="S1583" s="34" t="str">
        <f>IFERROR(VLOOKUP(R1583,'State of WI BUs'!$A$2:$B$77,2,FALSE),"")</f>
        <v/>
      </c>
      <c r="T1583" s="52"/>
      <c r="U1583" s="52"/>
      <c r="V1583" s="56" t="str">
        <f t="shared" si="192"/>
        <v/>
      </c>
      <c r="W1583" s="52"/>
      <c r="X1583" s="50"/>
      <c r="Y1583" s="56" t="str">
        <f t="shared" si="193"/>
        <v/>
      </c>
      <c r="Z1583" s="52"/>
      <c r="AA1583" s="35" t="str">
        <f t="shared" si="194"/>
        <v/>
      </c>
      <c r="AB1583" s="35" t="str">
        <f t="shared" si="195"/>
        <v/>
      </c>
      <c r="AC1583" s="35" t="str">
        <f t="shared" si="196"/>
        <v/>
      </c>
      <c r="AD1583" s="35" t="str">
        <f t="shared" si="197"/>
        <v/>
      </c>
      <c r="AE1583" s="35" t="str">
        <f t="shared" si="198"/>
        <v/>
      </c>
      <c r="AF1583" s="35" t="str">
        <f t="shared" si="199"/>
        <v/>
      </c>
    </row>
    <row r="1584" spans="1:32" x14ac:dyDescent="0.3">
      <c r="A1584" s="50"/>
      <c r="B1584" s="34" t="str">
        <f>IFERROR(VLOOKUP(A1584,'State of WI BUs'!$A$2:$B$77,2,FALSE),"")</f>
        <v/>
      </c>
      <c r="C1584" s="50"/>
      <c r="D1584" s="50"/>
      <c r="E1584" s="51"/>
      <c r="F1584" s="34" t="str">
        <f>IFERROR(VLOOKUP(C1584,'Fed. Agency Identifier'!$A$2:$B$62,2,FALSE),"")</f>
        <v/>
      </c>
      <c r="G1584" s="34" t="str">
        <f>IF(ISBLANK(D1584)=TRUE,"",(IFERROR(VLOOKUP(CONCATENATE(C1584,".",D1584),'Assistance Listings sam.gov'!$A$2:$D$2250,4,FALSE),"Unknown/Expired CFDA - Complete Column K")))</f>
        <v/>
      </c>
      <c r="H1584" s="51"/>
      <c r="I1584" s="51"/>
      <c r="J1584" s="34" t="str">
        <f>IF(AND(ISBLANK(C1584)=TRUE,ISBLANK(D1584)=TRUE),"",IFERROR(VLOOKUP(CONCATENATE(C1584,".",D1584),'Clusters Lookup'!$A$2:$B$99,2,FALSE),"Not an Other Cluster"))</f>
        <v/>
      </c>
      <c r="K1584" s="51"/>
      <c r="L1584" s="51"/>
      <c r="M1584" s="51"/>
      <c r="N1584" s="51"/>
      <c r="O1584" s="52"/>
      <c r="P1584" s="51"/>
      <c r="Q1584" s="51"/>
      <c r="R1584" s="50"/>
      <c r="S1584" s="34" t="str">
        <f>IFERROR(VLOOKUP(R1584,'State of WI BUs'!$A$2:$B$77,2,FALSE),"")</f>
        <v/>
      </c>
      <c r="T1584" s="52"/>
      <c r="U1584" s="52"/>
      <c r="V1584" s="56" t="str">
        <f t="shared" si="192"/>
        <v/>
      </c>
      <c r="W1584" s="52"/>
      <c r="X1584" s="50"/>
      <c r="Y1584" s="56" t="str">
        <f t="shared" si="193"/>
        <v/>
      </c>
      <c r="Z1584" s="52"/>
      <c r="AA1584" s="35" t="str">
        <f t="shared" si="194"/>
        <v/>
      </c>
      <c r="AB1584" s="35" t="str">
        <f t="shared" si="195"/>
        <v/>
      </c>
      <c r="AC1584" s="35" t="str">
        <f t="shared" si="196"/>
        <v/>
      </c>
      <c r="AD1584" s="35" t="str">
        <f t="shared" si="197"/>
        <v/>
      </c>
      <c r="AE1584" s="35" t="str">
        <f t="shared" si="198"/>
        <v/>
      </c>
      <c r="AF1584" s="35" t="str">
        <f t="shared" si="199"/>
        <v/>
      </c>
    </row>
    <row r="1585" spans="1:32" x14ac:dyDescent="0.3">
      <c r="A1585" s="50"/>
      <c r="B1585" s="34" t="str">
        <f>IFERROR(VLOOKUP(A1585,'State of WI BUs'!$A$2:$B$77,2,FALSE),"")</f>
        <v/>
      </c>
      <c r="C1585" s="50"/>
      <c r="D1585" s="50"/>
      <c r="E1585" s="51"/>
      <c r="F1585" s="34" t="str">
        <f>IFERROR(VLOOKUP(C1585,'Fed. Agency Identifier'!$A$2:$B$62,2,FALSE),"")</f>
        <v/>
      </c>
      <c r="G1585" s="34" t="str">
        <f>IF(ISBLANK(D1585)=TRUE,"",(IFERROR(VLOOKUP(CONCATENATE(C1585,".",D1585),'Assistance Listings sam.gov'!$A$2:$D$2250,4,FALSE),"Unknown/Expired CFDA - Complete Column K")))</f>
        <v/>
      </c>
      <c r="H1585" s="51"/>
      <c r="I1585" s="51"/>
      <c r="J1585" s="34" t="str">
        <f>IF(AND(ISBLANK(C1585)=TRUE,ISBLANK(D1585)=TRUE),"",IFERROR(VLOOKUP(CONCATENATE(C1585,".",D1585),'Clusters Lookup'!$A$2:$B$99,2,FALSE),"Not an Other Cluster"))</f>
        <v/>
      </c>
      <c r="K1585" s="51"/>
      <c r="L1585" s="51"/>
      <c r="M1585" s="51"/>
      <c r="N1585" s="51"/>
      <c r="O1585" s="52"/>
      <c r="P1585" s="51"/>
      <c r="Q1585" s="51"/>
      <c r="R1585" s="50"/>
      <c r="S1585" s="34" t="str">
        <f>IFERROR(VLOOKUP(R1585,'State of WI BUs'!$A$2:$B$77,2,FALSE),"")</f>
        <v/>
      </c>
      <c r="T1585" s="52"/>
      <c r="U1585" s="52"/>
      <c r="V1585" s="56" t="str">
        <f t="shared" si="192"/>
        <v/>
      </c>
      <c r="W1585" s="52"/>
      <c r="X1585" s="50"/>
      <c r="Y1585" s="56" t="str">
        <f t="shared" si="193"/>
        <v/>
      </c>
      <c r="Z1585" s="52"/>
      <c r="AA1585" s="35" t="str">
        <f t="shared" si="194"/>
        <v/>
      </c>
      <c r="AB1585" s="35" t="str">
        <f t="shared" si="195"/>
        <v/>
      </c>
      <c r="AC1585" s="35" t="str">
        <f t="shared" si="196"/>
        <v/>
      </c>
      <c r="AD1585" s="35" t="str">
        <f t="shared" si="197"/>
        <v/>
      </c>
      <c r="AE1585" s="35" t="str">
        <f t="shared" si="198"/>
        <v/>
      </c>
      <c r="AF1585" s="35" t="str">
        <f t="shared" si="199"/>
        <v/>
      </c>
    </row>
    <row r="1586" spans="1:32" x14ac:dyDescent="0.3">
      <c r="A1586" s="50"/>
      <c r="B1586" s="34" t="str">
        <f>IFERROR(VLOOKUP(A1586,'State of WI BUs'!$A$2:$B$77,2,FALSE),"")</f>
        <v/>
      </c>
      <c r="C1586" s="50"/>
      <c r="D1586" s="50"/>
      <c r="E1586" s="51"/>
      <c r="F1586" s="34" t="str">
        <f>IFERROR(VLOOKUP(C1586,'Fed. Agency Identifier'!$A$2:$B$62,2,FALSE),"")</f>
        <v/>
      </c>
      <c r="G1586" s="34" t="str">
        <f>IF(ISBLANK(D1586)=TRUE,"",(IFERROR(VLOOKUP(CONCATENATE(C1586,".",D1586),'Assistance Listings sam.gov'!$A$2:$D$2250,4,FALSE),"Unknown/Expired CFDA - Complete Column K")))</f>
        <v/>
      </c>
      <c r="H1586" s="51"/>
      <c r="I1586" s="51"/>
      <c r="J1586" s="34" t="str">
        <f>IF(AND(ISBLANK(C1586)=TRUE,ISBLANK(D1586)=TRUE),"",IFERROR(VLOOKUP(CONCATENATE(C1586,".",D1586),'Clusters Lookup'!$A$2:$B$99,2,FALSE),"Not an Other Cluster"))</f>
        <v/>
      </c>
      <c r="K1586" s="51"/>
      <c r="L1586" s="51"/>
      <c r="M1586" s="51"/>
      <c r="N1586" s="51"/>
      <c r="O1586" s="52"/>
      <c r="P1586" s="51"/>
      <c r="Q1586" s="51"/>
      <c r="R1586" s="50"/>
      <c r="S1586" s="34" t="str">
        <f>IFERROR(VLOOKUP(R1586,'State of WI BUs'!$A$2:$B$77,2,FALSE),"")</f>
        <v/>
      </c>
      <c r="T1586" s="52"/>
      <c r="U1586" s="52"/>
      <c r="V1586" s="56" t="str">
        <f t="shared" si="192"/>
        <v/>
      </c>
      <c r="W1586" s="52"/>
      <c r="X1586" s="50"/>
      <c r="Y1586" s="56" t="str">
        <f t="shared" si="193"/>
        <v/>
      </c>
      <c r="Z1586" s="52"/>
      <c r="AA1586" s="35" t="str">
        <f t="shared" si="194"/>
        <v/>
      </c>
      <c r="AB1586" s="35" t="str">
        <f t="shared" si="195"/>
        <v/>
      </c>
      <c r="AC1586" s="35" t="str">
        <f t="shared" si="196"/>
        <v/>
      </c>
      <c r="AD1586" s="35" t="str">
        <f t="shared" si="197"/>
        <v/>
      </c>
      <c r="AE1586" s="35" t="str">
        <f t="shared" si="198"/>
        <v/>
      </c>
      <c r="AF1586" s="35" t="str">
        <f t="shared" si="199"/>
        <v/>
      </c>
    </row>
    <row r="1587" spans="1:32" x14ac:dyDescent="0.3">
      <c r="A1587" s="50"/>
      <c r="B1587" s="34" t="str">
        <f>IFERROR(VLOOKUP(A1587,'State of WI BUs'!$A$2:$B$77,2,FALSE),"")</f>
        <v/>
      </c>
      <c r="C1587" s="50"/>
      <c r="D1587" s="50"/>
      <c r="E1587" s="51"/>
      <c r="F1587" s="34" t="str">
        <f>IFERROR(VLOOKUP(C1587,'Fed. Agency Identifier'!$A$2:$B$62,2,FALSE),"")</f>
        <v/>
      </c>
      <c r="G1587" s="34" t="str">
        <f>IF(ISBLANK(D1587)=TRUE,"",(IFERROR(VLOOKUP(CONCATENATE(C1587,".",D1587),'Assistance Listings sam.gov'!$A$2:$D$2250,4,FALSE),"Unknown/Expired CFDA - Complete Column K")))</f>
        <v/>
      </c>
      <c r="H1587" s="51"/>
      <c r="I1587" s="51"/>
      <c r="J1587" s="34" t="str">
        <f>IF(AND(ISBLANK(C1587)=TRUE,ISBLANK(D1587)=TRUE),"",IFERROR(VLOOKUP(CONCATENATE(C1587,".",D1587),'Clusters Lookup'!$A$2:$B$99,2,FALSE),"Not an Other Cluster"))</f>
        <v/>
      </c>
      <c r="K1587" s="51"/>
      <c r="L1587" s="51"/>
      <c r="M1587" s="51"/>
      <c r="N1587" s="51"/>
      <c r="O1587" s="52"/>
      <c r="P1587" s="51"/>
      <c r="Q1587" s="51"/>
      <c r="R1587" s="50"/>
      <c r="S1587" s="34" t="str">
        <f>IFERROR(VLOOKUP(R1587,'State of WI BUs'!$A$2:$B$77,2,FALSE),"")</f>
        <v/>
      </c>
      <c r="T1587" s="52"/>
      <c r="U1587" s="52"/>
      <c r="V1587" s="56" t="str">
        <f t="shared" si="192"/>
        <v/>
      </c>
      <c r="W1587" s="52"/>
      <c r="X1587" s="50"/>
      <c r="Y1587" s="56" t="str">
        <f t="shared" si="193"/>
        <v/>
      </c>
      <c r="Z1587" s="52"/>
      <c r="AA1587" s="35" t="str">
        <f t="shared" si="194"/>
        <v/>
      </c>
      <c r="AB1587" s="35" t="str">
        <f t="shared" si="195"/>
        <v/>
      </c>
      <c r="AC1587" s="35" t="str">
        <f t="shared" si="196"/>
        <v/>
      </c>
      <c r="AD1587" s="35" t="str">
        <f t="shared" si="197"/>
        <v/>
      </c>
      <c r="AE1587" s="35" t="str">
        <f t="shared" si="198"/>
        <v/>
      </c>
      <c r="AF1587" s="35" t="str">
        <f t="shared" si="199"/>
        <v/>
      </c>
    </row>
    <row r="1588" spans="1:32" x14ac:dyDescent="0.3">
      <c r="A1588" s="50"/>
      <c r="B1588" s="34" t="str">
        <f>IFERROR(VLOOKUP(A1588,'State of WI BUs'!$A$2:$B$77,2,FALSE),"")</f>
        <v/>
      </c>
      <c r="C1588" s="50"/>
      <c r="D1588" s="50"/>
      <c r="E1588" s="51"/>
      <c r="F1588" s="34" t="str">
        <f>IFERROR(VLOOKUP(C1588,'Fed. Agency Identifier'!$A$2:$B$62,2,FALSE),"")</f>
        <v/>
      </c>
      <c r="G1588" s="34" t="str">
        <f>IF(ISBLANK(D1588)=TRUE,"",(IFERROR(VLOOKUP(CONCATENATE(C1588,".",D1588),'Assistance Listings sam.gov'!$A$2:$D$2250,4,FALSE),"Unknown/Expired CFDA - Complete Column K")))</f>
        <v/>
      </c>
      <c r="H1588" s="51"/>
      <c r="I1588" s="51"/>
      <c r="J1588" s="34" t="str">
        <f>IF(AND(ISBLANK(C1588)=TRUE,ISBLANK(D1588)=TRUE),"",IFERROR(VLOOKUP(CONCATENATE(C1588,".",D1588),'Clusters Lookup'!$A$2:$B$99,2,FALSE),"Not an Other Cluster"))</f>
        <v/>
      </c>
      <c r="K1588" s="51"/>
      <c r="L1588" s="51"/>
      <c r="M1588" s="51"/>
      <c r="N1588" s="51"/>
      <c r="O1588" s="52"/>
      <c r="P1588" s="51"/>
      <c r="Q1588" s="51"/>
      <c r="R1588" s="50"/>
      <c r="S1588" s="34" t="str">
        <f>IFERROR(VLOOKUP(R1588,'State of WI BUs'!$A$2:$B$77,2,FALSE),"")</f>
        <v/>
      </c>
      <c r="T1588" s="52"/>
      <c r="U1588" s="52"/>
      <c r="V1588" s="56" t="str">
        <f t="shared" si="192"/>
        <v/>
      </c>
      <c r="W1588" s="52"/>
      <c r="X1588" s="50"/>
      <c r="Y1588" s="56" t="str">
        <f t="shared" si="193"/>
        <v/>
      </c>
      <c r="Z1588" s="52"/>
      <c r="AA1588" s="35" t="str">
        <f t="shared" si="194"/>
        <v/>
      </c>
      <c r="AB1588" s="35" t="str">
        <f t="shared" si="195"/>
        <v/>
      </c>
      <c r="AC1588" s="35" t="str">
        <f t="shared" si="196"/>
        <v/>
      </c>
      <c r="AD1588" s="35" t="str">
        <f t="shared" si="197"/>
        <v/>
      </c>
      <c r="AE1588" s="35" t="str">
        <f t="shared" si="198"/>
        <v/>
      </c>
      <c r="AF1588" s="35" t="str">
        <f t="shared" si="199"/>
        <v/>
      </c>
    </row>
    <row r="1589" spans="1:32" x14ac:dyDescent="0.3">
      <c r="A1589" s="50"/>
      <c r="B1589" s="34" t="str">
        <f>IFERROR(VLOOKUP(A1589,'State of WI BUs'!$A$2:$B$77,2,FALSE),"")</f>
        <v/>
      </c>
      <c r="C1589" s="50"/>
      <c r="D1589" s="50"/>
      <c r="E1589" s="51"/>
      <c r="F1589" s="34" t="str">
        <f>IFERROR(VLOOKUP(C1589,'Fed. Agency Identifier'!$A$2:$B$62,2,FALSE),"")</f>
        <v/>
      </c>
      <c r="G1589" s="34" t="str">
        <f>IF(ISBLANK(D1589)=TRUE,"",(IFERROR(VLOOKUP(CONCATENATE(C1589,".",D1589),'Assistance Listings sam.gov'!$A$2:$D$2250,4,FALSE),"Unknown/Expired CFDA - Complete Column K")))</f>
        <v/>
      </c>
      <c r="H1589" s="51"/>
      <c r="I1589" s="51"/>
      <c r="J1589" s="34" t="str">
        <f>IF(AND(ISBLANK(C1589)=TRUE,ISBLANK(D1589)=TRUE),"",IFERROR(VLOOKUP(CONCATENATE(C1589,".",D1589),'Clusters Lookup'!$A$2:$B$99,2,FALSE),"Not an Other Cluster"))</f>
        <v/>
      </c>
      <c r="K1589" s="51"/>
      <c r="L1589" s="51"/>
      <c r="M1589" s="51"/>
      <c r="N1589" s="51"/>
      <c r="O1589" s="52"/>
      <c r="P1589" s="51"/>
      <c r="Q1589" s="51"/>
      <c r="R1589" s="50"/>
      <c r="S1589" s="34" t="str">
        <f>IFERROR(VLOOKUP(R1589,'State of WI BUs'!$A$2:$B$77,2,FALSE),"")</f>
        <v/>
      </c>
      <c r="T1589" s="52"/>
      <c r="U1589" s="52"/>
      <c r="V1589" s="56" t="str">
        <f t="shared" si="192"/>
        <v/>
      </c>
      <c r="W1589" s="52"/>
      <c r="X1589" s="50"/>
      <c r="Y1589" s="56" t="str">
        <f t="shared" si="193"/>
        <v/>
      </c>
      <c r="Z1589" s="52"/>
      <c r="AA1589" s="35" t="str">
        <f t="shared" si="194"/>
        <v/>
      </c>
      <c r="AB1589" s="35" t="str">
        <f t="shared" si="195"/>
        <v/>
      </c>
      <c r="AC1589" s="35" t="str">
        <f t="shared" si="196"/>
        <v/>
      </c>
      <c r="AD1589" s="35" t="str">
        <f t="shared" si="197"/>
        <v/>
      </c>
      <c r="AE1589" s="35" t="str">
        <f t="shared" si="198"/>
        <v/>
      </c>
      <c r="AF1589" s="35" t="str">
        <f t="shared" si="199"/>
        <v/>
      </c>
    </row>
    <row r="1590" spans="1:32" x14ac:dyDescent="0.3">
      <c r="A1590" s="50"/>
      <c r="B1590" s="34" t="str">
        <f>IFERROR(VLOOKUP(A1590,'State of WI BUs'!$A$2:$B$77,2,FALSE),"")</f>
        <v/>
      </c>
      <c r="C1590" s="50"/>
      <c r="D1590" s="50"/>
      <c r="E1590" s="51"/>
      <c r="F1590" s="34" t="str">
        <f>IFERROR(VLOOKUP(C1590,'Fed. Agency Identifier'!$A$2:$B$62,2,FALSE),"")</f>
        <v/>
      </c>
      <c r="G1590" s="34" t="str">
        <f>IF(ISBLANK(D1590)=TRUE,"",(IFERROR(VLOOKUP(CONCATENATE(C1590,".",D1590),'Assistance Listings sam.gov'!$A$2:$D$2250,4,FALSE),"Unknown/Expired CFDA - Complete Column K")))</f>
        <v/>
      </c>
      <c r="H1590" s="51"/>
      <c r="I1590" s="51"/>
      <c r="J1590" s="34" t="str">
        <f>IF(AND(ISBLANK(C1590)=TRUE,ISBLANK(D1590)=TRUE),"",IFERROR(VLOOKUP(CONCATENATE(C1590,".",D1590),'Clusters Lookup'!$A$2:$B$99,2,FALSE),"Not an Other Cluster"))</f>
        <v/>
      </c>
      <c r="K1590" s="51"/>
      <c r="L1590" s="51"/>
      <c r="M1590" s="51"/>
      <c r="N1590" s="51"/>
      <c r="O1590" s="52"/>
      <c r="P1590" s="51"/>
      <c r="Q1590" s="51"/>
      <c r="R1590" s="50"/>
      <c r="S1590" s="34" t="str">
        <f>IFERROR(VLOOKUP(R1590,'State of WI BUs'!$A$2:$B$77,2,FALSE),"")</f>
        <v/>
      </c>
      <c r="T1590" s="52"/>
      <c r="U1590" s="52"/>
      <c r="V1590" s="56" t="str">
        <f t="shared" si="192"/>
        <v/>
      </c>
      <c r="W1590" s="52"/>
      <c r="X1590" s="50"/>
      <c r="Y1590" s="56" t="str">
        <f t="shared" si="193"/>
        <v/>
      </c>
      <c r="Z1590" s="52"/>
      <c r="AA1590" s="35" t="str">
        <f t="shared" si="194"/>
        <v/>
      </c>
      <c r="AB1590" s="35" t="str">
        <f t="shared" si="195"/>
        <v/>
      </c>
      <c r="AC1590" s="35" t="str">
        <f t="shared" si="196"/>
        <v/>
      </c>
      <c r="AD1590" s="35" t="str">
        <f t="shared" si="197"/>
        <v/>
      </c>
      <c r="AE1590" s="35" t="str">
        <f t="shared" si="198"/>
        <v/>
      </c>
      <c r="AF1590" s="35" t="str">
        <f t="shared" si="199"/>
        <v/>
      </c>
    </row>
    <row r="1591" spans="1:32" x14ac:dyDescent="0.3">
      <c r="A1591" s="50"/>
      <c r="B1591" s="34" t="str">
        <f>IFERROR(VLOOKUP(A1591,'State of WI BUs'!$A$2:$B$77,2,FALSE),"")</f>
        <v/>
      </c>
      <c r="C1591" s="50"/>
      <c r="D1591" s="50"/>
      <c r="E1591" s="51"/>
      <c r="F1591" s="34" t="str">
        <f>IFERROR(VLOOKUP(C1591,'Fed. Agency Identifier'!$A$2:$B$62,2,FALSE),"")</f>
        <v/>
      </c>
      <c r="G1591" s="34" t="str">
        <f>IF(ISBLANK(D1591)=TRUE,"",(IFERROR(VLOOKUP(CONCATENATE(C1591,".",D1591),'Assistance Listings sam.gov'!$A$2:$D$2250,4,FALSE),"Unknown/Expired CFDA - Complete Column K")))</f>
        <v/>
      </c>
      <c r="H1591" s="51"/>
      <c r="I1591" s="51"/>
      <c r="J1591" s="34" t="str">
        <f>IF(AND(ISBLANK(C1591)=TRUE,ISBLANK(D1591)=TRUE),"",IFERROR(VLOOKUP(CONCATENATE(C1591,".",D1591),'Clusters Lookup'!$A$2:$B$99,2,FALSE),"Not an Other Cluster"))</f>
        <v/>
      </c>
      <c r="K1591" s="51"/>
      <c r="L1591" s="51"/>
      <c r="M1591" s="51"/>
      <c r="N1591" s="51"/>
      <c r="O1591" s="52"/>
      <c r="P1591" s="51"/>
      <c r="Q1591" s="51"/>
      <c r="R1591" s="50"/>
      <c r="S1591" s="34" t="str">
        <f>IFERROR(VLOOKUP(R1591,'State of WI BUs'!$A$2:$B$77,2,FALSE),"")</f>
        <v/>
      </c>
      <c r="T1591" s="52"/>
      <c r="U1591" s="52"/>
      <c r="V1591" s="56" t="str">
        <f t="shared" si="192"/>
        <v/>
      </c>
      <c r="W1591" s="52"/>
      <c r="X1591" s="50"/>
      <c r="Y1591" s="56" t="str">
        <f t="shared" si="193"/>
        <v/>
      </c>
      <c r="Z1591" s="52"/>
      <c r="AA1591" s="35" t="str">
        <f t="shared" si="194"/>
        <v/>
      </c>
      <c r="AB1591" s="35" t="str">
        <f t="shared" si="195"/>
        <v/>
      </c>
      <c r="AC1591" s="35" t="str">
        <f t="shared" si="196"/>
        <v/>
      </c>
      <c r="AD1591" s="35" t="str">
        <f t="shared" si="197"/>
        <v/>
      </c>
      <c r="AE1591" s="35" t="str">
        <f t="shared" si="198"/>
        <v/>
      </c>
      <c r="AF1591" s="35" t="str">
        <f t="shared" si="199"/>
        <v/>
      </c>
    </row>
    <row r="1592" spans="1:32" x14ac:dyDescent="0.3">
      <c r="A1592" s="50"/>
      <c r="B1592" s="34" t="str">
        <f>IFERROR(VLOOKUP(A1592,'State of WI BUs'!$A$2:$B$77,2,FALSE),"")</f>
        <v/>
      </c>
      <c r="C1592" s="50"/>
      <c r="D1592" s="50"/>
      <c r="E1592" s="51"/>
      <c r="F1592" s="34" t="str">
        <f>IFERROR(VLOOKUP(C1592,'Fed. Agency Identifier'!$A$2:$B$62,2,FALSE),"")</f>
        <v/>
      </c>
      <c r="G1592" s="34" t="str">
        <f>IF(ISBLANK(D1592)=TRUE,"",(IFERROR(VLOOKUP(CONCATENATE(C1592,".",D1592),'Assistance Listings sam.gov'!$A$2:$D$2250,4,FALSE),"Unknown/Expired CFDA - Complete Column K")))</f>
        <v/>
      </c>
      <c r="H1592" s="51"/>
      <c r="I1592" s="51"/>
      <c r="J1592" s="34" t="str">
        <f>IF(AND(ISBLANK(C1592)=TRUE,ISBLANK(D1592)=TRUE),"",IFERROR(VLOOKUP(CONCATENATE(C1592,".",D1592),'Clusters Lookup'!$A$2:$B$99,2,FALSE),"Not an Other Cluster"))</f>
        <v/>
      </c>
      <c r="K1592" s="51"/>
      <c r="L1592" s="51"/>
      <c r="M1592" s="51"/>
      <c r="N1592" s="51"/>
      <c r="O1592" s="52"/>
      <c r="P1592" s="51"/>
      <c r="Q1592" s="51"/>
      <c r="R1592" s="50"/>
      <c r="S1592" s="34" t="str">
        <f>IFERROR(VLOOKUP(R1592,'State of WI BUs'!$A$2:$B$77,2,FALSE),"")</f>
        <v/>
      </c>
      <c r="T1592" s="52"/>
      <c r="U1592" s="52"/>
      <c r="V1592" s="56" t="str">
        <f t="shared" si="192"/>
        <v/>
      </c>
      <c r="W1592" s="52"/>
      <c r="X1592" s="50"/>
      <c r="Y1592" s="56" t="str">
        <f t="shared" si="193"/>
        <v/>
      </c>
      <c r="Z1592" s="52"/>
      <c r="AA1592" s="35" t="str">
        <f t="shared" si="194"/>
        <v/>
      </c>
      <c r="AB1592" s="35" t="str">
        <f t="shared" si="195"/>
        <v/>
      </c>
      <c r="AC1592" s="35" t="str">
        <f t="shared" si="196"/>
        <v/>
      </c>
      <c r="AD1592" s="35" t="str">
        <f t="shared" si="197"/>
        <v/>
      </c>
      <c r="AE1592" s="35" t="str">
        <f t="shared" si="198"/>
        <v/>
      </c>
      <c r="AF1592" s="35" t="str">
        <f t="shared" si="199"/>
        <v/>
      </c>
    </row>
    <row r="1593" spans="1:32" x14ac:dyDescent="0.3">
      <c r="A1593" s="50"/>
      <c r="B1593" s="34" t="str">
        <f>IFERROR(VLOOKUP(A1593,'State of WI BUs'!$A$2:$B$77,2,FALSE),"")</f>
        <v/>
      </c>
      <c r="C1593" s="50"/>
      <c r="D1593" s="50"/>
      <c r="E1593" s="51"/>
      <c r="F1593" s="34" t="str">
        <f>IFERROR(VLOOKUP(C1593,'Fed. Agency Identifier'!$A$2:$B$62,2,FALSE),"")</f>
        <v/>
      </c>
      <c r="G1593" s="34" t="str">
        <f>IF(ISBLANK(D1593)=TRUE,"",(IFERROR(VLOOKUP(CONCATENATE(C1593,".",D1593),'Assistance Listings sam.gov'!$A$2:$D$2250,4,FALSE),"Unknown/Expired CFDA - Complete Column K")))</f>
        <v/>
      </c>
      <c r="H1593" s="51"/>
      <c r="I1593" s="51"/>
      <c r="J1593" s="34" t="str">
        <f>IF(AND(ISBLANK(C1593)=TRUE,ISBLANK(D1593)=TRUE),"",IFERROR(VLOOKUP(CONCATENATE(C1593,".",D1593),'Clusters Lookup'!$A$2:$B$99,2,FALSE),"Not an Other Cluster"))</f>
        <v/>
      </c>
      <c r="K1593" s="51"/>
      <c r="L1593" s="51"/>
      <c r="M1593" s="51"/>
      <c r="N1593" s="51"/>
      <c r="O1593" s="52"/>
      <c r="P1593" s="51"/>
      <c r="Q1593" s="51"/>
      <c r="R1593" s="50"/>
      <c r="S1593" s="34" t="str">
        <f>IFERROR(VLOOKUP(R1593,'State of WI BUs'!$A$2:$B$77,2,FALSE),"")</f>
        <v/>
      </c>
      <c r="T1593" s="52"/>
      <c r="U1593" s="52"/>
      <c r="V1593" s="56" t="str">
        <f t="shared" si="192"/>
        <v/>
      </c>
      <c r="W1593" s="52"/>
      <c r="X1593" s="50"/>
      <c r="Y1593" s="56" t="str">
        <f t="shared" si="193"/>
        <v/>
      </c>
      <c r="Z1593" s="52"/>
      <c r="AA1593" s="35" t="str">
        <f t="shared" si="194"/>
        <v/>
      </c>
      <c r="AB1593" s="35" t="str">
        <f t="shared" si="195"/>
        <v/>
      </c>
      <c r="AC1593" s="35" t="str">
        <f t="shared" si="196"/>
        <v/>
      </c>
      <c r="AD1593" s="35" t="str">
        <f t="shared" si="197"/>
        <v/>
      </c>
      <c r="AE1593" s="35" t="str">
        <f t="shared" si="198"/>
        <v/>
      </c>
      <c r="AF1593" s="35" t="str">
        <f t="shared" si="199"/>
        <v/>
      </c>
    </row>
    <row r="1594" spans="1:32" x14ac:dyDescent="0.3">
      <c r="A1594" s="50"/>
      <c r="B1594" s="34" t="str">
        <f>IFERROR(VLOOKUP(A1594,'State of WI BUs'!$A$2:$B$77,2,FALSE),"")</f>
        <v/>
      </c>
      <c r="C1594" s="50"/>
      <c r="D1594" s="50"/>
      <c r="E1594" s="51"/>
      <c r="F1594" s="34" t="str">
        <f>IFERROR(VLOOKUP(C1594,'Fed. Agency Identifier'!$A$2:$B$62,2,FALSE),"")</f>
        <v/>
      </c>
      <c r="G1594" s="34" t="str">
        <f>IF(ISBLANK(D1594)=TRUE,"",(IFERROR(VLOOKUP(CONCATENATE(C1594,".",D1594),'Assistance Listings sam.gov'!$A$2:$D$2250,4,FALSE),"Unknown/Expired CFDA - Complete Column K")))</f>
        <v/>
      </c>
      <c r="H1594" s="51"/>
      <c r="I1594" s="51"/>
      <c r="J1594" s="34" t="str">
        <f>IF(AND(ISBLANK(C1594)=TRUE,ISBLANK(D1594)=TRUE),"",IFERROR(VLOOKUP(CONCATENATE(C1594,".",D1594),'Clusters Lookup'!$A$2:$B$99,2,FALSE),"Not an Other Cluster"))</f>
        <v/>
      </c>
      <c r="K1594" s="51"/>
      <c r="L1594" s="51"/>
      <c r="M1594" s="51"/>
      <c r="N1594" s="51"/>
      <c r="O1594" s="52"/>
      <c r="P1594" s="51"/>
      <c r="Q1594" s="51"/>
      <c r="R1594" s="50"/>
      <c r="S1594" s="34" t="str">
        <f>IFERROR(VLOOKUP(R1594,'State of WI BUs'!$A$2:$B$77,2,FALSE),"")</f>
        <v/>
      </c>
      <c r="T1594" s="52"/>
      <c r="U1594" s="52"/>
      <c r="V1594" s="56" t="str">
        <f t="shared" si="192"/>
        <v/>
      </c>
      <c r="W1594" s="52"/>
      <c r="X1594" s="50"/>
      <c r="Y1594" s="56" t="str">
        <f t="shared" si="193"/>
        <v/>
      </c>
      <c r="Z1594" s="52"/>
      <c r="AA1594" s="35" t="str">
        <f t="shared" si="194"/>
        <v/>
      </c>
      <c r="AB1594" s="35" t="str">
        <f t="shared" si="195"/>
        <v/>
      </c>
      <c r="AC1594" s="35" t="str">
        <f t="shared" si="196"/>
        <v/>
      </c>
      <c r="AD1594" s="35" t="str">
        <f t="shared" si="197"/>
        <v/>
      </c>
      <c r="AE1594" s="35" t="str">
        <f t="shared" si="198"/>
        <v/>
      </c>
      <c r="AF1594" s="35" t="str">
        <f t="shared" si="199"/>
        <v/>
      </c>
    </row>
    <row r="1595" spans="1:32" x14ac:dyDescent="0.3">
      <c r="A1595" s="50"/>
      <c r="B1595" s="34" t="str">
        <f>IFERROR(VLOOKUP(A1595,'State of WI BUs'!$A$2:$B$77,2,FALSE),"")</f>
        <v/>
      </c>
      <c r="C1595" s="50"/>
      <c r="D1595" s="50"/>
      <c r="E1595" s="51"/>
      <c r="F1595" s="34" t="str">
        <f>IFERROR(VLOOKUP(C1595,'Fed. Agency Identifier'!$A$2:$B$62,2,FALSE),"")</f>
        <v/>
      </c>
      <c r="G1595" s="34" t="str">
        <f>IF(ISBLANK(D1595)=TRUE,"",(IFERROR(VLOOKUP(CONCATENATE(C1595,".",D1595),'Assistance Listings sam.gov'!$A$2:$D$2250,4,FALSE),"Unknown/Expired CFDA - Complete Column K")))</f>
        <v/>
      </c>
      <c r="H1595" s="51"/>
      <c r="I1595" s="51"/>
      <c r="J1595" s="34" t="str">
        <f>IF(AND(ISBLANK(C1595)=TRUE,ISBLANK(D1595)=TRUE),"",IFERROR(VLOOKUP(CONCATENATE(C1595,".",D1595),'Clusters Lookup'!$A$2:$B$99,2,FALSE),"Not an Other Cluster"))</f>
        <v/>
      </c>
      <c r="K1595" s="51"/>
      <c r="L1595" s="51"/>
      <c r="M1595" s="51"/>
      <c r="N1595" s="51"/>
      <c r="O1595" s="52"/>
      <c r="P1595" s="51"/>
      <c r="Q1595" s="51"/>
      <c r="R1595" s="50"/>
      <c r="S1595" s="34" t="str">
        <f>IFERROR(VLOOKUP(R1595,'State of WI BUs'!$A$2:$B$77,2,FALSE),"")</f>
        <v/>
      </c>
      <c r="T1595" s="52"/>
      <c r="U1595" s="52"/>
      <c r="V1595" s="56" t="str">
        <f t="shared" si="192"/>
        <v/>
      </c>
      <c r="W1595" s="52"/>
      <c r="X1595" s="50"/>
      <c r="Y1595" s="56" t="str">
        <f t="shared" si="193"/>
        <v/>
      </c>
      <c r="Z1595" s="52"/>
      <c r="AA1595" s="35" t="str">
        <f t="shared" si="194"/>
        <v/>
      </c>
      <c r="AB1595" s="35" t="str">
        <f t="shared" si="195"/>
        <v/>
      </c>
      <c r="AC1595" s="35" t="str">
        <f t="shared" si="196"/>
        <v/>
      </c>
      <c r="AD1595" s="35" t="str">
        <f t="shared" si="197"/>
        <v/>
      </c>
      <c r="AE1595" s="35" t="str">
        <f t="shared" si="198"/>
        <v/>
      </c>
      <c r="AF1595" s="35" t="str">
        <f t="shared" si="199"/>
        <v/>
      </c>
    </row>
    <row r="1596" spans="1:32" x14ac:dyDescent="0.3">
      <c r="A1596" s="50"/>
      <c r="B1596" s="34" t="str">
        <f>IFERROR(VLOOKUP(A1596,'State of WI BUs'!$A$2:$B$77,2,FALSE),"")</f>
        <v/>
      </c>
      <c r="C1596" s="50"/>
      <c r="D1596" s="50"/>
      <c r="E1596" s="51"/>
      <c r="F1596" s="34" t="str">
        <f>IFERROR(VLOOKUP(C1596,'Fed. Agency Identifier'!$A$2:$B$62,2,FALSE),"")</f>
        <v/>
      </c>
      <c r="G1596" s="34" t="str">
        <f>IF(ISBLANK(D1596)=TRUE,"",(IFERROR(VLOOKUP(CONCATENATE(C1596,".",D1596),'Assistance Listings sam.gov'!$A$2:$D$2250,4,FALSE),"Unknown/Expired CFDA - Complete Column K")))</f>
        <v/>
      </c>
      <c r="H1596" s="51"/>
      <c r="I1596" s="51"/>
      <c r="J1596" s="34" t="str">
        <f>IF(AND(ISBLANK(C1596)=TRUE,ISBLANK(D1596)=TRUE),"",IFERROR(VLOOKUP(CONCATENATE(C1596,".",D1596),'Clusters Lookup'!$A$2:$B$99,2,FALSE),"Not an Other Cluster"))</f>
        <v/>
      </c>
      <c r="K1596" s="51"/>
      <c r="L1596" s="51"/>
      <c r="M1596" s="51"/>
      <c r="N1596" s="51"/>
      <c r="O1596" s="52"/>
      <c r="P1596" s="51"/>
      <c r="Q1596" s="51"/>
      <c r="R1596" s="50"/>
      <c r="S1596" s="34" t="str">
        <f>IFERROR(VLOOKUP(R1596,'State of WI BUs'!$A$2:$B$77,2,FALSE),"")</f>
        <v/>
      </c>
      <c r="T1596" s="52"/>
      <c r="U1596" s="52"/>
      <c r="V1596" s="56" t="str">
        <f t="shared" si="192"/>
        <v/>
      </c>
      <c r="W1596" s="52"/>
      <c r="X1596" s="50"/>
      <c r="Y1596" s="56" t="str">
        <f t="shared" si="193"/>
        <v/>
      </c>
      <c r="Z1596" s="52"/>
      <c r="AA1596" s="35" t="str">
        <f t="shared" si="194"/>
        <v/>
      </c>
      <c r="AB1596" s="35" t="str">
        <f t="shared" si="195"/>
        <v/>
      </c>
      <c r="AC1596" s="35" t="str">
        <f t="shared" si="196"/>
        <v/>
      </c>
      <c r="AD1596" s="35" t="str">
        <f t="shared" si="197"/>
        <v/>
      </c>
      <c r="AE1596" s="35" t="str">
        <f t="shared" si="198"/>
        <v/>
      </c>
      <c r="AF1596" s="35" t="str">
        <f t="shared" si="199"/>
        <v/>
      </c>
    </row>
    <row r="1597" spans="1:32" x14ac:dyDescent="0.3">
      <c r="A1597" s="50"/>
      <c r="B1597" s="34" t="str">
        <f>IFERROR(VLOOKUP(A1597,'State of WI BUs'!$A$2:$B$77,2,FALSE),"")</f>
        <v/>
      </c>
      <c r="C1597" s="50"/>
      <c r="D1597" s="50"/>
      <c r="E1597" s="51"/>
      <c r="F1597" s="34" t="str">
        <f>IFERROR(VLOOKUP(C1597,'Fed. Agency Identifier'!$A$2:$B$62,2,FALSE),"")</f>
        <v/>
      </c>
      <c r="G1597" s="34" t="str">
        <f>IF(ISBLANK(D1597)=TRUE,"",(IFERROR(VLOOKUP(CONCATENATE(C1597,".",D1597),'Assistance Listings sam.gov'!$A$2:$D$2250,4,FALSE),"Unknown/Expired CFDA - Complete Column K")))</f>
        <v/>
      </c>
      <c r="H1597" s="51"/>
      <c r="I1597" s="51"/>
      <c r="J1597" s="34" t="str">
        <f>IF(AND(ISBLANK(C1597)=TRUE,ISBLANK(D1597)=TRUE),"",IFERROR(VLOOKUP(CONCATENATE(C1597,".",D1597),'Clusters Lookup'!$A$2:$B$99,2,FALSE),"Not an Other Cluster"))</f>
        <v/>
      </c>
      <c r="K1597" s="51"/>
      <c r="L1597" s="51"/>
      <c r="M1597" s="51"/>
      <c r="N1597" s="51"/>
      <c r="O1597" s="52"/>
      <c r="P1597" s="51"/>
      <c r="Q1597" s="51"/>
      <c r="R1597" s="50"/>
      <c r="S1597" s="34" t="str">
        <f>IFERROR(VLOOKUP(R1597,'State of WI BUs'!$A$2:$B$77,2,FALSE),"")</f>
        <v/>
      </c>
      <c r="T1597" s="52"/>
      <c r="U1597" s="52"/>
      <c r="V1597" s="56" t="str">
        <f t="shared" si="192"/>
        <v/>
      </c>
      <c r="W1597" s="52"/>
      <c r="X1597" s="50"/>
      <c r="Y1597" s="56" t="str">
        <f t="shared" si="193"/>
        <v/>
      </c>
      <c r="Z1597" s="52"/>
      <c r="AA1597" s="35" t="str">
        <f t="shared" si="194"/>
        <v/>
      </c>
      <c r="AB1597" s="35" t="str">
        <f t="shared" si="195"/>
        <v/>
      </c>
      <c r="AC1597" s="35" t="str">
        <f t="shared" si="196"/>
        <v/>
      </c>
      <c r="AD1597" s="35" t="str">
        <f t="shared" si="197"/>
        <v/>
      </c>
      <c r="AE1597" s="35" t="str">
        <f t="shared" si="198"/>
        <v/>
      </c>
      <c r="AF1597" s="35" t="str">
        <f t="shared" si="199"/>
        <v/>
      </c>
    </row>
    <row r="1598" spans="1:32" x14ac:dyDescent="0.3">
      <c r="A1598" s="50"/>
      <c r="B1598" s="34" t="str">
        <f>IFERROR(VLOOKUP(A1598,'State of WI BUs'!$A$2:$B$77,2,FALSE),"")</f>
        <v/>
      </c>
      <c r="C1598" s="50"/>
      <c r="D1598" s="50"/>
      <c r="E1598" s="51"/>
      <c r="F1598" s="34" t="str">
        <f>IFERROR(VLOOKUP(C1598,'Fed. Agency Identifier'!$A$2:$B$62,2,FALSE),"")</f>
        <v/>
      </c>
      <c r="G1598" s="34" t="str">
        <f>IF(ISBLANK(D1598)=TRUE,"",(IFERROR(VLOOKUP(CONCATENATE(C1598,".",D1598),'Assistance Listings sam.gov'!$A$2:$D$2250,4,FALSE),"Unknown/Expired CFDA - Complete Column K")))</f>
        <v/>
      </c>
      <c r="H1598" s="51"/>
      <c r="I1598" s="51"/>
      <c r="J1598" s="34" t="str">
        <f>IF(AND(ISBLANK(C1598)=TRUE,ISBLANK(D1598)=TRUE),"",IFERROR(VLOOKUP(CONCATENATE(C1598,".",D1598),'Clusters Lookup'!$A$2:$B$99,2,FALSE),"Not an Other Cluster"))</f>
        <v/>
      </c>
      <c r="K1598" s="51"/>
      <c r="L1598" s="51"/>
      <c r="M1598" s="51"/>
      <c r="N1598" s="51"/>
      <c r="O1598" s="52"/>
      <c r="P1598" s="51"/>
      <c r="Q1598" s="51"/>
      <c r="R1598" s="50"/>
      <c r="S1598" s="34" t="str">
        <f>IFERROR(VLOOKUP(R1598,'State of WI BUs'!$A$2:$B$77,2,FALSE),"")</f>
        <v/>
      </c>
      <c r="T1598" s="52"/>
      <c r="U1598" s="52"/>
      <c r="V1598" s="56" t="str">
        <f t="shared" si="192"/>
        <v/>
      </c>
      <c r="W1598" s="52"/>
      <c r="X1598" s="50"/>
      <c r="Y1598" s="56" t="str">
        <f t="shared" si="193"/>
        <v/>
      </c>
      <c r="Z1598" s="52"/>
      <c r="AA1598" s="35" t="str">
        <f t="shared" si="194"/>
        <v/>
      </c>
      <c r="AB1598" s="35" t="str">
        <f t="shared" si="195"/>
        <v/>
      </c>
      <c r="AC1598" s="35" t="str">
        <f t="shared" si="196"/>
        <v/>
      </c>
      <c r="AD1598" s="35" t="str">
        <f t="shared" si="197"/>
        <v/>
      </c>
      <c r="AE1598" s="35" t="str">
        <f t="shared" si="198"/>
        <v/>
      </c>
      <c r="AF1598" s="35" t="str">
        <f t="shared" si="199"/>
        <v/>
      </c>
    </row>
    <row r="1599" spans="1:32" x14ac:dyDescent="0.3">
      <c r="A1599" s="50"/>
      <c r="B1599" s="34" t="str">
        <f>IFERROR(VLOOKUP(A1599,'State of WI BUs'!$A$2:$B$77,2,FALSE),"")</f>
        <v/>
      </c>
      <c r="C1599" s="50"/>
      <c r="D1599" s="50"/>
      <c r="E1599" s="51"/>
      <c r="F1599" s="34" t="str">
        <f>IFERROR(VLOOKUP(C1599,'Fed. Agency Identifier'!$A$2:$B$62,2,FALSE),"")</f>
        <v/>
      </c>
      <c r="G1599" s="34" t="str">
        <f>IF(ISBLANK(D1599)=TRUE,"",(IFERROR(VLOOKUP(CONCATENATE(C1599,".",D1599),'Assistance Listings sam.gov'!$A$2:$D$2250,4,FALSE),"Unknown/Expired CFDA - Complete Column K")))</f>
        <v/>
      </c>
      <c r="H1599" s="51"/>
      <c r="I1599" s="51"/>
      <c r="J1599" s="34" t="str">
        <f>IF(AND(ISBLANK(C1599)=TRUE,ISBLANK(D1599)=TRUE),"",IFERROR(VLOOKUP(CONCATENATE(C1599,".",D1599),'Clusters Lookup'!$A$2:$B$99,2,FALSE),"Not an Other Cluster"))</f>
        <v/>
      </c>
      <c r="K1599" s="51"/>
      <c r="L1599" s="51"/>
      <c r="M1599" s="51"/>
      <c r="N1599" s="51"/>
      <c r="O1599" s="52"/>
      <c r="P1599" s="51"/>
      <c r="Q1599" s="51"/>
      <c r="R1599" s="50"/>
      <c r="S1599" s="34" t="str">
        <f>IFERROR(VLOOKUP(R1599,'State of WI BUs'!$A$2:$B$77,2,FALSE),"")</f>
        <v/>
      </c>
      <c r="T1599" s="52"/>
      <c r="U1599" s="52"/>
      <c r="V1599" s="56" t="str">
        <f t="shared" si="192"/>
        <v/>
      </c>
      <c r="W1599" s="52"/>
      <c r="X1599" s="50"/>
      <c r="Y1599" s="56" t="str">
        <f t="shared" si="193"/>
        <v/>
      </c>
      <c r="Z1599" s="52"/>
      <c r="AA1599" s="35" t="str">
        <f t="shared" si="194"/>
        <v/>
      </c>
      <c r="AB1599" s="35" t="str">
        <f t="shared" si="195"/>
        <v/>
      </c>
      <c r="AC1599" s="35" t="str">
        <f t="shared" si="196"/>
        <v/>
      </c>
      <c r="AD1599" s="35" t="str">
        <f t="shared" si="197"/>
        <v/>
      </c>
      <c r="AE1599" s="35" t="str">
        <f t="shared" si="198"/>
        <v/>
      </c>
      <c r="AF1599" s="35" t="str">
        <f t="shared" si="199"/>
        <v/>
      </c>
    </row>
    <row r="1600" spans="1:32" x14ac:dyDescent="0.3">
      <c r="A1600" s="50"/>
      <c r="B1600" s="34" t="str">
        <f>IFERROR(VLOOKUP(A1600,'State of WI BUs'!$A$2:$B$77,2,FALSE),"")</f>
        <v/>
      </c>
      <c r="C1600" s="50"/>
      <c r="D1600" s="50"/>
      <c r="E1600" s="51"/>
      <c r="F1600" s="34" t="str">
        <f>IFERROR(VLOOKUP(C1600,'Fed. Agency Identifier'!$A$2:$B$62,2,FALSE),"")</f>
        <v/>
      </c>
      <c r="G1600" s="34" t="str">
        <f>IF(ISBLANK(D1600)=TRUE,"",(IFERROR(VLOOKUP(CONCATENATE(C1600,".",D1600),'Assistance Listings sam.gov'!$A$2:$D$2250,4,FALSE),"Unknown/Expired CFDA - Complete Column K")))</f>
        <v/>
      </c>
      <c r="H1600" s="51"/>
      <c r="I1600" s="51"/>
      <c r="J1600" s="34" t="str">
        <f>IF(AND(ISBLANK(C1600)=TRUE,ISBLANK(D1600)=TRUE),"",IFERROR(VLOOKUP(CONCATENATE(C1600,".",D1600),'Clusters Lookup'!$A$2:$B$99,2,FALSE),"Not an Other Cluster"))</f>
        <v/>
      </c>
      <c r="K1600" s="51"/>
      <c r="L1600" s="51"/>
      <c r="M1600" s="51"/>
      <c r="N1600" s="51"/>
      <c r="O1600" s="52"/>
      <c r="P1600" s="51"/>
      <c r="Q1600" s="51"/>
      <c r="R1600" s="50"/>
      <c r="S1600" s="34" t="str">
        <f>IFERROR(VLOOKUP(R1600,'State of WI BUs'!$A$2:$B$77,2,FALSE),"")</f>
        <v/>
      </c>
      <c r="T1600" s="52"/>
      <c r="U1600" s="52"/>
      <c r="V1600" s="56" t="str">
        <f t="shared" si="192"/>
        <v/>
      </c>
      <c r="W1600" s="52"/>
      <c r="X1600" s="50"/>
      <c r="Y1600" s="56" t="str">
        <f t="shared" si="193"/>
        <v/>
      </c>
      <c r="Z1600" s="52"/>
      <c r="AA1600" s="35" t="str">
        <f t="shared" si="194"/>
        <v/>
      </c>
      <c r="AB1600" s="35" t="str">
        <f t="shared" si="195"/>
        <v/>
      </c>
      <c r="AC1600" s="35" t="str">
        <f t="shared" si="196"/>
        <v/>
      </c>
      <c r="AD1600" s="35" t="str">
        <f t="shared" si="197"/>
        <v/>
      </c>
      <c r="AE1600" s="35" t="str">
        <f t="shared" si="198"/>
        <v/>
      </c>
      <c r="AF1600" s="35" t="str">
        <f t="shared" si="199"/>
        <v/>
      </c>
    </row>
    <row r="1601" spans="1:32" x14ac:dyDescent="0.3">
      <c r="A1601" s="50"/>
      <c r="B1601" s="34" t="str">
        <f>IFERROR(VLOOKUP(A1601,'State of WI BUs'!$A$2:$B$77,2,FALSE),"")</f>
        <v/>
      </c>
      <c r="C1601" s="50"/>
      <c r="D1601" s="50"/>
      <c r="E1601" s="51"/>
      <c r="F1601" s="34" t="str">
        <f>IFERROR(VLOOKUP(C1601,'Fed. Agency Identifier'!$A$2:$B$62,2,FALSE),"")</f>
        <v/>
      </c>
      <c r="G1601" s="34" t="str">
        <f>IF(ISBLANK(D1601)=TRUE,"",(IFERROR(VLOOKUP(CONCATENATE(C1601,".",D1601),'Assistance Listings sam.gov'!$A$2:$D$2250,4,FALSE),"Unknown/Expired CFDA - Complete Column K")))</f>
        <v/>
      </c>
      <c r="H1601" s="51"/>
      <c r="I1601" s="51"/>
      <c r="J1601" s="34" t="str">
        <f>IF(AND(ISBLANK(C1601)=TRUE,ISBLANK(D1601)=TRUE),"",IFERROR(VLOOKUP(CONCATENATE(C1601,".",D1601),'Clusters Lookup'!$A$2:$B$99,2,FALSE),"Not an Other Cluster"))</f>
        <v/>
      </c>
      <c r="K1601" s="51"/>
      <c r="L1601" s="51"/>
      <c r="M1601" s="51"/>
      <c r="N1601" s="51"/>
      <c r="O1601" s="52"/>
      <c r="P1601" s="51"/>
      <c r="Q1601" s="51"/>
      <c r="R1601" s="50"/>
      <c r="S1601" s="34" t="str">
        <f>IFERROR(VLOOKUP(R1601,'State of WI BUs'!$A$2:$B$77,2,FALSE),"")</f>
        <v/>
      </c>
      <c r="T1601" s="52"/>
      <c r="U1601" s="52"/>
      <c r="V1601" s="56" t="str">
        <f t="shared" si="192"/>
        <v/>
      </c>
      <c r="W1601" s="52"/>
      <c r="X1601" s="50"/>
      <c r="Y1601" s="56" t="str">
        <f t="shared" si="193"/>
        <v/>
      </c>
      <c r="Z1601" s="52"/>
      <c r="AA1601" s="35" t="str">
        <f t="shared" si="194"/>
        <v/>
      </c>
      <c r="AB1601" s="35" t="str">
        <f t="shared" si="195"/>
        <v/>
      </c>
      <c r="AC1601" s="35" t="str">
        <f t="shared" si="196"/>
        <v/>
      </c>
      <c r="AD1601" s="35" t="str">
        <f t="shared" si="197"/>
        <v/>
      </c>
      <c r="AE1601" s="35" t="str">
        <f t="shared" si="198"/>
        <v/>
      </c>
      <c r="AF1601" s="35" t="str">
        <f t="shared" si="199"/>
        <v/>
      </c>
    </row>
    <row r="1602" spans="1:32" x14ac:dyDescent="0.3">
      <c r="A1602" s="50"/>
      <c r="B1602" s="34" t="str">
        <f>IFERROR(VLOOKUP(A1602,'State of WI BUs'!$A$2:$B$77,2,FALSE),"")</f>
        <v/>
      </c>
      <c r="C1602" s="50"/>
      <c r="D1602" s="50"/>
      <c r="E1602" s="51"/>
      <c r="F1602" s="34" t="str">
        <f>IFERROR(VLOOKUP(C1602,'Fed. Agency Identifier'!$A$2:$B$62,2,FALSE),"")</f>
        <v/>
      </c>
      <c r="G1602" s="34" t="str">
        <f>IF(ISBLANK(D1602)=TRUE,"",(IFERROR(VLOOKUP(CONCATENATE(C1602,".",D1602),'Assistance Listings sam.gov'!$A$2:$D$2250,4,FALSE),"Unknown/Expired CFDA - Complete Column K")))</f>
        <v/>
      </c>
      <c r="H1602" s="51"/>
      <c r="I1602" s="51"/>
      <c r="J1602" s="34" t="str">
        <f>IF(AND(ISBLANK(C1602)=TRUE,ISBLANK(D1602)=TRUE),"",IFERROR(VLOOKUP(CONCATENATE(C1602,".",D1602),'Clusters Lookup'!$A$2:$B$99,2,FALSE),"Not an Other Cluster"))</f>
        <v/>
      </c>
      <c r="K1602" s="51"/>
      <c r="L1602" s="51"/>
      <c r="M1602" s="51"/>
      <c r="N1602" s="51"/>
      <c r="O1602" s="52"/>
      <c r="P1602" s="51"/>
      <c r="Q1602" s="51"/>
      <c r="R1602" s="50"/>
      <c r="S1602" s="34" t="str">
        <f>IFERROR(VLOOKUP(R1602,'State of WI BUs'!$A$2:$B$77,2,FALSE),"")</f>
        <v/>
      </c>
      <c r="T1602" s="52"/>
      <c r="U1602" s="52"/>
      <c r="V1602" s="56" t="str">
        <f t="shared" si="192"/>
        <v/>
      </c>
      <c r="W1602" s="52"/>
      <c r="X1602" s="50"/>
      <c r="Y1602" s="56" t="str">
        <f t="shared" si="193"/>
        <v/>
      </c>
      <c r="Z1602" s="52"/>
      <c r="AA1602" s="35" t="str">
        <f t="shared" si="194"/>
        <v/>
      </c>
      <c r="AB1602" s="35" t="str">
        <f t="shared" si="195"/>
        <v/>
      </c>
      <c r="AC1602" s="35" t="str">
        <f t="shared" si="196"/>
        <v/>
      </c>
      <c r="AD1602" s="35" t="str">
        <f t="shared" si="197"/>
        <v/>
      </c>
      <c r="AE1602" s="35" t="str">
        <f t="shared" si="198"/>
        <v/>
      </c>
      <c r="AF1602" s="35" t="str">
        <f t="shared" si="199"/>
        <v/>
      </c>
    </row>
    <row r="1603" spans="1:32" x14ac:dyDescent="0.3">
      <c r="A1603" s="50"/>
      <c r="B1603" s="34" t="str">
        <f>IFERROR(VLOOKUP(A1603,'State of WI BUs'!$A$2:$B$77,2,FALSE),"")</f>
        <v/>
      </c>
      <c r="C1603" s="50"/>
      <c r="D1603" s="50"/>
      <c r="E1603" s="51"/>
      <c r="F1603" s="34" t="str">
        <f>IFERROR(VLOOKUP(C1603,'Fed. Agency Identifier'!$A$2:$B$62,2,FALSE),"")</f>
        <v/>
      </c>
      <c r="G1603" s="34" t="str">
        <f>IF(ISBLANK(D1603)=TRUE,"",(IFERROR(VLOOKUP(CONCATENATE(C1603,".",D1603),'Assistance Listings sam.gov'!$A$2:$D$2250,4,FALSE),"Unknown/Expired CFDA - Complete Column K")))</f>
        <v/>
      </c>
      <c r="H1603" s="51"/>
      <c r="I1603" s="51"/>
      <c r="J1603" s="34" t="str">
        <f>IF(AND(ISBLANK(C1603)=TRUE,ISBLANK(D1603)=TRUE),"",IFERROR(VLOOKUP(CONCATENATE(C1603,".",D1603),'Clusters Lookup'!$A$2:$B$99,2,FALSE),"Not an Other Cluster"))</f>
        <v/>
      </c>
      <c r="K1603" s="51"/>
      <c r="L1603" s="51"/>
      <c r="M1603" s="51"/>
      <c r="N1603" s="51"/>
      <c r="O1603" s="52"/>
      <c r="P1603" s="51"/>
      <c r="Q1603" s="51"/>
      <c r="R1603" s="50"/>
      <c r="S1603" s="34" t="str">
        <f>IFERROR(VLOOKUP(R1603,'State of WI BUs'!$A$2:$B$77,2,FALSE),"")</f>
        <v/>
      </c>
      <c r="T1603" s="52"/>
      <c r="U1603" s="52"/>
      <c r="V1603" s="56" t="str">
        <f t="shared" si="192"/>
        <v/>
      </c>
      <c r="W1603" s="52"/>
      <c r="X1603" s="50"/>
      <c r="Y1603" s="56" t="str">
        <f t="shared" si="193"/>
        <v/>
      </c>
      <c r="Z1603" s="52"/>
      <c r="AA1603" s="35" t="str">
        <f t="shared" si="194"/>
        <v/>
      </c>
      <c r="AB1603" s="35" t="str">
        <f t="shared" si="195"/>
        <v/>
      </c>
      <c r="AC1603" s="35" t="str">
        <f t="shared" si="196"/>
        <v/>
      </c>
      <c r="AD1603" s="35" t="str">
        <f t="shared" si="197"/>
        <v/>
      </c>
      <c r="AE1603" s="35" t="str">
        <f t="shared" si="198"/>
        <v/>
      </c>
      <c r="AF1603" s="35" t="str">
        <f t="shared" si="199"/>
        <v/>
      </c>
    </row>
    <row r="1604" spans="1:32" x14ac:dyDescent="0.3">
      <c r="A1604" s="50"/>
      <c r="B1604" s="34" t="str">
        <f>IFERROR(VLOOKUP(A1604,'State of WI BUs'!$A$2:$B$77,2,FALSE),"")</f>
        <v/>
      </c>
      <c r="C1604" s="50"/>
      <c r="D1604" s="50"/>
      <c r="E1604" s="51"/>
      <c r="F1604" s="34" t="str">
        <f>IFERROR(VLOOKUP(C1604,'Fed. Agency Identifier'!$A$2:$B$62,2,FALSE),"")</f>
        <v/>
      </c>
      <c r="G1604" s="34" t="str">
        <f>IF(ISBLANK(D1604)=TRUE,"",(IFERROR(VLOOKUP(CONCATENATE(C1604,".",D1604),'Assistance Listings sam.gov'!$A$2:$D$2250,4,FALSE),"Unknown/Expired CFDA - Complete Column K")))</f>
        <v/>
      </c>
      <c r="H1604" s="51"/>
      <c r="I1604" s="51"/>
      <c r="J1604" s="34" t="str">
        <f>IF(AND(ISBLANK(C1604)=TRUE,ISBLANK(D1604)=TRUE),"",IFERROR(VLOOKUP(CONCATENATE(C1604,".",D1604),'Clusters Lookup'!$A$2:$B$99,2,FALSE),"Not an Other Cluster"))</f>
        <v/>
      </c>
      <c r="K1604" s="51"/>
      <c r="L1604" s="51"/>
      <c r="M1604" s="51"/>
      <c r="N1604" s="51"/>
      <c r="O1604" s="52"/>
      <c r="P1604" s="51"/>
      <c r="Q1604" s="51"/>
      <c r="R1604" s="50"/>
      <c r="S1604" s="34" t="str">
        <f>IFERROR(VLOOKUP(R1604,'State of WI BUs'!$A$2:$B$77,2,FALSE),"")</f>
        <v/>
      </c>
      <c r="T1604" s="52"/>
      <c r="U1604" s="52"/>
      <c r="V1604" s="56" t="str">
        <f t="shared" si="192"/>
        <v/>
      </c>
      <c r="W1604" s="52"/>
      <c r="X1604" s="50"/>
      <c r="Y1604" s="56" t="str">
        <f t="shared" si="193"/>
        <v/>
      </c>
      <c r="Z1604" s="52"/>
      <c r="AA1604" s="35" t="str">
        <f t="shared" si="194"/>
        <v/>
      </c>
      <c r="AB1604" s="35" t="str">
        <f t="shared" si="195"/>
        <v/>
      </c>
      <c r="AC1604" s="35" t="str">
        <f t="shared" si="196"/>
        <v/>
      </c>
      <c r="AD1604" s="35" t="str">
        <f t="shared" si="197"/>
        <v/>
      </c>
      <c r="AE1604" s="35" t="str">
        <f t="shared" si="198"/>
        <v/>
      </c>
      <c r="AF1604" s="35" t="str">
        <f t="shared" si="199"/>
        <v/>
      </c>
    </row>
    <row r="1605" spans="1:32" x14ac:dyDescent="0.3">
      <c r="A1605" s="50"/>
      <c r="B1605" s="34" t="str">
        <f>IFERROR(VLOOKUP(A1605,'State of WI BUs'!$A$2:$B$77,2,FALSE),"")</f>
        <v/>
      </c>
      <c r="C1605" s="50"/>
      <c r="D1605" s="50"/>
      <c r="E1605" s="51"/>
      <c r="F1605" s="34" t="str">
        <f>IFERROR(VLOOKUP(C1605,'Fed. Agency Identifier'!$A$2:$B$62,2,FALSE),"")</f>
        <v/>
      </c>
      <c r="G1605" s="34" t="str">
        <f>IF(ISBLANK(D1605)=TRUE,"",(IFERROR(VLOOKUP(CONCATENATE(C1605,".",D1605),'Assistance Listings sam.gov'!$A$2:$D$2250,4,FALSE),"Unknown/Expired CFDA - Complete Column K")))</f>
        <v/>
      </c>
      <c r="H1605" s="51"/>
      <c r="I1605" s="51"/>
      <c r="J1605" s="34" t="str">
        <f>IF(AND(ISBLANK(C1605)=TRUE,ISBLANK(D1605)=TRUE),"",IFERROR(VLOOKUP(CONCATENATE(C1605,".",D1605),'Clusters Lookup'!$A$2:$B$99,2,FALSE),"Not an Other Cluster"))</f>
        <v/>
      </c>
      <c r="K1605" s="51"/>
      <c r="L1605" s="51"/>
      <c r="M1605" s="51"/>
      <c r="N1605" s="51"/>
      <c r="O1605" s="52"/>
      <c r="P1605" s="51"/>
      <c r="Q1605" s="51"/>
      <c r="R1605" s="50"/>
      <c r="S1605" s="34" t="str">
        <f>IFERROR(VLOOKUP(R1605,'State of WI BUs'!$A$2:$B$77,2,FALSE),"")</f>
        <v/>
      </c>
      <c r="T1605" s="52"/>
      <c r="U1605" s="52"/>
      <c r="V1605" s="56" t="str">
        <f t="shared" si="192"/>
        <v/>
      </c>
      <c r="W1605" s="52"/>
      <c r="X1605" s="50"/>
      <c r="Y1605" s="56" t="str">
        <f t="shared" si="193"/>
        <v/>
      </c>
      <c r="Z1605" s="52"/>
      <c r="AA1605" s="35" t="str">
        <f t="shared" si="194"/>
        <v/>
      </c>
      <c r="AB1605" s="35" t="str">
        <f t="shared" si="195"/>
        <v/>
      </c>
      <c r="AC1605" s="35" t="str">
        <f t="shared" si="196"/>
        <v/>
      </c>
      <c r="AD1605" s="35" t="str">
        <f t="shared" si="197"/>
        <v/>
      </c>
      <c r="AE1605" s="35" t="str">
        <f t="shared" si="198"/>
        <v/>
      </c>
      <c r="AF1605" s="35" t="str">
        <f t="shared" si="199"/>
        <v/>
      </c>
    </row>
    <row r="1606" spans="1:32" x14ac:dyDescent="0.3">
      <c r="A1606" s="50"/>
      <c r="B1606" s="34" t="str">
        <f>IFERROR(VLOOKUP(A1606,'State of WI BUs'!$A$2:$B$77,2,FALSE),"")</f>
        <v/>
      </c>
      <c r="C1606" s="50"/>
      <c r="D1606" s="50"/>
      <c r="E1606" s="51"/>
      <c r="F1606" s="34" t="str">
        <f>IFERROR(VLOOKUP(C1606,'Fed. Agency Identifier'!$A$2:$B$62,2,FALSE),"")</f>
        <v/>
      </c>
      <c r="G1606" s="34" t="str">
        <f>IF(ISBLANK(D1606)=TRUE,"",(IFERROR(VLOOKUP(CONCATENATE(C1606,".",D1606),'Assistance Listings sam.gov'!$A$2:$D$2250,4,FALSE),"Unknown/Expired CFDA - Complete Column K")))</f>
        <v/>
      </c>
      <c r="H1606" s="51"/>
      <c r="I1606" s="51"/>
      <c r="J1606" s="34" t="str">
        <f>IF(AND(ISBLANK(C1606)=TRUE,ISBLANK(D1606)=TRUE),"",IFERROR(VLOOKUP(CONCATENATE(C1606,".",D1606),'Clusters Lookup'!$A$2:$B$99,2,FALSE),"Not an Other Cluster"))</f>
        <v/>
      </c>
      <c r="K1606" s="51"/>
      <c r="L1606" s="51"/>
      <c r="M1606" s="51"/>
      <c r="N1606" s="51"/>
      <c r="O1606" s="52"/>
      <c r="P1606" s="51"/>
      <c r="Q1606" s="51"/>
      <c r="R1606" s="50"/>
      <c r="S1606" s="34" t="str">
        <f>IFERROR(VLOOKUP(R1606,'State of WI BUs'!$A$2:$B$77,2,FALSE),"")</f>
        <v/>
      </c>
      <c r="T1606" s="52"/>
      <c r="U1606" s="52"/>
      <c r="V1606" s="56" t="str">
        <f t="shared" si="192"/>
        <v/>
      </c>
      <c r="W1606" s="52"/>
      <c r="X1606" s="50"/>
      <c r="Y1606" s="56" t="str">
        <f t="shared" si="193"/>
        <v/>
      </c>
      <c r="Z1606" s="52"/>
      <c r="AA1606" s="35" t="str">
        <f t="shared" si="194"/>
        <v/>
      </c>
      <c r="AB1606" s="35" t="str">
        <f t="shared" si="195"/>
        <v/>
      </c>
      <c r="AC1606" s="35" t="str">
        <f t="shared" si="196"/>
        <v/>
      </c>
      <c r="AD1606" s="35" t="str">
        <f t="shared" si="197"/>
        <v/>
      </c>
      <c r="AE1606" s="35" t="str">
        <f t="shared" si="198"/>
        <v/>
      </c>
      <c r="AF1606" s="35" t="str">
        <f t="shared" si="199"/>
        <v/>
      </c>
    </row>
    <row r="1607" spans="1:32" x14ac:dyDescent="0.3">
      <c r="A1607" s="50"/>
      <c r="B1607" s="34" t="str">
        <f>IFERROR(VLOOKUP(A1607,'State of WI BUs'!$A$2:$B$77,2,FALSE),"")</f>
        <v/>
      </c>
      <c r="C1607" s="50"/>
      <c r="D1607" s="50"/>
      <c r="E1607" s="51"/>
      <c r="F1607" s="34" t="str">
        <f>IFERROR(VLOOKUP(C1607,'Fed. Agency Identifier'!$A$2:$B$62,2,FALSE),"")</f>
        <v/>
      </c>
      <c r="G1607" s="34" t="str">
        <f>IF(ISBLANK(D1607)=TRUE,"",(IFERROR(VLOOKUP(CONCATENATE(C1607,".",D1607),'Assistance Listings sam.gov'!$A$2:$D$2250,4,FALSE),"Unknown/Expired CFDA - Complete Column K")))</f>
        <v/>
      </c>
      <c r="H1607" s="51"/>
      <c r="I1607" s="51"/>
      <c r="J1607" s="34" t="str">
        <f>IF(AND(ISBLANK(C1607)=TRUE,ISBLANK(D1607)=TRUE),"",IFERROR(VLOOKUP(CONCATENATE(C1607,".",D1607),'Clusters Lookup'!$A$2:$B$99,2,FALSE),"Not an Other Cluster"))</f>
        <v/>
      </c>
      <c r="K1607" s="51"/>
      <c r="L1607" s="51"/>
      <c r="M1607" s="51"/>
      <c r="N1607" s="51"/>
      <c r="O1607" s="52"/>
      <c r="P1607" s="51"/>
      <c r="Q1607" s="51"/>
      <c r="R1607" s="50"/>
      <c r="S1607" s="34" t="str">
        <f>IFERROR(VLOOKUP(R1607,'State of WI BUs'!$A$2:$B$77,2,FALSE),"")</f>
        <v/>
      </c>
      <c r="T1607" s="52"/>
      <c r="U1607" s="52"/>
      <c r="V1607" s="56" t="str">
        <f t="shared" si="192"/>
        <v/>
      </c>
      <c r="W1607" s="52"/>
      <c r="X1607" s="50"/>
      <c r="Y1607" s="56" t="str">
        <f t="shared" si="193"/>
        <v/>
      </c>
      <c r="Z1607" s="52"/>
      <c r="AA1607" s="35" t="str">
        <f t="shared" si="194"/>
        <v/>
      </c>
      <c r="AB1607" s="35" t="str">
        <f t="shared" si="195"/>
        <v/>
      </c>
      <c r="AC1607" s="35" t="str">
        <f t="shared" si="196"/>
        <v/>
      </c>
      <c r="AD1607" s="35" t="str">
        <f t="shared" si="197"/>
        <v/>
      </c>
      <c r="AE1607" s="35" t="str">
        <f t="shared" si="198"/>
        <v/>
      </c>
      <c r="AF1607" s="35" t="str">
        <f t="shared" si="199"/>
        <v/>
      </c>
    </row>
    <row r="1608" spans="1:32" x14ac:dyDescent="0.3">
      <c r="A1608" s="50"/>
      <c r="B1608" s="34" t="str">
        <f>IFERROR(VLOOKUP(A1608,'State of WI BUs'!$A$2:$B$77,2,FALSE),"")</f>
        <v/>
      </c>
      <c r="C1608" s="50"/>
      <c r="D1608" s="50"/>
      <c r="E1608" s="51"/>
      <c r="F1608" s="34" t="str">
        <f>IFERROR(VLOOKUP(C1608,'Fed. Agency Identifier'!$A$2:$B$62,2,FALSE),"")</f>
        <v/>
      </c>
      <c r="G1608" s="34" t="str">
        <f>IF(ISBLANK(D1608)=TRUE,"",(IFERROR(VLOOKUP(CONCATENATE(C1608,".",D1608),'Assistance Listings sam.gov'!$A$2:$D$2250,4,FALSE),"Unknown/Expired CFDA - Complete Column K")))</f>
        <v/>
      </c>
      <c r="H1608" s="51"/>
      <c r="I1608" s="51"/>
      <c r="J1608" s="34" t="str">
        <f>IF(AND(ISBLANK(C1608)=TRUE,ISBLANK(D1608)=TRUE),"",IFERROR(VLOOKUP(CONCATENATE(C1608,".",D1608),'Clusters Lookup'!$A$2:$B$99,2,FALSE),"Not an Other Cluster"))</f>
        <v/>
      </c>
      <c r="K1608" s="51"/>
      <c r="L1608" s="51"/>
      <c r="M1608" s="51"/>
      <c r="N1608" s="51"/>
      <c r="O1608" s="52"/>
      <c r="P1608" s="51"/>
      <c r="Q1608" s="51"/>
      <c r="R1608" s="50"/>
      <c r="S1608" s="34" t="str">
        <f>IFERROR(VLOOKUP(R1608,'State of WI BUs'!$A$2:$B$77,2,FALSE),"")</f>
        <v/>
      </c>
      <c r="T1608" s="52"/>
      <c r="U1608" s="52"/>
      <c r="V1608" s="56" t="str">
        <f t="shared" si="192"/>
        <v/>
      </c>
      <c r="W1608" s="52"/>
      <c r="X1608" s="50"/>
      <c r="Y1608" s="56" t="str">
        <f t="shared" si="193"/>
        <v/>
      </c>
      <c r="Z1608" s="52"/>
      <c r="AA1608" s="35" t="str">
        <f t="shared" si="194"/>
        <v/>
      </c>
      <c r="AB1608" s="35" t="str">
        <f t="shared" si="195"/>
        <v/>
      </c>
      <c r="AC1608" s="35" t="str">
        <f t="shared" si="196"/>
        <v/>
      </c>
      <c r="AD1608" s="35" t="str">
        <f t="shared" si="197"/>
        <v/>
      </c>
      <c r="AE1608" s="35" t="str">
        <f t="shared" si="198"/>
        <v/>
      </c>
      <c r="AF1608" s="35" t="str">
        <f t="shared" si="199"/>
        <v/>
      </c>
    </row>
    <row r="1609" spans="1:32" x14ac:dyDescent="0.3">
      <c r="A1609" s="50"/>
      <c r="B1609" s="34" t="str">
        <f>IFERROR(VLOOKUP(A1609,'State of WI BUs'!$A$2:$B$77,2,FALSE),"")</f>
        <v/>
      </c>
      <c r="C1609" s="50"/>
      <c r="D1609" s="50"/>
      <c r="E1609" s="51"/>
      <c r="F1609" s="34" t="str">
        <f>IFERROR(VLOOKUP(C1609,'Fed. Agency Identifier'!$A$2:$B$62,2,FALSE),"")</f>
        <v/>
      </c>
      <c r="G1609" s="34" t="str">
        <f>IF(ISBLANK(D1609)=TRUE,"",(IFERROR(VLOOKUP(CONCATENATE(C1609,".",D1609),'Assistance Listings sam.gov'!$A$2:$D$2250,4,FALSE),"Unknown/Expired CFDA - Complete Column K")))</f>
        <v/>
      </c>
      <c r="H1609" s="51"/>
      <c r="I1609" s="51"/>
      <c r="J1609" s="34" t="str">
        <f>IF(AND(ISBLANK(C1609)=TRUE,ISBLANK(D1609)=TRUE),"",IFERROR(VLOOKUP(CONCATENATE(C1609,".",D1609),'Clusters Lookup'!$A$2:$B$99,2,FALSE),"Not an Other Cluster"))</f>
        <v/>
      </c>
      <c r="K1609" s="51"/>
      <c r="L1609" s="51"/>
      <c r="M1609" s="51"/>
      <c r="N1609" s="51"/>
      <c r="O1609" s="52"/>
      <c r="P1609" s="51"/>
      <c r="Q1609" s="51"/>
      <c r="R1609" s="50"/>
      <c r="S1609" s="34" t="str">
        <f>IFERROR(VLOOKUP(R1609,'State of WI BUs'!$A$2:$B$77,2,FALSE),"")</f>
        <v/>
      </c>
      <c r="T1609" s="52"/>
      <c r="U1609" s="52"/>
      <c r="V1609" s="56" t="str">
        <f t="shared" si="192"/>
        <v/>
      </c>
      <c r="W1609" s="52"/>
      <c r="X1609" s="50"/>
      <c r="Y1609" s="56" t="str">
        <f t="shared" si="193"/>
        <v/>
      </c>
      <c r="Z1609" s="52"/>
      <c r="AA1609" s="35" t="str">
        <f t="shared" si="194"/>
        <v/>
      </c>
      <c r="AB1609" s="35" t="str">
        <f t="shared" si="195"/>
        <v/>
      </c>
      <c r="AC1609" s="35" t="str">
        <f t="shared" si="196"/>
        <v/>
      </c>
      <c r="AD1609" s="35" t="str">
        <f t="shared" si="197"/>
        <v/>
      </c>
      <c r="AE1609" s="35" t="str">
        <f t="shared" si="198"/>
        <v/>
      </c>
      <c r="AF1609" s="35" t="str">
        <f t="shared" si="199"/>
        <v/>
      </c>
    </row>
    <row r="1610" spans="1:32" x14ac:dyDescent="0.3">
      <c r="A1610" s="50"/>
      <c r="B1610" s="34" t="str">
        <f>IFERROR(VLOOKUP(A1610,'State of WI BUs'!$A$2:$B$77,2,FALSE),"")</f>
        <v/>
      </c>
      <c r="C1610" s="50"/>
      <c r="D1610" s="50"/>
      <c r="E1610" s="51"/>
      <c r="F1610" s="34" t="str">
        <f>IFERROR(VLOOKUP(C1610,'Fed. Agency Identifier'!$A$2:$B$62,2,FALSE),"")</f>
        <v/>
      </c>
      <c r="G1610" s="34" t="str">
        <f>IF(ISBLANK(D1610)=TRUE,"",(IFERROR(VLOOKUP(CONCATENATE(C1610,".",D1610),'Assistance Listings sam.gov'!$A$2:$D$2250,4,FALSE),"Unknown/Expired CFDA - Complete Column K")))</f>
        <v/>
      </c>
      <c r="H1610" s="51"/>
      <c r="I1610" s="51"/>
      <c r="J1610" s="34" t="str">
        <f>IF(AND(ISBLANK(C1610)=TRUE,ISBLANK(D1610)=TRUE),"",IFERROR(VLOOKUP(CONCATENATE(C1610,".",D1610),'Clusters Lookup'!$A$2:$B$99,2,FALSE),"Not an Other Cluster"))</f>
        <v/>
      </c>
      <c r="K1610" s="51"/>
      <c r="L1610" s="51"/>
      <c r="M1610" s="51"/>
      <c r="N1610" s="51"/>
      <c r="O1610" s="52"/>
      <c r="P1610" s="51"/>
      <c r="Q1610" s="51"/>
      <c r="R1610" s="50"/>
      <c r="S1610" s="34" t="str">
        <f>IFERROR(VLOOKUP(R1610,'State of WI BUs'!$A$2:$B$77,2,FALSE),"")</f>
        <v/>
      </c>
      <c r="T1610" s="52"/>
      <c r="U1610" s="52"/>
      <c r="V1610" s="56" t="str">
        <f t="shared" si="192"/>
        <v/>
      </c>
      <c r="W1610" s="52"/>
      <c r="X1610" s="50"/>
      <c r="Y1610" s="56" t="str">
        <f t="shared" si="193"/>
        <v/>
      </c>
      <c r="Z1610" s="52"/>
      <c r="AA1610" s="35" t="str">
        <f t="shared" si="194"/>
        <v/>
      </c>
      <c r="AB1610" s="35" t="str">
        <f t="shared" si="195"/>
        <v/>
      </c>
      <c r="AC1610" s="35" t="str">
        <f t="shared" si="196"/>
        <v/>
      </c>
      <c r="AD1610" s="35" t="str">
        <f t="shared" si="197"/>
        <v/>
      </c>
      <c r="AE1610" s="35" t="str">
        <f t="shared" si="198"/>
        <v/>
      </c>
      <c r="AF1610" s="35" t="str">
        <f t="shared" si="199"/>
        <v/>
      </c>
    </row>
    <row r="1611" spans="1:32" x14ac:dyDescent="0.3">
      <c r="A1611" s="50"/>
      <c r="B1611" s="34" t="str">
        <f>IFERROR(VLOOKUP(A1611,'State of WI BUs'!$A$2:$B$77,2,FALSE),"")</f>
        <v/>
      </c>
      <c r="C1611" s="50"/>
      <c r="D1611" s="50"/>
      <c r="E1611" s="51"/>
      <c r="F1611" s="34" t="str">
        <f>IFERROR(VLOOKUP(C1611,'Fed. Agency Identifier'!$A$2:$B$62,2,FALSE),"")</f>
        <v/>
      </c>
      <c r="G1611" s="34" t="str">
        <f>IF(ISBLANK(D1611)=TRUE,"",(IFERROR(VLOOKUP(CONCATENATE(C1611,".",D1611),'Assistance Listings sam.gov'!$A$2:$D$2250,4,FALSE),"Unknown/Expired CFDA - Complete Column K")))</f>
        <v/>
      </c>
      <c r="H1611" s="51"/>
      <c r="I1611" s="51"/>
      <c r="J1611" s="34" t="str">
        <f>IF(AND(ISBLANK(C1611)=TRUE,ISBLANK(D1611)=TRUE),"",IFERROR(VLOOKUP(CONCATENATE(C1611,".",D1611),'Clusters Lookup'!$A$2:$B$99,2,FALSE),"Not an Other Cluster"))</f>
        <v/>
      </c>
      <c r="K1611" s="51"/>
      <c r="L1611" s="51"/>
      <c r="M1611" s="51"/>
      <c r="N1611" s="51"/>
      <c r="O1611" s="52"/>
      <c r="P1611" s="51"/>
      <c r="Q1611" s="51"/>
      <c r="R1611" s="50"/>
      <c r="S1611" s="34" t="str">
        <f>IFERROR(VLOOKUP(R1611,'State of WI BUs'!$A$2:$B$77,2,FALSE),"")</f>
        <v/>
      </c>
      <c r="T1611" s="52"/>
      <c r="U1611" s="52"/>
      <c r="V1611" s="56" t="str">
        <f t="shared" si="192"/>
        <v/>
      </c>
      <c r="W1611" s="52"/>
      <c r="X1611" s="50"/>
      <c r="Y1611" s="56" t="str">
        <f t="shared" si="193"/>
        <v/>
      </c>
      <c r="Z1611" s="52"/>
      <c r="AA1611" s="35" t="str">
        <f t="shared" si="194"/>
        <v/>
      </c>
      <c r="AB1611" s="35" t="str">
        <f t="shared" si="195"/>
        <v/>
      </c>
      <c r="AC1611" s="35" t="str">
        <f t="shared" si="196"/>
        <v/>
      </c>
      <c r="AD1611" s="35" t="str">
        <f t="shared" si="197"/>
        <v/>
      </c>
      <c r="AE1611" s="35" t="str">
        <f t="shared" si="198"/>
        <v/>
      </c>
      <c r="AF1611" s="35" t="str">
        <f t="shared" si="199"/>
        <v/>
      </c>
    </row>
    <row r="1612" spans="1:32" x14ac:dyDescent="0.3">
      <c r="A1612" s="50"/>
      <c r="B1612" s="34" t="str">
        <f>IFERROR(VLOOKUP(A1612,'State of WI BUs'!$A$2:$B$77,2,FALSE),"")</f>
        <v/>
      </c>
      <c r="C1612" s="50"/>
      <c r="D1612" s="50"/>
      <c r="E1612" s="51"/>
      <c r="F1612" s="34" t="str">
        <f>IFERROR(VLOOKUP(C1612,'Fed. Agency Identifier'!$A$2:$B$62,2,FALSE),"")</f>
        <v/>
      </c>
      <c r="G1612" s="34" t="str">
        <f>IF(ISBLANK(D1612)=TRUE,"",(IFERROR(VLOOKUP(CONCATENATE(C1612,".",D1612),'Assistance Listings sam.gov'!$A$2:$D$2250,4,FALSE),"Unknown/Expired CFDA - Complete Column K")))</f>
        <v/>
      </c>
      <c r="H1612" s="51"/>
      <c r="I1612" s="51"/>
      <c r="J1612" s="34" t="str">
        <f>IF(AND(ISBLANK(C1612)=TRUE,ISBLANK(D1612)=TRUE),"",IFERROR(VLOOKUP(CONCATENATE(C1612,".",D1612),'Clusters Lookup'!$A$2:$B$99,2,FALSE),"Not an Other Cluster"))</f>
        <v/>
      </c>
      <c r="K1612" s="51"/>
      <c r="L1612" s="51"/>
      <c r="M1612" s="51"/>
      <c r="N1612" s="51"/>
      <c r="O1612" s="52"/>
      <c r="P1612" s="51"/>
      <c r="Q1612" s="51"/>
      <c r="R1612" s="50"/>
      <c r="S1612" s="34" t="str">
        <f>IFERROR(VLOOKUP(R1612,'State of WI BUs'!$A$2:$B$77,2,FALSE),"")</f>
        <v/>
      </c>
      <c r="T1612" s="52"/>
      <c r="U1612" s="52"/>
      <c r="V1612" s="56" t="str">
        <f t="shared" si="192"/>
        <v/>
      </c>
      <c r="W1612" s="52"/>
      <c r="X1612" s="50"/>
      <c r="Y1612" s="56" t="str">
        <f t="shared" si="193"/>
        <v/>
      </c>
      <c r="Z1612" s="52"/>
      <c r="AA1612" s="35" t="str">
        <f t="shared" si="194"/>
        <v/>
      </c>
      <c r="AB1612" s="35" t="str">
        <f t="shared" si="195"/>
        <v/>
      </c>
      <c r="AC1612" s="35" t="str">
        <f t="shared" si="196"/>
        <v/>
      </c>
      <c r="AD1612" s="35" t="str">
        <f t="shared" si="197"/>
        <v/>
      </c>
      <c r="AE1612" s="35" t="str">
        <f t="shared" si="198"/>
        <v/>
      </c>
      <c r="AF1612" s="35" t="str">
        <f t="shared" si="199"/>
        <v/>
      </c>
    </row>
    <row r="1613" spans="1:32" x14ac:dyDescent="0.3">
      <c r="A1613" s="50"/>
      <c r="B1613" s="34" t="str">
        <f>IFERROR(VLOOKUP(A1613,'State of WI BUs'!$A$2:$B$77,2,FALSE),"")</f>
        <v/>
      </c>
      <c r="C1613" s="50"/>
      <c r="D1613" s="50"/>
      <c r="E1613" s="51"/>
      <c r="F1613" s="34" t="str">
        <f>IFERROR(VLOOKUP(C1613,'Fed. Agency Identifier'!$A$2:$B$62,2,FALSE),"")</f>
        <v/>
      </c>
      <c r="G1613" s="34" t="str">
        <f>IF(ISBLANK(D1613)=TRUE,"",(IFERROR(VLOOKUP(CONCATENATE(C1613,".",D1613),'Assistance Listings sam.gov'!$A$2:$D$2250,4,FALSE),"Unknown/Expired CFDA - Complete Column K")))</f>
        <v/>
      </c>
      <c r="H1613" s="51"/>
      <c r="I1613" s="51"/>
      <c r="J1613" s="34" t="str">
        <f>IF(AND(ISBLANK(C1613)=TRUE,ISBLANK(D1613)=TRUE),"",IFERROR(VLOOKUP(CONCATENATE(C1613,".",D1613),'Clusters Lookup'!$A$2:$B$99,2,FALSE),"Not an Other Cluster"))</f>
        <v/>
      </c>
      <c r="K1613" s="51"/>
      <c r="L1613" s="51"/>
      <c r="M1613" s="51"/>
      <c r="N1613" s="51"/>
      <c r="O1613" s="52"/>
      <c r="P1613" s="51"/>
      <c r="Q1613" s="51"/>
      <c r="R1613" s="50"/>
      <c r="S1613" s="34" t="str">
        <f>IFERROR(VLOOKUP(R1613,'State of WI BUs'!$A$2:$B$77,2,FALSE),"")</f>
        <v/>
      </c>
      <c r="T1613" s="52"/>
      <c r="U1613" s="52"/>
      <c r="V1613" s="56" t="str">
        <f t="shared" si="192"/>
        <v/>
      </c>
      <c r="W1613" s="52"/>
      <c r="X1613" s="50"/>
      <c r="Y1613" s="56" t="str">
        <f t="shared" si="193"/>
        <v/>
      </c>
      <c r="Z1613" s="52"/>
      <c r="AA1613" s="35" t="str">
        <f t="shared" si="194"/>
        <v/>
      </c>
      <c r="AB1613" s="35" t="str">
        <f t="shared" si="195"/>
        <v/>
      </c>
      <c r="AC1613" s="35" t="str">
        <f t="shared" si="196"/>
        <v/>
      </c>
      <c r="AD1613" s="35" t="str">
        <f t="shared" si="197"/>
        <v/>
      </c>
      <c r="AE1613" s="35" t="str">
        <f t="shared" si="198"/>
        <v/>
      </c>
      <c r="AF1613" s="35" t="str">
        <f t="shared" si="199"/>
        <v/>
      </c>
    </row>
    <row r="1614" spans="1:32" x14ac:dyDescent="0.3">
      <c r="A1614" s="50"/>
      <c r="B1614" s="34" t="str">
        <f>IFERROR(VLOOKUP(A1614,'State of WI BUs'!$A$2:$B$77,2,FALSE),"")</f>
        <v/>
      </c>
      <c r="C1614" s="50"/>
      <c r="D1614" s="50"/>
      <c r="E1614" s="51"/>
      <c r="F1614" s="34" t="str">
        <f>IFERROR(VLOOKUP(C1614,'Fed. Agency Identifier'!$A$2:$B$62,2,FALSE),"")</f>
        <v/>
      </c>
      <c r="G1614" s="34" t="str">
        <f>IF(ISBLANK(D1614)=TRUE,"",(IFERROR(VLOOKUP(CONCATENATE(C1614,".",D1614),'Assistance Listings sam.gov'!$A$2:$D$2250,4,FALSE),"Unknown/Expired CFDA - Complete Column K")))</f>
        <v/>
      </c>
      <c r="H1614" s="51"/>
      <c r="I1614" s="51"/>
      <c r="J1614" s="34" t="str">
        <f>IF(AND(ISBLANK(C1614)=TRUE,ISBLANK(D1614)=TRUE),"",IFERROR(VLOOKUP(CONCATENATE(C1614,".",D1614),'Clusters Lookup'!$A$2:$B$99,2,FALSE),"Not an Other Cluster"))</f>
        <v/>
      </c>
      <c r="K1614" s="51"/>
      <c r="L1614" s="51"/>
      <c r="M1614" s="51"/>
      <c r="N1614" s="51"/>
      <c r="O1614" s="52"/>
      <c r="P1614" s="51"/>
      <c r="Q1614" s="51"/>
      <c r="R1614" s="50"/>
      <c r="S1614" s="34" t="str">
        <f>IFERROR(VLOOKUP(R1614,'State of WI BUs'!$A$2:$B$77,2,FALSE),"")</f>
        <v/>
      </c>
      <c r="T1614" s="52"/>
      <c r="U1614" s="52"/>
      <c r="V1614" s="56" t="str">
        <f t="shared" si="192"/>
        <v/>
      </c>
      <c r="W1614" s="52"/>
      <c r="X1614" s="50"/>
      <c r="Y1614" s="56" t="str">
        <f t="shared" si="193"/>
        <v/>
      </c>
      <c r="Z1614" s="52"/>
      <c r="AA1614" s="35" t="str">
        <f t="shared" si="194"/>
        <v/>
      </c>
      <c r="AB1614" s="35" t="str">
        <f t="shared" si="195"/>
        <v/>
      </c>
      <c r="AC1614" s="35" t="str">
        <f t="shared" si="196"/>
        <v/>
      </c>
      <c r="AD1614" s="35" t="str">
        <f t="shared" si="197"/>
        <v/>
      </c>
      <c r="AE1614" s="35" t="str">
        <f t="shared" si="198"/>
        <v/>
      </c>
      <c r="AF1614" s="35" t="str">
        <f t="shared" si="199"/>
        <v/>
      </c>
    </row>
    <row r="1615" spans="1:32" x14ac:dyDescent="0.3">
      <c r="A1615" s="50"/>
      <c r="B1615" s="34" t="str">
        <f>IFERROR(VLOOKUP(A1615,'State of WI BUs'!$A$2:$B$77,2,FALSE),"")</f>
        <v/>
      </c>
      <c r="C1615" s="50"/>
      <c r="D1615" s="50"/>
      <c r="E1615" s="51"/>
      <c r="F1615" s="34" t="str">
        <f>IFERROR(VLOOKUP(C1615,'Fed. Agency Identifier'!$A$2:$B$62,2,FALSE),"")</f>
        <v/>
      </c>
      <c r="G1615" s="34" t="str">
        <f>IF(ISBLANK(D1615)=TRUE,"",(IFERROR(VLOOKUP(CONCATENATE(C1615,".",D1615),'Assistance Listings sam.gov'!$A$2:$D$2250,4,FALSE),"Unknown/Expired CFDA - Complete Column K")))</f>
        <v/>
      </c>
      <c r="H1615" s="51"/>
      <c r="I1615" s="51"/>
      <c r="J1615" s="34" t="str">
        <f>IF(AND(ISBLANK(C1615)=TRUE,ISBLANK(D1615)=TRUE),"",IFERROR(VLOOKUP(CONCATENATE(C1615,".",D1615),'Clusters Lookup'!$A$2:$B$99,2,FALSE),"Not an Other Cluster"))</f>
        <v/>
      </c>
      <c r="K1615" s="51"/>
      <c r="L1615" s="51"/>
      <c r="M1615" s="51"/>
      <c r="N1615" s="51"/>
      <c r="O1615" s="52"/>
      <c r="P1615" s="51"/>
      <c r="Q1615" s="51"/>
      <c r="R1615" s="50"/>
      <c r="S1615" s="34" t="str">
        <f>IFERROR(VLOOKUP(R1615,'State of WI BUs'!$A$2:$B$77,2,FALSE),"")</f>
        <v/>
      </c>
      <c r="T1615" s="52"/>
      <c r="U1615" s="52"/>
      <c r="V1615" s="56" t="str">
        <f t="shared" si="192"/>
        <v/>
      </c>
      <c r="W1615" s="52"/>
      <c r="X1615" s="50"/>
      <c r="Y1615" s="56" t="str">
        <f t="shared" si="193"/>
        <v/>
      </c>
      <c r="Z1615" s="52"/>
      <c r="AA1615" s="35" t="str">
        <f t="shared" si="194"/>
        <v/>
      </c>
      <c r="AB1615" s="35" t="str">
        <f t="shared" si="195"/>
        <v/>
      </c>
      <c r="AC1615" s="35" t="str">
        <f t="shared" si="196"/>
        <v/>
      </c>
      <c r="AD1615" s="35" t="str">
        <f t="shared" si="197"/>
        <v/>
      </c>
      <c r="AE1615" s="35" t="str">
        <f t="shared" si="198"/>
        <v/>
      </c>
      <c r="AF1615" s="35" t="str">
        <f t="shared" si="199"/>
        <v/>
      </c>
    </row>
    <row r="1616" spans="1:32" x14ac:dyDescent="0.3">
      <c r="A1616" s="50"/>
      <c r="B1616" s="34" t="str">
        <f>IFERROR(VLOOKUP(A1616,'State of WI BUs'!$A$2:$B$77,2,FALSE),"")</f>
        <v/>
      </c>
      <c r="C1616" s="50"/>
      <c r="D1616" s="50"/>
      <c r="E1616" s="51"/>
      <c r="F1616" s="34" t="str">
        <f>IFERROR(VLOOKUP(C1616,'Fed. Agency Identifier'!$A$2:$B$62,2,FALSE),"")</f>
        <v/>
      </c>
      <c r="G1616" s="34" t="str">
        <f>IF(ISBLANK(D1616)=TRUE,"",(IFERROR(VLOOKUP(CONCATENATE(C1616,".",D1616),'Assistance Listings sam.gov'!$A$2:$D$2250,4,FALSE),"Unknown/Expired CFDA - Complete Column K")))</f>
        <v/>
      </c>
      <c r="H1616" s="51"/>
      <c r="I1616" s="51"/>
      <c r="J1616" s="34" t="str">
        <f>IF(AND(ISBLANK(C1616)=TRUE,ISBLANK(D1616)=TRUE),"",IFERROR(VLOOKUP(CONCATENATE(C1616,".",D1616),'Clusters Lookup'!$A$2:$B$99,2,FALSE),"Not an Other Cluster"))</f>
        <v/>
      </c>
      <c r="K1616" s="51"/>
      <c r="L1616" s="51"/>
      <c r="M1616" s="51"/>
      <c r="N1616" s="51"/>
      <c r="O1616" s="52"/>
      <c r="P1616" s="51"/>
      <c r="Q1616" s="51"/>
      <c r="R1616" s="50"/>
      <c r="S1616" s="34" t="str">
        <f>IFERROR(VLOOKUP(R1616,'State of WI BUs'!$A$2:$B$77,2,FALSE),"")</f>
        <v/>
      </c>
      <c r="T1616" s="52"/>
      <c r="U1616" s="52"/>
      <c r="V1616" s="56" t="str">
        <f t="shared" si="192"/>
        <v/>
      </c>
      <c r="W1616" s="52"/>
      <c r="X1616" s="50"/>
      <c r="Y1616" s="56" t="str">
        <f t="shared" si="193"/>
        <v/>
      </c>
      <c r="Z1616" s="52"/>
      <c r="AA1616" s="35" t="str">
        <f t="shared" si="194"/>
        <v/>
      </c>
      <c r="AB1616" s="35" t="str">
        <f t="shared" si="195"/>
        <v/>
      </c>
      <c r="AC1616" s="35" t="str">
        <f t="shared" si="196"/>
        <v/>
      </c>
      <c r="AD1616" s="35" t="str">
        <f t="shared" si="197"/>
        <v/>
      </c>
      <c r="AE1616" s="35" t="str">
        <f t="shared" si="198"/>
        <v/>
      </c>
      <c r="AF1616" s="35" t="str">
        <f t="shared" si="199"/>
        <v/>
      </c>
    </row>
    <row r="1617" spans="1:32" x14ac:dyDescent="0.3">
      <c r="A1617" s="50"/>
      <c r="B1617" s="34" t="str">
        <f>IFERROR(VLOOKUP(A1617,'State of WI BUs'!$A$2:$B$77,2,FALSE),"")</f>
        <v/>
      </c>
      <c r="C1617" s="50"/>
      <c r="D1617" s="50"/>
      <c r="E1617" s="51"/>
      <c r="F1617" s="34" t="str">
        <f>IFERROR(VLOOKUP(C1617,'Fed. Agency Identifier'!$A$2:$B$62,2,FALSE),"")</f>
        <v/>
      </c>
      <c r="G1617" s="34" t="str">
        <f>IF(ISBLANK(D1617)=TRUE,"",(IFERROR(VLOOKUP(CONCATENATE(C1617,".",D1617),'Assistance Listings sam.gov'!$A$2:$D$2250,4,FALSE),"Unknown/Expired CFDA - Complete Column K")))</f>
        <v/>
      </c>
      <c r="H1617" s="51"/>
      <c r="I1617" s="51"/>
      <c r="J1617" s="34" t="str">
        <f>IF(AND(ISBLANK(C1617)=TRUE,ISBLANK(D1617)=TRUE),"",IFERROR(VLOOKUP(CONCATENATE(C1617,".",D1617),'Clusters Lookup'!$A$2:$B$99,2,FALSE),"Not an Other Cluster"))</f>
        <v/>
      </c>
      <c r="K1617" s="51"/>
      <c r="L1617" s="51"/>
      <c r="M1617" s="51"/>
      <c r="N1617" s="51"/>
      <c r="O1617" s="52"/>
      <c r="P1617" s="51"/>
      <c r="Q1617" s="51"/>
      <c r="R1617" s="50"/>
      <c r="S1617" s="34" t="str">
        <f>IFERROR(VLOOKUP(R1617,'State of WI BUs'!$A$2:$B$77,2,FALSE),"")</f>
        <v/>
      </c>
      <c r="T1617" s="52"/>
      <c r="U1617" s="52"/>
      <c r="V1617" s="56" t="str">
        <f t="shared" si="192"/>
        <v/>
      </c>
      <c r="W1617" s="52"/>
      <c r="X1617" s="50"/>
      <c r="Y1617" s="56" t="str">
        <f t="shared" si="193"/>
        <v/>
      </c>
      <c r="Z1617" s="52"/>
      <c r="AA1617" s="35" t="str">
        <f t="shared" si="194"/>
        <v/>
      </c>
      <c r="AB1617" s="35" t="str">
        <f t="shared" si="195"/>
        <v/>
      </c>
      <c r="AC1617" s="35" t="str">
        <f t="shared" si="196"/>
        <v/>
      </c>
      <c r="AD1617" s="35" t="str">
        <f t="shared" si="197"/>
        <v/>
      </c>
      <c r="AE1617" s="35" t="str">
        <f t="shared" si="198"/>
        <v/>
      </c>
      <c r="AF1617" s="35" t="str">
        <f t="shared" si="199"/>
        <v/>
      </c>
    </row>
    <row r="1618" spans="1:32" x14ac:dyDescent="0.3">
      <c r="A1618" s="50"/>
      <c r="B1618" s="34" t="str">
        <f>IFERROR(VLOOKUP(A1618,'State of WI BUs'!$A$2:$B$77,2,FALSE),"")</f>
        <v/>
      </c>
      <c r="C1618" s="50"/>
      <c r="D1618" s="50"/>
      <c r="E1618" s="51"/>
      <c r="F1618" s="34" t="str">
        <f>IFERROR(VLOOKUP(C1618,'Fed. Agency Identifier'!$A$2:$B$62,2,FALSE),"")</f>
        <v/>
      </c>
      <c r="G1618" s="34" t="str">
        <f>IF(ISBLANK(D1618)=TRUE,"",(IFERROR(VLOOKUP(CONCATENATE(C1618,".",D1618),'Assistance Listings sam.gov'!$A$2:$D$2250,4,FALSE),"Unknown/Expired CFDA - Complete Column K")))</f>
        <v/>
      </c>
      <c r="H1618" s="51"/>
      <c r="I1618" s="51"/>
      <c r="J1618" s="34" t="str">
        <f>IF(AND(ISBLANK(C1618)=TRUE,ISBLANK(D1618)=TRUE),"",IFERROR(VLOOKUP(CONCATENATE(C1618,".",D1618),'Clusters Lookup'!$A$2:$B$99,2,FALSE),"Not an Other Cluster"))</f>
        <v/>
      </c>
      <c r="K1618" s="51"/>
      <c r="L1618" s="51"/>
      <c r="M1618" s="51"/>
      <c r="N1618" s="51"/>
      <c r="O1618" s="52"/>
      <c r="P1618" s="51"/>
      <c r="Q1618" s="51"/>
      <c r="R1618" s="50"/>
      <c r="S1618" s="34" t="str">
        <f>IFERROR(VLOOKUP(R1618,'State of WI BUs'!$A$2:$B$77,2,FALSE),"")</f>
        <v/>
      </c>
      <c r="T1618" s="52"/>
      <c r="U1618" s="52"/>
      <c r="V1618" s="56" t="str">
        <f t="shared" ref="V1618:V1681" si="200">IF(ISBLANK(C1618),"",T1618+U1618)</f>
        <v/>
      </c>
      <c r="W1618" s="52"/>
      <c r="X1618" s="50"/>
      <c r="Y1618" s="56" t="str">
        <f t="shared" ref="Y1618:Y1681" si="201">IF(ISBLANK(C1618),"",V1618+O1618-W1618)</f>
        <v/>
      </c>
      <c r="Z1618" s="52"/>
      <c r="AA1618" s="35" t="str">
        <f t="shared" ref="AA1618:AA1681" si="202">IF(ISBLANK(A1618)=TRUE,"",IF(OR(ISBLANK(H1618)=TRUE,ISBLANK(I1618)=TRUE),"Complete R&amp;D and SFA Designation",""))</f>
        <v/>
      </c>
      <c r="AB1618" s="35" t="str">
        <f t="shared" ref="AB1618:AB1681" si="203">IF(ISBLANK(A1618)=TRUE,"",IF(AND(M1618="I",OR(ISBLANK(P1618)=TRUE,ISBLANK(Q1618)=TRUE)),"Review Columns P,Q",""))</f>
        <v/>
      </c>
      <c r="AC1618" s="35" t="str">
        <f t="shared" ref="AC1618:AC1681" si="204">IF(ISBLANK(A1618)=TRUE,"",IF(AND(M1618="T",ISBLANK(R1618)=TRUE),"Review Column R, S",""))</f>
        <v/>
      </c>
      <c r="AD1618" s="35" t="str">
        <f t="shared" ref="AD1618:AD1681" si="205">IF(ISBLANK(A1618)=TRUE,"",IF(AND(N1618="Y",ISBLANK(O1618)=TRUE),"Review Column O",""))</f>
        <v/>
      </c>
      <c r="AE1618" s="35" t="str">
        <f t="shared" ref="AE1618:AE1681" si="206">IF(ISBLANK(A1618)=TRUE,"",IF(W1618+Z1618&gt;T1618+U1618,"Review Columns T,U,W,Z",""))</f>
        <v/>
      </c>
      <c r="AF1618" s="35" t="str">
        <f t="shared" ref="AF1618:AF1681" si="207">IF((ISBLANK(A1618)=TRUE),"",IF(ISBLANK(L1618)=TRUE,"Select Special Funding",""))</f>
        <v/>
      </c>
    </row>
    <row r="1619" spans="1:32" x14ac:dyDescent="0.3">
      <c r="A1619" s="50"/>
      <c r="B1619" s="34" t="str">
        <f>IFERROR(VLOOKUP(A1619,'State of WI BUs'!$A$2:$B$77,2,FALSE),"")</f>
        <v/>
      </c>
      <c r="C1619" s="50"/>
      <c r="D1619" s="50"/>
      <c r="E1619" s="51"/>
      <c r="F1619" s="34" t="str">
        <f>IFERROR(VLOOKUP(C1619,'Fed. Agency Identifier'!$A$2:$B$62,2,FALSE),"")</f>
        <v/>
      </c>
      <c r="G1619" s="34" t="str">
        <f>IF(ISBLANK(D1619)=TRUE,"",(IFERROR(VLOOKUP(CONCATENATE(C1619,".",D1619),'Assistance Listings sam.gov'!$A$2:$D$2250,4,FALSE),"Unknown/Expired CFDA - Complete Column K")))</f>
        <v/>
      </c>
      <c r="H1619" s="51"/>
      <c r="I1619" s="51"/>
      <c r="J1619" s="34" t="str">
        <f>IF(AND(ISBLANK(C1619)=TRUE,ISBLANK(D1619)=TRUE),"",IFERROR(VLOOKUP(CONCATENATE(C1619,".",D1619),'Clusters Lookup'!$A$2:$B$99,2,FALSE),"Not an Other Cluster"))</f>
        <v/>
      </c>
      <c r="K1619" s="51"/>
      <c r="L1619" s="51"/>
      <c r="M1619" s="51"/>
      <c r="N1619" s="51"/>
      <c r="O1619" s="52"/>
      <c r="P1619" s="51"/>
      <c r="Q1619" s="51"/>
      <c r="R1619" s="50"/>
      <c r="S1619" s="34" t="str">
        <f>IFERROR(VLOOKUP(R1619,'State of WI BUs'!$A$2:$B$77,2,FALSE),"")</f>
        <v/>
      </c>
      <c r="T1619" s="52"/>
      <c r="U1619" s="52"/>
      <c r="V1619" s="56" t="str">
        <f t="shared" si="200"/>
        <v/>
      </c>
      <c r="W1619" s="52"/>
      <c r="X1619" s="50"/>
      <c r="Y1619" s="56" t="str">
        <f t="shared" si="201"/>
        <v/>
      </c>
      <c r="Z1619" s="52"/>
      <c r="AA1619" s="35" t="str">
        <f t="shared" si="202"/>
        <v/>
      </c>
      <c r="AB1619" s="35" t="str">
        <f t="shared" si="203"/>
        <v/>
      </c>
      <c r="AC1619" s="35" t="str">
        <f t="shared" si="204"/>
        <v/>
      </c>
      <c r="AD1619" s="35" t="str">
        <f t="shared" si="205"/>
        <v/>
      </c>
      <c r="AE1619" s="35" t="str">
        <f t="shared" si="206"/>
        <v/>
      </c>
      <c r="AF1619" s="35" t="str">
        <f t="shared" si="207"/>
        <v/>
      </c>
    </row>
    <row r="1620" spans="1:32" x14ac:dyDescent="0.3">
      <c r="A1620" s="50"/>
      <c r="B1620" s="34" t="str">
        <f>IFERROR(VLOOKUP(A1620,'State of WI BUs'!$A$2:$B$77,2,FALSE),"")</f>
        <v/>
      </c>
      <c r="C1620" s="50"/>
      <c r="D1620" s="50"/>
      <c r="E1620" s="51"/>
      <c r="F1620" s="34" t="str">
        <f>IFERROR(VLOOKUP(C1620,'Fed. Agency Identifier'!$A$2:$B$62,2,FALSE),"")</f>
        <v/>
      </c>
      <c r="G1620" s="34" t="str">
        <f>IF(ISBLANK(D1620)=TRUE,"",(IFERROR(VLOOKUP(CONCATENATE(C1620,".",D1620),'Assistance Listings sam.gov'!$A$2:$D$2250,4,FALSE),"Unknown/Expired CFDA - Complete Column K")))</f>
        <v/>
      </c>
      <c r="H1620" s="51"/>
      <c r="I1620" s="51"/>
      <c r="J1620" s="34" t="str">
        <f>IF(AND(ISBLANK(C1620)=TRUE,ISBLANK(D1620)=TRUE),"",IFERROR(VLOOKUP(CONCATENATE(C1620,".",D1620),'Clusters Lookup'!$A$2:$B$99,2,FALSE),"Not an Other Cluster"))</f>
        <v/>
      </c>
      <c r="K1620" s="51"/>
      <c r="L1620" s="51"/>
      <c r="M1620" s="51"/>
      <c r="N1620" s="51"/>
      <c r="O1620" s="52"/>
      <c r="P1620" s="51"/>
      <c r="Q1620" s="51"/>
      <c r="R1620" s="50"/>
      <c r="S1620" s="34" t="str">
        <f>IFERROR(VLOOKUP(R1620,'State of WI BUs'!$A$2:$B$77,2,FALSE),"")</f>
        <v/>
      </c>
      <c r="T1620" s="52"/>
      <c r="U1620" s="52"/>
      <c r="V1620" s="56" t="str">
        <f t="shared" si="200"/>
        <v/>
      </c>
      <c r="W1620" s="52"/>
      <c r="X1620" s="50"/>
      <c r="Y1620" s="56" t="str">
        <f t="shared" si="201"/>
        <v/>
      </c>
      <c r="Z1620" s="52"/>
      <c r="AA1620" s="35" t="str">
        <f t="shared" si="202"/>
        <v/>
      </c>
      <c r="AB1620" s="35" t="str">
        <f t="shared" si="203"/>
        <v/>
      </c>
      <c r="AC1620" s="35" t="str">
        <f t="shared" si="204"/>
        <v/>
      </c>
      <c r="AD1620" s="35" t="str">
        <f t="shared" si="205"/>
        <v/>
      </c>
      <c r="AE1620" s="35" t="str">
        <f t="shared" si="206"/>
        <v/>
      </c>
      <c r="AF1620" s="35" t="str">
        <f t="shared" si="207"/>
        <v/>
      </c>
    </row>
    <row r="1621" spans="1:32" x14ac:dyDescent="0.3">
      <c r="A1621" s="50"/>
      <c r="B1621" s="34" t="str">
        <f>IFERROR(VLOOKUP(A1621,'State of WI BUs'!$A$2:$B$77,2,FALSE),"")</f>
        <v/>
      </c>
      <c r="C1621" s="50"/>
      <c r="D1621" s="50"/>
      <c r="E1621" s="51"/>
      <c r="F1621" s="34" t="str">
        <f>IFERROR(VLOOKUP(C1621,'Fed. Agency Identifier'!$A$2:$B$62,2,FALSE),"")</f>
        <v/>
      </c>
      <c r="G1621" s="34" t="str">
        <f>IF(ISBLANK(D1621)=TRUE,"",(IFERROR(VLOOKUP(CONCATENATE(C1621,".",D1621),'Assistance Listings sam.gov'!$A$2:$D$2250,4,FALSE),"Unknown/Expired CFDA - Complete Column K")))</f>
        <v/>
      </c>
      <c r="H1621" s="51"/>
      <c r="I1621" s="51"/>
      <c r="J1621" s="34" t="str">
        <f>IF(AND(ISBLANK(C1621)=TRUE,ISBLANK(D1621)=TRUE),"",IFERROR(VLOOKUP(CONCATENATE(C1621,".",D1621),'Clusters Lookup'!$A$2:$B$99,2,FALSE),"Not an Other Cluster"))</f>
        <v/>
      </c>
      <c r="K1621" s="51"/>
      <c r="L1621" s="51"/>
      <c r="M1621" s="51"/>
      <c r="N1621" s="51"/>
      <c r="O1621" s="52"/>
      <c r="P1621" s="51"/>
      <c r="Q1621" s="51"/>
      <c r="R1621" s="50"/>
      <c r="S1621" s="34" t="str">
        <f>IFERROR(VLOOKUP(R1621,'State of WI BUs'!$A$2:$B$77,2,FALSE),"")</f>
        <v/>
      </c>
      <c r="T1621" s="52"/>
      <c r="U1621" s="52"/>
      <c r="V1621" s="56" t="str">
        <f t="shared" si="200"/>
        <v/>
      </c>
      <c r="W1621" s="52"/>
      <c r="X1621" s="50"/>
      <c r="Y1621" s="56" t="str">
        <f t="shared" si="201"/>
        <v/>
      </c>
      <c r="Z1621" s="52"/>
      <c r="AA1621" s="35" t="str">
        <f t="shared" si="202"/>
        <v/>
      </c>
      <c r="AB1621" s="35" t="str">
        <f t="shared" si="203"/>
        <v/>
      </c>
      <c r="AC1621" s="35" t="str">
        <f t="shared" si="204"/>
        <v/>
      </c>
      <c r="AD1621" s="35" t="str">
        <f t="shared" si="205"/>
        <v/>
      </c>
      <c r="AE1621" s="35" t="str">
        <f t="shared" si="206"/>
        <v/>
      </c>
      <c r="AF1621" s="35" t="str">
        <f t="shared" si="207"/>
        <v/>
      </c>
    </row>
    <row r="1622" spans="1:32" x14ac:dyDescent="0.3">
      <c r="A1622" s="50"/>
      <c r="B1622" s="34" t="str">
        <f>IFERROR(VLOOKUP(A1622,'State of WI BUs'!$A$2:$B$77,2,FALSE),"")</f>
        <v/>
      </c>
      <c r="C1622" s="50"/>
      <c r="D1622" s="50"/>
      <c r="E1622" s="51"/>
      <c r="F1622" s="34" t="str">
        <f>IFERROR(VLOOKUP(C1622,'Fed. Agency Identifier'!$A$2:$B$62,2,FALSE),"")</f>
        <v/>
      </c>
      <c r="G1622" s="34" t="str">
        <f>IF(ISBLANK(D1622)=TRUE,"",(IFERROR(VLOOKUP(CONCATENATE(C1622,".",D1622),'Assistance Listings sam.gov'!$A$2:$D$2250,4,FALSE),"Unknown/Expired CFDA - Complete Column K")))</f>
        <v/>
      </c>
      <c r="H1622" s="51"/>
      <c r="I1622" s="51"/>
      <c r="J1622" s="34" t="str">
        <f>IF(AND(ISBLANK(C1622)=TRUE,ISBLANK(D1622)=TRUE),"",IFERROR(VLOOKUP(CONCATENATE(C1622,".",D1622),'Clusters Lookup'!$A$2:$B$99,2,FALSE),"Not an Other Cluster"))</f>
        <v/>
      </c>
      <c r="K1622" s="51"/>
      <c r="L1622" s="51"/>
      <c r="M1622" s="51"/>
      <c r="N1622" s="51"/>
      <c r="O1622" s="52"/>
      <c r="P1622" s="51"/>
      <c r="Q1622" s="51"/>
      <c r="R1622" s="50"/>
      <c r="S1622" s="34" t="str">
        <f>IFERROR(VLOOKUP(R1622,'State of WI BUs'!$A$2:$B$77,2,FALSE),"")</f>
        <v/>
      </c>
      <c r="T1622" s="52"/>
      <c r="U1622" s="52"/>
      <c r="V1622" s="56" t="str">
        <f t="shared" si="200"/>
        <v/>
      </c>
      <c r="W1622" s="52"/>
      <c r="X1622" s="50"/>
      <c r="Y1622" s="56" t="str">
        <f t="shared" si="201"/>
        <v/>
      </c>
      <c r="Z1622" s="52"/>
      <c r="AA1622" s="35" t="str">
        <f t="shared" si="202"/>
        <v/>
      </c>
      <c r="AB1622" s="35" t="str">
        <f t="shared" si="203"/>
        <v/>
      </c>
      <c r="AC1622" s="35" t="str">
        <f t="shared" si="204"/>
        <v/>
      </c>
      <c r="AD1622" s="35" t="str">
        <f t="shared" si="205"/>
        <v/>
      </c>
      <c r="AE1622" s="35" t="str">
        <f t="shared" si="206"/>
        <v/>
      </c>
      <c r="AF1622" s="35" t="str">
        <f t="shared" si="207"/>
        <v/>
      </c>
    </row>
    <row r="1623" spans="1:32" x14ac:dyDescent="0.3">
      <c r="A1623" s="50"/>
      <c r="B1623" s="34" t="str">
        <f>IFERROR(VLOOKUP(A1623,'State of WI BUs'!$A$2:$B$77,2,FALSE),"")</f>
        <v/>
      </c>
      <c r="C1623" s="50"/>
      <c r="D1623" s="50"/>
      <c r="E1623" s="51"/>
      <c r="F1623" s="34" t="str">
        <f>IFERROR(VLOOKUP(C1623,'Fed. Agency Identifier'!$A$2:$B$62,2,FALSE),"")</f>
        <v/>
      </c>
      <c r="G1623" s="34" t="str">
        <f>IF(ISBLANK(D1623)=TRUE,"",(IFERROR(VLOOKUP(CONCATENATE(C1623,".",D1623),'Assistance Listings sam.gov'!$A$2:$D$2250,4,FALSE),"Unknown/Expired CFDA - Complete Column K")))</f>
        <v/>
      </c>
      <c r="H1623" s="51"/>
      <c r="I1623" s="51"/>
      <c r="J1623" s="34" t="str">
        <f>IF(AND(ISBLANK(C1623)=TRUE,ISBLANK(D1623)=TRUE),"",IFERROR(VLOOKUP(CONCATENATE(C1623,".",D1623),'Clusters Lookup'!$A$2:$B$99,2,FALSE),"Not an Other Cluster"))</f>
        <v/>
      </c>
      <c r="K1623" s="51"/>
      <c r="L1623" s="51"/>
      <c r="M1623" s="51"/>
      <c r="N1623" s="51"/>
      <c r="O1623" s="52"/>
      <c r="P1623" s="51"/>
      <c r="Q1623" s="51"/>
      <c r="R1623" s="50"/>
      <c r="S1623" s="34" t="str">
        <f>IFERROR(VLOOKUP(R1623,'State of WI BUs'!$A$2:$B$77,2,FALSE),"")</f>
        <v/>
      </c>
      <c r="T1623" s="52"/>
      <c r="U1623" s="52"/>
      <c r="V1623" s="56" t="str">
        <f t="shared" si="200"/>
        <v/>
      </c>
      <c r="W1623" s="52"/>
      <c r="X1623" s="50"/>
      <c r="Y1623" s="56" t="str">
        <f t="shared" si="201"/>
        <v/>
      </c>
      <c r="Z1623" s="52"/>
      <c r="AA1623" s="35" t="str">
        <f t="shared" si="202"/>
        <v/>
      </c>
      <c r="AB1623" s="35" t="str">
        <f t="shared" si="203"/>
        <v/>
      </c>
      <c r="AC1623" s="35" t="str">
        <f t="shared" si="204"/>
        <v/>
      </c>
      <c r="AD1623" s="35" t="str">
        <f t="shared" si="205"/>
        <v/>
      </c>
      <c r="AE1623" s="35" t="str">
        <f t="shared" si="206"/>
        <v/>
      </c>
      <c r="AF1623" s="35" t="str">
        <f t="shared" si="207"/>
        <v/>
      </c>
    </row>
    <row r="1624" spans="1:32" x14ac:dyDescent="0.3">
      <c r="A1624" s="50"/>
      <c r="B1624" s="34" t="str">
        <f>IFERROR(VLOOKUP(A1624,'State of WI BUs'!$A$2:$B$77,2,FALSE),"")</f>
        <v/>
      </c>
      <c r="C1624" s="50"/>
      <c r="D1624" s="50"/>
      <c r="E1624" s="51"/>
      <c r="F1624" s="34" t="str">
        <f>IFERROR(VLOOKUP(C1624,'Fed. Agency Identifier'!$A$2:$B$62,2,FALSE),"")</f>
        <v/>
      </c>
      <c r="G1624" s="34" t="str">
        <f>IF(ISBLANK(D1624)=TRUE,"",(IFERROR(VLOOKUP(CONCATENATE(C1624,".",D1624),'Assistance Listings sam.gov'!$A$2:$D$2250,4,FALSE),"Unknown/Expired CFDA - Complete Column K")))</f>
        <v/>
      </c>
      <c r="H1624" s="51"/>
      <c r="I1624" s="51"/>
      <c r="J1624" s="34" t="str">
        <f>IF(AND(ISBLANK(C1624)=TRUE,ISBLANK(D1624)=TRUE),"",IFERROR(VLOOKUP(CONCATENATE(C1624,".",D1624),'Clusters Lookup'!$A$2:$B$99,2,FALSE),"Not an Other Cluster"))</f>
        <v/>
      </c>
      <c r="K1624" s="51"/>
      <c r="L1624" s="51"/>
      <c r="M1624" s="51"/>
      <c r="N1624" s="51"/>
      <c r="O1624" s="52"/>
      <c r="P1624" s="51"/>
      <c r="Q1624" s="51"/>
      <c r="R1624" s="50"/>
      <c r="S1624" s="34" t="str">
        <f>IFERROR(VLOOKUP(R1624,'State of WI BUs'!$A$2:$B$77,2,FALSE),"")</f>
        <v/>
      </c>
      <c r="T1624" s="52"/>
      <c r="U1624" s="52"/>
      <c r="V1624" s="56" t="str">
        <f t="shared" si="200"/>
        <v/>
      </c>
      <c r="W1624" s="52"/>
      <c r="X1624" s="50"/>
      <c r="Y1624" s="56" t="str">
        <f t="shared" si="201"/>
        <v/>
      </c>
      <c r="Z1624" s="52"/>
      <c r="AA1624" s="35" t="str">
        <f t="shared" si="202"/>
        <v/>
      </c>
      <c r="AB1624" s="35" t="str">
        <f t="shared" si="203"/>
        <v/>
      </c>
      <c r="AC1624" s="35" t="str">
        <f t="shared" si="204"/>
        <v/>
      </c>
      <c r="AD1624" s="35" t="str">
        <f t="shared" si="205"/>
        <v/>
      </c>
      <c r="AE1624" s="35" t="str">
        <f t="shared" si="206"/>
        <v/>
      </c>
      <c r="AF1624" s="35" t="str">
        <f t="shared" si="207"/>
        <v/>
      </c>
    </row>
    <row r="1625" spans="1:32" x14ac:dyDescent="0.3">
      <c r="A1625" s="50"/>
      <c r="B1625" s="34" t="str">
        <f>IFERROR(VLOOKUP(A1625,'State of WI BUs'!$A$2:$B$77,2,FALSE),"")</f>
        <v/>
      </c>
      <c r="C1625" s="50"/>
      <c r="D1625" s="50"/>
      <c r="E1625" s="51"/>
      <c r="F1625" s="34" t="str">
        <f>IFERROR(VLOOKUP(C1625,'Fed. Agency Identifier'!$A$2:$B$62,2,FALSE),"")</f>
        <v/>
      </c>
      <c r="G1625" s="34" t="str">
        <f>IF(ISBLANK(D1625)=TRUE,"",(IFERROR(VLOOKUP(CONCATENATE(C1625,".",D1625),'Assistance Listings sam.gov'!$A$2:$D$2250,4,FALSE),"Unknown/Expired CFDA - Complete Column K")))</f>
        <v/>
      </c>
      <c r="H1625" s="51"/>
      <c r="I1625" s="51"/>
      <c r="J1625" s="34" t="str">
        <f>IF(AND(ISBLANK(C1625)=TRUE,ISBLANK(D1625)=TRUE),"",IFERROR(VLOOKUP(CONCATENATE(C1625,".",D1625),'Clusters Lookup'!$A$2:$B$99,2,FALSE),"Not an Other Cluster"))</f>
        <v/>
      </c>
      <c r="K1625" s="51"/>
      <c r="L1625" s="51"/>
      <c r="M1625" s="51"/>
      <c r="N1625" s="51"/>
      <c r="O1625" s="52"/>
      <c r="P1625" s="51"/>
      <c r="Q1625" s="51"/>
      <c r="R1625" s="50"/>
      <c r="S1625" s="34" t="str">
        <f>IFERROR(VLOOKUP(R1625,'State of WI BUs'!$A$2:$B$77,2,FALSE),"")</f>
        <v/>
      </c>
      <c r="T1625" s="52"/>
      <c r="U1625" s="52"/>
      <c r="V1625" s="56" t="str">
        <f t="shared" si="200"/>
        <v/>
      </c>
      <c r="W1625" s="52"/>
      <c r="X1625" s="50"/>
      <c r="Y1625" s="56" t="str">
        <f t="shared" si="201"/>
        <v/>
      </c>
      <c r="Z1625" s="52"/>
      <c r="AA1625" s="35" t="str">
        <f t="shared" si="202"/>
        <v/>
      </c>
      <c r="AB1625" s="35" t="str">
        <f t="shared" si="203"/>
        <v/>
      </c>
      <c r="AC1625" s="35" t="str">
        <f t="shared" si="204"/>
        <v/>
      </c>
      <c r="AD1625" s="35" t="str">
        <f t="shared" si="205"/>
        <v/>
      </c>
      <c r="AE1625" s="35" t="str">
        <f t="shared" si="206"/>
        <v/>
      </c>
      <c r="AF1625" s="35" t="str">
        <f t="shared" si="207"/>
        <v/>
      </c>
    </row>
    <row r="1626" spans="1:32" x14ac:dyDescent="0.3">
      <c r="A1626" s="50"/>
      <c r="B1626" s="34" t="str">
        <f>IFERROR(VLOOKUP(A1626,'State of WI BUs'!$A$2:$B$77,2,FALSE),"")</f>
        <v/>
      </c>
      <c r="C1626" s="50"/>
      <c r="D1626" s="50"/>
      <c r="E1626" s="51"/>
      <c r="F1626" s="34" t="str">
        <f>IFERROR(VLOOKUP(C1626,'Fed. Agency Identifier'!$A$2:$B$62,2,FALSE),"")</f>
        <v/>
      </c>
      <c r="G1626" s="34" t="str">
        <f>IF(ISBLANK(D1626)=TRUE,"",(IFERROR(VLOOKUP(CONCATENATE(C1626,".",D1626),'Assistance Listings sam.gov'!$A$2:$D$2250,4,FALSE),"Unknown/Expired CFDA - Complete Column K")))</f>
        <v/>
      </c>
      <c r="H1626" s="51"/>
      <c r="I1626" s="51"/>
      <c r="J1626" s="34" t="str">
        <f>IF(AND(ISBLANK(C1626)=TRUE,ISBLANK(D1626)=TRUE),"",IFERROR(VLOOKUP(CONCATENATE(C1626,".",D1626),'Clusters Lookup'!$A$2:$B$99,2,FALSE),"Not an Other Cluster"))</f>
        <v/>
      </c>
      <c r="K1626" s="51"/>
      <c r="L1626" s="51"/>
      <c r="M1626" s="51"/>
      <c r="N1626" s="51"/>
      <c r="O1626" s="52"/>
      <c r="P1626" s="51"/>
      <c r="Q1626" s="51"/>
      <c r="R1626" s="50"/>
      <c r="S1626" s="34" t="str">
        <f>IFERROR(VLOOKUP(R1626,'State of WI BUs'!$A$2:$B$77,2,FALSE),"")</f>
        <v/>
      </c>
      <c r="T1626" s="52"/>
      <c r="U1626" s="52"/>
      <c r="V1626" s="56" t="str">
        <f t="shared" si="200"/>
        <v/>
      </c>
      <c r="W1626" s="52"/>
      <c r="X1626" s="50"/>
      <c r="Y1626" s="56" t="str">
        <f t="shared" si="201"/>
        <v/>
      </c>
      <c r="Z1626" s="52"/>
      <c r="AA1626" s="35" t="str">
        <f t="shared" si="202"/>
        <v/>
      </c>
      <c r="AB1626" s="35" t="str">
        <f t="shared" si="203"/>
        <v/>
      </c>
      <c r="AC1626" s="35" t="str">
        <f t="shared" si="204"/>
        <v/>
      </c>
      <c r="AD1626" s="35" t="str">
        <f t="shared" si="205"/>
        <v/>
      </c>
      <c r="AE1626" s="35" t="str">
        <f t="shared" si="206"/>
        <v/>
      </c>
      <c r="AF1626" s="35" t="str">
        <f t="shared" si="207"/>
        <v/>
      </c>
    </row>
    <row r="1627" spans="1:32" x14ac:dyDescent="0.3">
      <c r="A1627" s="50"/>
      <c r="B1627" s="34" t="str">
        <f>IFERROR(VLOOKUP(A1627,'State of WI BUs'!$A$2:$B$77,2,FALSE),"")</f>
        <v/>
      </c>
      <c r="C1627" s="50"/>
      <c r="D1627" s="50"/>
      <c r="E1627" s="51"/>
      <c r="F1627" s="34" t="str">
        <f>IFERROR(VLOOKUP(C1627,'Fed. Agency Identifier'!$A$2:$B$62,2,FALSE),"")</f>
        <v/>
      </c>
      <c r="G1627" s="34" t="str">
        <f>IF(ISBLANK(D1627)=TRUE,"",(IFERROR(VLOOKUP(CONCATENATE(C1627,".",D1627),'Assistance Listings sam.gov'!$A$2:$D$2250,4,FALSE),"Unknown/Expired CFDA - Complete Column K")))</f>
        <v/>
      </c>
      <c r="H1627" s="51"/>
      <c r="I1627" s="51"/>
      <c r="J1627" s="34" t="str">
        <f>IF(AND(ISBLANK(C1627)=TRUE,ISBLANK(D1627)=TRUE),"",IFERROR(VLOOKUP(CONCATENATE(C1627,".",D1627),'Clusters Lookup'!$A$2:$B$99,2,FALSE),"Not an Other Cluster"))</f>
        <v/>
      </c>
      <c r="K1627" s="51"/>
      <c r="L1627" s="51"/>
      <c r="M1627" s="51"/>
      <c r="N1627" s="51"/>
      <c r="O1627" s="52"/>
      <c r="P1627" s="51"/>
      <c r="Q1627" s="51"/>
      <c r="R1627" s="50"/>
      <c r="S1627" s="34" t="str">
        <f>IFERROR(VLOOKUP(R1627,'State of WI BUs'!$A$2:$B$77,2,FALSE),"")</f>
        <v/>
      </c>
      <c r="T1627" s="52"/>
      <c r="U1627" s="52"/>
      <c r="V1627" s="56" t="str">
        <f t="shared" si="200"/>
        <v/>
      </c>
      <c r="W1627" s="52"/>
      <c r="X1627" s="50"/>
      <c r="Y1627" s="56" t="str">
        <f t="shared" si="201"/>
        <v/>
      </c>
      <c r="Z1627" s="52"/>
      <c r="AA1627" s="35" t="str">
        <f t="shared" si="202"/>
        <v/>
      </c>
      <c r="AB1627" s="35" t="str">
        <f t="shared" si="203"/>
        <v/>
      </c>
      <c r="AC1627" s="35" t="str">
        <f t="shared" si="204"/>
        <v/>
      </c>
      <c r="AD1627" s="35" t="str">
        <f t="shared" si="205"/>
        <v/>
      </c>
      <c r="AE1627" s="35" t="str">
        <f t="shared" si="206"/>
        <v/>
      </c>
      <c r="AF1627" s="35" t="str">
        <f t="shared" si="207"/>
        <v/>
      </c>
    </row>
    <row r="1628" spans="1:32" x14ac:dyDescent="0.3">
      <c r="A1628" s="50"/>
      <c r="B1628" s="34" t="str">
        <f>IFERROR(VLOOKUP(A1628,'State of WI BUs'!$A$2:$B$77,2,FALSE),"")</f>
        <v/>
      </c>
      <c r="C1628" s="50"/>
      <c r="D1628" s="50"/>
      <c r="E1628" s="51"/>
      <c r="F1628" s="34" t="str">
        <f>IFERROR(VLOOKUP(C1628,'Fed. Agency Identifier'!$A$2:$B$62,2,FALSE),"")</f>
        <v/>
      </c>
      <c r="G1628" s="34" t="str">
        <f>IF(ISBLANK(D1628)=TRUE,"",(IFERROR(VLOOKUP(CONCATENATE(C1628,".",D1628),'Assistance Listings sam.gov'!$A$2:$D$2250,4,FALSE),"Unknown/Expired CFDA - Complete Column K")))</f>
        <v/>
      </c>
      <c r="H1628" s="51"/>
      <c r="I1628" s="51"/>
      <c r="J1628" s="34" t="str">
        <f>IF(AND(ISBLANK(C1628)=TRUE,ISBLANK(D1628)=TRUE),"",IFERROR(VLOOKUP(CONCATENATE(C1628,".",D1628),'Clusters Lookup'!$A$2:$B$99,2,FALSE),"Not an Other Cluster"))</f>
        <v/>
      </c>
      <c r="K1628" s="51"/>
      <c r="L1628" s="51"/>
      <c r="M1628" s="51"/>
      <c r="N1628" s="51"/>
      <c r="O1628" s="52"/>
      <c r="P1628" s="51"/>
      <c r="Q1628" s="51"/>
      <c r="R1628" s="50"/>
      <c r="S1628" s="34" t="str">
        <f>IFERROR(VLOOKUP(R1628,'State of WI BUs'!$A$2:$B$77,2,FALSE),"")</f>
        <v/>
      </c>
      <c r="T1628" s="52"/>
      <c r="U1628" s="52"/>
      <c r="V1628" s="56" t="str">
        <f t="shared" si="200"/>
        <v/>
      </c>
      <c r="W1628" s="52"/>
      <c r="X1628" s="50"/>
      <c r="Y1628" s="56" t="str">
        <f t="shared" si="201"/>
        <v/>
      </c>
      <c r="Z1628" s="52"/>
      <c r="AA1628" s="35" t="str">
        <f t="shared" si="202"/>
        <v/>
      </c>
      <c r="AB1628" s="35" t="str">
        <f t="shared" si="203"/>
        <v/>
      </c>
      <c r="AC1628" s="35" t="str">
        <f t="shared" si="204"/>
        <v/>
      </c>
      <c r="AD1628" s="35" t="str">
        <f t="shared" si="205"/>
        <v/>
      </c>
      <c r="AE1628" s="35" t="str">
        <f t="shared" si="206"/>
        <v/>
      </c>
      <c r="AF1628" s="35" t="str">
        <f t="shared" si="207"/>
        <v/>
      </c>
    </row>
    <row r="1629" spans="1:32" x14ac:dyDescent="0.3">
      <c r="A1629" s="50"/>
      <c r="B1629" s="34" t="str">
        <f>IFERROR(VLOOKUP(A1629,'State of WI BUs'!$A$2:$B$77,2,FALSE),"")</f>
        <v/>
      </c>
      <c r="C1629" s="50"/>
      <c r="D1629" s="50"/>
      <c r="E1629" s="51"/>
      <c r="F1629" s="34" t="str">
        <f>IFERROR(VLOOKUP(C1629,'Fed. Agency Identifier'!$A$2:$B$62,2,FALSE),"")</f>
        <v/>
      </c>
      <c r="G1629" s="34" t="str">
        <f>IF(ISBLANK(D1629)=TRUE,"",(IFERROR(VLOOKUP(CONCATENATE(C1629,".",D1629),'Assistance Listings sam.gov'!$A$2:$D$2250,4,FALSE),"Unknown/Expired CFDA - Complete Column K")))</f>
        <v/>
      </c>
      <c r="H1629" s="51"/>
      <c r="I1629" s="51"/>
      <c r="J1629" s="34" t="str">
        <f>IF(AND(ISBLANK(C1629)=TRUE,ISBLANK(D1629)=TRUE),"",IFERROR(VLOOKUP(CONCATENATE(C1629,".",D1629),'Clusters Lookup'!$A$2:$B$99,2,FALSE),"Not an Other Cluster"))</f>
        <v/>
      </c>
      <c r="K1629" s="51"/>
      <c r="L1629" s="51"/>
      <c r="M1629" s="51"/>
      <c r="N1629" s="51"/>
      <c r="O1629" s="52"/>
      <c r="P1629" s="51"/>
      <c r="Q1629" s="51"/>
      <c r="R1629" s="50"/>
      <c r="S1629" s="34" t="str">
        <f>IFERROR(VLOOKUP(R1629,'State of WI BUs'!$A$2:$B$77,2,FALSE),"")</f>
        <v/>
      </c>
      <c r="T1629" s="52"/>
      <c r="U1629" s="52"/>
      <c r="V1629" s="56" t="str">
        <f t="shared" si="200"/>
        <v/>
      </c>
      <c r="W1629" s="52"/>
      <c r="X1629" s="50"/>
      <c r="Y1629" s="56" t="str">
        <f t="shared" si="201"/>
        <v/>
      </c>
      <c r="Z1629" s="52"/>
      <c r="AA1629" s="35" t="str">
        <f t="shared" si="202"/>
        <v/>
      </c>
      <c r="AB1629" s="35" t="str">
        <f t="shared" si="203"/>
        <v/>
      </c>
      <c r="AC1629" s="35" t="str">
        <f t="shared" si="204"/>
        <v/>
      </c>
      <c r="AD1629" s="35" t="str">
        <f t="shared" si="205"/>
        <v/>
      </c>
      <c r="AE1629" s="35" t="str">
        <f t="shared" si="206"/>
        <v/>
      </c>
      <c r="AF1629" s="35" t="str">
        <f t="shared" si="207"/>
        <v/>
      </c>
    </row>
    <row r="1630" spans="1:32" x14ac:dyDescent="0.3">
      <c r="A1630" s="50"/>
      <c r="B1630" s="34" t="str">
        <f>IFERROR(VLOOKUP(A1630,'State of WI BUs'!$A$2:$B$77,2,FALSE),"")</f>
        <v/>
      </c>
      <c r="C1630" s="50"/>
      <c r="D1630" s="50"/>
      <c r="E1630" s="51"/>
      <c r="F1630" s="34" t="str">
        <f>IFERROR(VLOOKUP(C1630,'Fed. Agency Identifier'!$A$2:$B$62,2,FALSE),"")</f>
        <v/>
      </c>
      <c r="G1630" s="34" t="str">
        <f>IF(ISBLANK(D1630)=TRUE,"",(IFERROR(VLOOKUP(CONCATENATE(C1630,".",D1630),'Assistance Listings sam.gov'!$A$2:$D$2250,4,FALSE),"Unknown/Expired CFDA - Complete Column K")))</f>
        <v/>
      </c>
      <c r="H1630" s="51"/>
      <c r="I1630" s="51"/>
      <c r="J1630" s="34" t="str">
        <f>IF(AND(ISBLANK(C1630)=TRUE,ISBLANK(D1630)=TRUE),"",IFERROR(VLOOKUP(CONCATENATE(C1630,".",D1630),'Clusters Lookup'!$A$2:$B$99,2,FALSE),"Not an Other Cluster"))</f>
        <v/>
      </c>
      <c r="K1630" s="51"/>
      <c r="L1630" s="51"/>
      <c r="M1630" s="51"/>
      <c r="N1630" s="51"/>
      <c r="O1630" s="52"/>
      <c r="P1630" s="51"/>
      <c r="Q1630" s="51"/>
      <c r="R1630" s="50"/>
      <c r="S1630" s="34" t="str">
        <f>IFERROR(VLOOKUP(R1630,'State of WI BUs'!$A$2:$B$77,2,FALSE),"")</f>
        <v/>
      </c>
      <c r="T1630" s="52"/>
      <c r="U1630" s="52"/>
      <c r="V1630" s="56" t="str">
        <f t="shared" si="200"/>
        <v/>
      </c>
      <c r="W1630" s="52"/>
      <c r="X1630" s="50"/>
      <c r="Y1630" s="56" t="str">
        <f t="shared" si="201"/>
        <v/>
      </c>
      <c r="Z1630" s="52"/>
      <c r="AA1630" s="35" t="str">
        <f t="shared" si="202"/>
        <v/>
      </c>
      <c r="AB1630" s="35" t="str">
        <f t="shared" si="203"/>
        <v/>
      </c>
      <c r="AC1630" s="35" t="str">
        <f t="shared" si="204"/>
        <v/>
      </c>
      <c r="AD1630" s="35" t="str">
        <f t="shared" si="205"/>
        <v/>
      </c>
      <c r="AE1630" s="35" t="str">
        <f t="shared" si="206"/>
        <v/>
      </c>
      <c r="AF1630" s="35" t="str">
        <f t="shared" si="207"/>
        <v/>
      </c>
    </row>
    <row r="1631" spans="1:32" x14ac:dyDescent="0.3">
      <c r="A1631" s="50"/>
      <c r="B1631" s="34" t="str">
        <f>IFERROR(VLOOKUP(A1631,'State of WI BUs'!$A$2:$B$77,2,FALSE),"")</f>
        <v/>
      </c>
      <c r="C1631" s="50"/>
      <c r="D1631" s="50"/>
      <c r="E1631" s="51"/>
      <c r="F1631" s="34" t="str">
        <f>IFERROR(VLOOKUP(C1631,'Fed. Agency Identifier'!$A$2:$B$62,2,FALSE),"")</f>
        <v/>
      </c>
      <c r="G1631" s="34" t="str">
        <f>IF(ISBLANK(D1631)=TRUE,"",(IFERROR(VLOOKUP(CONCATENATE(C1631,".",D1631),'Assistance Listings sam.gov'!$A$2:$D$2250,4,FALSE),"Unknown/Expired CFDA - Complete Column K")))</f>
        <v/>
      </c>
      <c r="H1631" s="51"/>
      <c r="I1631" s="51"/>
      <c r="J1631" s="34" t="str">
        <f>IF(AND(ISBLANK(C1631)=TRUE,ISBLANK(D1631)=TRUE),"",IFERROR(VLOOKUP(CONCATENATE(C1631,".",D1631),'Clusters Lookup'!$A$2:$B$99,2,FALSE),"Not an Other Cluster"))</f>
        <v/>
      </c>
      <c r="K1631" s="51"/>
      <c r="L1631" s="51"/>
      <c r="M1631" s="51"/>
      <c r="N1631" s="51"/>
      <c r="O1631" s="52"/>
      <c r="P1631" s="51"/>
      <c r="Q1631" s="51"/>
      <c r="R1631" s="50"/>
      <c r="S1631" s="34" t="str">
        <f>IFERROR(VLOOKUP(R1631,'State of WI BUs'!$A$2:$B$77,2,FALSE),"")</f>
        <v/>
      </c>
      <c r="T1631" s="52"/>
      <c r="U1631" s="52"/>
      <c r="V1631" s="56" t="str">
        <f t="shared" si="200"/>
        <v/>
      </c>
      <c r="W1631" s="52"/>
      <c r="X1631" s="50"/>
      <c r="Y1631" s="56" t="str">
        <f t="shared" si="201"/>
        <v/>
      </c>
      <c r="Z1631" s="52"/>
      <c r="AA1631" s="35" t="str">
        <f t="shared" si="202"/>
        <v/>
      </c>
      <c r="AB1631" s="35" t="str">
        <f t="shared" si="203"/>
        <v/>
      </c>
      <c r="AC1631" s="35" t="str">
        <f t="shared" si="204"/>
        <v/>
      </c>
      <c r="AD1631" s="35" t="str">
        <f t="shared" si="205"/>
        <v/>
      </c>
      <c r="AE1631" s="35" t="str">
        <f t="shared" si="206"/>
        <v/>
      </c>
      <c r="AF1631" s="35" t="str">
        <f t="shared" si="207"/>
        <v/>
      </c>
    </row>
    <row r="1632" spans="1:32" x14ac:dyDescent="0.3">
      <c r="A1632" s="50"/>
      <c r="B1632" s="34" t="str">
        <f>IFERROR(VLOOKUP(A1632,'State of WI BUs'!$A$2:$B$77,2,FALSE),"")</f>
        <v/>
      </c>
      <c r="C1632" s="50"/>
      <c r="D1632" s="50"/>
      <c r="E1632" s="51"/>
      <c r="F1632" s="34" t="str">
        <f>IFERROR(VLOOKUP(C1632,'Fed. Agency Identifier'!$A$2:$B$62,2,FALSE),"")</f>
        <v/>
      </c>
      <c r="G1632" s="34" t="str">
        <f>IF(ISBLANK(D1632)=TRUE,"",(IFERROR(VLOOKUP(CONCATENATE(C1632,".",D1632),'Assistance Listings sam.gov'!$A$2:$D$2250,4,FALSE),"Unknown/Expired CFDA - Complete Column K")))</f>
        <v/>
      </c>
      <c r="H1632" s="51"/>
      <c r="I1632" s="51"/>
      <c r="J1632" s="34" t="str">
        <f>IF(AND(ISBLANK(C1632)=TRUE,ISBLANK(D1632)=TRUE),"",IFERROR(VLOOKUP(CONCATENATE(C1632,".",D1632),'Clusters Lookup'!$A$2:$B$99,2,FALSE),"Not an Other Cluster"))</f>
        <v/>
      </c>
      <c r="K1632" s="51"/>
      <c r="L1632" s="51"/>
      <c r="M1632" s="51"/>
      <c r="N1632" s="51"/>
      <c r="O1632" s="52"/>
      <c r="P1632" s="51"/>
      <c r="Q1632" s="51"/>
      <c r="R1632" s="50"/>
      <c r="S1632" s="34" t="str">
        <f>IFERROR(VLOOKUP(R1632,'State of WI BUs'!$A$2:$B$77,2,FALSE),"")</f>
        <v/>
      </c>
      <c r="T1632" s="52"/>
      <c r="U1632" s="52"/>
      <c r="V1632" s="56" t="str">
        <f t="shared" si="200"/>
        <v/>
      </c>
      <c r="W1632" s="52"/>
      <c r="X1632" s="50"/>
      <c r="Y1632" s="56" t="str">
        <f t="shared" si="201"/>
        <v/>
      </c>
      <c r="Z1632" s="52"/>
      <c r="AA1632" s="35" t="str">
        <f t="shared" si="202"/>
        <v/>
      </c>
      <c r="AB1632" s="35" t="str">
        <f t="shared" si="203"/>
        <v/>
      </c>
      <c r="AC1632" s="35" t="str">
        <f t="shared" si="204"/>
        <v/>
      </c>
      <c r="AD1632" s="35" t="str">
        <f t="shared" si="205"/>
        <v/>
      </c>
      <c r="AE1632" s="35" t="str">
        <f t="shared" si="206"/>
        <v/>
      </c>
      <c r="AF1632" s="35" t="str">
        <f t="shared" si="207"/>
        <v/>
      </c>
    </row>
    <row r="1633" spans="1:32" x14ac:dyDescent="0.3">
      <c r="A1633" s="50"/>
      <c r="B1633" s="34" t="str">
        <f>IFERROR(VLOOKUP(A1633,'State of WI BUs'!$A$2:$B$77,2,FALSE),"")</f>
        <v/>
      </c>
      <c r="C1633" s="50"/>
      <c r="D1633" s="50"/>
      <c r="E1633" s="51"/>
      <c r="F1633" s="34" t="str">
        <f>IFERROR(VLOOKUP(C1633,'Fed. Agency Identifier'!$A$2:$B$62,2,FALSE),"")</f>
        <v/>
      </c>
      <c r="G1633" s="34" t="str">
        <f>IF(ISBLANK(D1633)=TRUE,"",(IFERROR(VLOOKUP(CONCATENATE(C1633,".",D1633),'Assistance Listings sam.gov'!$A$2:$D$2250,4,FALSE),"Unknown/Expired CFDA - Complete Column K")))</f>
        <v/>
      </c>
      <c r="H1633" s="51"/>
      <c r="I1633" s="51"/>
      <c r="J1633" s="34" t="str">
        <f>IF(AND(ISBLANK(C1633)=TRUE,ISBLANK(D1633)=TRUE),"",IFERROR(VLOOKUP(CONCATENATE(C1633,".",D1633),'Clusters Lookup'!$A$2:$B$99,2,FALSE),"Not an Other Cluster"))</f>
        <v/>
      </c>
      <c r="K1633" s="51"/>
      <c r="L1633" s="51"/>
      <c r="M1633" s="51"/>
      <c r="N1633" s="51"/>
      <c r="O1633" s="52"/>
      <c r="P1633" s="51"/>
      <c r="Q1633" s="51"/>
      <c r="R1633" s="50"/>
      <c r="S1633" s="34" t="str">
        <f>IFERROR(VLOOKUP(R1633,'State of WI BUs'!$A$2:$B$77,2,FALSE),"")</f>
        <v/>
      </c>
      <c r="T1633" s="52"/>
      <c r="U1633" s="52"/>
      <c r="V1633" s="56" t="str">
        <f t="shared" si="200"/>
        <v/>
      </c>
      <c r="W1633" s="52"/>
      <c r="X1633" s="50"/>
      <c r="Y1633" s="56" t="str">
        <f t="shared" si="201"/>
        <v/>
      </c>
      <c r="Z1633" s="52"/>
      <c r="AA1633" s="35" t="str">
        <f t="shared" si="202"/>
        <v/>
      </c>
      <c r="AB1633" s="35" t="str">
        <f t="shared" si="203"/>
        <v/>
      </c>
      <c r="AC1633" s="35" t="str">
        <f t="shared" si="204"/>
        <v/>
      </c>
      <c r="AD1633" s="35" t="str">
        <f t="shared" si="205"/>
        <v/>
      </c>
      <c r="AE1633" s="35" t="str">
        <f t="shared" si="206"/>
        <v/>
      </c>
      <c r="AF1633" s="35" t="str">
        <f t="shared" si="207"/>
        <v/>
      </c>
    </row>
    <row r="1634" spans="1:32" x14ac:dyDescent="0.3">
      <c r="A1634" s="50"/>
      <c r="B1634" s="34" t="str">
        <f>IFERROR(VLOOKUP(A1634,'State of WI BUs'!$A$2:$B$77,2,FALSE),"")</f>
        <v/>
      </c>
      <c r="C1634" s="50"/>
      <c r="D1634" s="50"/>
      <c r="E1634" s="51"/>
      <c r="F1634" s="34" t="str">
        <f>IFERROR(VLOOKUP(C1634,'Fed. Agency Identifier'!$A$2:$B$62,2,FALSE),"")</f>
        <v/>
      </c>
      <c r="G1634" s="34" t="str">
        <f>IF(ISBLANK(D1634)=TRUE,"",(IFERROR(VLOOKUP(CONCATENATE(C1634,".",D1634),'Assistance Listings sam.gov'!$A$2:$D$2250,4,FALSE),"Unknown/Expired CFDA - Complete Column K")))</f>
        <v/>
      </c>
      <c r="H1634" s="51"/>
      <c r="I1634" s="51"/>
      <c r="J1634" s="34" t="str">
        <f>IF(AND(ISBLANK(C1634)=TRUE,ISBLANK(D1634)=TRUE),"",IFERROR(VLOOKUP(CONCATENATE(C1634,".",D1634),'Clusters Lookup'!$A$2:$B$99,2,FALSE),"Not an Other Cluster"))</f>
        <v/>
      </c>
      <c r="K1634" s="51"/>
      <c r="L1634" s="51"/>
      <c r="M1634" s="51"/>
      <c r="N1634" s="51"/>
      <c r="O1634" s="52"/>
      <c r="P1634" s="51"/>
      <c r="Q1634" s="51"/>
      <c r="R1634" s="50"/>
      <c r="S1634" s="34" t="str">
        <f>IFERROR(VLOOKUP(R1634,'State of WI BUs'!$A$2:$B$77,2,FALSE),"")</f>
        <v/>
      </c>
      <c r="T1634" s="52"/>
      <c r="U1634" s="52"/>
      <c r="V1634" s="56" t="str">
        <f t="shared" si="200"/>
        <v/>
      </c>
      <c r="W1634" s="52"/>
      <c r="X1634" s="50"/>
      <c r="Y1634" s="56" t="str">
        <f t="shared" si="201"/>
        <v/>
      </c>
      <c r="Z1634" s="52"/>
      <c r="AA1634" s="35" t="str">
        <f t="shared" si="202"/>
        <v/>
      </c>
      <c r="AB1634" s="35" t="str">
        <f t="shared" si="203"/>
        <v/>
      </c>
      <c r="AC1634" s="35" t="str">
        <f t="shared" si="204"/>
        <v/>
      </c>
      <c r="AD1634" s="35" t="str">
        <f t="shared" si="205"/>
        <v/>
      </c>
      <c r="AE1634" s="35" t="str">
        <f t="shared" si="206"/>
        <v/>
      </c>
      <c r="AF1634" s="35" t="str">
        <f t="shared" si="207"/>
        <v/>
      </c>
    </row>
    <row r="1635" spans="1:32" x14ac:dyDescent="0.3">
      <c r="A1635" s="50"/>
      <c r="B1635" s="34" t="str">
        <f>IFERROR(VLOOKUP(A1635,'State of WI BUs'!$A$2:$B$77,2,FALSE),"")</f>
        <v/>
      </c>
      <c r="C1635" s="50"/>
      <c r="D1635" s="50"/>
      <c r="E1635" s="51"/>
      <c r="F1635" s="34" t="str">
        <f>IFERROR(VLOOKUP(C1635,'Fed. Agency Identifier'!$A$2:$B$62,2,FALSE),"")</f>
        <v/>
      </c>
      <c r="G1635" s="34" t="str">
        <f>IF(ISBLANK(D1635)=TRUE,"",(IFERROR(VLOOKUP(CONCATENATE(C1635,".",D1635),'Assistance Listings sam.gov'!$A$2:$D$2250,4,FALSE),"Unknown/Expired CFDA - Complete Column K")))</f>
        <v/>
      </c>
      <c r="H1635" s="51"/>
      <c r="I1635" s="51"/>
      <c r="J1635" s="34" t="str">
        <f>IF(AND(ISBLANK(C1635)=TRUE,ISBLANK(D1635)=TRUE),"",IFERROR(VLOOKUP(CONCATENATE(C1635,".",D1635),'Clusters Lookup'!$A$2:$B$99,2,FALSE),"Not an Other Cluster"))</f>
        <v/>
      </c>
      <c r="K1635" s="51"/>
      <c r="L1635" s="51"/>
      <c r="M1635" s="51"/>
      <c r="N1635" s="51"/>
      <c r="O1635" s="52"/>
      <c r="P1635" s="51"/>
      <c r="Q1635" s="51"/>
      <c r="R1635" s="50"/>
      <c r="S1635" s="34" t="str">
        <f>IFERROR(VLOOKUP(R1635,'State of WI BUs'!$A$2:$B$77,2,FALSE),"")</f>
        <v/>
      </c>
      <c r="T1635" s="52"/>
      <c r="U1635" s="52"/>
      <c r="V1635" s="56" t="str">
        <f t="shared" si="200"/>
        <v/>
      </c>
      <c r="W1635" s="52"/>
      <c r="X1635" s="50"/>
      <c r="Y1635" s="56" t="str">
        <f t="shared" si="201"/>
        <v/>
      </c>
      <c r="Z1635" s="52"/>
      <c r="AA1635" s="35" t="str">
        <f t="shared" si="202"/>
        <v/>
      </c>
      <c r="AB1635" s="35" t="str">
        <f t="shared" si="203"/>
        <v/>
      </c>
      <c r="AC1635" s="35" t="str">
        <f t="shared" si="204"/>
        <v/>
      </c>
      <c r="AD1635" s="35" t="str">
        <f t="shared" si="205"/>
        <v/>
      </c>
      <c r="AE1635" s="35" t="str">
        <f t="shared" si="206"/>
        <v/>
      </c>
      <c r="AF1635" s="35" t="str">
        <f t="shared" si="207"/>
        <v/>
      </c>
    </row>
    <row r="1636" spans="1:32" x14ac:dyDescent="0.3">
      <c r="A1636" s="50"/>
      <c r="B1636" s="34" t="str">
        <f>IFERROR(VLOOKUP(A1636,'State of WI BUs'!$A$2:$B$77,2,FALSE),"")</f>
        <v/>
      </c>
      <c r="C1636" s="50"/>
      <c r="D1636" s="50"/>
      <c r="E1636" s="51"/>
      <c r="F1636" s="34" t="str">
        <f>IFERROR(VLOOKUP(C1636,'Fed. Agency Identifier'!$A$2:$B$62,2,FALSE),"")</f>
        <v/>
      </c>
      <c r="G1636" s="34" t="str">
        <f>IF(ISBLANK(D1636)=TRUE,"",(IFERROR(VLOOKUP(CONCATENATE(C1636,".",D1636),'Assistance Listings sam.gov'!$A$2:$D$2250,4,FALSE),"Unknown/Expired CFDA - Complete Column K")))</f>
        <v/>
      </c>
      <c r="H1636" s="51"/>
      <c r="I1636" s="51"/>
      <c r="J1636" s="34" t="str">
        <f>IF(AND(ISBLANK(C1636)=TRUE,ISBLANK(D1636)=TRUE),"",IFERROR(VLOOKUP(CONCATENATE(C1636,".",D1636),'Clusters Lookup'!$A$2:$B$99,2,FALSE),"Not an Other Cluster"))</f>
        <v/>
      </c>
      <c r="K1636" s="51"/>
      <c r="L1636" s="51"/>
      <c r="M1636" s="51"/>
      <c r="N1636" s="51"/>
      <c r="O1636" s="52"/>
      <c r="P1636" s="51"/>
      <c r="Q1636" s="51"/>
      <c r="R1636" s="50"/>
      <c r="S1636" s="34" t="str">
        <f>IFERROR(VLOOKUP(R1636,'State of WI BUs'!$A$2:$B$77,2,FALSE),"")</f>
        <v/>
      </c>
      <c r="T1636" s="52"/>
      <c r="U1636" s="52"/>
      <c r="V1636" s="56" t="str">
        <f t="shared" si="200"/>
        <v/>
      </c>
      <c r="W1636" s="52"/>
      <c r="X1636" s="50"/>
      <c r="Y1636" s="56" t="str">
        <f t="shared" si="201"/>
        <v/>
      </c>
      <c r="Z1636" s="52"/>
      <c r="AA1636" s="35" t="str">
        <f t="shared" si="202"/>
        <v/>
      </c>
      <c r="AB1636" s="35" t="str">
        <f t="shared" si="203"/>
        <v/>
      </c>
      <c r="AC1636" s="35" t="str">
        <f t="shared" si="204"/>
        <v/>
      </c>
      <c r="AD1636" s="35" t="str">
        <f t="shared" si="205"/>
        <v/>
      </c>
      <c r="AE1636" s="35" t="str">
        <f t="shared" si="206"/>
        <v/>
      </c>
      <c r="AF1636" s="35" t="str">
        <f t="shared" si="207"/>
        <v/>
      </c>
    </row>
    <row r="1637" spans="1:32" x14ac:dyDescent="0.3">
      <c r="A1637" s="50"/>
      <c r="B1637" s="34" t="str">
        <f>IFERROR(VLOOKUP(A1637,'State of WI BUs'!$A$2:$B$77,2,FALSE),"")</f>
        <v/>
      </c>
      <c r="C1637" s="50"/>
      <c r="D1637" s="50"/>
      <c r="E1637" s="51"/>
      <c r="F1637" s="34" t="str">
        <f>IFERROR(VLOOKUP(C1637,'Fed. Agency Identifier'!$A$2:$B$62,2,FALSE),"")</f>
        <v/>
      </c>
      <c r="G1637" s="34" t="str">
        <f>IF(ISBLANK(D1637)=TRUE,"",(IFERROR(VLOOKUP(CONCATENATE(C1637,".",D1637),'Assistance Listings sam.gov'!$A$2:$D$2250,4,FALSE),"Unknown/Expired CFDA - Complete Column K")))</f>
        <v/>
      </c>
      <c r="H1637" s="51"/>
      <c r="I1637" s="51"/>
      <c r="J1637" s="34" t="str">
        <f>IF(AND(ISBLANK(C1637)=TRUE,ISBLANK(D1637)=TRUE),"",IFERROR(VLOOKUP(CONCATENATE(C1637,".",D1637),'Clusters Lookup'!$A$2:$B$99,2,FALSE),"Not an Other Cluster"))</f>
        <v/>
      </c>
      <c r="K1637" s="51"/>
      <c r="L1637" s="51"/>
      <c r="M1637" s="51"/>
      <c r="N1637" s="51"/>
      <c r="O1637" s="52"/>
      <c r="P1637" s="51"/>
      <c r="Q1637" s="51"/>
      <c r="R1637" s="50"/>
      <c r="S1637" s="34" t="str">
        <f>IFERROR(VLOOKUP(R1637,'State of WI BUs'!$A$2:$B$77,2,FALSE),"")</f>
        <v/>
      </c>
      <c r="T1637" s="52"/>
      <c r="U1637" s="52"/>
      <c r="V1637" s="56" t="str">
        <f t="shared" si="200"/>
        <v/>
      </c>
      <c r="W1637" s="52"/>
      <c r="X1637" s="50"/>
      <c r="Y1637" s="56" t="str">
        <f t="shared" si="201"/>
        <v/>
      </c>
      <c r="Z1637" s="52"/>
      <c r="AA1637" s="35" t="str">
        <f t="shared" si="202"/>
        <v/>
      </c>
      <c r="AB1637" s="35" t="str">
        <f t="shared" si="203"/>
        <v/>
      </c>
      <c r="AC1637" s="35" t="str">
        <f t="shared" si="204"/>
        <v/>
      </c>
      <c r="AD1637" s="35" t="str">
        <f t="shared" si="205"/>
        <v/>
      </c>
      <c r="AE1637" s="35" t="str">
        <f t="shared" si="206"/>
        <v/>
      </c>
      <c r="AF1637" s="35" t="str">
        <f t="shared" si="207"/>
        <v/>
      </c>
    </row>
    <row r="1638" spans="1:32" x14ac:dyDescent="0.3">
      <c r="A1638" s="50"/>
      <c r="B1638" s="34" t="str">
        <f>IFERROR(VLOOKUP(A1638,'State of WI BUs'!$A$2:$B$77,2,FALSE),"")</f>
        <v/>
      </c>
      <c r="C1638" s="50"/>
      <c r="D1638" s="50"/>
      <c r="E1638" s="51"/>
      <c r="F1638" s="34" t="str">
        <f>IFERROR(VLOOKUP(C1638,'Fed. Agency Identifier'!$A$2:$B$62,2,FALSE),"")</f>
        <v/>
      </c>
      <c r="G1638" s="34" t="str">
        <f>IF(ISBLANK(D1638)=TRUE,"",(IFERROR(VLOOKUP(CONCATENATE(C1638,".",D1638),'Assistance Listings sam.gov'!$A$2:$D$2250,4,FALSE),"Unknown/Expired CFDA - Complete Column K")))</f>
        <v/>
      </c>
      <c r="H1638" s="51"/>
      <c r="I1638" s="51"/>
      <c r="J1638" s="34" t="str">
        <f>IF(AND(ISBLANK(C1638)=TRUE,ISBLANK(D1638)=TRUE),"",IFERROR(VLOOKUP(CONCATENATE(C1638,".",D1638),'Clusters Lookup'!$A$2:$B$99,2,FALSE),"Not an Other Cluster"))</f>
        <v/>
      </c>
      <c r="K1638" s="51"/>
      <c r="L1638" s="51"/>
      <c r="M1638" s="51"/>
      <c r="N1638" s="51"/>
      <c r="O1638" s="52"/>
      <c r="P1638" s="51"/>
      <c r="Q1638" s="51"/>
      <c r="R1638" s="50"/>
      <c r="S1638" s="34" t="str">
        <f>IFERROR(VLOOKUP(R1638,'State of WI BUs'!$A$2:$B$77,2,FALSE),"")</f>
        <v/>
      </c>
      <c r="T1638" s="52"/>
      <c r="U1638" s="52"/>
      <c r="V1638" s="56" t="str">
        <f t="shared" si="200"/>
        <v/>
      </c>
      <c r="W1638" s="52"/>
      <c r="X1638" s="50"/>
      <c r="Y1638" s="56" t="str">
        <f t="shared" si="201"/>
        <v/>
      </c>
      <c r="Z1638" s="52"/>
      <c r="AA1638" s="35" t="str">
        <f t="shared" si="202"/>
        <v/>
      </c>
      <c r="AB1638" s="35" t="str">
        <f t="shared" si="203"/>
        <v/>
      </c>
      <c r="AC1638" s="35" t="str">
        <f t="shared" si="204"/>
        <v/>
      </c>
      <c r="AD1638" s="35" t="str">
        <f t="shared" si="205"/>
        <v/>
      </c>
      <c r="AE1638" s="35" t="str">
        <f t="shared" si="206"/>
        <v/>
      </c>
      <c r="AF1638" s="35" t="str">
        <f t="shared" si="207"/>
        <v/>
      </c>
    </row>
    <row r="1639" spans="1:32" x14ac:dyDescent="0.3">
      <c r="A1639" s="50"/>
      <c r="B1639" s="34" t="str">
        <f>IFERROR(VLOOKUP(A1639,'State of WI BUs'!$A$2:$B$77,2,FALSE),"")</f>
        <v/>
      </c>
      <c r="C1639" s="50"/>
      <c r="D1639" s="50"/>
      <c r="E1639" s="51"/>
      <c r="F1639" s="34" t="str">
        <f>IFERROR(VLOOKUP(C1639,'Fed. Agency Identifier'!$A$2:$B$62,2,FALSE),"")</f>
        <v/>
      </c>
      <c r="G1639" s="34" t="str">
        <f>IF(ISBLANK(D1639)=TRUE,"",(IFERROR(VLOOKUP(CONCATENATE(C1639,".",D1639),'Assistance Listings sam.gov'!$A$2:$D$2250,4,FALSE),"Unknown/Expired CFDA - Complete Column K")))</f>
        <v/>
      </c>
      <c r="H1639" s="51"/>
      <c r="I1639" s="51"/>
      <c r="J1639" s="34" t="str">
        <f>IF(AND(ISBLANK(C1639)=TRUE,ISBLANK(D1639)=TRUE),"",IFERROR(VLOOKUP(CONCATENATE(C1639,".",D1639),'Clusters Lookup'!$A$2:$B$99,2,FALSE),"Not an Other Cluster"))</f>
        <v/>
      </c>
      <c r="K1639" s="51"/>
      <c r="L1639" s="51"/>
      <c r="M1639" s="51"/>
      <c r="N1639" s="51"/>
      <c r="O1639" s="52"/>
      <c r="P1639" s="51"/>
      <c r="Q1639" s="51"/>
      <c r="R1639" s="50"/>
      <c r="S1639" s="34" t="str">
        <f>IFERROR(VLOOKUP(R1639,'State of WI BUs'!$A$2:$B$77,2,FALSE),"")</f>
        <v/>
      </c>
      <c r="T1639" s="52"/>
      <c r="U1639" s="52"/>
      <c r="V1639" s="56" t="str">
        <f t="shared" si="200"/>
        <v/>
      </c>
      <c r="W1639" s="52"/>
      <c r="X1639" s="50"/>
      <c r="Y1639" s="56" t="str">
        <f t="shared" si="201"/>
        <v/>
      </c>
      <c r="Z1639" s="52"/>
      <c r="AA1639" s="35" t="str">
        <f t="shared" si="202"/>
        <v/>
      </c>
      <c r="AB1639" s="35" t="str">
        <f t="shared" si="203"/>
        <v/>
      </c>
      <c r="AC1639" s="35" t="str">
        <f t="shared" si="204"/>
        <v/>
      </c>
      <c r="AD1639" s="35" t="str">
        <f t="shared" si="205"/>
        <v/>
      </c>
      <c r="AE1639" s="35" t="str">
        <f t="shared" si="206"/>
        <v/>
      </c>
      <c r="AF1639" s="35" t="str">
        <f t="shared" si="207"/>
        <v/>
      </c>
    </row>
    <row r="1640" spans="1:32" x14ac:dyDescent="0.3">
      <c r="A1640" s="50"/>
      <c r="B1640" s="34" t="str">
        <f>IFERROR(VLOOKUP(A1640,'State of WI BUs'!$A$2:$B$77,2,FALSE),"")</f>
        <v/>
      </c>
      <c r="C1640" s="50"/>
      <c r="D1640" s="50"/>
      <c r="E1640" s="51"/>
      <c r="F1640" s="34" t="str">
        <f>IFERROR(VLOOKUP(C1640,'Fed. Agency Identifier'!$A$2:$B$62,2,FALSE),"")</f>
        <v/>
      </c>
      <c r="G1640" s="34" t="str">
        <f>IF(ISBLANK(D1640)=TRUE,"",(IFERROR(VLOOKUP(CONCATENATE(C1640,".",D1640),'Assistance Listings sam.gov'!$A$2:$D$2250,4,FALSE),"Unknown/Expired CFDA - Complete Column K")))</f>
        <v/>
      </c>
      <c r="H1640" s="51"/>
      <c r="I1640" s="51"/>
      <c r="J1640" s="34" t="str">
        <f>IF(AND(ISBLANK(C1640)=TRUE,ISBLANK(D1640)=TRUE),"",IFERROR(VLOOKUP(CONCATENATE(C1640,".",D1640),'Clusters Lookup'!$A$2:$B$99,2,FALSE),"Not an Other Cluster"))</f>
        <v/>
      </c>
      <c r="K1640" s="51"/>
      <c r="L1640" s="51"/>
      <c r="M1640" s="51"/>
      <c r="N1640" s="51"/>
      <c r="O1640" s="52"/>
      <c r="P1640" s="51"/>
      <c r="Q1640" s="51"/>
      <c r="R1640" s="50"/>
      <c r="S1640" s="34" t="str">
        <f>IFERROR(VLOOKUP(R1640,'State of WI BUs'!$A$2:$B$77,2,FALSE),"")</f>
        <v/>
      </c>
      <c r="T1640" s="52"/>
      <c r="U1640" s="52"/>
      <c r="V1640" s="56" t="str">
        <f t="shared" si="200"/>
        <v/>
      </c>
      <c r="W1640" s="52"/>
      <c r="X1640" s="50"/>
      <c r="Y1640" s="56" t="str">
        <f t="shared" si="201"/>
        <v/>
      </c>
      <c r="Z1640" s="52"/>
      <c r="AA1640" s="35" t="str">
        <f t="shared" si="202"/>
        <v/>
      </c>
      <c r="AB1640" s="35" t="str">
        <f t="shared" si="203"/>
        <v/>
      </c>
      <c r="AC1640" s="35" t="str">
        <f t="shared" si="204"/>
        <v/>
      </c>
      <c r="AD1640" s="35" t="str">
        <f t="shared" si="205"/>
        <v/>
      </c>
      <c r="AE1640" s="35" t="str">
        <f t="shared" si="206"/>
        <v/>
      </c>
      <c r="AF1640" s="35" t="str">
        <f t="shared" si="207"/>
        <v/>
      </c>
    </row>
    <row r="1641" spans="1:32" x14ac:dyDescent="0.3">
      <c r="A1641" s="50"/>
      <c r="B1641" s="34" t="str">
        <f>IFERROR(VLOOKUP(A1641,'State of WI BUs'!$A$2:$B$77,2,FALSE),"")</f>
        <v/>
      </c>
      <c r="C1641" s="50"/>
      <c r="D1641" s="50"/>
      <c r="E1641" s="51"/>
      <c r="F1641" s="34" t="str">
        <f>IFERROR(VLOOKUP(C1641,'Fed. Agency Identifier'!$A$2:$B$62,2,FALSE),"")</f>
        <v/>
      </c>
      <c r="G1641" s="34" t="str">
        <f>IF(ISBLANK(D1641)=TRUE,"",(IFERROR(VLOOKUP(CONCATENATE(C1641,".",D1641),'Assistance Listings sam.gov'!$A$2:$D$2250,4,FALSE),"Unknown/Expired CFDA - Complete Column K")))</f>
        <v/>
      </c>
      <c r="H1641" s="51"/>
      <c r="I1641" s="51"/>
      <c r="J1641" s="34" t="str">
        <f>IF(AND(ISBLANK(C1641)=TRUE,ISBLANK(D1641)=TRUE),"",IFERROR(VLOOKUP(CONCATENATE(C1641,".",D1641),'Clusters Lookup'!$A$2:$B$99,2,FALSE),"Not an Other Cluster"))</f>
        <v/>
      </c>
      <c r="K1641" s="51"/>
      <c r="L1641" s="51"/>
      <c r="M1641" s="51"/>
      <c r="N1641" s="51"/>
      <c r="O1641" s="52"/>
      <c r="P1641" s="51"/>
      <c r="Q1641" s="51"/>
      <c r="R1641" s="50"/>
      <c r="S1641" s="34" t="str">
        <f>IFERROR(VLOOKUP(R1641,'State of WI BUs'!$A$2:$B$77,2,FALSE),"")</f>
        <v/>
      </c>
      <c r="T1641" s="52"/>
      <c r="U1641" s="52"/>
      <c r="V1641" s="56" t="str">
        <f t="shared" si="200"/>
        <v/>
      </c>
      <c r="W1641" s="52"/>
      <c r="X1641" s="50"/>
      <c r="Y1641" s="56" t="str">
        <f t="shared" si="201"/>
        <v/>
      </c>
      <c r="Z1641" s="52"/>
      <c r="AA1641" s="35" t="str">
        <f t="shared" si="202"/>
        <v/>
      </c>
      <c r="AB1641" s="35" t="str">
        <f t="shared" si="203"/>
        <v/>
      </c>
      <c r="AC1641" s="35" t="str">
        <f t="shared" si="204"/>
        <v/>
      </c>
      <c r="AD1641" s="35" t="str">
        <f t="shared" si="205"/>
        <v/>
      </c>
      <c r="AE1641" s="35" t="str">
        <f t="shared" si="206"/>
        <v/>
      </c>
      <c r="AF1641" s="35" t="str">
        <f t="shared" si="207"/>
        <v/>
      </c>
    </row>
    <row r="1642" spans="1:32" x14ac:dyDescent="0.3">
      <c r="A1642" s="50"/>
      <c r="B1642" s="34" t="str">
        <f>IFERROR(VLOOKUP(A1642,'State of WI BUs'!$A$2:$B$77,2,FALSE),"")</f>
        <v/>
      </c>
      <c r="C1642" s="50"/>
      <c r="D1642" s="50"/>
      <c r="E1642" s="51"/>
      <c r="F1642" s="34" t="str">
        <f>IFERROR(VLOOKUP(C1642,'Fed. Agency Identifier'!$A$2:$B$62,2,FALSE),"")</f>
        <v/>
      </c>
      <c r="G1642" s="34" t="str">
        <f>IF(ISBLANK(D1642)=TRUE,"",(IFERROR(VLOOKUP(CONCATENATE(C1642,".",D1642),'Assistance Listings sam.gov'!$A$2:$D$2250,4,FALSE),"Unknown/Expired CFDA - Complete Column K")))</f>
        <v/>
      </c>
      <c r="H1642" s="51"/>
      <c r="I1642" s="51"/>
      <c r="J1642" s="34" t="str">
        <f>IF(AND(ISBLANK(C1642)=TRUE,ISBLANK(D1642)=TRUE),"",IFERROR(VLOOKUP(CONCATENATE(C1642,".",D1642),'Clusters Lookup'!$A$2:$B$99,2,FALSE),"Not an Other Cluster"))</f>
        <v/>
      </c>
      <c r="K1642" s="51"/>
      <c r="L1642" s="51"/>
      <c r="M1642" s="51"/>
      <c r="N1642" s="51"/>
      <c r="O1642" s="52"/>
      <c r="P1642" s="51"/>
      <c r="Q1642" s="51"/>
      <c r="R1642" s="50"/>
      <c r="S1642" s="34" t="str">
        <f>IFERROR(VLOOKUP(R1642,'State of WI BUs'!$A$2:$B$77,2,FALSE),"")</f>
        <v/>
      </c>
      <c r="T1642" s="52"/>
      <c r="U1642" s="52"/>
      <c r="V1642" s="56" t="str">
        <f t="shared" si="200"/>
        <v/>
      </c>
      <c r="W1642" s="52"/>
      <c r="X1642" s="50"/>
      <c r="Y1642" s="56" t="str">
        <f t="shared" si="201"/>
        <v/>
      </c>
      <c r="Z1642" s="52"/>
      <c r="AA1642" s="35" t="str">
        <f t="shared" si="202"/>
        <v/>
      </c>
      <c r="AB1642" s="35" t="str">
        <f t="shared" si="203"/>
        <v/>
      </c>
      <c r="AC1642" s="35" t="str">
        <f t="shared" si="204"/>
        <v/>
      </c>
      <c r="AD1642" s="35" t="str">
        <f t="shared" si="205"/>
        <v/>
      </c>
      <c r="AE1642" s="35" t="str">
        <f t="shared" si="206"/>
        <v/>
      </c>
      <c r="AF1642" s="35" t="str">
        <f t="shared" si="207"/>
        <v/>
      </c>
    </row>
    <row r="1643" spans="1:32" x14ac:dyDescent="0.3">
      <c r="A1643" s="50"/>
      <c r="B1643" s="34" t="str">
        <f>IFERROR(VLOOKUP(A1643,'State of WI BUs'!$A$2:$B$77,2,FALSE),"")</f>
        <v/>
      </c>
      <c r="C1643" s="50"/>
      <c r="D1643" s="50"/>
      <c r="E1643" s="51"/>
      <c r="F1643" s="34" t="str">
        <f>IFERROR(VLOOKUP(C1643,'Fed. Agency Identifier'!$A$2:$B$62,2,FALSE),"")</f>
        <v/>
      </c>
      <c r="G1643" s="34" t="str">
        <f>IF(ISBLANK(D1643)=TRUE,"",(IFERROR(VLOOKUP(CONCATENATE(C1643,".",D1643),'Assistance Listings sam.gov'!$A$2:$D$2250,4,FALSE),"Unknown/Expired CFDA - Complete Column K")))</f>
        <v/>
      </c>
      <c r="H1643" s="51"/>
      <c r="I1643" s="51"/>
      <c r="J1643" s="34" t="str">
        <f>IF(AND(ISBLANK(C1643)=TRUE,ISBLANK(D1643)=TRUE),"",IFERROR(VLOOKUP(CONCATENATE(C1643,".",D1643),'Clusters Lookup'!$A$2:$B$99,2,FALSE),"Not an Other Cluster"))</f>
        <v/>
      </c>
      <c r="K1643" s="51"/>
      <c r="L1643" s="51"/>
      <c r="M1643" s="51"/>
      <c r="N1643" s="51"/>
      <c r="O1643" s="52"/>
      <c r="P1643" s="51"/>
      <c r="Q1643" s="51"/>
      <c r="R1643" s="50"/>
      <c r="S1643" s="34" t="str">
        <f>IFERROR(VLOOKUP(R1643,'State of WI BUs'!$A$2:$B$77,2,FALSE),"")</f>
        <v/>
      </c>
      <c r="T1643" s="52"/>
      <c r="U1643" s="52"/>
      <c r="V1643" s="56" t="str">
        <f t="shared" si="200"/>
        <v/>
      </c>
      <c r="W1643" s="52"/>
      <c r="X1643" s="50"/>
      <c r="Y1643" s="56" t="str">
        <f t="shared" si="201"/>
        <v/>
      </c>
      <c r="Z1643" s="52"/>
      <c r="AA1643" s="35" t="str">
        <f t="shared" si="202"/>
        <v/>
      </c>
      <c r="AB1643" s="35" t="str">
        <f t="shared" si="203"/>
        <v/>
      </c>
      <c r="AC1643" s="35" t="str">
        <f t="shared" si="204"/>
        <v/>
      </c>
      <c r="AD1643" s="35" t="str">
        <f t="shared" si="205"/>
        <v/>
      </c>
      <c r="AE1643" s="35" t="str">
        <f t="shared" si="206"/>
        <v/>
      </c>
      <c r="AF1643" s="35" t="str">
        <f t="shared" si="207"/>
        <v/>
      </c>
    </row>
    <row r="1644" spans="1:32" x14ac:dyDescent="0.3">
      <c r="A1644" s="50"/>
      <c r="B1644" s="34" t="str">
        <f>IFERROR(VLOOKUP(A1644,'State of WI BUs'!$A$2:$B$77,2,FALSE),"")</f>
        <v/>
      </c>
      <c r="C1644" s="50"/>
      <c r="D1644" s="50"/>
      <c r="E1644" s="51"/>
      <c r="F1644" s="34" t="str">
        <f>IFERROR(VLOOKUP(C1644,'Fed. Agency Identifier'!$A$2:$B$62,2,FALSE),"")</f>
        <v/>
      </c>
      <c r="G1644" s="34" t="str">
        <f>IF(ISBLANK(D1644)=TRUE,"",(IFERROR(VLOOKUP(CONCATENATE(C1644,".",D1644),'Assistance Listings sam.gov'!$A$2:$D$2250,4,FALSE),"Unknown/Expired CFDA - Complete Column K")))</f>
        <v/>
      </c>
      <c r="H1644" s="51"/>
      <c r="I1644" s="51"/>
      <c r="J1644" s="34" t="str">
        <f>IF(AND(ISBLANK(C1644)=TRUE,ISBLANK(D1644)=TRUE),"",IFERROR(VLOOKUP(CONCATENATE(C1644,".",D1644),'Clusters Lookup'!$A$2:$B$99,2,FALSE),"Not an Other Cluster"))</f>
        <v/>
      </c>
      <c r="K1644" s="51"/>
      <c r="L1644" s="51"/>
      <c r="M1644" s="51"/>
      <c r="N1644" s="51"/>
      <c r="O1644" s="52"/>
      <c r="P1644" s="51"/>
      <c r="Q1644" s="51"/>
      <c r="R1644" s="50"/>
      <c r="S1644" s="34" t="str">
        <f>IFERROR(VLOOKUP(R1644,'State of WI BUs'!$A$2:$B$77,2,FALSE),"")</f>
        <v/>
      </c>
      <c r="T1644" s="52"/>
      <c r="U1644" s="52"/>
      <c r="V1644" s="56" t="str">
        <f t="shared" si="200"/>
        <v/>
      </c>
      <c r="W1644" s="52"/>
      <c r="X1644" s="50"/>
      <c r="Y1644" s="56" t="str">
        <f t="shared" si="201"/>
        <v/>
      </c>
      <c r="Z1644" s="52"/>
      <c r="AA1644" s="35" t="str">
        <f t="shared" si="202"/>
        <v/>
      </c>
      <c r="AB1644" s="35" t="str">
        <f t="shared" si="203"/>
        <v/>
      </c>
      <c r="AC1644" s="35" t="str">
        <f t="shared" si="204"/>
        <v/>
      </c>
      <c r="AD1644" s="35" t="str">
        <f t="shared" si="205"/>
        <v/>
      </c>
      <c r="AE1644" s="35" t="str">
        <f t="shared" si="206"/>
        <v/>
      </c>
      <c r="AF1644" s="35" t="str">
        <f t="shared" si="207"/>
        <v/>
      </c>
    </row>
    <row r="1645" spans="1:32" x14ac:dyDescent="0.3">
      <c r="A1645" s="50"/>
      <c r="B1645" s="34" t="str">
        <f>IFERROR(VLOOKUP(A1645,'State of WI BUs'!$A$2:$B$77,2,FALSE),"")</f>
        <v/>
      </c>
      <c r="C1645" s="50"/>
      <c r="D1645" s="50"/>
      <c r="E1645" s="51"/>
      <c r="F1645" s="34" t="str">
        <f>IFERROR(VLOOKUP(C1645,'Fed. Agency Identifier'!$A$2:$B$62,2,FALSE),"")</f>
        <v/>
      </c>
      <c r="G1645" s="34" t="str">
        <f>IF(ISBLANK(D1645)=TRUE,"",(IFERROR(VLOOKUP(CONCATENATE(C1645,".",D1645),'Assistance Listings sam.gov'!$A$2:$D$2250,4,FALSE),"Unknown/Expired CFDA - Complete Column K")))</f>
        <v/>
      </c>
      <c r="H1645" s="51"/>
      <c r="I1645" s="51"/>
      <c r="J1645" s="34" t="str">
        <f>IF(AND(ISBLANK(C1645)=TRUE,ISBLANK(D1645)=TRUE),"",IFERROR(VLOOKUP(CONCATENATE(C1645,".",D1645),'Clusters Lookup'!$A$2:$B$99,2,FALSE),"Not an Other Cluster"))</f>
        <v/>
      </c>
      <c r="K1645" s="51"/>
      <c r="L1645" s="51"/>
      <c r="M1645" s="51"/>
      <c r="N1645" s="51"/>
      <c r="O1645" s="52"/>
      <c r="P1645" s="51"/>
      <c r="Q1645" s="51"/>
      <c r="R1645" s="50"/>
      <c r="S1645" s="34" t="str">
        <f>IFERROR(VLOOKUP(R1645,'State of WI BUs'!$A$2:$B$77,2,FALSE),"")</f>
        <v/>
      </c>
      <c r="T1645" s="52"/>
      <c r="U1645" s="52"/>
      <c r="V1645" s="56" t="str">
        <f t="shared" si="200"/>
        <v/>
      </c>
      <c r="W1645" s="52"/>
      <c r="X1645" s="50"/>
      <c r="Y1645" s="56" t="str">
        <f t="shared" si="201"/>
        <v/>
      </c>
      <c r="Z1645" s="52"/>
      <c r="AA1645" s="35" t="str">
        <f t="shared" si="202"/>
        <v/>
      </c>
      <c r="AB1645" s="35" t="str">
        <f t="shared" si="203"/>
        <v/>
      </c>
      <c r="AC1645" s="35" t="str">
        <f t="shared" si="204"/>
        <v/>
      </c>
      <c r="AD1645" s="35" t="str">
        <f t="shared" si="205"/>
        <v/>
      </c>
      <c r="AE1645" s="35" t="str">
        <f t="shared" si="206"/>
        <v/>
      </c>
      <c r="AF1645" s="35" t="str">
        <f t="shared" si="207"/>
        <v/>
      </c>
    </row>
    <row r="1646" spans="1:32" x14ac:dyDescent="0.3">
      <c r="A1646" s="50"/>
      <c r="B1646" s="34" t="str">
        <f>IFERROR(VLOOKUP(A1646,'State of WI BUs'!$A$2:$B$77,2,FALSE),"")</f>
        <v/>
      </c>
      <c r="C1646" s="50"/>
      <c r="D1646" s="50"/>
      <c r="E1646" s="51"/>
      <c r="F1646" s="34" t="str">
        <f>IFERROR(VLOOKUP(C1646,'Fed. Agency Identifier'!$A$2:$B$62,2,FALSE),"")</f>
        <v/>
      </c>
      <c r="G1646" s="34" t="str">
        <f>IF(ISBLANK(D1646)=TRUE,"",(IFERROR(VLOOKUP(CONCATENATE(C1646,".",D1646),'Assistance Listings sam.gov'!$A$2:$D$2250,4,FALSE),"Unknown/Expired CFDA - Complete Column K")))</f>
        <v/>
      </c>
      <c r="H1646" s="51"/>
      <c r="I1646" s="51"/>
      <c r="J1646" s="34" t="str">
        <f>IF(AND(ISBLANK(C1646)=TRUE,ISBLANK(D1646)=TRUE),"",IFERROR(VLOOKUP(CONCATENATE(C1646,".",D1646),'Clusters Lookup'!$A$2:$B$99,2,FALSE),"Not an Other Cluster"))</f>
        <v/>
      </c>
      <c r="K1646" s="51"/>
      <c r="L1646" s="51"/>
      <c r="M1646" s="51"/>
      <c r="N1646" s="51"/>
      <c r="O1646" s="52"/>
      <c r="P1646" s="51"/>
      <c r="Q1646" s="51"/>
      <c r="R1646" s="50"/>
      <c r="S1646" s="34" t="str">
        <f>IFERROR(VLOOKUP(R1646,'State of WI BUs'!$A$2:$B$77,2,FALSE),"")</f>
        <v/>
      </c>
      <c r="T1646" s="52"/>
      <c r="U1646" s="52"/>
      <c r="V1646" s="56" t="str">
        <f t="shared" si="200"/>
        <v/>
      </c>
      <c r="W1646" s="52"/>
      <c r="X1646" s="50"/>
      <c r="Y1646" s="56" t="str">
        <f t="shared" si="201"/>
        <v/>
      </c>
      <c r="Z1646" s="52"/>
      <c r="AA1646" s="35" t="str">
        <f t="shared" si="202"/>
        <v/>
      </c>
      <c r="AB1646" s="35" t="str">
        <f t="shared" si="203"/>
        <v/>
      </c>
      <c r="AC1646" s="35" t="str">
        <f t="shared" si="204"/>
        <v/>
      </c>
      <c r="AD1646" s="35" t="str">
        <f t="shared" si="205"/>
        <v/>
      </c>
      <c r="AE1646" s="35" t="str">
        <f t="shared" si="206"/>
        <v/>
      </c>
      <c r="AF1646" s="35" t="str">
        <f t="shared" si="207"/>
        <v/>
      </c>
    </row>
    <row r="1647" spans="1:32" x14ac:dyDescent="0.3">
      <c r="A1647" s="50"/>
      <c r="B1647" s="34" t="str">
        <f>IFERROR(VLOOKUP(A1647,'State of WI BUs'!$A$2:$B$77,2,FALSE),"")</f>
        <v/>
      </c>
      <c r="C1647" s="50"/>
      <c r="D1647" s="50"/>
      <c r="E1647" s="51"/>
      <c r="F1647" s="34" t="str">
        <f>IFERROR(VLOOKUP(C1647,'Fed. Agency Identifier'!$A$2:$B$62,2,FALSE),"")</f>
        <v/>
      </c>
      <c r="G1647" s="34" t="str">
        <f>IF(ISBLANK(D1647)=TRUE,"",(IFERROR(VLOOKUP(CONCATENATE(C1647,".",D1647),'Assistance Listings sam.gov'!$A$2:$D$2250,4,FALSE),"Unknown/Expired CFDA - Complete Column K")))</f>
        <v/>
      </c>
      <c r="H1647" s="51"/>
      <c r="I1647" s="51"/>
      <c r="J1647" s="34" t="str">
        <f>IF(AND(ISBLANK(C1647)=TRUE,ISBLANK(D1647)=TRUE),"",IFERROR(VLOOKUP(CONCATENATE(C1647,".",D1647),'Clusters Lookup'!$A$2:$B$99,2,FALSE),"Not an Other Cluster"))</f>
        <v/>
      </c>
      <c r="K1647" s="51"/>
      <c r="L1647" s="51"/>
      <c r="M1647" s="51"/>
      <c r="N1647" s="51"/>
      <c r="O1647" s="52"/>
      <c r="P1647" s="51"/>
      <c r="Q1647" s="51"/>
      <c r="R1647" s="50"/>
      <c r="S1647" s="34" t="str">
        <f>IFERROR(VLOOKUP(R1647,'State of WI BUs'!$A$2:$B$77,2,FALSE),"")</f>
        <v/>
      </c>
      <c r="T1647" s="52"/>
      <c r="U1647" s="52"/>
      <c r="V1647" s="56" t="str">
        <f t="shared" si="200"/>
        <v/>
      </c>
      <c r="W1647" s="52"/>
      <c r="X1647" s="50"/>
      <c r="Y1647" s="56" t="str">
        <f t="shared" si="201"/>
        <v/>
      </c>
      <c r="Z1647" s="52"/>
      <c r="AA1647" s="35" t="str">
        <f t="shared" si="202"/>
        <v/>
      </c>
      <c r="AB1647" s="35" t="str">
        <f t="shared" si="203"/>
        <v/>
      </c>
      <c r="AC1647" s="35" t="str">
        <f t="shared" si="204"/>
        <v/>
      </c>
      <c r="AD1647" s="35" t="str">
        <f t="shared" si="205"/>
        <v/>
      </c>
      <c r="AE1647" s="35" t="str">
        <f t="shared" si="206"/>
        <v/>
      </c>
      <c r="AF1647" s="35" t="str">
        <f t="shared" si="207"/>
        <v/>
      </c>
    </row>
    <row r="1648" spans="1:32" x14ac:dyDescent="0.3">
      <c r="A1648" s="50"/>
      <c r="B1648" s="34" t="str">
        <f>IFERROR(VLOOKUP(A1648,'State of WI BUs'!$A$2:$B$77,2,FALSE),"")</f>
        <v/>
      </c>
      <c r="C1648" s="50"/>
      <c r="D1648" s="50"/>
      <c r="E1648" s="51"/>
      <c r="F1648" s="34" t="str">
        <f>IFERROR(VLOOKUP(C1648,'Fed. Agency Identifier'!$A$2:$B$62,2,FALSE),"")</f>
        <v/>
      </c>
      <c r="G1648" s="34" t="str">
        <f>IF(ISBLANK(D1648)=TRUE,"",(IFERROR(VLOOKUP(CONCATENATE(C1648,".",D1648),'Assistance Listings sam.gov'!$A$2:$D$2250,4,FALSE),"Unknown/Expired CFDA - Complete Column K")))</f>
        <v/>
      </c>
      <c r="H1648" s="51"/>
      <c r="I1648" s="51"/>
      <c r="J1648" s="34" t="str">
        <f>IF(AND(ISBLANK(C1648)=TRUE,ISBLANK(D1648)=TRUE),"",IFERROR(VLOOKUP(CONCATENATE(C1648,".",D1648),'Clusters Lookup'!$A$2:$B$99,2,FALSE),"Not an Other Cluster"))</f>
        <v/>
      </c>
      <c r="K1648" s="51"/>
      <c r="L1648" s="51"/>
      <c r="M1648" s="51"/>
      <c r="N1648" s="51"/>
      <c r="O1648" s="52"/>
      <c r="P1648" s="51"/>
      <c r="Q1648" s="51"/>
      <c r="R1648" s="50"/>
      <c r="S1648" s="34" t="str">
        <f>IFERROR(VLOOKUP(R1648,'State of WI BUs'!$A$2:$B$77,2,FALSE),"")</f>
        <v/>
      </c>
      <c r="T1648" s="52"/>
      <c r="U1648" s="52"/>
      <c r="V1648" s="56" t="str">
        <f t="shared" si="200"/>
        <v/>
      </c>
      <c r="W1648" s="52"/>
      <c r="X1648" s="50"/>
      <c r="Y1648" s="56" t="str">
        <f t="shared" si="201"/>
        <v/>
      </c>
      <c r="Z1648" s="52"/>
      <c r="AA1648" s="35" t="str">
        <f t="shared" si="202"/>
        <v/>
      </c>
      <c r="AB1648" s="35" t="str">
        <f t="shared" si="203"/>
        <v/>
      </c>
      <c r="AC1648" s="35" t="str">
        <f t="shared" si="204"/>
        <v/>
      </c>
      <c r="AD1648" s="35" t="str">
        <f t="shared" si="205"/>
        <v/>
      </c>
      <c r="AE1648" s="35" t="str">
        <f t="shared" si="206"/>
        <v/>
      </c>
      <c r="AF1648" s="35" t="str">
        <f t="shared" si="207"/>
        <v/>
      </c>
    </row>
    <row r="1649" spans="1:32" x14ac:dyDescent="0.3">
      <c r="A1649" s="50"/>
      <c r="B1649" s="34" t="str">
        <f>IFERROR(VLOOKUP(A1649,'State of WI BUs'!$A$2:$B$77,2,FALSE),"")</f>
        <v/>
      </c>
      <c r="C1649" s="50"/>
      <c r="D1649" s="50"/>
      <c r="E1649" s="51"/>
      <c r="F1649" s="34" t="str">
        <f>IFERROR(VLOOKUP(C1649,'Fed. Agency Identifier'!$A$2:$B$62,2,FALSE),"")</f>
        <v/>
      </c>
      <c r="G1649" s="34" t="str">
        <f>IF(ISBLANK(D1649)=TRUE,"",(IFERROR(VLOOKUP(CONCATENATE(C1649,".",D1649),'Assistance Listings sam.gov'!$A$2:$D$2250,4,FALSE),"Unknown/Expired CFDA - Complete Column K")))</f>
        <v/>
      </c>
      <c r="H1649" s="51"/>
      <c r="I1649" s="51"/>
      <c r="J1649" s="34" t="str">
        <f>IF(AND(ISBLANK(C1649)=TRUE,ISBLANK(D1649)=TRUE),"",IFERROR(VLOOKUP(CONCATENATE(C1649,".",D1649),'Clusters Lookup'!$A$2:$B$99,2,FALSE),"Not an Other Cluster"))</f>
        <v/>
      </c>
      <c r="K1649" s="51"/>
      <c r="L1649" s="51"/>
      <c r="M1649" s="51"/>
      <c r="N1649" s="51"/>
      <c r="O1649" s="52"/>
      <c r="P1649" s="51"/>
      <c r="Q1649" s="51"/>
      <c r="R1649" s="50"/>
      <c r="S1649" s="34" t="str">
        <f>IFERROR(VLOOKUP(R1649,'State of WI BUs'!$A$2:$B$77,2,FALSE),"")</f>
        <v/>
      </c>
      <c r="T1649" s="52"/>
      <c r="U1649" s="52"/>
      <c r="V1649" s="56" t="str">
        <f t="shared" si="200"/>
        <v/>
      </c>
      <c r="W1649" s="52"/>
      <c r="X1649" s="50"/>
      <c r="Y1649" s="56" t="str">
        <f t="shared" si="201"/>
        <v/>
      </c>
      <c r="Z1649" s="52"/>
      <c r="AA1649" s="35" t="str">
        <f t="shared" si="202"/>
        <v/>
      </c>
      <c r="AB1649" s="35" t="str">
        <f t="shared" si="203"/>
        <v/>
      </c>
      <c r="AC1649" s="35" t="str">
        <f t="shared" si="204"/>
        <v/>
      </c>
      <c r="AD1649" s="35" t="str">
        <f t="shared" si="205"/>
        <v/>
      </c>
      <c r="AE1649" s="35" t="str">
        <f t="shared" si="206"/>
        <v/>
      </c>
      <c r="AF1649" s="35" t="str">
        <f t="shared" si="207"/>
        <v/>
      </c>
    </row>
    <row r="1650" spans="1:32" x14ac:dyDescent="0.3">
      <c r="A1650" s="50"/>
      <c r="B1650" s="34" t="str">
        <f>IFERROR(VLOOKUP(A1650,'State of WI BUs'!$A$2:$B$77,2,FALSE),"")</f>
        <v/>
      </c>
      <c r="C1650" s="50"/>
      <c r="D1650" s="50"/>
      <c r="E1650" s="51"/>
      <c r="F1650" s="34" t="str">
        <f>IFERROR(VLOOKUP(C1650,'Fed. Agency Identifier'!$A$2:$B$62,2,FALSE),"")</f>
        <v/>
      </c>
      <c r="G1650" s="34" t="str">
        <f>IF(ISBLANK(D1650)=TRUE,"",(IFERROR(VLOOKUP(CONCATENATE(C1650,".",D1650),'Assistance Listings sam.gov'!$A$2:$D$2250,4,FALSE),"Unknown/Expired CFDA - Complete Column K")))</f>
        <v/>
      </c>
      <c r="H1650" s="51"/>
      <c r="I1650" s="51"/>
      <c r="J1650" s="34" t="str">
        <f>IF(AND(ISBLANK(C1650)=TRUE,ISBLANK(D1650)=TRUE),"",IFERROR(VLOOKUP(CONCATENATE(C1650,".",D1650),'Clusters Lookup'!$A$2:$B$99,2,FALSE),"Not an Other Cluster"))</f>
        <v/>
      </c>
      <c r="K1650" s="51"/>
      <c r="L1650" s="51"/>
      <c r="M1650" s="51"/>
      <c r="N1650" s="51"/>
      <c r="O1650" s="52"/>
      <c r="P1650" s="51"/>
      <c r="Q1650" s="51"/>
      <c r="R1650" s="50"/>
      <c r="S1650" s="34" t="str">
        <f>IFERROR(VLOOKUP(R1650,'State of WI BUs'!$A$2:$B$77,2,FALSE),"")</f>
        <v/>
      </c>
      <c r="T1650" s="52"/>
      <c r="U1650" s="52"/>
      <c r="V1650" s="56" t="str">
        <f t="shared" si="200"/>
        <v/>
      </c>
      <c r="W1650" s="52"/>
      <c r="X1650" s="50"/>
      <c r="Y1650" s="56" t="str">
        <f t="shared" si="201"/>
        <v/>
      </c>
      <c r="Z1650" s="52"/>
      <c r="AA1650" s="35" t="str">
        <f t="shared" si="202"/>
        <v/>
      </c>
      <c r="AB1650" s="35" t="str">
        <f t="shared" si="203"/>
        <v/>
      </c>
      <c r="AC1650" s="35" t="str">
        <f t="shared" si="204"/>
        <v/>
      </c>
      <c r="AD1650" s="35" t="str">
        <f t="shared" si="205"/>
        <v/>
      </c>
      <c r="AE1650" s="35" t="str">
        <f t="shared" si="206"/>
        <v/>
      </c>
      <c r="AF1650" s="35" t="str">
        <f t="shared" si="207"/>
        <v/>
      </c>
    </row>
    <row r="1651" spans="1:32" x14ac:dyDescent="0.3">
      <c r="A1651" s="50"/>
      <c r="B1651" s="34" t="str">
        <f>IFERROR(VLOOKUP(A1651,'State of WI BUs'!$A$2:$B$77,2,FALSE),"")</f>
        <v/>
      </c>
      <c r="C1651" s="50"/>
      <c r="D1651" s="50"/>
      <c r="E1651" s="51"/>
      <c r="F1651" s="34" t="str">
        <f>IFERROR(VLOOKUP(C1651,'Fed. Agency Identifier'!$A$2:$B$62,2,FALSE),"")</f>
        <v/>
      </c>
      <c r="G1651" s="34" t="str">
        <f>IF(ISBLANK(D1651)=TRUE,"",(IFERROR(VLOOKUP(CONCATENATE(C1651,".",D1651),'Assistance Listings sam.gov'!$A$2:$D$2250,4,FALSE),"Unknown/Expired CFDA - Complete Column K")))</f>
        <v/>
      </c>
      <c r="H1651" s="51"/>
      <c r="I1651" s="51"/>
      <c r="J1651" s="34" t="str">
        <f>IF(AND(ISBLANK(C1651)=TRUE,ISBLANK(D1651)=TRUE),"",IFERROR(VLOOKUP(CONCATENATE(C1651,".",D1651),'Clusters Lookup'!$A$2:$B$99,2,FALSE),"Not an Other Cluster"))</f>
        <v/>
      </c>
      <c r="K1651" s="51"/>
      <c r="L1651" s="51"/>
      <c r="M1651" s="51"/>
      <c r="N1651" s="51"/>
      <c r="O1651" s="52"/>
      <c r="P1651" s="51"/>
      <c r="Q1651" s="51"/>
      <c r="R1651" s="50"/>
      <c r="S1651" s="34" t="str">
        <f>IFERROR(VLOOKUP(R1651,'State of WI BUs'!$A$2:$B$77,2,FALSE),"")</f>
        <v/>
      </c>
      <c r="T1651" s="52"/>
      <c r="U1651" s="52"/>
      <c r="V1651" s="56" t="str">
        <f t="shared" si="200"/>
        <v/>
      </c>
      <c r="W1651" s="52"/>
      <c r="X1651" s="50"/>
      <c r="Y1651" s="56" t="str">
        <f t="shared" si="201"/>
        <v/>
      </c>
      <c r="Z1651" s="52"/>
      <c r="AA1651" s="35" t="str">
        <f t="shared" si="202"/>
        <v/>
      </c>
      <c r="AB1651" s="35" t="str">
        <f t="shared" si="203"/>
        <v/>
      </c>
      <c r="AC1651" s="35" t="str">
        <f t="shared" si="204"/>
        <v/>
      </c>
      <c r="AD1651" s="35" t="str">
        <f t="shared" si="205"/>
        <v/>
      </c>
      <c r="AE1651" s="35" t="str">
        <f t="shared" si="206"/>
        <v/>
      </c>
      <c r="AF1651" s="35" t="str">
        <f t="shared" si="207"/>
        <v/>
      </c>
    </row>
    <row r="1652" spans="1:32" x14ac:dyDescent="0.3">
      <c r="A1652" s="50"/>
      <c r="B1652" s="34" t="str">
        <f>IFERROR(VLOOKUP(A1652,'State of WI BUs'!$A$2:$B$77,2,FALSE),"")</f>
        <v/>
      </c>
      <c r="C1652" s="50"/>
      <c r="D1652" s="50"/>
      <c r="E1652" s="51"/>
      <c r="F1652" s="34" t="str">
        <f>IFERROR(VLOOKUP(C1652,'Fed. Agency Identifier'!$A$2:$B$62,2,FALSE),"")</f>
        <v/>
      </c>
      <c r="G1652" s="34" t="str">
        <f>IF(ISBLANK(D1652)=TRUE,"",(IFERROR(VLOOKUP(CONCATENATE(C1652,".",D1652),'Assistance Listings sam.gov'!$A$2:$D$2250,4,FALSE),"Unknown/Expired CFDA - Complete Column K")))</f>
        <v/>
      </c>
      <c r="H1652" s="51"/>
      <c r="I1652" s="51"/>
      <c r="J1652" s="34" t="str">
        <f>IF(AND(ISBLANK(C1652)=TRUE,ISBLANK(D1652)=TRUE),"",IFERROR(VLOOKUP(CONCATENATE(C1652,".",D1652),'Clusters Lookup'!$A$2:$B$99,2,FALSE),"Not an Other Cluster"))</f>
        <v/>
      </c>
      <c r="K1652" s="51"/>
      <c r="L1652" s="51"/>
      <c r="M1652" s="51"/>
      <c r="N1652" s="51"/>
      <c r="O1652" s="52"/>
      <c r="P1652" s="51"/>
      <c r="Q1652" s="51"/>
      <c r="R1652" s="50"/>
      <c r="S1652" s="34" t="str">
        <f>IFERROR(VLOOKUP(R1652,'State of WI BUs'!$A$2:$B$77,2,FALSE),"")</f>
        <v/>
      </c>
      <c r="T1652" s="52"/>
      <c r="U1652" s="52"/>
      <c r="V1652" s="56" t="str">
        <f t="shared" si="200"/>
        <v/>
      </c>
      <c r="W1652" s="52"/>
      <c r="X1652" s="50"/>
      <c r="Y1652" s="56" t="str">
        <f t="shared" si="201"/>
        <v/>
      </c>
      <c r="Z1652" s="52"/>
      <c r="AA1652" s="35" t="str">
        <f t="shared" si="202"/>
        <v/>
      </c>
      <c r="AB1652" s="35" t="str">
        <f t="shared" si="203"/>
        <v/>
      </c>
      <c r="AC1652" s="35" t="str">
        <f t="shared" si="204"/>
        <v/>
      </c>
      <c r="AD1652" s="35" t="str">
        <f t="shared" si="205"/>
        <v/>
      </c>
      <c r="AE1652" s="35" t="str">
        <f t="shared" si="206"/>
        <v/>
      </c>
      <c r="AF1652" s="35" t="str">
        <f t="shared" si="207"/>
        <v/>
      </c>
    </row>
    <row r="1653" spans="1:32" x14ac:dyDescent="0.3">
      <c r="A1653" s="50"/>
      <c r="B1653" s="34" t="str">
        <f>IFERROR(VLOOKUP(A1653,'State of WI BUs'!$A$2:$B$77,2,FALSE),"")</f>
        <v/>
      </c>
      <c r="C1653" s="50"/>
      <c r="D1653" s="50"/>
      <c r="E1653" s="51"/>
      <c r="F1653" s="34" t="str">
        <f>IFERROR(VLOOKUP(C1653,'Fed. Agency Identifier'!$A$2:$B$62,2,FALSE),"")</f>
        <v/>
      </c>
      <c r="G1653" s="34" t="str">
        <f>IF(ISBLANK(D1653)=TRUE,"",(IFERROR(VLOOKUP(CONCATENATE(C1653,".",D1653),'Assistance Listings sam.gov'!$A$2:$D$2250,4,FALSE),"Unknown/Expired CFDA - Complete Column K")))</f>
        <v/>
      </c>
      <c r="H1653" s="51"/>
      <c r="I1653" s="51"/>
      <c r="J1653" s="34" t="str">
        <f>IF(AND(ISBLANK(C1653)=TRUE,ISBLANK(D1653)=TRUE),"",IFERROR(VLOOKUP(CONCATENATE(C1653,".",D1653),'Clusters Lookup'!$A$2:$B$99,2,FALSE),"Not an Other Cluster"))</f>
        <v/>
      </c>
      <c r="K1653" s="51"/>
      <c r="L1653" s="51"/>
      <c r="M1653" s="51"/>
      <c r="N1653" s="51"/>
      <c r="O1653" s="52"/>
      <c r="P1653" s="51"/>
      <c r="Q1653" s="51"/>
      <c r="R1653" s="50"/>
      <c r="S1653" s="34" t="str">
        <f>IFERROR(VLOOKUP(R1653,'State of WI BUs'!$A$2:$B$77,2,FALSE),"")</f>
        <v/>
      </c>
      <c r="T1653" s="52"/>
      <c r="U1653" s="52"/>
      <c r="V1653" s="56" t="str">
        <f t="shared" si="200"/>
        <v/>
      </c>
      <c r="W1653" s="52"/>
      <c r="X1653" s="50"/>
      <c r="Y1653" s="56" t="str">
        <f t="shared" si="201"/>
        <v/>
      </c>
      <c r="Z1653" s="52"/>
      <c r="AA1653" s="35" t="str">
        <f t="shared" si="202"/>
        <v/>
      </c>
      <c r="AB1653" s="35" t="str">
        <f t="shared" si="203"/>
        <v/>
      </c>
      <c r="AC1653" s="35" t="str">
        <f t="shared" si="204"/>
        <v/>
      </c>
      <c r="AD1653" s="35" t="str">
        <f t="shared" si="205"/>
        <v/>
      </c>
      <c r="AE1653" s="35" t="str">
        <f t="shared" si="206"/>
        <v/>
      </c>
      <c r="AF1653" s="35" t="str">
        <f t="shared" si="207"/>
        <v/>
      </c>
    </row>
    <row r="1654" spans="1:32" x14ac:dyDescent="0.3">
      <c r="A1654" s="50"/>
      <c r="B1654" s="34" t="str">
        <f>IFERROR(VLOOKUP(A1654,'State of WI BUs'!$A$2:$B$77,2,FALSE),"")</f>
        <v/>
      </c>
      <c r="C1654" s="50"/>
      <c r="D1654" s="50"/>
      <c r="E1654" s="51"/>
      <c r="F1654" s="34" t="str">
        <f>IFERROR(VLOOKUP(C1654,'Fed. Agency Identifier'!$A$2:$B$62,2,FALSE),"")</f>
        <v/>
      </c>
      <c r="G1654" s="34" t="str">
        <f>IF(ISBLANK(D1654)=TRUE,"",(IFERROR(VLOOKUP(CONCATENATE(C1654,".",D1654),'Assistance Listings sam.gov'!$A$2:$D$2250,4,FALSE),"Unknown/Expired CFDA - Complete Column K")))</f>
        <v/>
      </c>
      <c r="H1654" s="51"/>
      <c r="I1654" s="51"/>
      <c r="J1654" s="34" t="str">
        <f>IF(AND(ISBLANK(C1654)=TRUE,ISBLANK(D1654)=TRUE),"",IFERROR(VLOOKUP(CONCATENATE(C1654,".",D1654),'Clusters Lookup'!$A$2:$B$99,2,FALSE),"Not an Other Cluster"))</f>
        <v/>
      </c>
      <c r="K1654" s="51"/>
      <c r="L1654" s="51"/>
      <c r="M1654" s="51"/>
      <c r="N1654" s="51"/>
      <c r="O1654" s="52"/>
      <c r="P1654" s="51"/>
      <c r="Q1654" s="51"/>
      <c r="R1654" s="50"/>
      <c r="S1654" s="34" t="str">
        <f>IFERROR(VLOOKUP(R1654,'State of WI BUs'!$A$2:$B$77,2,FALSE),"")</f>
        <v/>
      </c>
      <c r="T1654" s="52"/>
      <c r="U1654" s="52"/>
      <c r="V1654" s="56" t="str">
        <f t="shared" si="200"/>
        <v/>
      </c>
      <c r="W1654" s="52"/>
      <c r="X1654" s="50"/>
      <c r="Y1654" s="56" t="str">
        <f t="shared" si="201"/>
        <v/>
      </c>
      <c r="Z1654" s="52"/>
      <c r="AA1654" s="35" t="str">
        <f t="shared" si="202"/>
        <v/>
      </c>
      <c r="AB1654" s="35" t="str">
        <f t="shared" si="203"/>
        <v/>
      </c>
      <c r="AC1654" s="35" t="str">
        <f t="shared" si="204"/>
        <v/>
      </c>
      <c r="AD1654" s="35" t="str">
        <f t="shared" si="205"/>
        <v/>
      </c>
      <c r="AE1654" s="35" t="str">
        <f t="shared" si="206"/>
        <v/>
      </c>
      <c r="AF1654" s="35" t="str">
        <f t="shared" si="207"/>
        <v/>
      </c>
    </row>
    <row r="1655" spans="1:32" x14ac:dyDescent="0.3">
      <c r="A1655" s="50"/>
      <c r="B1655" s="34" t="str">
        <f>IFERROR(VLOOKUP(A1655,'State of WI BUs'!$A$2:$B$77,2,FALSE),"")</f>
        <v/>
      </c>
      <c r="C1655" s="50"/>
      <c r="D1655" s="50"/>
      <c r="E1655" s="51"/>
      <c r="F1655" s="34" t="str">
        <f>IFERROR(VLOOKUP(C1655,'Fed. Agency Identifier'!$A$2:$B$62,2,FALSE),"")</f>
        <v/>
      </c>
      <c r="G1655" s="34" t="str">
        <f>IF(ISBLANK(D1655)=TRUE,"",(IFERROR(VLOOKUP(CONCATENATE(C1655,".",D1655),'Assistance Listings sam.gov'!$A$2:$D$2250,4,FALSE),"Unknown/Expired CFDA - Complete Column K")))</f>
        <v/>
      </c>
      <c r="H1655" s="51"/>
      <c r="I1655" s="51"/>
      <c r="J1655" s="34" t="str">
        <f>IF(AND(ISBLANK(C1655)=TRUE,ISBLANK(D1655)=TRUE),"",IFERROR(VLOOKUP(CONCATENATE(C1655,".",D1655),'Clusters Lookup'!$A$2:$B$99,2,FALSE),"Not an Other Cluster"))</f>
        <v/>
      </c>
      <c r="K1655" s="51"/>
      <c r="L1655" s="51"/>
      <c r="M1655" s="51"/>
      <c r="N1655" s="51"/>
      <c r="O1655" s="52"/>
      <c r="P1655" s="51"/>
      <c r="Q1655" s="51"/>
      <c r="R1655" s="50"/>
      <c r="S1655" s="34" t="str">
        <f>IFERROR(VLOOKUP(R1655,'State of WI BUs'!$A$2:$B$77,2,FALSE),"")</f>
        <v/>
      </c>
      <c r="T1655" s="52"/>
      <c r="U1655" s="52"/>
      <c r="V1655" s="56" t="str">
        <f t="shared" si="200"/>
        <v/>
      </c>
      <c r="W1655" s="52"/>
      <c r="X1655" s="50"/>
      <c r="Y1655" s="56" t="str">
        <f t="shared" si="201"/>
        <v/>
      </c>
      <c r="Z1655" s="52"/>
      <c r="AA1655" s="35" t="str">
        <f t="shared" si="202"/>
        <v/>
      </c>
      <c r="AB1655" s="35" t="str">
        <f t="shared" si="203"/>
        <v/>
      </c>
      <c r="AC1655" s="35" t="str">
        <f t="shared" si="204"/>
        <v/>
      </c>
      <c r="AD1655" s="35" t="str">
        <f t="shared" si="205"/>
        <v/>
      </c>
      <c r="AE1655" s="35" t="str">
        <f t="shared" si="206"/>
        <v/>
      </c>
      <c r="AF1655" s="35" t="str">
        <f t="shared" si="207"/>
        <v/>
      </c>
    </row>
    <row r="1656" spans="1:32" x14ac:dyDescent="0.3">
      <c r="A1656" s="50"/>
      <c r="B1656" s="34" t="str">
        <f>IFERROR(VLOOKUP(A1656,'State of WI BUs'!$A$2:$B$77,2,FALSE),"")</f>
        <v/>
      </c>
      <c r="C1656" s="50"/>
      <c r="D1656" s="50"/>
      <c r="E1656" s="51"/>
      <c r="F1656" s="34" t="str">
        <f>IFERROR(VLOOKUP(C1656,'Fed. Agency Identifier'!$A$2:$B$62,2,FALSE),"")</f>
        <v/>
      </c>
      <c r="G1656" s="34" t="str">
        <f>IF(ISBLANK(D1656)=TRUE,"",(IFERROR(VLOOKUP(CONCATENATE(C1656,".",D1656),'Assistance Listings sam.gov'!$A$2:$D$2250,4,FALSE),"Unknown/Expired CFDA - Complete Column K")))</f>
        <v/>
      </c>
      <c r="H1656" s="51"/>
      <c r="I1656" s="51"/>
      <c r="J1656" s="34" t="str">
        <f>IF(AND(ISBLANK(C1656)=TRUE,ISBLANK(D1656)=TRUE),"",IFERROR(VLOOKUP(CONCATENATE(C1656,".",D1656),'Clusters Lookup'!$A$2:$B$99,2,FALSE),"Not an Other Cluster"))</f>
        <v/>
      </c>
      <c r="K1656" s="51"/>
      <c r="L1656" s="51"/>
      <c r="M1656" s="51"/>
      <c r="N1656" s="51"/>
      <c r="O1656" s="52"/>
      <c r="P1656" s="51"/>
      <c r="Q1656" s="51"/>
      <c r="R1656" s="50"/>
      <c r="S1656" s="34" t="str">
        <f>IFERROR(VLOOKUP(R1656,'State of WI BUs'!$A$2:$B$77,2,FALSE),"")</f>
        <v/>
      </c>
      <c r="T1656" s="52"/>
      <c r="U1656" s="52"/>
      <c r="V1656" s="56" t="str">
        <f t="shared" si="200"/>
        <v/>
      </c>
      <c r="W1656" s="52"/>
      <c r="X1656" s="50"/>
      <c r="Y1656" s="56" t="str">
        <f t="shared" si="201"/>
        <v/>
      </c>
      <c r="Z1656" s="52"/>
      <c r="AA1656" s="35" t="str">
        <f t="shared" si="202"/>
        <v/>
      </c>
      <c r="AB1656" s="35" t="str">
        <f t="shared" si="203"/>
        <v/>
      </c>
      <c r="AC1656" s="35" t="str">
        <f t="shared" si="204"/>
        <v/>
      </c>
      <c r="AD1656" s="35" t="str">
        <f t="shared" si="205"/>
        <v/>
      </c>
      <c r="AE1656" s="35" t="str">
        <f t="shared" si="206"/>
        <v/>
      </c>
      <c r="AF1656" s="35" t="str">
        <f t="shared" si="207"/>
        <v/>
      </c>
    </row>
    <row r="1657" spans="1:32" x14ac:dyDescent="0.3">
      <c r="A1657" s="50"/>
      <c r="B1657" s="34" t="str">
        <f>IFERROR(VLOOKUP(A1657,'State of WI BUs'!$A$2:$B$77,2,FALSE),"")</f>
        <v/>
      </c>
      <c r="C1657" s="50"/>
      <c r="D1657" s="50"/>
      <c r="E1657" s="51"/>
      <c r="F1657" s="34" t="str">
        <f>IFERROR(VLOOKUP(C1657,'Fed. Agency Identifier'!$A$2:$B$62,2,FALSE),"")</f>
        <v/>
      </c>
      <c r="G1657" s="34" t="str">
        <f>IF(ISBLANK(D1657)=TRUE,"",(IFERROR(VLOOKUP(CONCATENATE(C1657,".",D1657),'Assistance Listings sam.gov'!$A$2:$D$2250,4,FALSE),"Unknown/Expired CFDA - Complete Column K")))</f>
        <v/>
      </c>
      <c r="H1657" s="51"/>
      <c r="I1657" s="51"/>
      <c r="J1657" s="34" t="str">
        <f>IF(AND(ISBLANK(C1657)=TRUE,ISBLANK(D1657)=TRUE),"",IFERROR(VLOOKUP(CONCATENATE(C1657,".",D1657),'Clusters Lookup'!$A$2:$B$99,2,FALSE),"Not an Other Cluster"))</f>
        <v/>
      </c>
      <c r="K1657" s="51"/>
      <c r="L1657" s="51"/>
      <c r="M1657" s="51"/>
      <c r="N1657" s="51"/>
      <c r="O1657" s="52"/>
      <c r="P1657" s="51"/>
      <c r="Q1657" s="51"/>
      <c r="R1657" s="50"/>
      <c r="S1657" s="34" t="str">
        <f>IFERROR(VLOOKUP(R1657,'State of WI BUs'!$A$2:$B$77,2,FALSE),"")</f>
        <v/>
      </c>
      <c r="T1657" s="52"/>
      <c r="U1657" s="52"/>
      <c r="V1657" s="56" t="str">
        <f t="shared" si="200"/>
        <v/>
      </c>
      <c r="W1657" s="52"/>
      <c r="X1657" s="50"/>
      <c r="Y1657" s="56" t="str">
        <f t="shared" si="201"/>
        <v/>
      </c>
      <c r="Z1657" s="52"/>
      <c r="AA1657" s="35" t="str">
        <f t="shared" si="202"/>
        <v/>
      </c>
      <c r="AB1657" s="35" t="str">
        <f t="shared" si="203"/>
        <v/>
      </c>
      <c r="AC1657" s="35" t="str">
        <f t="shared" si="204"/>
        <v/>
      </c>
      <c r="AD1657" s="35" t="str">
        <f t="shared" si="205"/>
        <v/>
      </c>
      <c r="AE1657" s="35" t="str">
        <f t="shared" si="206"/>
        <v/>
      </c>
      <c r="AF1657" s="35" t="str">
        <f t="shared" si="207"/>
        <v/>
      </c>
    </row>
    <row r="1658" spans="1:32" x14ac:dyDescent="0.3">
      <c r="A1658" s="50"/>
      <c r="B1658" s="34" t="str">
        <f>IFERROR(VLOOKUP(A1658,'State of WI BUs'!$A$2:$B$77,2,FALSE),"")</f>
        <v/>
      </c>
      <c r="C1658" s="50"/>
      <c r="D1658" s="50"/>
      <c r="E1658" s="51"/>
      <c r="F1658" s="34" t="str">
        <f>IFERROR(VLOOKUP(C1658,'Fed. Agency Identifier'!$A$2:$B$62,2,FALSE),"")</f>
        <v/>
      </c>
      <c r="G1658" s="34" t="str">
        <f>IF(ISBLANK(D1658)=TRUE,"",(IFERROR(VLOOKUP(CONCATENATE(C1658,".",D1658),'Assistance Listings sam.gov'!$A$2:$D$2250,4,FALSE),"Unknown/Expired CFDA - Complete Column K")))</f>
        <v/>
      </c>
      <c r="H1658" s="51"/>
      <c r="I1658" s="51"/>
      <c r="J1658" s="34" t="str">
        <f>IF(AND(ISBLANK(C1658)=TRUE,ISBLANK(D1658)=TRUE),"",IFERROR(VLOOKUP(CONCATENATE(C1658,".",D1658),'Clusters Lookup'!$A$2:$B$99,2,FALSE),"Not an Other Cluster"))</f>
        <v/>
      </c>
      <c r="K1658" s="51"/>
      <c r="L1658" s="51"/>
      <c r="M1658" s="51"/>
      <c r="N1658" s="51"/>
      <c r="O1658" s="52"/>
      <c r="P1658" s="51"/>
      <c r="Q1658" s="51"/>
      <c r="R1658" s="50"/>
      <c r="S1658" s="34" t="str">
        <f>IFERROR(VLOOKUP(R1658,'State of WI BUs'!$A$2:$B$77,2,FALSE),"")</f>
        <v/>
      </c>
      <c r="T1658" s="52"/>
      <c r="U1658" s="52"/>
      <c r="V1658" s="56" t="str">
        <f t="shared" si="200"/>
        <v/>
      </c>
      <c r="W1658" s="52"/>
      <c r="X1658" s="50"/>
      <c r="Y1658" s="56" t="str">
        <f t="shared" si="201"/>
        <v/>
      </c>
      <c r="Z1658" s="52"/>
      <c r="AA1658" s="35" t="str">
        <f t="shared" si="202"/>
        <v/>
      </c>
      <c r="AB1658" s="35" t="str">
        <f t="shared" si="203"/>
        <v/>
      </c>
      <c r="AC1658" s="35" t="str">
        <f t="shared" si="204"/>
        <v/>
      </c>
      <c r="AD1658" s="35" t="str">
        <f t="shared" si="205"/>
        <v/>
      </c>
      <c r="AE1658" s="35" t="str">
        <f t="shared" si="206"/>
        <v/>
      </c>
      <c r="AF1658" s="35" t="str">
        <f t="shared" si="207"/>
        <v/>
      </c>
    </row>
    <row r="1659" spans="1:32" x14ac:dyDescent="0.3">
      <c r="A1659" s="50"/>
      <c r="B1659" s="34" t="str">
        <f>IFERROR(VLOOKUP(A1659,'State of WI BUs'!$A$2:$B$77,2,FALSE),"")</f>
        <v/>
      </c>
      <c r="C1659" s="50"/>
      <c r="D1659" s="50"/>
      <c r="E1659" s="51"/>
      <c r="F1659" s="34" t="str">
        <f>IFERROR(VLOOKUP(C1659,'Fed. Agency Identifier'!$A$2:$B$62,2,FALSE),"")</f>
        <v/>
      </c>
      <c r="G1659" s="34" t="str">
        <f>IF(ISBLANK(D1659)=TRUE,"",(IFERROR(VLOOKUP(CONCATENATE(C1659,".",D1659),'Assistance Listings sam.gov'!$A$2:$D$2250,4,FALSE),"Unknown/Expired CFDA - Complete Column K")))</f>
        <v/>
      </c>
      <c r="H1659" s="51"/>
      <c r="I1659" s="51"/>
      <c r="J1659" s="34" t="str">
        <f>IF(AND(ISBLANK(C1659)=TRUE,ISBLANK(D1659)=TRUE),"",IFERROR(VLOOKUP(CONCATENATE(C1659,".",D1659),'Clusters Lookup'!$A$2:$B$99,2,FALSE),"Not an Other Cluster"))</f>
        <v/>
      </c>
      <c r="K1659" s="51"/>
      <c r="L1659" s="51"/>
      <c r="M1659" s="51"/>
      <c r="N1659" s="51"/>
      <c r="O1659" s="52"/>
      <c r="P1659" s="51"/>
      <c r="Q1659" s="51"/>
      <c r="R1659" s="50"/>
      <c r="S1659" s="34" t="str">
        <f>IFERROR(VLOOKUP(R1659,'State of WI BUs'!$A$2:$B$77,2,FALSE),"")</f>
        <v/>
      </c>
      <c r="T1659" s="52"/>
      <c r="U1659" s="52"/>
      <c r="V1659" s="56" t="str">
        <f t="shared" si="200"/>
        <v/>
      </c>
      <c r="W1659" s="52"/>
      <c r="X1659" s="50"/>
      <c r="Y1659" s="56" t="str">
        <f t="shared" si="201"/>
        <v/>
      </c>
      <c r="Z1659" s="52"/>
      <c r="AA1659" s="35" t="str">
        <f t="shared" si="202"/>
        <v/>
      </c>
      <c r="AB1659" s="35" t="str">
        <f t="shared" si="203"/>
        <v/>
      </c>
      <c r="AC1659" s="35" t="str">
        <f t="shared" si="204"/>
        <v/>
      </c>
      <c r="AD1659" s="35" t="str">
        <f t="shared" si="205"/>
        <v/>
      </c>
      <c r="AE1659" s="35" t="str">
        <f t="shared" si="206"/>
        <v/>
      </c>
      <c r="AF1659" s="35" t="str">
        <f t="shared" si="207"/>
        <v/>
      </c>
    </row>
    <row r="1660" spans="1:32" x14ac:dyDescent="0.3">
      <c r="A1660" s="50"/>
      <c r="B1660" s="34" t="str">
        <f>IFERROR(VLOOKUP(A1660,'State of WI BUs'!$A$2:$B$77,2,FALSE),"")</f>
        <v/>
      </c>
      <c r="C1660" s="50"/>
      <c r="D1660" s="50"/>
      <c r="E1660" s="51"/>
      <c r="F1660" s="34" t="str">
        <f>IFERROR(VLOOKUP(C1660,'Fed. Agency Identifier'!$A$2:$B$62,2,FALSE),"")</f>
        <v/>
      </c>
      <c r="G1660" s="34" t="str">
        <f>IF(ISBLANK(D1660)=TRUE,"",(IFERROR(VLOOKUP(CONCATENATE(C1660,".",D1660),'Assistance Listings sam.gov'!$A$2:$D$2250,4,FALSE),"Unknown/Expired CFDA - Complete Column K")))</f>
        <v/>
      </c>
      <c r="H1660" s="51"/>
      <c r="I1660" s="51"/>
      <c r="J1660" s="34" t="str">
        <f>IF(AND(ISBLANK(C1660)=TRUE,ISBLANK(D1660)=TRUE),"",IFERROR(VLOOKUP(CONCATENATE(C1660,".",D1660),'Clusters Lookup'!$A$2:$B$99,2,FALSE),"Not an Other Cluster"))</f>
        <v/>
      </c>
      <c r="K1660" s="51"/>
      <c r="L1660" s="51"/>
      <c r="M1660" s="51"/>
      <c r="N1660" s="51"/>
      <c r="O1660" s="52"/>
      <c r="P1660" s="51"/>
      <c r="Q1660" s="51"/>
      <c r="R1660" s="50"/>
      <c r="S1660" s="34" t="str">
        <f>IFERROR(VLOOKUP(R1660,'State of WI BUs'!$A$2:$B$77,2,FALSE),"")</f>
        <v/>
      </c>
      <c r="T1660" s="52"/>
      <c r="U1660" s="52"/>
      <c r="V1660" s="56" t="str">
        <f t="shared" si="200"/>
        <v/>
      </c>
      <c r="W1660" s="52"/>
      <c r="X1660" s="50"/>
      <c r="Y1660" s="56" t="str">
        <f t="shared" si="201"/>
        <v/>
      </c>
      <c r="Z1660" s="52"/>
      <c r="AA1660" s="35" t="str">
        <f t="shared" si="202"/>
        <v/>
      </c>
      <c r="AB1660" s="35" t="str">
        <f t="shared" si="203"/>
        <v/>
      </c>
      <c r="AC1660" s="35" t="str">
        <f t="shared" si="204"/>
        <v/>
      </c>
      <c r="AD1660" s="35" t="str">
        <f t="shared" si="205"/>
        <v/>
      </c>
      <c r="AE1660" s="35" t="str">
        <f t="shared" si="206"/>
        <v/>
      </c>
      <c r="AF1660" s="35" t="str">
        <f t="shared" si="207"/>
        <v/>
      </c>
    </row>
    <row r="1661" spans="1:32" x14ac:dyDescent="0.3">
      <c r="A1661" s="50"/>
      <c r="B1661" s="34" t="str">
        <f>IFERROR(VLOOKUP(A1661,'State of WI BUs'!$A$2:$B$77,2,FALSE),"")</f>
        <v/>
      </c>
      <c r="C1661" s="50"/>
      <c r="D1661" s="50"/>
      <c r="E1661" s="51"/>
      <c r="F1661" s="34" t="str">
        <f>IFERROR(VLOOKUP(C1661,'Fed. Agency Identifier'!$A$2:$B$62,2,FALSE),"")</f>
        <v/>
      </c>
      <c r="G1661" s="34" t="str">
        <f>IF(ISBLANK(D1661)=TRUE,"",(IFERROR(VLOOKUP(CONCATENATE(C1661,".",D1661),'Assistance Listings sam.gov'!$A$2:$D$2250,4,FALSE),"Unknown/Expired CFDA - Complete Column K")))</f>
        <v/>
      </c>
      <c r="H1661" s="51"/>
      <c r="I1661" s="51"/>
      <c r="J1661" s="34" t="str">
        <f>IF(AND(ISBLANK(C1661)=TRUE,ISBLANK(D1661)=TRUE),"",IFERROR(VLOOKUP(CONCATENATE(C1661,".",D1661),'Clusters Lookup'!$A$2:$B$99,2,FALSE),"Not an Other Cluster"))</f>
        <v/>
      </c>
      <c r="K1661" s="51"/>
      <c r="L1661" s="51"/>
      <c r="M1661" s="51"/>
      <c r="N1661" s="51"/>
      <c r="O1661" s="52"/>
      <c r="P1661" s="51"/>
      <c r="Q1661" s="51"/>
      <c r="R1661" s="50"/>
      <c r="S1661" s="34" t="str">
        <f>IFERROR(VLOOKUP(R1661,'State of WI BUs'!$A$2:$B$77,2,FALSE),"")</f>
        <v/>
      </c>
      <c r="T1661" s="52"/>
      <c r="U1661" s="52"/>
      <c r="V1661" s="56" t="str">
        <f t="shared" si="200"/>
        <v/>
      </c>
      <c r="W1661" s="52"/>
      <c r="X1661" s="50"/>
      <c r="Y1661" s="56" t="str">
        <f t="shared" si="201"/>
        <v/>
      </c>
      <c r="Z1661" s="52"/>
      <c r="AA1661" s="35" t="str">
        <f t="shared" si="202"/>
        <v/>
      </c>
      <c r="AB1661" s="35" t="str">
        <f t="shared" si="203"/>
        <v/>
      </c>
      <c r="AC1661" s="35" t="str">
        <f t="shared" si="204"/>
        <v/>
      </c>
      <c r="AD1661" s="35" t="str">
        <f t="shared" si="205"/>
        <v/>
      </c>
      <c r="AE1661" s="35" t="str">
        <f t="shared" si="206"/>
        <v/>
      </c>
      <c r="AF1661" s="35" t="str">
        <f t="shared" si="207"/>
        <v/>
      </c>
    </row>
    <row r="1662" spans="1:32" x14ac:dyDescent="0.3">
      <c r="A1662" s="50"/>
      <c r="B1662" s="34" t="str">
        <f>IFERROR(VLOOKUP(A1662,'State of WI BUs'!$A$2:$B$77,2,FALSE),"")</f>
        <v/>
      </c>
      <c r="C1662" s="50"/>
      <c r="D1662" s="50"/>
      <c r="E1662" s="51"/>
      <c r="F1662" s="34" t="str">
        <f>IFERROR(VLOOKUP(C1662,'Fed. Agency Identifier'!$A$2:$B$62,2,FALSE),"")</f>
        <v/>
      </c>
      <c r="G1662" s="34" t="str">
        <f>IF(ISBLANK(D1662)=TRUE,"",(IFERROR(VLOOKUP(CONCATENATE(C1662,".",D1662),'Assistance Listings sam.gov'!$A$2:$D$2250,4,FALSE),"Unknown/Expired CFDA - Complete Column K")))</f>
        <v/>
      </c>
      <c r="H1662" s="51"/>
      <c r="I1662" s="51"/>
      <c r="J1662" s="34" t="str">
        <f>IF(AND(ISBLANK(C1662)=TRUE,ISBLANK(D1662)=TRUE),"",IFERROR(VLOOKUP(CONCATENATE(C1662,".",D1662),'Clusters Lookup'!$A$2:$B$99,2,FALSE),"Not an Other Cluster"))</f>
        <v/>
      </c>
      <c r="K1662" s="51"/>
      <c r="L1662" s="51"/>
      <c r="M1662" s="51"/>
      <c r="N1662" s="51"/>
      <c r="O1662" s="52"/>
      <c r="P1662" s="51"/>
      <c r="Q1662" s="51"/>
      <c r="R1662" s="50"/>
      <c r="S1662" s="34" t="str">
        <f>IFERROR(VLOOKUP(R1662,'State of WI BUs'!$A$2:$B$77,2,FALSE),"")</f>
        <v/>
      </c>
      <c r="T1662" s="52"/>
      <c r="U1662" s="52"/>
      <c r="V1662" s="56" t="str">
        <f t="shared" si="200"/>
        <v/>
      </c>
      <c r="W1662" s="52"/>
      <c r="X1662" s="50"/>
      <c r="Y1662" s="56" t="str">
        <f t="shared" si="201"/>
        <v/>
      </c>
      <c r="Z1662" s="52"/>
      <c r="AA1662" s="35" t="str">
        <f t="shared" si="202"/>
        <v/>
      </c>
      <c r="AB1662" s="35" t="str">
        <f t="shared" si="203"/>
        <v/>
      </c>
      <c r="AC1662" s="35" t="str">
        <f t="shared" si="204"/>
        <v/>
      </c>
      <c r="AD1662" s="35" t="str">
        <f t="shared" si="205"/>
        <v/>
      </c>
      <c r="AE1662" s="35" t="str">
        <f t="shared" si="206"/>
        <v/>
      </c>
      <c r="AF1662" s="35" t="str">
        <f t="shared" si="207"/>
        <v/>
      </c>
    </row>
    <row r="1663" spans="1:32" x14ac:dyDescent="0.3">
      <c r="A1663" s="50"/>
      <c r="B1663" s="34" t="str">
        <f>IFERROR(VLOOKUP(A1663,'State of WI BUs'!$A$2:$B$77,2,FALSE),"")</f>
        <v/>
      </c>
      <c r="C1663" s="50"/>
      <c r="D1663" s="50"/>
      <c r="E1663" s="51"/>
      <c r="F1663" s="34" t="str">
        <f>IFERROR(VLOOKUP(C1663,'Fed. Agency Identifier'!$A$2:$B$62,2,FALSE),"")</f>
        <v/>
      </c>
      <c r="G1663" s="34" t="str">
        <f>IF(ISBLANK(D1663)=TRUE,"",(IFERROR(VLOOKUP(CONCATENATE(C1663,".",D1663),'Assistance Listings sam.gov'!$A$2:$D$2250,4,FALSE),"Unknown/Expired CFDA - Complete Column K")))</f>
        <v/>
      </c>
      <c r="H1663" s="51"/>
      <c r="I1663" s="51"/>
      <c r="J1663" s="34" t="str">
        <f>IF(AND(ISBLANK(C1663)=TRUE,ISBLANK(D1663)=TRUE),"",IFERROR(VLOOKUP(CONCATENATE(C1663,".",D1663),'Clusters Lookup'!$A$2:$B$99,2,FALSE),"Not an Other Cluster"))</f>
        <v/>
      </c>
      <c r="K1663" s="51"/>
      <c r="L1663" s="51"/>
      <c r="M1663" s="51"/>
      <c r="N1663" s="51"/>
      <c r="O1663" s="52"/>
      <c r="P1663" s="51"/>
      <c r="Q1663" s="51"/>
      <c r="R1663" s="50"/>
      <c r="S1663" s="34" t="str">
        <f>IFERROR(VLOOKUP(R1663,'State of WI BUs'!$A$2:$B$77,2,FALSE),"")</f>
        <v/>
      </c>
      <c r="T1663" s="52"/>
      <c r="U1663" s="52"/>
      <c r="V1663" s="56" t="str">
        <f t="shared" si="200"/>
        <v/>
      </c>
      <c r="W1663" s="52"/>
      <c r="X1663" s="50"/>
      <c r="Y1663" s="56" t="str">
        <f t="shared" si="201"/>
        <v/>
      </c>
      <c r="Z1663" s="52"/>
      <c r="AA1663" s="35" t="str">
        <f t="shared" si="202"/>
        <v/>
      </c>
      <c r="AB1663" s="35" t="str">
        <f t="shared" si="203"/>
        <v/>
      </c>
      <c r="AC1663" s="35" t="str">
        <f t="shared" si="204"/>
        <v/>
      </c>
      <c r="AD1663" s="35" t="str">
        <f t="shared" si="205"/>
        <v/>
      </c>
      <c r="AE1663" s="35" t="str">
        <f t="shared" si="206"/>
        <v/>
      </c>
      <c r="AF1663" s="35" t="str">
        <f t="shared" si="207"/>
        <v/>
      </c>
    </row>
    <row r="1664" spans="1:32" x14ac:dyDescent="0.3">
      <c r="A1664" s="50"/>
      <c r="B1664" s="34" t="str">
        <f>IFERROR(VLOOKUP(A1664,'State of WI BUs'!$A$2:$B$77,2,FALSE),"")</f>
        <v/>
      </c>
      <c r="C1664" s="50"/>
      <c r="D1664" s="50"/>
      <c r="E1664" s="51"/>
      <c r="F1664" s="34" t="str">
        <f>IFERROR(VLOOKUP(C1664,'Fed. Agency Identifier'!$A$2:$B$62,2,FALSE),"")</f>
        <v/>
      </c>
      <c r="G1664" s="34" t="str">
        <f>IF(ISBLANK(D1664)=TRUE,"",(IFERROR(VLOOKUP(CONCATENATE(C1664,".",D1664),'Assistance Listings sam.gov'!$A$2:$D$2250,4,FALSE),"Unknown/Expired CFDA - Complete Column K")))</f>
        <v/>
      </c>
      <c r="H1664" s="51"/>
      <c r="I1664" s="51"/>
      <c r="J1664" s="34" t="str">
        <f>IF(AND(ISBLANK(C1664)=TRUE,ISBLANK(D1664)=TRUE),"",IFERROR(VLOOKUP(CONCATENATE(C1664,".",D1664),'Clusters Lookup'!$A$2:$B$99,2,FALSE),"Not an Other Cluster"))</f>
        <v/>
      </c>
      <c r="K1664" s="51"/>
      <c r="L1664" s="51"/>
      <c r="M1664" s="51"/>
      <c r="N1664" s="51"/>
      <c r="O1664" s="52"/>
      <c r="P1664" s="51"/>
      <c r="Q1664" s="51"/>
      <c r="R1664" s="50"/>
      <c r="S1664" s="34" t="str">
        <f>IFERROR(VLOOKUP(R1664,'State of WI BUs'!$A$2:$B$77,2,FALSE),"")</f>
        <v/>
      </c>
      <c r="T1664" s="52"/>
      <c r="U1664" s="52"/>
      <c r="V1664" s="56" t="str">
        <f t="shared" si="200"/>
        <v/>
      </c>
      <c r="W1664" s="52"/>
      <c r="X1664" s="50"/>
      <c r="Y1664" s="56" t="str">
        <f t="shared" si="201"/>
        <v/>
      </c>
      <c r="Z1664" s="52"/>
      <c r="AA1664" s="35" t="str">
        <f t="shared" si="202"/>
        <v/>
      </c>
      <c r="AB1664" s="35" t="str">
        <f t="shared" si="203"/>
        <v/>
      </c>
      <c r="AC1664" s="35" t="str">
        <f t="shared" si="204"/>
        <v/>
      </c>
      <c r="AD1664" s="35" t="str">
        <f t="shared" si="205"/>
        <v/>
      </c>
      <c r="AE1664" s="35" t="str">
        <f t="shared" si="206"/>
        <v/>
      </c>
      <c r="AF1664" s="35" t="str">
        <f t="shared" si="207"/>
        <v/>
      </c>
    </row>
    <row r="1665" spans="1:32" x14ac:dyDescent="0.3">
      <c r="A1665" s="50"/>
      <c r="B1665" s="34" t="str">
        <f>IFERROR(VLOOKUP(A1665,'State of WI BUs'!$A$2:$B$77,2,FALSE),"")</f>
        <v/>
      </c>
      <c r="C1665" s="50"/>
      <c r="D1665" s="50"/>
      <c r="E1665" s="51"/>
      <c r="F1665" s="34" t="str">
        <f>IFERROR(VLOOKUP(C1665,'Fed. Agency Identifier'!$A$2:$B$62,2,FALSE),"")</f>
        <v/>
      </c>
      <c r="G1665" s="34" t="str">
        <f>IF(ISBLANK(D1665)=TRUE,"",(IFERROR(VLOOKUP(CONCATENATE(C1665,".",D1665),'Assistance Listings sam.gov'!$A$2:$D$2250,4,FALSE),"Unknown/Expired CFDA - Complete Column K")))</f>
        <v/>
      </c>
      <c r="H1665" s="51"/>
      <c r="I1665" s="51"/>
      <c r="J1665" s="34" t="str">
        <f>IF(AND(ISBLANK(C1665)=TRUE,ISBLANK(D1665)=TRUE),"",IFERROR(VLOOKUP(CONCATENATE(C1665,".",D1665),'Clusters Lookup'!$A$2:$B$99,2,FALSE),"Not an Other Cluster"))</f>
        <v/>
      </c>
      <c r="K1665" s="51"/>
      <c r="L1665" s="51"/>
      <c r="M1665" s="51"/>
      <c r="N1665" s="51"/>
      <c r="O1665" s="52"/>
      <c r="P1665" s="51"/>
      <c r="Q1665" s="51"/>
      <c r="R1665" s="50"/>
      <c r="S1665" s="34" t="str">
        <f>IFERROR(VLOOKUP(R1665,'State of WI BUs'!$A$2:$B$77,2,FALSE),"")</f>
        <v/>
      </c>
      <c r="T1665" s="52"/>
      <c r="U1665" s="52"/>
      <c r="V1665" s="56" t="str">
        <f t="shared" si="200"/>
        <v/>
      </c>
      <c r="W1665" s="52"/>
      <c r="X1665" s="50"/>
      <c r="Y1665" s="56" t="str">
        <f t="shared" si="201"/>
        <v/>
      </c>
      <c r="Z1665" s="52"/>
      <c r="AA1665" s="35" t="str">
        <f t="shared" si="202"/>
        <v/>
      </c>
      <c r="AB1665" s="35" t="str">
        <f t="shared" si="203"/>
        <v/>
      </c>
      <c r="AC1665" s="35" t="str">
        <f t="shared" si="204"/>
        <v/>
      </c>
      <c r="AD1665" s="35" t="str">
        <f t="shared" si="205"/>
        <v/>
      </c>
      <c r="AE1665" s="35" t="str">
        <f t="shared" si="206"/>
        <v/>
      </c>
      <c r="AF1665" s="35" t="str">
        <f t="shared" si="207"/>
        <v/>
      </c>
    </row>
    <row r="1666" spans="1:32" x14ac:dyDescent="0.3">
      <c r="A1666" s="50"/>
      <c r="B1666" s="34" t="str">
        <f>IFERROR(VLOOKUP(A1666,'State of WI BUs'!$A$2:$B$77,2,FALSE),"")</f>
        <v/>
      </c>
      <c r="C1666" s="50"/>
      <c r="D1666" s="50"/>
      <c r="E1666" s="51"/>
      <c r="F1666" s="34" t="str">
        <f>IFERROR(VLOOKUP(C1666,'Fed. Agency Identifier'!$A$2:$B$62,2,FALSE),"")</f>
        <v/>
      </c>
      <c r="G1666" s="34" t="str">
        <f>IF(ISBLANK(D1666)=TRUE,"",(IFERROR(VLOOKUP(CONCATENATE(C1666,".",D1666),'Assistance Listings sam.gov'!$A$2:$D$2250,4,FALSE),"Unknown/Expired CFDA - Complete Column K")))</f>
        <v/>
      </c>
      <c r="H1666" s="51"/>
      <c r="I1666" s="51"/>
      <c r="J1666" s="34" t="str">
        <f>IF(AND(ISBLANK(C1666)=TRUE,ISBLANK(D1666)=TRUE),"",IFERROR(VLOOKUP(CONCATENATE(C1666,".",D1666),'Clusters Lookup'!$A$2:$B$99,2,FALSE),"Not an Other Cluster"))</f>
        <v/>
      </c>
      <c r="K1666" s="51"/>
      <c r="L1666" s="51"/>
      <c r="M1666" s="51"/>
      <c r="N1666" s="51"/>
      <c r="O1666" s="52"/>
      <c r="P1666" s="51"/>
      <c r="Q1666" s="51"/>
      <c r="R1666" s="50"/>
      <c r="S1666" s="34" t="str">
        <f>IFERROR(VLOOKUP(R1666,'State of WI BUs'!$A$2:$B$77,2,FALSE),"")</f>
        <v/>
      </c>
      <c r="T1666" s="52"/>
      <c r="U1666" s="52"/>
      <c r="V1666" s="56" t="str">
        <f t="shared" si="200"/>
        <v/>
      </c>
      <c r="W1666" s="52"/>
      <c r="X1666" s="50"/>
      <c r="Y1666" s="56" t="str">
        <f t="shared" si="201"/>
        <v/>
      </c>
      <c r="Z1666" s="52"/>
      <c r="AA1666" s="35" t="str">
        <f t="shared" si="202"/>
        <v/>
      </c>
      <c r="AB1666" s="35" t="str">
        <f t="shared" si="203"/>
        <v/>
      </c>
      <c r="AC1666" s="35" t="str">
        <f t="shared" si="204"/>
        <v/>
      </c>
      <c r="AD1666" s="35" t="str">
        <f t="shared" si="205"/>
        <v/>
      </c>
      <c r="AE1666" s="35" t="str">
        <f t="shared" si="206"/>
        <v/>
      </c>
      <c r="AF1666" s="35" t="str">
        <f t="shared" si="207"/>
        <v/>
      </c>
    </row>
    <row r="1667" spans="1:32" x14ac:dyDescent="0.3">
      <c r="A1667" s="50"/>
      <c r="B1667" s="34" t="str">
        <f>IFERROR(VLOOKUP(A1667,'State of WI BUs'!$A$2:$B$77,2,FALSE),"")</f>
        <v/>
      </c>
      <c r="C1667" s="50"/>
      <c r="D1667" s="50"/>
      <c r="E1667" s="51"/>
      <c r="F1667" s="34" t="str">
        <f>IFERROR(VLOOKUP(C1667,'Fed. Agency Identifier'!$A$2:$B$62,2,FALSE),"")</f>
        <v/>
      </c>
      <c r="G1667" s="34" t="str">
        <f>IF(ISBLANK(D1667)=TRUE,"",(IFERROR(VLOOKUP(CONCATENATE(C1667,".",D1667),'Assistance Listings sam.gov'!$A$2:$D$2250,4,FALSE),"Unknown/Expired CFDA - Complete Column K")))</f>
        <v/>
      </c>
      <c r="H1667" s="51"/>
      <c r="I1667" s="51"/>
      <c r="J1667" s="34" t="str">
        <f>IF(AND(ISBLANK(C1667)=TRUE,ISBLANK(D1667)=TRUE),"",IFERROR(VLOOKUP(CONCATENATE(C1667,".",D1667),'Clusters Lookup'!$A$2:$B$99,2,FALSE),"Not an Other Cluster"))</f>
        <v/>
      </c>
      <c r="K1667" s="51"/>
      <c r="L1667" s="51"/>
      <c r="M1667" s="51"/>
      <c r="N1667" s="51"/>
      <c r="O1667" s="52"/>
      <c r="P1667" s="51"/>
      <c r="Q1667" s="51"/>
      <c r="R1667" s="50"/>
      <c r="S1667" s="34" t="str">
        <f>IFERROR(VLOOKUP(R1667,'State of WI BUs'!$A$2:$B$77,2,FALSE),"")</f>
        <v/>
      </c>
      <c r="T1667" s="52"/>
      <c r="U1667" s="52"/>
      <c r="V1667" s="56" t="str">
        <f t="shared" si="200"/>
        <v/>
      </c>
      <c r="W1667" s="52"/>
      <c r="X1667" s="50"/>
      <c r="Y1667" s="56" t="str">
        <f t="shared" si="201"/>
        <v/>
      </c>
      <c r="Z1667" s="52"/>
      <c r="AA1667" s="35" t="str">
        <f t="shared" si="202"/>
        <v/>
      </c>
      <c r="AB1667" s="35" t="str">
        <f t="shared" si="203"/>
        <v/>
      </c>
      <c r="AC1667" s="35" t="str">
        <f t="shared" si="204"/>
        <v/>
      </c>
      <c r="AD1667" s="35" t="str">
        <f t="shared" si="205"/>
        <v/>
      </c>
      <c r="AE1667" s="35" t="str">
        <f t="shared" si="206"/>
        <v/>
      </c>
      <c r="AF1667" s="35" t="str">
        <f t="shared" si="207"/>
        <v/>
      </c>
    </row>
    <row r="1668" spans="1:32" x14ac:dyDescent="0.3">
      <c r="A1668" s="50"/>
      <c r="B1668" s="34" t="str">
        <f>IFERROR(VLOOKUP(A1668,'State of WI BUs'!$A$2:$B$77,2,FALSE),"")</f>
        <v/>
      </c>
      <c r="C1668" s="50"/>
      <c r="D1668" s="50"/>
      <c r="E1668" s="51"/>
      <c r="F1668" s="34" t="str">
        <f>IFERROR(VLOOKUP(C1668,'Fed. Agency Identifier'!$A$2:$B$62,2,FALSE),"")</f>
        <v/>
      </c>
      <c r="G1668" s="34" t="str">
        <f>IF(ISBLANK(D1668)=TRUE,"",(IFERROR(VLOOKUP(CONCATENATE(C1668,".",D1668),'Assistance Listings sam.gov'!$A$2:$D$2250,4,FALSE),"Unknown/Expired CFDA - Complete Column K")))</f>
        <v/>
      </c>
      <c r="H1668" s="51"/>
      <c r="I1668" s="51"/>
      <c r="J1668" s="34" t="str">
        <f>IF(AND(ISBLANK(C1668)=TRUE,ISBLANK(D1668)=TRUE),"",IFERROR(VLOOKUP(CONCATENATE(C1668,".",D1668),'Clusters Lookup'!$A$2:$B$99,2,FALSE),"Not an Other Cluster"))</f>
        <v/>
      </c>
      <c r="K1668" s="51"/>
      <c r="L1668" s="51"/>
      <c r="M1668" s="51"/>
      <c r="N1668" s="51"/>
      <c r="O1668" s="52"/>
      <c r="P1668" s="51"/>
      <c r="Q1668" s="51"/>
      <c r="R1668" s="50"/>
      <c r="S1668" s="34" t="str">
        <f>IFERROR(VLOOKUP(R1668,'State of WI BUs'!$A$2:$B$77,2,FALSE),"")</f>
        <v/>
      </c>
      <c r="T1668" s="52"/>
      <c r="U1668" s="52"/>
      <c r="V1668" s="56" t="str">
        <f t="shared" si="200"/>
        <v/>
      </c>
      <c r="W1668" s="52"/>
      <c r="X1668" s="50"/>
      <c r="Y1668" s="56" t="str">
        <f t="shared" si="201"/>
        <v/>
      </c>
      <c r="Z1668" s="52"/>
      <c r="AA1668" s="35" t="str">
        <f t="shared" si="202"/>
        <v/>
      </c>
      <c r="AB1668" s="35" t="str">
        <f t="shared" si="203"/>
        <v/>
      </c>
      <c r="AC1668" s="35" t="str">
        <f t="shared" si="204"/>
        <v/>
      </c>
      <c r="AD1668" s="35" t="str">
        <f t="shared" si="205"/>
        <v/>
      </c>
      <c r="AE1668" s="35" t="str">
        <f t="shared" si="206"/>
        <v/>
      </c>
      <c r="AF1668" s="35" t="str">
        <f t="shared" si="207"/>
        <v/>
      </c>
    </row>
    <row r="1669" spans="1:32" x14ac:dyDescent="0.3">
      <c r="A1669" s="50"/>
      <c r="B1669" s="34" t="str">
        <f>IFERROR(VLOOKUP(A1669,'State of WI BUs'!$A$2:$B$77,2,FALSE),"")</f>
        <v/>
      </c>
      <c r="C1669" s="50"/>
      <c r="D1669" s="50"/>
      <c r="E1669" s="51"/>
      <c r="F1669" s="34" t="str">
        <f>IFERROR(VLOOKUP(C1669,'Fed. Agency Identifier'!$A$2:$B$62,2,FALSE),"")</f>
        <v/>
      </c>
      <c r="G1669" s="34" t="str">
        <f>IF(ISBLANK(D1669)=TRUE,"",(IFERROR(VLOOKUP(CONCATENATE(C1669,".",D1669),'Assistance Listings sam.gov'!$A$2:$D$2250,4,FALSE),"Unknown/Expired CFDA - Complete Column K")))</f>
        <v/>
      </c>
      <c r="H1669" s="51"/>
      <c r="I1669" s="51"/>
      <c r="J1669" s="34" t="str">
        <f>IF(AND(ISBLANK(C1669)=TRUE,ISBLANK(D1669)=TRUE),"",IFERROR(VLOOKUP(CONCATENATE(C1669,".",D1669),'Clusters Lookup'!$A$2:$B$99,2,FALSE),"Not an Other Cluster"))</f>
        <v/>
      </c>
      <c r="K1669" s="51"/>
      <c r="L1669" s="51"/>
      <c r="M1669" s="51"/>
      <c r="N1669" s="51"/>
      <c r="O1669" s="52"/>
      <c r="P1669" s="51"/>
      <c r="Q1669" s="51"/>
      <c r="R1669" s="50"/>
      <c r="S1669" s="34" t="str">
        <f>IFERROR(VLOOKUP(R1669,'State of WI BUs'!$A$2:$B$77,2,FALSE),"")</f>
        <v/>
      </c>
      <c r="T1669" s="52"/>
      <c r="U1669" s="52"/>
      <c r="V1669" s="56" t="str">
        <f t="shared" si="200"/>
        <v/>
      </c>
      <c r="W1669" s="52"/>
      <c r="X1669" s="50"/>
      <c r="Y1669" s="56" t="str">
        <f t="shared" si="201"/>
        <v/>
      </c>
      <c r="Z1669" s="52"/>
      <c r="AA1669" s="35" t="str">
        <f t="shared" si="202"/>
        <v/>
      </c>
      <c r="AB1669" s="35" t="str">
        <f t="shared" si="203"/>
        <v/>
      </c>
      <c r="AC1669" s="35" t="str">
        <f t="shared" si="204"/>
        <v/>
      </c>
      <c r="AD1669" s="35" t="str">
        <f t="shared" si="205"/>
        <v/>
      </c>
      <c r="AE1669" s="35" t="str">
        <f t="shared" si="206"/>
        <v/>
      </c>
      <c r="AF1669" s="35" t="str">
        <f t="shared" si="207"/>
        <v/>
      </c>
    </row>
    <row r="1670" spans="1:32" x14ac:dyDescent="0.3">
      <c r="A1670" s="50"/>
      <c r="B1670" s="34" t="str">
        <f>IFERROR(VLOOKUP(A1670,'State of WI BUs'!$A$2:$B$77,2,FALSE),"")</f>
        <v/>
      </c>
      <c r="C1670" s="50"/>
      <c r="D1670" s="50"/>
      <c r="E1670" s="51"/>
      <c r="F1670" s="34" t="str">
        <f>IFERROR(VLOOKUP(C1670,'Fed. Agency Identifier'!$A$2:$B$62,2,FALSE),"")</f>
        <v/>
      </c>
      <c r="G1670" s="34" t="str">
        <f>IF(ISBLANK(D1670)=TRUE,"",(IFERROR(VLOOKUP(CONCATENATE(C1670,".",D1670),'Assistance Listings sam.gov'!$A$2:$D$2250,4,FALSE),"Unknown/Expired CFDA - Complete Column K")))</f>
        <v/>
      </c>
      <c r="H1670" s="51"/>
      <c r="I1670" s="51"/>
      <c r="J1670" s="34" t="str">
        <f>IF(AND(ISBLANK(C1670)=TRUE,ISBLANK(D1670)=TRUE),"",IFERROR(VLOOKUP(CONCATENATE(C1670,".",D1670),'Clusters Lookup'!$A$2:$B$99,2,FALSE),"Not an Other Cluster"))</f>
        <v/>
      </c>
      <c r="K1670" s="51"/>
      <c r="L1670" s="51"/>
      <c r="M1670" s="51"/>
      <c r="N1670" s="51"/>
      <c r="O1670" s="52"/>
      <c r="P1670" s="51"/>
      <c r="Q1670" s="51"/>
      <c r="R1670" s="50"/>
      <c r="S1670" s="34" t="str">
        <f>IFERROR(VLOOKUP(R1670,'State of WI BUs'!$A$2:$B$77,2,FALSE),"")</f>
        <v/>
      </c>
      <c r="T1670" s="52"/>
      <c r="U1670" s="52"/>
      <c r="V1670" s="56" t="str">
        <f t="shared" si="200"/>
        <v/>
      </c>
      <c r="W1670" s="52"/>
      <c r="X1670" s="50"/>
      <c r="Y1670" s="56" t="str">
        <f t="shared" si="201"/>
        <v/>
      </c>
      <c r="Z1670" s="52"/>
      <c r="AA1670" s="35" t="str">
        <f t="shared" si="202"/>
        <v/>
      </c>
      <c r="AB1670" s="35" t="str">
        <f t="shared" si="203"/>
        <v/>
      </c>
      <c r="AC1670" s="35" t="str">
        <f t="shared" si="204"/>
        <v/>
      </c>
      <c r="AD1670" s="35" t="str">
        <f t="shared" si="205"/>
        <v/>
      </c>
      <c r="AE1670" s="35" t="str">
        <f t="shared" si="206"/>
        <v/>
      </c>
      <c r="AF1670" s="35" t="str">
        <f t="shared" si="207"/>
        <v/>
      </c>
    </row>
    <row r="1671" spans="1:32" x14ac:dyDescent="0.3">
      <c r="A1671" s="50"/>
      <c r="B1671" s="34" t="str">
        <f>IFERROR(VLOOKUP(A1671,'State of WI BUs'!$A$2:$B$77,2,FALSE),"")</f>
        <v/>
      </c>
      <c r="C1671" s="50"/>
      <c r="D1671" s="50"/>
      <c r="E1671" s="51"/>
      <c r="F1671" s="34" t="str">
        <f>IFERROR(VLOOKUP(C1671,'Fed. Agency Identifier'!$A$2:$B$62,2,FALSE),"")</f>
        <v/>
      </c>
      <c r="G1671" s="34" t="str">
        <f>IF(ISBLANK(D1671)=TRUE,"",(IFERROR(VLOOKUP(CONCATENATE(C1671,".",D1671),'Assistance Listings sam.gov'!$A$2:$D$2250,4,FALSE),"Unknown/Expired CFDA - Complete Column K")))</f>
        <v/>
      </c>
      <c r="H1671" s="51"/>
      <c r="I1671" s="51"/>
      <c r="J1671" s="34" t="str">
        <f>IF(AND(ISBLANK(C1671)=TRUE,ISBLANK(D1671)=TRUE),"",IFERROR(VLOOKUP(CONCATENATE(C1671,".",D1671),'Clusters Lookup'!$A$2:$B$99,2,FALSE),"Not an Other Cluster"))</f>
        <v/>
      </c>
      <c r="K1671" s="51"/>
      <c r="L1671" s="51"/>
      <c r="M1671" s="51"/>
      <c r="N1671" s="51"/>
      <c r="O1671" s="52"/>
      <c r="P1671" s="51"/>
      <c r="Q1671" s="51"/>
      <c r="R1671" s="50"/>
      <c r="S1671" s="34" t="str">
        <f>IFERROR(VLOOKUP(R1671,'State of WI BUs'!$A$2:$B$77,2,FALSE),"")</f>
        <v/>
      </c>
      <c r="T1671" s="52"/>
      <c r="U1671" s="52"/>
      <c r="V1671" s="56" t="str">
        <f t="shared" si="200"/>
        <v/>
      </c>
      <c r="W1671" s="52"/>
      <c r="X1671" s="50"/>
      <c r="Y1671" s="56" t="str">
        <f t="shared" si="201"/>
        <v/>
      </c>
      <c r="Z1671" s="52"/>
      <c r="AA1671" s="35" t="str">
        <f t="shared" si="202"/>
        <v/>
      </c>
      <c r="AB1671" s="35" t="str">
        <f t="shared" si="203"/>
        <v/>
      </c>
      <c r="AC1671" s="35" t="str">
        <f t="shared" si="204"/>
        <v/>
      </c>
      <c r="AD1671" s="35" t="str">
        <f t="shared" si="205"/>
        <v/>
      </c>
      <c r="AE1671" s="35" t="str">
        <f t="shared" si="206"/>
        <v/>
      </c>
      <c r="AF1671" s="35" t="str">
        <f t="shared" si="207"/>
        <v/>
      </c>
    </row>
    <row r="1672" spans="1:32" x14ac:dyDescent="0.3">
      <c r="A1672" s="50"/>
      <c r="B1672" s="34" t="str">
        <f>IFERROR(VLOOKUP(A1672,'State of WI BUs'!$A$2:$B$77,2,FALSE),"")</f>
        <v/>
      </c>
      <c r="C1672" s="50"/>
      <c r="D1672" s="50"/>
      <c r="E1672" s="51"/>
      <c r="F1672" s="34" t="str">
        <f>IFERROR(VLOOKUP(C1672,'Fed. Agency Identifier'!$A$2:$B$62,2,FALSE),"")</f>
        <v/>
      </c>
      <c r="G1672" s="34" t="str">
        <f>IF(ISBLANK(D1672)=TRUE,"",(IFERROR(VLOOKUP(CONCATENATE(C1672,".",D1672),'Assistance Listings sam.gov'!$A$2:$D$2250,4,FALSE),"Unknown/Expired CFDA - Complete Column K")))</f>
        <v/>
      </c>
      <c r="H1672" s="51"/>
      <c r="I1672" s="51"/>
      <c r="J1672" s="34" t="str">
        <f>IF(AND(ISBLANK(C1672)=TRUE,ISBLANK(D1672)=TRUE),"",IFERROR(VLOOKUP(CONCATENATE(C1672,".",D1672),'Clusters Lookup'!$A$2:$B$99,2,FALSE),"Not an Other Cluster"))</f>
        <v/>
      </c>
      <c r="K1672" s="51"/>
      <c r="L1672" s="51"/>
      <c r="M1672" s="51"/>
      <c r="N1672" s="51"/>
      <c r="O1672" s="52"/>
      <c r="P1672" s="51"/>
      <c r="Q1672" s="51"/>
      <c r="R1672" s="50"/>
      <c r="S1672" s="34" t="str">
        <f>IFERROR(VLOOKUP(R1672,'State of WI BUs'!$A$2:$B$77,2,FALSE),"")</f>
        <v/>
      </c>
      <c r="T1672" s="52"/>
      <c r="U1672" s="52"/>
      <c r="V1672" s="56" t="str">
        <f t="shared" si="200"/>
        <v/>
      </c>
      <c r="W1672" s="52"/>
      <c r="X1672" s="50"/>
      <c r="Y1672" s="56" t="str">
        <f t="shared" si="201"/>
        <v/>
      </c>
      <c r="Z1672" s="52"/>
      <c r="AA1672" s="35" t="str">
        <f t="shared" si="202"/>
        <v/>
      </c>
      <c r="AB1672" s="35" t="str">
        <f t="shared" si="203"/>
        <v/>
      </c>
      <c r="AC1672" s="35" t="str">
        <f t="shared" si="204"/>
        <v/>
      </c>
      <c r="AD1672" s="35" t="str">
        <f t="shared" si="205"/>
        <v/>
      </c>
      <c r="AE1672" s="35" t="str">
        <f t="shared" si="206"/>
        <v/>
      </c>
      <c r="AF1672" s="35" t="str">
        <f t="shared" si="207"/>
        <v/>
      </c>
    </row>
    <row r="1673" spans="1:32" x14ac:dyDescent="0.3">
      <c r="A1673" s="50"/>
      <c r="B1673" s="34" t="str">
        <f>IFERROR(VLOOKUP(A1673,'State of WI BUs'!$A$2:$B$77,2,FALSE),"")</f>
        <v/>
      </c>
      <c r="C1673" s="50"/>
      <c r="D1673" s="50"/>
      <c r="E1673" s="51"/>
      <c r="F1673" s="34" t="str">
        <f>IFERROR(VLOOKUP(C1673,'Fed. Agency Identifier'!$A$2:$B$62,2,FALSE),"")</f>
        <v/>
      </c>
      <c r="G1673" s="34" t="str">
        <f>IF(ISBLANK(D1673)=TRUE,"",(IFERROR(VLOOKUP(CONCATENATE(C1673,".",D1673),'Assistance Listings sam.gov'!$A$2:$D$2250,4,FALSE),"Unknown/Expired CFDA - Complete Column K")))</f>
        <v/>
      </c>
      <c r="H1673" s="51"/>
      <c r="I1673" s="51"/>
      <c r="J1673" s="34" t="str">
        <f>IF(AND(ISBLANK(C1673)=TRUE,ISBLANK(D1673)=TRUE),"",IFERROR(VLOOKUP(CONCATENATE(C1673,".",D1673),'Clusters Lookup'!$A$2:$B$99,2,FALSE),"Not an Other Cluster"))</f>
        <v/>
      </c>
      <c r="K1673" s="51"/>
      <c r="L1673" s="51"/>
      <c r="M1673" s="51"/>
      <c r="N1673" s="51"/>
      <c r="O1673" s="52"/>
      <c r="P1673" s="51"/>
      <c r="Q1673" s="51"/>
      <c r="R1673" s="50"/>
      <c r="S1673" s="34" t="str">
        <f>IFERROR(VLOOKUP(R1673,'State of WI BUs'!$A$2:$B$77,2,FALSE),"")</f>
        <v/>
      </c>
      <c r="T1673" s="52"/>
      <c r="U1673" s="52"/>
      <c r="V1673" s="56" t="str">
        <f t="shared" si="200"/>
        <v/>
      </c>
      <c r="W1673" s="52"/>
      <c r="X1673" s="50"/>
      <c r="Y1673" s="56" t="str">
        <f t="shared" si="201"/>
        <v/>
      </c>
      <c r="Z1673" s="52"/>
      <c r="AA1673" s="35" t="str">
        <f t="shared" si="202"/>
        <v/>
      </c>
      <c r="AB1673" s="35" t="str">
        <f t="shared" si="203"/>
        <v/>
      </c>
      <c r="AC1673" s="35" t="str">
        <f t="shared" si="204"/>
        <v/>
      </c>
      <c r="AD1673" s="35" t="str">
        <f t="shared" si="205"/>
        <v/>
      </c>
      <c r="AE1673" s="35" t="str">
        <f t="shared" si="206"/>
        <v/>
      </c>
      <c r="AF1673" s="35" t="str">
        <f t="shared" si="207"/>
        <v/>
      </c>
    </row>
    <row r="1674" spans="1:32" x14ac:dyDescent="0.3">
      <c r="A1674" s="50"/>
      <c r="B1674" s="34" t="str">
        <f>IFERROR(VLOOKUP(A1674,'State of WI BUs'!$A$2:$B$77,2,FALSE),"")</f>
        <v/>
      </c>
      <c r="C1674" s="50"/>
      <c r="D1674" s="50"/>
      <c r="E1674" s="51"/>
      <c r="F1674" s="34" t="str">
        <f>IFERROR(VLOOKUP(C1674,'Fed. Agency Identifier'!$A$2:$B$62,2,FALSE),"")</f>
        <v/>
      </c>
      <c r="G1674" s="34" t="str">
        <f>IF(ISBLANK(D1674)=TRUE,"",(IFERROR(VLOOKUP(CONCATENATE(C1674,".",D1674),'Assistance Listings sam.gov'!$A$2:$D$2250,4,FALSE),"Unknown/Expired CFDA - Complete Column K")))</f>
        <v/>
      </c>
      <c r="H1674" s="51"/>
      <c r="I1674" s="51"/>
      <c r="J1674" s="34" t="str">
        <f>IF(AND(ISBLANK(C1674)=TRUE,ISBLANK(D1674)=TRUE),"",IFERROR(VLOOKUP(CONCATENATE(C1674,".",D1674),'Clusters Lookup'!$A$2:$B$99,2,FALSE),"Not an Other Cluster"))</f>
        <v/>
      </c>
      <c r="K1674" s="51"/>
      <c r="L1674" s="51"/>
      <c r="M1674" s="51"/>
      <c r="N1674" s="51"/>
      <c r="O1674" s="52"/>
      <c r="P1674" s="51"/>
      <c r="Q1674" s="51"/>
      <c r="R1674" s="50"/>
      <c r="S1674" s="34" t="str">
        <f>IFERROR(VLOOKUP(R1674,'State of WI BUs'!$A$2:$B$77,2,FALSE),"")</f>
        <v/>
      </c>
      <c r="T1674" s="52"/>
      <c r="U1674" s="52"/>
      <c r="V1674" s="56" t="str">
        <f t="shared" si="200"/>
        <v/>
      </c>
      <c r="W1674" s="52"/>
      <c r="X1674" s="50"/>
      <c r="Y1674" s="56" t="str">
        <f t="shared" si="201"/>
        <v/>
      </c>
      <c r="Z1674" s="52"/>
      <c r="AA1674" s="35" t="str">
        <f t="shared" si="202"/>
        <v/>
      </c>
      <c r="AB1674" s="35" t="str">
        <f t="shared" si="203"/>
        <v/>
      </c>
      <c r="AC1674" s="35" t="str">
        <f t="shared" si="204"/>
        <v/>
      </c>
      <c r="AD1674" s="35" t="str">
        <f t="shared" si="205"/>
        <v/>
      </c>
      <c r="AE1674" s="35" t="str">
        <f t="shared" si="206"/>
        <v/>
      </c>
      <c r="AF1674" s="35" t="str">
        <f t="shared" si="207"/>
        <v/>
      </c>
    </row>
    <row r="1675" spans="1:32" x14ac:dyDescent="0.3">
      <c r="A1675" s="50"/>
      <c r="B1675" s="34" t="str">
        <f>IFERROR(VLOOKUP(A1675,'State of WI BUs'!$A$2:$B$77,2,FALSE),"")</f>
        <v/>
      </c>
      <c r="C1675" s="50"/>
      <c r="D1675" s="50"/>
      <c r="E1675" s="51"/>
      <c r="F1675" s="34" t="str">
        <f>IFERROR(VLOOKUP(C1675,'Fed. Agency Identifier'!$A$2:$B$62,2,FALSE),"")</f>
        <v/>
      </c>
      <c r="G1675" s="34" t="str">
        <f>IF(ISBLANK(D1675)=TRUE,"",(IFERROR(VLOOKUP(CONCATENATE(C1675,".",D1675),'Assistance Listings sam.gov'!$A$2:$D$2250,4,FALSE),"Unknown/Expired CFDA - Complete Column K")))</f>
        <v/>
      </c>
      <c r="H1675" s="51"/>
      <c r="I1675" s="51"/>
      <c r="J1675" s="34" t="str">
        <f>IF(AND(ISBLANK(C1675)=TRUE,ISBLANK(D1675)=TRUE),"",IFERROR(VLOOKUP(CONCATENATE(C1675,".",D1675),'Clusters Lookup'!$A$2:$B$99,2,FALSE),"Not an Other Cluster"))</f>
        <v/>
      </c>
      <c r="K1675" s="51"/>
      <c r="L1675" s="51"/>
      <c r="M1675" s="51"/>
      <c r="N1675" s="51"/>
      <c r="O1675" s="52"/>
      <c r="P1675" s="51"/>
      <c r="Q1675" s="51"/>
      <c r="R1675" s="50"/>
      <c r="S1675" s="34" t="str">
        <f>IFERROR(VLOOKUP(R1675,'State of WI BUs'!$A$2:$B$77,2,FALSE),"")</f>
        <v/>
      </c>
      <c r="T1675" s="52"/>
      <c r="U1675" s="52"/>
      <c r="V1675" s="56" t="str">
        <f t="shared" si="200"/>
        <v/>
      </c>
      <c r="W1675" s="52"/>
      <c r="X1675" s="50"/>
      <c r="Y1675" s="56" t="str">
        <f t="shared" si="201"/>
        <v/>
      </c>
      <c r="Z1675" s="52"/>
      <c r="AA1675" s="35" t="str">
        <f t="shared" si="202"/>
        <v/>
      </c>
      <c r="AB1675" s="35" t="str">
        <f t="shared" si="203"/>
        <v/>
      </c>
      <c r="AC1675" s="35" t="str">
        <f t="shared" si="204"/>
        <v/>
      </c>
      <c r="AD1675" s="35" t="str">
        <f t="shared" si="205"/>
        <v/>
      </c>
      <c r="AE1675" s="35" t="str">
        <f t="shared" si="206"/>
        <v/>
      </c>
      <c r="AF1675" s="35" t="str">
        <f t="shared" si="207"/>
        <v/>
      </c>
    </row>
    <row r="1676" spans="1:32" x14ac:dyDescent="0.3">
      <c r="A1676" s="50"/>
      <c r="B1676" s="34" t="str">
        <f>IFERROR(VLOOKUP(A1676,'State of WI BUs'!$A$2:$B$77,2,FALSE),"")</f>
        <v/>
      </c>
      <c r="C1676" s="50"/>
      <c r="D1676" s="50"/>
      <c r="E1676" s="51"/>
      <c r="F1676" s="34" t="str">
        <f>IFERROR(VLOOKUP(C1676,'Fed. Agency Identifier'!$A$2:$B$62,2,FALSE),"")</f>
        <v/>
      </c>
      <c r="G1676" s="34" t="str">
        <f>IF(ISBLANK(D1676)=TRUE,"",(IFERROR(VLOOKUP(CONCATENATE(C1676,".",D1676),'Assistance Listings sam.gov'!$A$2:$D$2250,4,FALSE),"Unknown/Expired CFDA - Complete Column K")))</f>
        <v/>
      </c>
      <c r="H1676" s="51"/>
      <c r="I1676" s="51"/>
      <c r="J1676" s="34" t="str">
        <f>IF(AND(ISBLANK(C1676)=TRUE,ISBLANK(D1676)=TRUE),"",IFERROR(VLOOKUP(CONCATENATE(C1676,".",D1676),'Clusters Lookup'!$A$2:$B$99,2,FALSE),"Not an Other Cluster"))</f>
        <v/>
      </c>
      <c r="K1676" s="51"/>
      <c r="L1676" s="51"/>
      <c r="M1676" s="51"/>
      <c r="N1676" s="51"/>
      <c r="O1676" s="52"/>
      <c r="P1676" s="51"/>
      <c r="Q1676" s="51"/>
      <c r="R1676" s="50"/>
      <c r="S1676" s="34" t="str">
        <f>IFERROR(VLOOKUP(R1676,'State of WI BUs'!$A$2:$B$77,2,FALSE),"")</f>
        <v/>
      </c>
      <c r="T1676" s="52"/>
      <c r="U1676" s="52"/>
      <c r="V1676" s="56" t="str">
        <f t="shared" si="200"/>
        <v/>
      </c>
      <c r="W1676" s="52"/>
      <c r="X1676" s="50"/>
      <c r="Y1676" s="56" t="str">
        <f t="shared" si="201"/>
        <v/>
      </c>
      <c r="Z1676" s="52"/>
      <c r="AA1676" s="35" t="str">
        <f t="shared" si="202"/>
        <v/>
      </c>
      <c r="AB1676" s="35" t="str">
        <f t="shared" si="203"/>
        <v/>
      </c>
      <c r="AC1676" s="35" t="str">
        <f t="shared" si="204"/>
        <v/>
      </c>
      <c r="AD1676" s="35" t="str">
        <f t="shared" si="205"/>
        <v/>
      </c>
      <c r="AE1676" s="35" t="str">
        <f t="shared" si="206"/>
        <v/>
      </c>
      <c r="AF1676" s="35" t="str">
        <f t="shared" si="207"/>
        <v/>
      </c>
    </row>
    <row r="1677" spans="1:32" x14ac:dyDescent="0.3">
      <c r="A1677" s="50"/>
      <c r="B1677" s="34" t="str">
        <f>IFERROR(VLOOKUP(A1677,'State of WI BUs'!$A$2:$B$77,2,FALSE),"")</f>
        <v/>
      </c>
      <c r="C1677" s="50"/>
      <c r="D1677" s="50"/>
      <c r="E1677" s="51"/>
      <c r="F1677" s="34" t="str">
        <f>IFERROR(VLOOKUP(C1677,'Fed. Agency Identifier'!$A$2:$B$62,2,FALSE),"")</f>
        <v/>
      </c>
      <c r="G1677" s="34" t="str">
        <f>IF(ISBLANK(D1677)=TRUE,"",(IFERROR(VLOOKUP(CONCATENATE(C1677,".",D1677),'Assistance Listings sam.gov'!$A$2:$D$2250,4,FALSE),"Unknown/Expired CFDA - Complete Column K")))</f>
        <v/>
      </c>
      <c r="H1677" s="51"/>
      <c r="I1677" s="51"/>
      <c r="J1677" s="34" t="str">
        <f>IF(AND(ISBLANK(C1677)=TRUE,ISBLANK(D1677)=TRUE),"",IFERROR(VLOOKUP(CONCATENATE(C1677,".",D1677),'Clusters Lookup'!$A$2:$B$99,2,FALSE),"Not an Other Cluster"))</f>
        <v/>
      </c>
      <c r="K1677" s="51"/>
      <c r="L1677" s="51"/>
      <c r="M1677" s="51"/>
      <c r="N1677" s="51"/>
      <c r="O1677" s="52"/>
      <c r="P1677" s="51"/>
      <c r="Q1677" s="51"/>
      <c r="R1677" s="50"/>
      <c r="S1677" s="34" t="str">
        <f>IFERROR(VLOOKUP(R1677,'State of WI BUs'!$A$2:$B$77,2,FALSE),"")</f>
        <v/>
      </c>
      <c r="T1677" s="52"/>
      <c r="U1677" s="52"/>
      <c r="V1677" s="56" t="str">
        <f t="shared" si="200"/>
        <v/>
      </c>
      <c r="W1677" s="52"/>
      <c r="X1677" s="50"/>
      <c r="Y1677" s="56" t="str">
        <f t="shared" si="201"/>
        <v/>
      </c>
      <c r="Z1677" s="52"/>
      <c r="AA1677" s="35" t="str">
        <f t="shared" si="202"/>
        <v/>
      </c>
      <c r="AB1677" s="35" t="str">
        <f t="shared" si="203"/>
        <v/>
      </c>
      <c r="AC1677" s="35" t="str">
        <f t="shared" si="204"/>
        <v/>
      </c>
      <c r="AD1677" s="35" t="str">
        <f t="shared" si="205"/>
        <v/>
      </c>
      <c r="AE1677" s="35" t="str">
        <f t="shared" si="206"/>
        <v/>
      </c>
      <c r="AF1677" s="35" t="str">
        <f t="shared" si="207"/>
        <v/>
      </c>
    </row>
    <row r="1678" spans="1:32" x14ac:dyDescent="0.3">
      <c r="A1678" s="50"/>
      <c r="B1678" s="34" t="str">
        <f>IFERROR(VLOOKUP(A1678,'State of WI BUs'!$A$2:$B$77,2,FALSE),"")</f>
        <v/>
      </c>
      <c r="C1678" s="50"/>
      <c r="D1678" s="50"/>
      <c r="E1678" s="51"/>
      <c r="F1678" s="34" t="str">
        <f>IFERROR(VLOOKUP(C1678,'Fed. Agency Identifier'!$A$2:$B$62,2,FALSE),"")</f>
        <v/>
      </c>
      <c r="G1678" s="34" t="str">
        <f>IF(ISBLANK(D1678)=TRUE,"",(IFERROR(VLOOKUP(CONCATENATE(C1678,".",D1678),'Assistance Listings sam.gov'!$A$2:$D$2250,4,FALSE),"Unknown/Expired CFDA - Complete Column K")))</f>
        <v/>
      </c>
      <c r="H1678" s="51"/>
      <c r="I1678" s="51"/>
      <c r="J1678" s="34" t="str">
        <f>IF(AND(ISBLANK(C1678)=TRUE,ISBLANK(D1678)=TRUE),"",IFERROR(VLOOKUP(CONCATENATE(C1678,".",D1678),'Clusters Lookup'!$A$2:$B$99,2,FALSE),"Not an Other Cluster"))</f>
        <v/>
      </c>
      <c r="K1678" s="51"/>
      <c r="L1678" s="51"/>
      <c r="M1678" s="51"/>
      <c r="N1678" s="51"/>
      <c r="O1678" s="52"/>
      <c r="P1678" s="51"/>
      <c r="Q1678" s="51"/>
      <c r="R1678" s="50"/>
      <c r="S1678" s="34" t="str">
        <f>IFERROR(VLOOKUP(R1678,'State of WI BUs'!$A$2:$B$77,2,FALSE),"")</f>
        <v/>
      </c>
      <c r="T1678" s="52"/>
      <c r="U1678" s="52"/>
      <c r="V1678" s="56" t="str">
        <f t="shared" si="200"/>
        <v/>
      </c>
      <c r="W1678" s="52"/>
      <c r="X1678" s="50"/>
      <c r="Y1678" s="56" t="str">
        <f t="shared" si="201"/>
        <v/>
      </c>
      <c r="Z1678" s="52"/>
      <c r="AA1678" s="35" t="str">
        <f t="shared" si="202"/>
        <v/>
      </c>
      <c r="AB1678" s="35" t="str">
        <f t="shared" si="203"/>
        <v/>
      </c>
      <c r="AC1678" s="35" t="str">
        <f t="shared" si="204"/>
        <v/>
      </c>
      <c r="AD1678" s="35" t="str">
        <f t="shared" si="205"/>
        <v/>
      </c>
      <c r="AE1678" s="35" t="str">
        <f t="shared" si="206"/>
        <v/>
      </c>
      <c r="AF1678" s="35" t="str">
        <f t="shared" si="207"/>
        <v/>
      </c>
    </row>
    <row r="1679" spans="1:32" x14ac:dyDescent="0.3">
      <c r="A1679" s="50"/>
      <c r="B1679" s="34" t="str">
        <f>IFERROR(VLOOKUP(A1679,'State of WI BUs'!$A$2:$B$77,2,FALSE),"")</f>
        <v/>
      </c>
      <c r="C1679" s="50"/>
      <c r="D1679" s="50"/>
      <c r="E1679" s="51"/>
      <c r="F1679" s="34" t="str">
        <f>IFERROR(VLOOKUP(C1679,'Fed. Agency Identifier'!$A$2:$B$62,2,FALSE),"")</f>
        <v/>
      </c>
      <c r="G1679" s="34" t="str">
        <f>IF(ISBLANK(D1679)=TRUE,"",(IFERROR(VLOOKUP(CONCATENATE(C1679,".",D1679),'Assistance Listings sam.gov'!$A$2:$D$2250,4,FALSE),"Unknown/Expired CFDA - Complete Column K")))</f>
        <v/>
      </c>
      <c r="H1679" s="51"/>
      <c r="I1679" s="51"/>
      <c r="J1679" s="34" t="str">
        <f>IF(AND(ISBLANK(C1679)=TRUE,ISBLANK(D1679)=TRUE),"",IFERROR(VLOOKUP(CONCATENATE(C1679,".",D1679),'Clusters Lookup'!$A$2:$B$99,2,FALSE),"Not an Other Cluster"))</f>
        <v/>
      </c>
      <c r="K1679" s="51"/>
      <c r="L1679" s="51"/>
      <c r="M1679" s="51"/>
      <c r="N1679" s="51"/>
      <c r="O1679" s="52"/>
      <c r="P1679" s="51"/>
      <c r="Q1679" s="51"/>
      <c r="R1679" s="50"/>
      <c r="S1679" s="34" t="str">
        <f>IFERROR(VLOOKUP(R1679,'State of WI BUs'!$A$2:$B$77,2,FALSE),"")</f>
        <v/>
      </c>
      <c r="T1679" s="52"/>
      <c r="U1679" s="52"/>
      <c r="V1679" s="56" t="str">
        <f t="shared" si="200"/>
        <v/>
      </c>
      <c r="W1679" s="52"/>
      <c r="X1679" s="50"/>
      <c r="Y1679" s="56" t="str">
        <f t="shared" si="201"/>
        <v/>
      </c>
      <c r="Z1679" s="52"/>
      <c r="AA1679" s="35" t="str">
        <f t="shared" si="202"/>
        <v/>
      </c>
      <c r="AB1679" s="35" t="str">
        <f t="shared" si="203"/>
        <v/>
      </c>
      <c r="AC1679" s="35" t="str">
        <f t="shared" si="204"/>
        <v/>
      </c>
      <c r="AD1679" s="35" t="str">
        <f t="shared" si="205"/>
        <v/>
      </c>
      <c r="AE1679" s="35" t="str">
        <f t="shared" si="206"/>
        <v/>
      </c>
      <c r="AF1679" s="35" t="str">
        <f t="shared" si="207"/>
        <v/>
      </c>
    </row>
    <row r="1680" spans="1:32" x14ac:dyDescent="0.3">
      <c r="A1680" s="50"/>
      <c r="B1680" s="34" t="str">
        <f>IFERROR(VLOOKUP(A1680,'State of WI BUs'!$A$2:$B$77,2,FALSE),"")</f>
        <v/>
      </c>
      <c r="C1680" s="50"/>
      <c r="D1680" s="50"/>
      <c r="E1680" s="51"/>
      <c r="F1680" s="34" t="str">
        <f>IFERROR(VLOOKUP(C1680,'Fed. Agency Identifier'!$A$2:$B$62,2,FALSE),"")</f>
        <v/>
      </c>
      <c r="G1680" s="34" t="str">
        <f>IF(ISBLANK(D1680)=TRUE,"",(IFERROR(VLOOKUP(CONCATENATE(C1680,".",D1680),'Assistance Listings sam.gov'!$A$2:$D$2250,4,FALSE),"Unknown/Expired CFDA - Complete Column K")))</f>
        <v/>
      </c>
      <c r="H1680" s="51"/>
      <c r="I1680" s="51"/>
      <c r="J1680" s="34" t="str">
        <f>IF(AND(ISBLANK(C1680)=TRUE,ISBLANK(D1680)=TRUE),"",IFERROR(VLOOKUP(CONCATENATE(C1680,".",D1680),'Clusters Lookup'!$A$2:$B$99,2,FALSE),"Not an Other Cluster"))</f>
        <v/>
      </c>
      <c r="K1680" s="51"/>
      <c r="L1680" s="51"/>
      <c r="M1680" s="51"/>
      <c r="N1680" s="51"/>
      <c r="O1680" s="52"/>
      <c r="P1680" s="51"/>
      <c r="Q1680" s="51"/>
      <c r="R1680" s="50"/>
      <c r="S1680" s="34" t="str">
        <f>IFERROR(VLOOKUP(R1680,'State of WI BUs'!$A$2:$B$77,2,FALSE),"")</f>
        <v/>
      </c>
      <c r="T1680" s="52"/>
      <c r="U1680" s="52"/>
      <c r="V1680" s="56" t="str">
        <f t="shared" si="200"/>
        <v/>
      </c>
      <c r="W1680" s="52"/>
      <c r="X1680" s="50"/>
      <c r="Y1680" s="56" t="str">
        <f t="shared" si="201"/>
        <v/>
      </c>
      <c r="Z1680" s="52"/>
      <c r="AA1680" s="35" t="str">
        <f t="shared" si="202"/>
        <v/>
      </c>
      <c r="AB1680" s="35" t="str">
        <f t="shared" si="203"/>
        <v/>
      </c>
      <c r="AC1680" s="35" t="str">
        <f t="shared" si="204"/>
        <v/>
      </c>
      <c r="AD1680" s="35" t="str">
        <f t="shared" si="205"/>
        <v/>
      </c>
      <c r="AE1680" s="35" t="str">
        <f t="shared" si="206"/>
        <v/>
      </c>
      <c r="AF1680" s="35" t="str">
        <f t="shared" si="207"/>
        <v/>
      </c>
    </row>
    <row r="1681" spans="1:32" x14ac:dyDescent="0.3">
      <c r="A1681" s="50"/>
      <c r="B1681" s="34" t="str">
        <f>IFERROR(VLOOKUP(A1681,'State of WI BUs'!$A$2:$B$77,2,FALSE),"")</f>
        <v/>
      </c>
      <c r="C1681" s="50"/>
      <c r="D1681" s="50"/>
      <c r="E1681" s="51"/>
      <c r="F1681" s="34" t="str">
        <f>IFERROR(VLOOKUP(C1681,'Fed. Agency Identifier'!$A$2:$B$62,2,FALSE),"")</f>
        <v/>
      </c>
      <c r="G1681" s="34" t="str">
        <f>IF(ISBLANK(D1681)=TRUE,"",(IFERROR(VLOOKUP(CONCATENATE(C1681,".",D1681),'Assistance Listings sam.gov'!$A$2:$D$2250,4,FALSE),"Unknown/Expired CFDA - Complete Column K")))</f>
        <v/>
      </c>
      <c r="H1681" s="51"/>
      <c r="I1681" s="51"/>
      <c r="J1681" s="34" t="str">
        <f>IF(AND(ISBLANK(C1681)=TRUE,ISBLANK(D1681)=TRUE),"",IFERROR(VLOOKUP(CONCATENATE(C1681,".",D1681),'Clusters Lookup'!$A$2:$B$99,2,FALSE),"Not an Other Cluster"))</f>
        <v/>
      </c>
      <c r="K1681" s="51"/>
      <c r="L1681" s="51"/>
      <c r="M1681" s="51"/>
      <c r="N1681" s="51"/>
      <c r="O1681" s="52"/>
      <c r="P1681" s="51"/>
      <c r="Q1681" s="51"/>
      <c r="R1681" s="50"/>
      <c r="S1681" s="34" t="str">
        <f>IFERROR(VLOOKUP(R1681,'State of WI BUs'!$A$2:$B$77,2,FALSE),"")</f>
        <v/>
      </c>
      <c r="T1681" s="52"/>
      <c r="U1681" s="52"/>
      <c r="V1681" s="56" t="str">
        <f t="shared" si="200"/>
        <v/>
      </c>
      <c r="W1681" s="52"/>
      <c r="X1681" s="50"/>
      <c r="Y1681" s="56" t="str">
        <f t="shared" si="201"/>
        <v/>
      </c>
      <c r="Z1681" s="52"/>
      <c r="AA1681" s="35" t="str">
        <f t="shared" si="202"/>
        <v/>
      </c>
      <c r="AB1681" s="35" t="str">
        <f t="shared" si="203"/>
        <v/>
      </c>
      <c r="AC1681" s="35" t="str">
        <f t="shared" si="204"/>
        <v/>
      </c>
      <c r="AD1681" s="35" t="str">
        <f t="shared" si="205"/>
        <v/>
      </c>
      <c r="AE1681" s="35" t="str">
        <f t="shared" si="206"/>
        <v/>
      </c>
      <c r="AF1681" s="35" t="str">
        <f t="shared" si="207"/>
        <v/>
      </c>
    </row>
    <row r="1682" spans="1:32" x14ac:dyDescent="0.3">
      <c r="A1682" s="50"/>
      <c r="B1682" s="34" t="str">
        <f>IFERROR(VLOOKUP(A1682,'State of WI BUs'!$A$2:$B$77,2,FALSE),"")</f>
        <v/>
      </c>
      <c r="C1682" s="50"/>
      <c r="D1682" s="50"/>
      <c r="E1682" s="51"/>
      <c r="F1682" s="34" t="str">
        <f>IFERROR(VLOOKUP(C1682,'Fed. Agency Identifier'!$A$2:$B$62,2,FALSE),"")</f>
        <v/>
      </c>
      <c r="G1682" s="34" t="str">
        <f>IF(ISBLANK(D1682)=TRUE,"",(IFERROR(VLOOKUP(CONCATENATE(C1682,".",D1682),'Assistance Listings sam.gov'!$A$2:$D$2250,4,FALSE),"Unknown/Expired CFDA - Complete Column K")))</f>
        <v/>
      </c>
      <c r="H1682" s="51"/>
      <c r="I1682" s="51"/>
      <c r="J1682" s="34" t="str">
        <f>IF(AND(ISBLANK(C1682)=TRUE,ISBLANK(D1682)=TRUE),"",IFERROR(VLOOKUP(CONCATENATE(C1682,".",D1682),'Clusters Lookup'!$A$2:$B$99,2,FALSE),"Not an Other Cluster"))</f>
        <v/>
      </c>
      <c r="K1682" s="51"/>
      <c r="L1682" s="51"/>
      <c r="M1682" s="51"/>
      <c r="N1682" s="51"/>
      <c r="O1682" s="52"/>
      <c r="P1682" s="51"/>
      <c r="Q1682" s="51"/>
      <c r="R1682" s="50"/>
      <c r="S1682" s="34" t="str">
        <f>IFERROR(VLOOKUP(R1682,'State of WI BUs'!$A$2:$B$77,2,FALSE),"")</f>
        <v/>
      </c>
      <c r="T1682" s="52"/>
      <c r="U1682" s="52"/>
      <c r="V1682" s="56" t="str">
        <f t="shared" ref="V1682:V1745" si="208">IF(ISBLANK(C1682),"",T1682+U1682)</f>
        <v/>
      </c>
      <c r="W1682" s="52"/>
      <c r="X1682" s="50"/>
      <c r="Y1682" s="56" t="str">
        <f t="shared" ref="Y1682:Y1745" si="209">IF(ISBLANK(C1682),"",V1682+O1682-W1682)</f>
        <v/>
      </c>
      <c r="Z1682" s="52"/>
      <c r="AA1682" s="35" t="str">
        <f t="shared" ref="AA1682:AA1745" si="210">IF(ISBLANK(A1682)=TRUE,"",IF(OR(ISBLANK(H1682)=TRUE,ISBLANK(I1682)=TRUE),"Complete R&amp;D and SFA Designation",""))</f>
        <v/>
      </c>
      <c r="AB1682" s="35" t="str">
        <f t="shared" ref="AB1682:AB1745" si="211">IF(ISBLANK(A1682)=TRUE,"",IF(AND(M1682="I",OR(ISBLANK(P1682)=TRUE,ISBLANK(Q1682)=TRUE)),"Review Columns P,Q",""))</f>
        <v/>
      </c>
      <c r="AC1682" s="35" t="str">
        <f t="shared" ref="AC1682:AC1745" si="212">IF(ISBLANK(A1682)=TRUE,"",IF(AND(M1682="T",ISBLANK(R1682)=TRUE),"Review Column R, S",""))</f>
        <v/>
      </c>
      <c r="AD1682" s="35" t="str">
        <f t="shared" ref="AD1682:AD1745" si="213">IF(ISBLANK(A1682)=TRUE,"",IF(AND(N1682="Y",ISBLANK(O1682)=TRUE),"Review Column O",""))</f>
        <v/>
      </c>
      <c r="AE1682" s="35" t="str">
        <f t="shared" ref="AE1682:AE1745" si="214">IF(ISBLANK(A1682)=TRUE,"",IF(W1682+Z1682&gt;T1682+U1682,"Review Columns T,U,W,Z",""))</f>
        <v/>
      </c>
      <c r="AF1682" s="35" t="str">
        <f t="shared" ref="AF1682:AF1745" si="215">IF((ISBLANK(A1682)=TRUE),"",IF(ISBLANK(L1682)=TRUE,"Select Special Funding",""))</f>
        <v/>
      </c>
    </row>
    <row r="1683" spans="1:32" x14ac:dyDescent="0.3">
      <c r="A1683" s="50"/>
      <c r="B1683" s="34" t="str">
        <f>IFERROR(VLOOKUP(A1683,'State of WI BUs'!$A$2:$B$77,2,FALSE),"")</f>
        <v/>
      </c>
      <c r="C1683" s="50"/>
      <c r="D1683" s="50"/>
      <c r="E1683" s="51"/>
      <c r="F1683" s="34" t="str">
        <f>IFERROR(VLOOKUP(C1683,'Fed. Agency Identifier'!$A$2:$B$62,2,FALSE),"")</f>
        <v/>
      </c>
      <c r="G1683" s="34" t="str">
        <f>IF(ISBLANK(D1683)=TRUE,"",(IFERROR(VLOOKUP(CONCATENATE(C1683,".",D1683),'Assistance Listings sam.gov'!$A$2:$D$2250,4,FALSE),"Unknown/Expired CFDA - Complete Column K")))</f>
        <v/>
      </c>
      <c r="H1683" s="51"/>
      <c r="I1683" s="51"/>
      <c r="J1683" s="34" t="str">
        <f>IF(AND(ISBLANK(C1683)=TRUE,ISBLANK(D1683)=TRUE),"",IFERROR(VLOOKUP(CONCATENATE(C1683,".",D1683),'Clusters Lookup'!$A$2:$B$99,2,FALSE),"Not an Other Cluster"))</f>
        <v/>
      </c>
      <c r="K1683" s="51"/>
      <c r="L1683" s="51"/>
      <c r="M1683" s="51"/>
      <c r="N1683" s="51"/>
      <c r="O1683" s="52"/>
      <c r="P1683" s="51"/>
      <c r="Q1683" s="51"/>
      <c r="R1683" s="50"/>
      <c r="S1683" s="34" t="str">
        <f>IFERROR(VLOOKUP(R1683,'State of WI BUs'!$A$2:$B$77,2,FALSE),"")</f>
        <v/>
      </c>
      <c r="T1683" s="52"/>
      <c r="U1683" s="52"/>
      <c r="V1683" s="56" t="str">
        <f t="shared" si="208"/>
        <v/>
      </c>
      <c r="W1683" s="52"/>
      <c r="X1683" s="50"/>
      <c r="Y1683" s="56" t="str">
        <f t="shared" si="209"/>
        <v/>
      </c>
      <c r="Z1683" s="52"/>
      <c r="AA1683" s="35" t="str">
        <f t="shared" si="210"/>
        <v/>
      </c>
      <c r="AB1683" s="35" t="str">
        <f t="shared" si="211"/>
        <v/>
      </c>
      <c r="AC1683" s="35" t="str">
        <f t="shared" si="212"/>
        <v/>
      </c>
      <c r="AD1683" s="35" t="str">
        <f t="shared" si="213"/>
        <v/>
      </c>
      <c r="AE1683" s="35" t="str">
        <f t="shared" si="214"/>
        <v/>
      </c>
      <c r="AF1683" s="35" t="str">
        <f t="shared" si="215"/>
        <v/>
      </c>
    </row>
    <row r="1684" spans="1:32" x14ac:dyDescent="0.3">
      <c r="A1684" s="50"/>
      <c r="B1684" s="34" t="str">
        <f>IFERROR(VLOOKUP(A1684,'State of WI BUs'!$A$2:$B$77,2,FALSE),"")</f>
        <v/>
      </c>
      <c r="C1684" s="50"/>
      <c r="D1684" s="50"/>
      <c r="E1684" s="51"/>
      <c r="F1684" s="34" t="str">
        <f>IFERROR(VLOOKUP(C1684,'Fed. Agency Identifier'!$A$2:$B$62,2,FALSE),"")</f>
        <v/>
      </c>
      <c r="G1684" s="34" t="str">
        <f>IF(ISBLANK(D1684)=TRUE,"",(IFERROR(VLOOKUP(CONCATENATE(C1684,".",D1684),'Assistance Listings sam.gov'!$A$2:$D$2250,4,FALSE),"Unknown/Expired CFDA - Complete Column K")))</f>
        <v/>
      </c>
      <c r="H1684" s="51"/>
      <c r="I1684" s="51"/>
      <c r="J1684" s="34" t="str">
        <f>IF(AND(ISBLANK(C1684)=TRUE,ISBLANK(D1684)=TRUE),"",IFERROR(VLOOKUP(CONCATENATE(C1684,".",D1684),'Clusters Lookup'!$A$2:$B$99,2,FALSE),"Not an Other Cluster"))</f>
        <v/>
      </c>
      <c r="K1684" s="51"/>
      <c r="L1684" s="51"/>
      <c r="M1684" s="51"/>
      <c r="N1684" s="51"/>
      <c r="O1684" s="52"/>
      <c r="P1684" s="51"/>
      <c r="Q1684" s="51"/>
      <c r="R1684" s="50"/>
      <c r="S1684" s="34" t="str">
        <f>IFERROR(VLOOKUP(R1684,'State of WI BUs'!$A$2:$B$77,2,FALSE),"")</f>
        <v/>
      </c>
      <c r="T1684" s="52"/>
      <c r="U1684" s="52"/>
      <c r="V1684" s="56" t="str">
        <f t="shared" si="208"/>
        <v/>
      </c>
      <c r="W1684" s="52"/>
      <c r="X1684" s="50"/>
      <c r="Y1684" s="56" t="str">
        <f t="shared" si="209"/>
        <v/>
      </c>
      <c r="Z1684" s="52"/>
      <c r="AA1684" s="35" t="str">
        <f t="shared" si="210"/>
        <v/>
      </c>
      <c r="AB1684" s="35" t="str">
        <f t="shared" si="211"/>
        <v/>
      </c>
      <c r="AC1684" s="35" t="str">
        <f t="shared" si="212"/>
        <v/>
      </c>
      <c r="AD1684" s="35" t="str">
        <f t="shared" si="213"/>
        <v/>
      </c>
      <c r="AE1684" s="35" t="str">
        <f t="shared" si="214"/>
        <v/>
      </c>
      <c r="AF1684" s="35" t="str">
        <f t="shared" si="215"/>
        <v/>
      </c>
    </row>
    <row r="1685" spans="1:32" x14ac:dyDescent="0.3">
      <c r="A1685" s="50"/>
      <c r="B1685" s="34" t="str">
        <f>IFERROR(VLOOKUP(A1685,'State of WI BUs'!$A$2:$B$77,2,FALSE),"")</f>
        <v/>
      </c>
      <c r="C1685" s="50"/>
      <c r="D1685" s="50"/>
      <c r="E1685" s="51"/>
      <c r="F1685" s="34" t="str">
        <f>IFERROR(VLOOKUP(C1685,'Fed. Agency Identifier'!$A$2:$B$62,2,FALSE),"")</f>
        <v/>
      </c>
      <c r="G1685" s="34" t="str">
        <f>IF(ISBLANK(D1685)=TRUE,"",(IFERROR(VLOOKUP(CONCATENATE(C1685,".",D1685),'Assistance Listings sam.gov'!$A$2:$D$2250,4,FALSE),"Unknown/Expired CFDA - Complete Column K")))</f>
        <v/>
      </c>
      <c r="H1685" s="51"/>
      <c r="I1685" s="51"/>
      <c r="J1685" s="34" t="str">
        <f>IF(AND(ISBLANK(C1685)=TRUE,ISBLANK(D1685)=TRUE),"",IFERROR(VLOOKUP(CONCATENATE(C1685,".",D1685),'Clusters Lookup'!$A$2:$B$99,2,FALSE),"Not an Other Cluster"))</f>
        <v/>
      </c>
      <c r="K1685" s="51"/>
      <c r="L1685" s="51"/>
      <c r="M1685" s="51"/>
      <c r="N1685" s="51"/>
      <c r="O1685" s="52"/>
      <c r="P1685" s="51"/>
      <c r="Q1685" s="51"/>
      <c r="R1685" s="50"/>
      <c r="S1685" s="34" t="str">
        <f>IFERROR(VLOOKUP(R1685,'State of WI BUs'!$A$2:$B$77,2,FALSE),"")</f>
        <v/>
      </c>
      <c r="T1685" s="52"/>
      <c r="U1685" s="52"/>
      <c r="V1685" s="56" t="str">
        <f t="shared" si="208"/>
        <v/>
      </c>
      <c r="W1685" s="52"/>
      <c r="X1685" s="50"/>
      <c r="Y1685" s="56" t="str">
        <f t="shared" si="209"/>
        <v/>
      </c>
      <c r="Z1685" s="52"/>
      <c r="AA1685" s="35" t="str">
        <f t="shared" si="210"/>
        <v/>
      </c>
      <c r="AB1685" s="35" t="str">
        <f t="shared" si="211"/>
        <v/>
      </c>
      <c r="AC1685" s="35" t="str">
        <f t="shared" si="212"/>
        <v/>
      </c>
      <c r="AD1685" s="35" t="str">
        <f t="shared" si="213"/>
        <v/>
      </c>
      <c r="AE1685" s="35" t="str">
        <f t="shared" si="214"/>
        <v/>
      </c>
      <c r="AF1685" s="35" t="str">
        <f t="shared" si="215"/>
        <v/>
      </c>
    </row>
    <row r="1686" spans="1:32" x14ac:dyDescent="0.3">
      <c r="A1686" s="50"/>
      <c r="B1686" s="34" t="str">
        <f>IFERROR(VLOOKUP(A1686,'State of WI BUs'!$A$2:$B$77,2,FALSE),"")</f>
        <v/>
      </c>
      <c r="C1686" s="50"/>
      <c r="D1686" s="50"/>
      <c r="E1686" s="51"/>
      <c r="F1686" s="34" t="str">
        <f>IFERROR(VLOOKUP(C1686,'Fed. Agency Identifier'!$A$2:$B$62,2,FALSE),"")</f>
        <v/>
      </c>
      <c r="G1686" s="34" t="str">
        <f>IF(ISBLANK(D1686)=TRUE,"",(IFERROR(VLOOKUP(CONCATENATE(C1686,".",D1686),'Assistance Listings sam.gov'!$A$2:$D$2250,4,FALSE),"Unknown/Expired CFDA - Complete Column K")))</f>
        <v/>
      </c>
      <c r="H1686" s="51"/>
      <c r="I1686" s="51"/>
      <c r="J1686" s="34" t="str">
        <f>IF(AND(ISBLANK(C1686)=TRUE,ISBLANK(D1686)=TRUE),"",IFERROR(VLOOKUP(CONCATENATE(C1686,".",D1686),'Clusters Lookup'!$A$2:$B$99,2,FALSE),"Not an Other Cluster"))</f>
        <v/>
      </c>
      <c r="K1686" s="51"/>
      <c r="L1686" s="51"/>
      <c r="M1686" s="51"/>
      <c r="N1686" s="51"/>
      <c r="O1686" s="52"/>
      <c r="P1686" s="51"/>
      <c r="Q1686" s="51"/>
      <c r="R1686" s="50"/>
      <c r="S1686" s="34" t="str">
        <f>IFERROR(VLOOKUP(R1686,'State of WI BUs'!$A$2:$B$77,2,FALSE),"")</f>
        <v/>
      </c>
      <c r="T1686" s="52"/>
      <c r="U1686" s="52"/>
      <c r="V1686" s="56" t="str">
        <f t="shared" si="208"/>
        <v/>
      </c>
      <c r="W1686" s="52"/>
      <c r="X1686" s="50"/>
      <c r="Y1686" s="56" t="str">
        <f t="shared" si="209"/>
        <v/>
      </c>
      <c r="Z1686" s="52"/>
      <c r="AA1686" s="35" t="str">
        <f t="shared" si="210"/>
        <v/>
      </c>
      <c r="AB1686" s="35" t="str">
        <f t="shared" si="211"/>
        <v/>
      </c>
      <c r="AC1686" s="35" t="str">
        <f t="shared" si="212"/>
        <v/>
      </c>
      <c r="AD1686" s="35" t="str">
        <f t="shared" si="213"/>
        <v/>
      </c>
      <c r="AE1686" s="35" t="str">
        <f t="shared" si="214"/>
        <v/>
      </c>
      <c r="AF1686" s="35" t="str">
        <f t="shared" si="215"/>
        <v/>
      </c>
    </row>
    <row r="1687" spans="1:32" x14ac:dyDescent="0.3">
      <c r="A1687" s="50"/>
      <c r="B1687" s="34" t="str">
        <f>IFERROR(VLOOKUP(A1687,'State of WI BUs'!$A$2:$B$77,2,FALSE),"")</f>
        <v/>
      </c>
      <c r="C1687" s="50"/>
      <c r="D1687" s="50"/>
      <c r="E1687" s="51"/>
      <c r="F1687" s="34" t="str">
        <f>IFERROR(VLOOKUP(C1687,'Fed. Agency Identifier'!$A$2:$B$62,2,FALSE),"")</f>
        <v/>
      </c>
      <c r="G1687" s="34" t="str">
        <f>IF(ISBLANK(D1687)=TRUE,"",(IFERROR(VLOOKUP(CONCATENATE(C1687,".",D1687),'Assistance Listings sam.gov'!$A$2:$D$2250,4,FALSE),"Unknown/Expired CFDA - Complete Column K")))</f>
        <v/>
      </c>
      <c r="H1687" s="51"/>
      <c r="I1687" s="51"/>
      <c r="J1687" s="34" t="str">
        <f>IF(AND(ISBLANK(C1687)=TRUE,ISBLANK(D1687)=TRUE),"",IFERROR(VLOOKUP(CONCATENATE(C1687,".",D1687),'Clusters Lookup'!$A$2:$B$99,2,FALSE),"Not an Other Cluster"))</f>
        <v/>
      </c>
      <c r="K1687" s="51"/>
      <c r="L1687" s="51"/>
      <c r="M1687" s="51"/>
      <c r="N1687" s="51"/>
      <c r="O1687" s="52"/>
      <c r="P1687" s="51"/>
      <c r="Q1687" s="51"/>
      <c r="R1687" s="50"/>
      <c r="S1687" s="34" t="str">
        <f>IFERROR(VLOOKUP(R1687,'State of WI BUs'!$A$2:$B$77,2,FALSE),"")</f>
        <v/>
      </c>
      <c r="T1687" s="52"/>
      <c r="U1687" s="52"/>
      <c r="V1687" s="56" t="str">
        <f t="shared" si="208"/>
        <v/>
      </c>
      <c r="W1687" s="52"/>
      <c r="X1687" s="50"/>
      <c r="Y1687" s="56" t="str">
        <f t="shared" si="209"/>
        <v/>
      </c>
      <c r="Z1687" s="52"/>
      <c r="AA1687" s="35" t="str">
        <f t="shared" si="210"/>
        <v/>
      </c>
      <c r="AB1687" s="35" t="str">
        <f t="shared" si="211"/>
        <v/>
      </c>
      <c r="AC1687" s="35" t="str">
        <f t="shared" si="212"/>
        <v/>
      </c>
      <c r="AD1687" s="35" t="str">
        <f t="shared" si="213"/>
        <v/>
      </c>
      <c r="AE1687" s="35" t="str">
        <f t="shared" si="214"/>
        <v/>
      </c>
      <c r="AF1687" s="35" t="str">
        <f t="shared" si="215"/>
        <v/>
      </c>
    </row>
    <row r="1688" spans="1:32" x14ac:dyDescent="0.3">
      <c r="A1688" s="50"/>
      <c r="B1688" s="34" t="str">
        <f>IFERROR(VLOOKUP(A1688,'State of WI BUs'!$A$2:$B$77,2,FALSE),"")</f>
        <v/>
      </c>
      <c r="C1688" s="50"/>
      <c r="D1688" s="50"/>
      <c r="E1688" s="51"/>
      <c r="F1688" s="34" t="str">
        <f>IFERROR(VLOOKUP(C1688,'Fed. Agency Identifier'!$A$2:$B$62,2,FALSE),"")</f>
        <v/>
      </c>
      <c r="G1688" s="34" t="str">
        <f>IF(ISBLANK(D1688)=TRUE,"",(IFERROR(VLOOKUP(CONCATENATE(C1688,".",D1688),'Assistance Listings sam.gov'!$A$2:$D$2250,4,FALSE),"Unknown/Expired CFDA - Complete Column K")))</f>
        <v/>
      </c>
      <c r="H1688" s="51"/>
      <c r="I1688" s="51"/>
      <c r="J1688" s="34" t="str">
        <f>IF(AND(ISBLANK(C1688)=TRUE,ISBLANK(D1688)=TRUE),"",IFERROR(VLOOKUP(CONCATENATE(C1688,".",D1688),'Clusters Lookup'!$A$2:$B$99,2,FALSE),"Not an Other Cluster"))</f>
        <v/>
      </c>
      <c r="K1688" s="51"/>
      <c r="L1688" s="51"/>
      <c r="M1688" s="51"/>
      <c r="N1688" s="51"/>
      <c r="O1688" s="52"/>
      <c r="P1688" s="51"/>
      <c r="Q1688" s="51"/>
      <c r="R1688" s="50"/>
      <c r="S1688" s="34" t="str">
        <f>IFERROR(VLOOKUP(R1688,'State of WI BUs'!$A$2:$B$77,2,FALSE),"")</f>
        <v/>
      </c>
      <c r="T1688" s="52"/>
      <c r="U1688" s="52"/>
      <c r="V1688" s="56" t="str">
        <f t="shared" si="208"/>
        <v/>
      </c>
      <c r="W1688" s="52"/>
      <c r="X1688" s="50"/>
      <c r="Y1688" s="56" t="str">
        <f t="shared" si="209"/>
        <v/>
      </c>
      <c r="Z1688" s="52"/>
      <c r="AA1688" s="35" t="str">
        <f t="shared" si="210"/>
        <v/>
      </c>
      <c r="AB1688" s="35" t="str">
        <f t="shared" si="211"/>
        <v/>
      </c>
      <c r="AC1688" s="35" t="str">
        <f t="shared" si="212"/>
        <v/>
      </c>
      <c r="AD1688" s="35" t="str">
        <f t="shared" si="213"/>
        <v/>
      </c>
      <c r="AE1688" s="35" t="str">
        <f t="shared" si="214"/>
        <v/>
      </c>
      <c r="AF1688" s="35" t="str">
        <f t="shared" si="215"/>
        <v/>
      </c>
    </row>
    <row r="1689" spans="1:32" x14ac:dyDescent="0.3">
      <c r="A1689" s="50"/>
      <c r="B1689" s="34" t="str">
        <f>IFERROR(VLOOKUP(A1689,'State of WI BUs'!$A$2:$B$77,2,FALSE),"")</f>
        <v/>
      </c>
      <c r="C1689" s="50"/>
      <c r="D1689" s="50"/>
      <c r="E1689" s="51"/>
      <c r="F1689" s="34" t="str">
        <f>IFERROR(VLOOKUP(C1689,'Fed. Agency Identifier'!$A$2:$B$62,2,FALSE),"")</f>
        <v/>
      </c>
      <c r="G1689" s="34" t="str">
        <f>IF(ISBLANK(D1689)=TRUE,"",(IFERROR(VLOOKUP(CONCATENATE(C1689,".",D1689),'Assistance Listings sam.gov'!$A$2:$D$2250,4,FALSE),"Unknown/Expired CFDA - Complete Column K")))</f>
        <v/>
      </c>
      <c r="H1689" s="51"/>
      <c r="I1689" s="51"/>
      <c r="J1689" s="34" t="str">
        <f>IF(AND(ISBLANK(C1689)=TRUE,ISBLANK(D1689)=TRUE),"",IFERROR(VLOOKUP(CONCATENATE(C1689,".",D1689),'Clusters Lookup'!$A$2:$B$99,2,FALSE),"Not an Other Cluster"))</f>
        <v/>
      </c>
      <c r="K1689" s="51"/>
      <c r="L1689" s="51"/>
      <c r="M1689" s="51"/>
      <c r="N1689" s="51"/>
      <c r="O1689" s="52"/>
      <c r="P1689" s="51"/>
      <c r="Q1689" s="51"/>
      <c r="R1689" s="50"/>
      <c r="S1689" s="34" t="str">
        <f>IFERROR(VLOOKUP(R1689,'State of WI BUs'!$A$2:$B$77,2,FALSE),"")</f>
        <v/>
      </c>
      <c r="T1689" s="52"/>
      <c r="U1689" s="52"/>
      <c r="V1689" s="56" t="str">
        <f t="shared" si="208"/>
        <v/>
      </c>
      <c r="W1689" s="52"/>
      <c r="X1689" s="50"/>
      <c r="Y1689" s="56" t="str">
        <f t="shared" si="209"/>
        <v/>
      </c>
      <c r="Z1689" s="52"/>
      <c r="AA1689" s="35" t="str">
        <f t="shared" si="210"/>
        <v/>
      </c>
      <c r="AB1689" s="35" t="str">
        <f t="shared" si="211"/>
        <v/>
      </c>
      <c r="AC1689" s="35" t="str">
        <f t="shared" si="212"/>
        <v/>
      </c>
      <c r="AD1689" s="35" t="str">
        <f t="shared" si="213"/>
        <v/>
      </c>
      <c r="AE1689" s="35" t="str">
        <f t="shared" si="214"/>
        <v/>
      </c>
      <c r="AF1689" s="35" t="str">
        <f t="shared" si="215"/>
        <v/>
      </c>
    </row>
    <row r="1690" spans="1:32" x14ac:dyDescent="0.3">
      <c r="A1690" s="50"/>
      <c r="B1690" s="34" t="str">
        <f>IFERROR(VLOOKUP(A1690,'State of WI BUs'!$A$2:$B$77,2,FALSE),"")</f>
        <v/>
      </c>
      <c r="C1690" s="50"/>
      <c r="D1690" s="50"/>
      <c r="E1690" s="51"/>
      <c r="F1690" s="34" t="str">
        <f>IFERROR(VLOOKUP(C1690,'Fed. Agency Identifier'!$A$2:$B$62,2,FALSE),"")</f>
        <v/>
      </c>
      <c r="G1690" s="34" t="str">
        <f>IF(ISBLANK(D1690)=TRUE,"",(IFERROR(VLOOKUP(CONCATENATE(C1690,".",D1690),'Assistance Listings sam.gov'!$A$2:$D$2250,4,FALSE),"Unknown/Expired CFDA - Complete Column K")))</f>
        <v/>
      </c>
      <c r="H1690" s="51"/>
      <c r="I1690" s="51"/>
      <c r="J1690" s="34" t="str">
        <f>IF(AND(ISBLANK(C1690)=TRUE,ISBLANK(D1690)=TRUE),"",IFERROR(VLOOKUP(CONCATENATE(C1690,".",D1690),'Clusters Lookup'!$A$2:$B$99,2,FALSE),"Not an Other Cluster"))</f>
        <v/>
      </c>
      <c r="K1690" s="51"/>
      <c r="L1690" s="51"/>
      <c r="M1690" s="51"/>
      <c r="N1690" s="51"/>
      <c r="O1690" s="52"/>
      <c r="P1690" s="51"/>
      <c r="Q1690" s="51"/>
      <c r="R1690" s="50"/>
      <c r="S1690" s="34" t="str">
        <f>IFERROR(VLOOKUP(R1690,'State of WI BUs'!$A$2:$B$77,2,FALSE),"")</f>
        <v/>
      </c>
      <c r="T1690" s="52"/>
      <c r="U1690" s="52"/>
      <c r="V1690" s="56" t="str">
        <f t="shared" si="208"/>
        <v/>
      </c>
      <c r="W1690" s="52"/>
      <c r="X1690" s="50"/>
      <c r="Y1690" s="56" t="str">
        <f t="shared" si="209"/>
        <v/>
      </c>
      <c r="Z1690" s="52"/>
      <c r="AA1690" s="35" t="str">
        <f t="shared" si="210"/>
        <v/>
      </c>
      <c r="AB1690" s="35" t="str">
        <f t="shared" si="211"/>
        <v/>
      </c>
      <c r="AC1690" s="35" t="str">
        <f t="shared" si="212"/>
        <v/>
      </c>
      <c r="AD1690" s="35" t="str">
        <f t="shared" si="213"/>
        <v/>
      </c>
      <c r="AE1690" s="35" t="str">
        <f t="shared" si="214"/>
        <v/>
      </c>
      <c r="AF1690" s="35" t="str">
        <f t="shared" si="215"/>
        <v/>
      </c>
    </row>
    <row r="1691" spans="1:32" x14ac:dyDescent="0.3">
      <c r="A1691" s="50"/>
      <c r="B1691" s="34" t="str">
        <f>IFERROR(VLOOKUP(A1691,'State of WI BUs'!$A$2:$B$77,2,FALSE),"")</f>
        <v/>
      </c>
      <c r="C1691" s="50"/>
      <c r="D1691" s="50"/>
      <c r="E1691" s="51"/>
      <c r="F1691" s="34" t="str">
        <f>IFERROR(VLOOKUP(C1691,'Fed. Agency Identifier'!$A$2:$B$62,2,FALSE),"")</f>
        <v/>
      </c>
      <c r="G1691" s="34" t="str">
        <f>IF(ISBLANK(D1691)=TRUE,"",(IFERROR(VLOOKUP(CONCATENATE(C1691,".",D1691),'Assistance Listings sam.gov'!$A$2:$D$2250,4,FALSE),"Unknown/Expired CFDA - Complete Column K")))</f>
        <v/>
      </c>
      <c r="H1691" s="51"/>
      <c r="I1691" s="51"/>
      <c r="J1691" s="34" t="str">
        <f>IF(AND(ISBLANK(C1691)=TRUE,ISBLANK(D1691)=TRUE),"",IFERROR(VLOOKUP(CONCATENATE(C1691,".",D1691),'Clusters Lookup'!$A$2:$B$99,2,FALSE),"Not an Other Cluster"))</f>
        <v/>
      </c>
      <c r="K1691" s="51"/>
      <c r="L1691" s="51"/>
      <c r="M1691" s="51"/>
      <c r="N1691" s="51"/>
      <c r="O1691" s="52"/>
      <c r="P1691" s="51"/>
      <c r="Q1691" s="51"/>
      <c r="R1691" s="50"/>
      <c r="S1691" s="34" t="str">
        <f>IFERROR(VLOOKUP(R1691,'State of WI BUs'!$A$2:$B$77,2,FALSE),"")</f>
        <v/>
      </c>
      <c r="T1691" s="52"/>
      <c r="U1691" s="52"/>
      <c r="V1691" s="56" t="str">
        <f t="shared" si="208"/>
        <v/>
      </c>
      <c r="W1691" s="52"/>
      <c r="X1691" s="50"/>
      <c r="Y1691" s="56" t="str">
        <f t="shared" si="209"/>
        <v/>
      </c>
      <c r="Z1691" s="52"/>
      <c r="AA1691" s="35" t="str">
        <f t="shared" si="210"/>
        <v/>
      </c>
      <c r="AB1691" s="35" t="str">
        <f t="shared" si="211"/>
        <v/>
      </c>
      <c r="AC1691" s="35" t="str">
        <f t="shared" si="212"/>
        <v/>
      </c>
      <c r="AD1691" s="35" t="str">
        <f t="shared" si="213"/>
        <v/>
      </c>
      <c r="AE1691" s="35" t="str">
        <f t="shared" si="214"/>
        <v/>
      </c>
      <c r="AF1691" s="35" t="str">
        <f t="shared" si="215"/>
        <v/>
      </c>
    </row>
    <row r="1692" spans="1:32" x14ac:dyDescent="0.3">
      <c r="A1692" s="50"/>
      <c r="B1692" s="34" t="str">
        <f>IFERROR(VLOOKUP(A1692,'State of WI BUs'!$A$2:$B$77,2,FALSE),"")</f>
        <v/>
      </c>
      <c r="C1692" s="50"/>
      <c r="D1692" s="50"/>
      <c r="E1692" s="51"/>
      <c r="F1692" s="34" t="str">
        <f>IFERROR(VLOOKUP(C1692,'Fed. Agency Identifier'!$A$2:$B$62,2,FALSE),"")</f>
        <v/>
      </c>
      <c r="G1692" s="34" t="str">
        <f>IF(ISBLANK(D1692)=TRUE,"",(IFERROR(VLOOKUP(CONCATENATE(C1692,".",D1692),'Assistance Listings sam.gov'!$A$2:$D$2250,4,FALSE),"Unknown/Expired CFDA - Complete Column K")))</f>
        <v/>
      </c>
      <c r="H1692" s="51"/>
      <c r="I1692" s="51"/>
      <c r="J1692" s="34" t="str">
        <f>IF(AND(ISBLANK(C1692)=TRUE,ISBLANK(D1692)=TRUE),"",IFERROR(VLOOKUP(CONCATENATE(C1692,".",D1692),'Clusters Lookup'!$A$2:$B$99,2,FALSE),"Not an Other Cluster"))</f>
        <v/>
      </c>
      <c r="K1692" s="51"/>
      <c r="L1692" s="51"/>
      <c r="M1692" s="51"/>
      <c r="N1692" s="51"/>
      <c r="O1692" s="52"/>
      <c r="P1692" s="51"/>
      <c r="Q1692" s="51"/>
      <c r="R1692" s="50"/>
      <c r="S1692" s="34" t="str">
        <f>IFERROR(VLOOKUP(R1692,'State of WI BUs'!$A$2:$B$77,2,FALSE),"")</f>
        <v/>
      </c>
      <c r="T1692" s="52"/>
      <c r="U1692" s="52"/>
      <c r="V1692" s="56" t="str">
        <f t="shared" si="208"/>
        <v/>
      </c>
      <c r="W1692" s="52"/>
      <c r="X1692" s="50"/>
      <c r="Y1692" s="56" t="str">
        <f t="shared" si="209"/>
        <v/>
      </c>
      <c r="Z1692" s="52"/>
      <c r="AA1692" s="35" t="str">
        <f t="shared" si="210"/>
        <v/>
      </c>
      <c r="AB1692" s="35" t="str">
        <f t="shared" si="211"/>
        <v/>
      </c>
      <c r="AC1692" s="35" t="str">
        <f t="shared" si="212"/>
        <v/>
      </c>
      <c r="AD1692" s="35" t="str">
        <f t="shared" si="213"/>
        <v/>
      </c>
      <c r="AE1692" s="35" t="str">
        <f t="shared" si="214"/>
        <v/>
      </c>
      <c r="AF1692" s="35" t="str">
        <f t="shared" si="215"/>
        <v/>
      </c>
    </row>
    <row r="1693" spans="1:32" x14ac:dyDescent="0.3">
      <c r="A1693" s="50"/>
      <c r="B1693" s="34" t="str">
        <f>IFERROR(VLOOKUP(A1693,'State of WI BUs'!$A$2:$B$77,2,FALSE),"")</f>
        <v/>
      </c>
      <c r="C1693" s="50"/>
      <c r="D1693" s="50"/>
      <c r="E1693" s="51"/>
      <c r="F1693" s="34" t="str">
        <f>IFERROR(VLOOKUP(C1693,'Fed. Agency Identifier'!$A$2:$B$62,2,FALSE),"")</f>
        <v/>
      </c>
      <c r="G1693" s="34" t="str">
        <f>IF(ISBLANK(D1693)=TRUE,"",(IFERROR(VLOOKUP(CONCATENATE(C1693,".",D1693),'Assistance Listings sam.gov'!$A$2:$D$2250,4,FALSE),"Unknown/Expired CFDA - Complete Column K")))</f>
        <v/>
      </c>
      <c r="H1693" s="51"/>
      <c r="I1693" s="51"/>
      <c r="J1693" s="34" t="str">
        <f>IF(AND(ISBLANK(C1693)=TRUE,ISBLANK(D1693)=TRUE),"",IFERROR(VLOOKUP(CONCATENATE(C1693,".",D1693),'Clusters Lookup'!$A$2:$B$99,2,FALSE),"Not an Other Cluster"))</f>
        <v/>
      </c>
      <c r="K1693" s="51"/>
      <c r="L1693" s="51"/>
      <c r="M1693" s="51"/>
      <c r="N1693" s="51"/>
      <c r="O1693" s="52"/>
      <c r="P1693" s="51"/>
      <c r="Q1693" s="51"/>
      <c r="R1693" s="50"/>
      <c r="S1693" s="34" t="str">
        <f>IFERROR(VLOOKUP(R1693,'State of WI BUs'!$A$2:$B$77,2,FALSE),"")</f>
        <v/>
      </c>
      <c r="T1693" s="52"/>
      <c r="U1693" s="52"/>
      <c r="V1693" s="56" t="str">
        <f t="shared" si="208"/>
        <v/>
      </c>
      <c r="W1693" s="52"/>
      <c r="X1693" s="50"/>
      <c r="Y1693" s="56" t="str">
        <f t="shared" si="209"/>
        <v/>
      </c>
      <c r="Z1693" s="52"/>
      <c r="AA1693" s="35" t="str">
        <f t="shared" si="210"/>
        <v/>
      </c>
      <c r="AB1693" s="35" t="str">
        <f t="shared" si="211"/>
        <v/>
      </c>
      <c r="AC1693" s="35" t="str">
        <f t="shared" si="212"/>
        <v/>
      </c>
      <c r="AD1693" s="35" t="str">
        <f t="shared" si="213"/>
        <v/>
      </c>
      <c r="AE1693" s="35" t="str">
        <f t="shared" si="214"/>
        <v/>
      </c>
      <c r="AF1693" s="35" t="str">
        <f t="shared" si="215"/>
        <v/>
      </c>
    </row>
    <row r="1694" spans="1:32" x14ac:dyDescent="0.3">
      <c r="A1694" s="50"/>
      <c r="B1694" s="34" t="str">
        <f>IFERROR(VLOOKUP(A1694,'State of WI BUs'!$A$2:$B$77,2,FALSE),"")</f>
        <v/>
      </c>
      <c r="C1694" s="50"/>
      <c r="D1694" s="50"/>
      <c r="E1694" s="51"/>
      <c r="F1694" s="34" t="str">
        <f>IFERROR(VLOOKUP(C1694,'Fed. Agency Identifier'!$A$2:$B$62,2,FALSE),"")</f>
        <v/>
      </c>
      <c r="G1694" s="34" t="str">
        <f>IF(ISBLANK(D1694)=TRUE,"",(IFERROR(VLOOKUP(CONCATENATE(C1694,".",D1694),'Assistance Listings sam.gov'!$A$2:$D$2250,4,FALSE),"Unknown/Expired CFDA - Complete Column K")))</f>
        <v/>
      </c>
      <c r="H1694" s="51"/>
      <c r="I1694" s="51"/>
      <c r="J1694" s="34" t="str">
        <f>IF(AND(ISBLANK(C1694)=TRUE,ISBLANK(D1694)=TRUE),"",IFERROR(VLOOKUP(CONCATENATE(C1694,".",D1694),'Clusters Lookup'!$A$2:$B$99,2,FALSE),"Not an Other Cluster"))</f>
        <v/>
      </c>
      <c r="K1694" s="51"/>
      <c r="L1694" s="51"/>
      <c r="M1694" s="51"/>
      <c r="N1694" s="51"/>
      <c r="O1694" s="52"/>
      <c r="P1694" s="51"/>
      <c r="Q1694" s="51"/>
      <c r="R1694" s="50"/>
      <c r="S1694" s="34" t="str">
        <f>IFERROR(VLOOKUP(R1694,'State of WI BUs'!$A$2:$B$77,2,FALSE),"")</f>
        <v/>
      </c>
      <c r="T1694" s="52"/>
      <c r="U1694" s="52"/>
      <c r="V1694" s="56" t="str">
        <f t="shared" si="208"/>
        <v/>
      </c>
      <c r="W1694" s="52"/>
      <c r="X1694" s="50"/>
      <c r="Y1694" s="56" t="str">
        <f t="shared" si="209"/>
        <v/>
      </c>
      <c r="Z1694" s="52"/>
      <c r="AA1694" s="35" t="str">
        <f t="shared" si="210"/>
        <v/>
      </c>
      <c r="AB1694" s="35" t="str">
        <f t="shared" si="211"/>
        <v/>
      </c>
      <c r="AC1694" s="35" t="str">
        <f t="shared" si="212"/>
        <v/>
      </c>
      <c r="AD1694" s="35" t="str">
        <f t="shared" si="213"/>
        <v/>
      </c>
      <c r="AE1694" s="35" t="str">
        <f t="shared" si="214"/>
        <v/>
      </c>
      <c r="AF1694" s="35" t="str">
        <f t="shared" si="215"/>
        <v/>
      </c>
    </row>
    <row r="1695" spans="1:32" x14ac:dyDescent="0.3">
      <c r="A1695" s="50"/>
      <c r="B1695" s="34" t="str">
        <f>IFERROR(VLOOKUP(A1695,'State of WI BUs'!$A$2:$B$77,2,FALSE),"")</f>
        <v/>
      </c>
      <c r="C1695" s="50"/>
      <c r="D1695" s="50"/>
      <c r="E1695" s="51"/>
      <c r="F1695" s="34" t="str">
        <f>IFERROR(VLOOKUP(C1695,'Fed. Agency Identifier'!$A$2:$B$62,2,FALSE),"")</f>
        <v/>
      </c>
      <c r="G1695" s="34" t="str">
        <f>IF(ISBLANK(D1695)=TRUE,"",(IFERROR(VLOOKUP(CONCATENATE(C1695,".",D1695),'Assistance Listings sam.gov'!$A$2:$D$2250,4,FALSE),"Unknown/Expired CFDA - Complete Column K")))</f>
        <v/>
      </c>
      <c r="H1695" s="51"/>
      <c r="I1695" s="51"/>
      <c r="J1695" s="34" t="str">
        <f>IF(AND(ISBLANK(C1695)=TRUE,ISBLANK(D1695)=TRUE),"",IFERROR(VLOOKUP(CONCATENATE(C1695,".",D1695),'Clusters Lookup'!$A$2:$B$99,2,FALSE),"Not an Other Cluster"))</f>
        <v/>
      </c>
      <c r="K1695" s="51"/>
      <c r="L1695" s="51"/>
      <c r="M1695" s="51"/>
      <c r="N1695" s="51"/>
      <c r="O1695" s="52"/>
      <c r="P1695" s="51"/>
      <c r="Q1695" s="51"/>
      <c r="R1695" s="50"/>
      <c r="S1695" s="34" t="str">
        <f>IFERROR(VLOOKUP(R1695,'State of WI BUs'!$A$2:$B$77,2,FALSE),"")</f>
        <v/>
      </c>
      <c r="T1695" s="52"/>
      <c r="U1695" s="52"/>
      <c r="V1695" s="56" t="str">
        <f t="shared" si="208"/>
        <v/>
      </c>
      <c r="W1695" s="52"/>
      <c r="X1695" s="50"/>
      <c r="Y1695" s="56" t="str">
        <f t="shared" si="209"/>
        <v/>
      </c>
      <c r="Z1695" s="52"/>
      <c r="AA1695" s="35" t="str">
        <f t="shared" si="210"/>
        <v/>
      </c>
      <c r="AB1695" s="35" t="str">
        <f t="shared" si="211"/>
        <v/>
      </c>
      <c r="AC1695" s="35" t="str">
        <f t="shared" si="212"/>
        <v/>
      </c>
      <c r="AD1695" s="35" t="str">
        <f t="shared" si="213"/>
        <v/>
      </c>
      <c r="AE1695" s="35" t="str">
        <f t="shared" si="214"/>
        <v/>
      </c>
      <c r="AF1695" s="35" t="str">
        <f t="shared" si="215"/>
        <v/>
      </c>
    </row>
    <row r="1696" spans="1:32" x14ac:dyDescent="0.3">
      <c r="A1696" s="50"/>
      <c r="B1696" s="34" t="str">
        <f>IFERROR(VLOOKUP(A1696,'State of WI BUs'!$A$2:$B$77,2,FALSE),"")</f>
        <v/>
      </c>
      <c r="C1696" s="50"/>
      <c r="D1696" s="50"/>
      <c r="E1696" s="51"/>
      <c r="F1696" s="34" t="str">
        <f>IFERROR(VLOOKUP(C1696,'Fed. Agency Identifier'!$A$2:$B$62,2,FALSE),"")</f>
        <v/>
      </c>
      <c r="G1696" s="34" t="str">
        <f>IF(ISBLANK(D1696)=TRUE,"",(IFERROR(VLOOKUP(CONCATENATE(C1696,".",D1696),'Assistance Listings sam.gov'!$A$2:$D$2250,4,FALSE),"Unknown/Expired CFDA - Complete Column K")))</f>
        <v/>
      </c>
      <c r="H1696" s="51"/>
      <c r="I1696" s="51"/>
      <c r="J1696" s="34" t="str">
        <f>IF(AND(ISBLANK(C1696)=TRUE,ISBLANK(D1696)=TRUE),"",IFERROR(VLOOKUP(CONCATENATE(C1696,".",D1696),'Clusters Lookup'!$A$2:$B$99,2,FALSE),"Not an Other Cluster"))</f>
        <v/>
      </c>
      <c r="K1696" s="51"/>
      <c r="L1696" s="51"/>
      <c r="M1696" s="51"/>
      <c r="N1696" s="51"/>
      <c r="O1696" s="52"/>
      <c r="P1696" s="51"/>
      <c r="Q1696" s="51"/>
      <c r="R1696" s="50"/>
      <c r="S1696" s="34" t="str">
        <f>IFERROR(VLOOKUP(R1696,'State of WI BUs'!$A$2:$B$77,2,FALSE),"")</f>
        <v/>
      </c>
      <c r="T1696" s="52"/>
      <c r="U1696" s="52"/>
      <c r="V1696" s="56" t="str">
        <f t="shared" si="208"/>
        <v/>
      </c>
      <c r="W1696" s="52"/>
      <c r="X1696" s="50"/>
      <c r="Y1696" s="56" t="str">
        <f t="shared" si="209"/>
        <v/>
      </c>
      <c r="Z1696" s="52"/>
      <c r="AA1696" s="35" t="str">
        <f t="shared" si="210"/>
        <v/>
      </c>
      <c r="AB1696" s="35" t="str">
        <f t="shared" si="211"/>
        <v/>
      </c>
      <c r="AC1696" s="35" t="str">
        <f t="shared" si="212"/>
        <v/>
      </c>
      <c r="AD1696" s="35" t="str">
        <f t="shared" si="213"/>
        <v/>
      </c>
      <c r="AE1696" s="35" t="str">
        <f t="shared" si="214"/>
        <v/>
      </c>
      <c r="AF1696" s="35" t="str">
        <f t="shared" si="215"/>
        <v/>
      </c>
    </row>
    <row r="1697" spans="1:32" x14ac:dyDescent="0.3">
      <c r="A1697" s="50"/>
      <c r="B1697" s="34" t="str">
        <f>IFERROR(VLOOKUP(A1697,'State of WI BUs'!$A$2:$B$77,2,FALSE),"")</f>
        <v/>
      </c>
      <c r="C1697" s="50"/>
      <c r="D1697" s="50"/>
      <c r="E1697" s="51"/>
      <c r="F1697" s="34" t="str">
        <f>IFERROR(VLOOKUP(C1697,'Fed. Agency Identifier'!$A$2:$B$62,2,FALSE),"")</f>
        <v/>
      </c>
      <c r="G1697" s="34" t="str">
        <f>IF(ISBLANK(D1697)=TRUE,"",(IFERROR(VLOOKUP(CONCATENATE(C1697,".",D1697),'Assistance Listings sam.gov'!$A$2:$D$2250,4,FALSE),"Unknown/Expired CFDA - Complete Column K")))</f>
        <v/>
      </c>
      <c r="H1697" s="51"/>
      <c r="I1697" s="51"/>
      <c r="J1697" s="34" t="str">
        <f>IF(AND(ISBLANK(C1697)=TRUE,ISBLANK(D1697)=TRUE),"",IFERROR(VLOOKUP(CONCATENATE(C1697,".",D1697),'Clusters Lookup'!$A$2:$B$99,2,FALSE),"Not an Other Cluster"))</f>
        <v/>
      </c>
      <c r="K1697" s="51"/>
      <c r="L1697" s="51"/>
      <c r="M1697" s="51"/>
      <c r="N1697" s="51"/>
      <c r="O1697" s="52"/>
      <c r="P1697" s="51"/>
      <c r="Q1697" s="51"/>
      <c r="R1697" s="50"/>
      <c r="S1697" s="34" t="str">
        <f>IFERROR(VLOOKUP(R1697,'State of WI BUs'!$A$2:$B$77,2,FALSE),"")</f>
        <v/>
      </c>
      <c r="T1697" s="52"/>
      <c r="U1697" s="52"/>
      <c r="V1697" s="56" t="str">
        <f t="shared" si="208"/>
        <v/>
      </c>
      <c r="W1697" s="52"/>
      <c r="X1697" s="50"/>
      <c r="Y1697" s="56" t="str">
        <f t="shared" si="209"/>
        <v/>
      </c>
      <c r="Z1697" s="52"/>
      <c r="AA1697" s="35" t="str">
        <f t="shared" si="210"/>
        <v/>
      </c>
      <c r="AB1697" s="35" t="str">
        <f t="shared" si="211"/>
        <v/>
      </c>
      <c r="AC1697" s="35" t="str">
        <f t="shared" si="212"/>
        <v/>
      </c>
      <c r="AD1697" s="35" t="str">
        <f t="shared" si="213"/>
        <v/>
      </c>
      <c r="AE1697" s="35" t="str">
        <f t="shared" si="214"/>
        <v/>
      </c>
      <c r="AF1697" s="35" t="str">
        <f t="shared" si="215"/>
        <v/>
      </c>
    </row>
    <row r="1698" spans="1:32" x14ac:dyDescent="0.3">
      <c r="A1698" s="50"/>
      <c r="B1698" s="34" t="str">
        <f>IFERROR(VLOOKUP(A1698,'State of WI BUs'!$A$2:$B$77,2,FALSE),"")</f>
        <v/>
      </c>
      <c r="C1698" s="50"/>
      <c r="D1698" s="50"/>
      <c r="E1698" s="51"/>
      <c r="F1698" s="34" t="str">
        <f>IFERROR(VLOOKUP(C1698,'Fed. Agency Identifier'!$A$2:$B$62,2,FALSE),"")</f>
        <v/>
      </c>
      <c r="G1698" s="34" t="str">
        <f>IF(ISBLANK(D1698)=TRUE,"",(IFERROR(VLOOKUP(CONCATENATE(C1698,".",D1698),'Assistance Listings sam.gov'!$A$2:$D$2250,4,FALSE),"Unknown/Expired CFDA - Complete Column K")))</f>
        <v/>
      </c>
      <c r="H1698" s="51"/>
      <c r="I1698" s="51"/>
      <c r="J1698" s="34" t="str">
        <f>IF(AND(ISBLANK(C1698)=TRUE,ISBLANK(D1698)=TRUE),"",IFERROR(VLOOKUP(CONCATENATE(C1698,".",D1698),'Clusters Lookup'!$A$2:$B$99,2,FALSE),"Not an Other Cluster"))</f>
        <v/>
      </c>
      <c r="K1698" s="51"/>
      <c r="L1698" s="51"/>
      <c r="M1698" s="51"/>
      <c r="N1698" s="51"/>
      <c r="O1698" s="52"/>
      <c r="P1698" s="51"/>
      <c r="Q1698" s="51"/>
      <c r="R1698" s="50"/>
      <c r="S1698" s="34" t="str">
        <f>IFERROR(VLOOKUP(R1698,'State of WI BUs'!$A$2:$B$77,2,FALSE),"")</f>
        <v/>
      </c>
      <c r="T1698" s="52"/>
      <c r="U1698" s="52"/>
      <c r="V1698" s="56" t="str">
        <f t="shared" si="208"/>
        <v/>
      </c>
      <c r="W1698" s="52"/>
      <c r="X1698" s="50"/>
      <c r="Y1698" s="56" t="str">
        <f t="shared" si="209"/>
        <v/>
      </c>
      <c r="Z1698" s="52"/>
      <c r="AA1698" s="35" t="str">
        <f t="shared" si="210"/>
        <v/>
      </c>
      <c r="AB1698" s="35" t="str">
        <f t="shared" si="211"/>
        <v/>
      </c>
      <c r="AC1698" s="35" t="str">
        <f t="shared" si="212"/>
        <v/>
      </c>
      <c r="AD1698" s="35" t="str">
        <f t="shared" si="213"/>
        <v/>
      </c>
      <c r="AE1698" s="35" t="str">
        <f t="shared" si="214"/>
        <v/>
      </c>
      <c r="AF1698" s="35" t="str">
        <f t="shared" si="215"/>
        <v/>
      </c>
    </row>
    <row r="1699" spans="1:32" x14ac:dyDescent="0.3">
      <c r="A1699" s="50"/>
      <c r="B1699" s="34" t="str">
        <f>IFERROR(VLOOKUP(A1699,'State of WI BUs'!$A$2:$B$77,2,FALSE),"")</f>
        <v/>
      </c>
      <c r="C1699" s="50"/>
      <c r="D1699" s="50"/>
      <c r="E1699" s="51"/>
      <c r="F1699" s="34" t="str">
        <f>IFERROR(VLOOKUP(C1699,'Fed. Agency Identifier'!$A$2:$B$62,2,FALSE),"")</f>
        <v/>
      </c>
      <c r="G1699" s="34" t="str">
        <f>IF(ISBLANK(D1699)=TRUE,"",(IFERROR(VLOOKUP(CONCATENATE(C1699,".",D1699),'Assistance Listings sam.gov'!$A$2:$D$2250,4,FALSE),"Unknown/Expired CFDA - Complete Column K")))</f>
        <v/>
      </c>
      <c r="H1699" s="51"/>
      <c r="I1699" s="51"/>
      <c r="J1699" s="34" t="str">
        <f>IF(AND(ISBLANK(C1699)=TRUE,ISBLANK(D1699)=TRUE),"",IFERROR(VLOOKUP(CONCATENATE(C1699,".",D1699),'Clusters Lookup'!$A$2:$B$99,2,FALSE),"Not an Other Cluster"))</f>
        <v/>
      </c>
      <c r="K1699" s="51"/>
      <c r="L1699" s="51"/>
      <c r="M1699" s="51"/>
      <c r="N1699" s="51"/>
      <c r="O1699" s="52"/>
      <c r="P1699" s="51"/>
      <c r="Q1699" s="51"/>
      <c r="R1699" s="50"/>
      <c r="S1699" s="34" t="str">
        <f>IFERROR(VLOOKUP(R1699,'State of WI BUs'!$A$2:$B$77,2,FALSE),"")</f>
        <v/>
      </c>
      <c r="T1699" s="52"/>
      <c r="U1699" s="52"/>
      <c r="V1699" s="56" t="str">
        <f t="shared" si="208"/>
        <v/>
      </c>
      <c r="W1699" s="52"/>
      <c r="X1699" s="50"/>
      <c r="Y1699" s="56" t="str">
        <f t="shared" si="209"/>
        <v/>
      </c>
      <c r="Z1699" s="52"/>
      <c r="AA1699" s="35" t="str">
        <f t="shared" si="210"/>
        <v/>
      </c>
      <c r="AB1699" s="35" t="str">
        <f t="shared" si="211"/>
        <v/>
      </c>
      <c r="AC1699" s="35" t="str">
        <f t="shared" si="212"/>
        <v/>
      </c>
      <c r="AD1699" s="35" t="str">
        <f t="shared" si="213"/>
        <v/>
      </c>
      <c r="AE1699" s="35" t="str">
        <f t="shared" si="214"/>
        <v/>
      </c>
      <c r="AF1699" s="35" t="str">
        <f t="shared" si="215"/>
        <v/>
      </c>
    </row>
    <row r="1700" spans="1:32" x14ac:dyDescent="0.3">
      <c r="A1700" s="50"/>
      <c r="B1700" s="34" t="str">
        <f>IFERROR(VLOOKUP(A1700,'State of WI BUs'!$A$2:$B$77,2,FALSE),"")</f>
        <v/>
      </c>
      <c r="C1700" s="50"/>
      <c r="D1700" s="50"/>
      <c r="E1700" s="51"/>
      <c r="F1700" s="34" t="str">
        <f>IFERROR(VLOOKUP(C1700,'Fed. Agency Identifier'!$A$2:$B$62,2,FALSE),"")</f>
        <v/>
      </c>
      <c r="G1700" s="34" t="str">
        <f>IF(ISBLANK(D1700)=TRUE,"",(IFERROR(VLOOKUP(CONCATENATE(C1700,".",D1700),'Assistance Listings sam.gov'!$A$2:$D$2250,4,FALSE),"Unknown/Expired CFDA - Complete Column K")))</f>
        <v/>
      </c>
      <c r="H1700" s="51"/>
      <c r="I1700" s="51"/>
      <c r="J1700" s="34" t="str">
        <f>IF(AND(ISBLANK(C1700)=TRUE,ISBLANK(D1700)=TRUE),"",IFERROR(VLOOKUP(CONCATENATE(C1700,".",D1700),'Clusters Lookup'!$A$2:$B$99,2,FALSE),"Not an Other Cluster"))</f>
        <v/>
      </c>
      <c r="K1700" s="51"/>
      <c r="L1700" s="51"/>
      <c r="M1700" s="51"/>
      <c r="N1700" s="51"/>
      <c r="O1700" s="52"/>
      <c r="P1700" s="51"/>
      <c r="Q1700" s="51"/>
      <c r="R1700" s="50"/>
      <c r="S1700" s="34" t="str">
        <f>IFERROR(VLOOKUP(R1700,'State of WI BUs'!$A$2:$B$77,2,FALSE),"")</f>
        <v/>
      </c>
      <c r="T1700" s="52"/>
      <c r="U1700" s="52"/>
      <c r="V1700" s="56" t="str">
        <f t="shared" si="208"/>
        <v/>
      </c>
      <c r="W1700" s="52"/>
      <c r="X1700" s="50"/>
      <c r="Y1700" s="56" t="str">
        <f t="shared" si="209"/>
        <v/>
      </c>
      <c r="Z1700" s="52"/>
      <c r="AA1700" s="35" t="str">
        <f t="shared" si="210"/>
        <v/>
      </c>
      <c r="AB1700" s="35" t="str">
        <f t="shared" si="211"/>
        <v/>
      </c>
      <c r="AC1700" s="35" t="str">
        <f t="shared" si="212"/>
        <v/>
      </c>
      <c r="AD1700" s="35" t="str">
        <f t="shared" si="213"/>
        <v/>
      </c>
      <c r="AE1700" s="35" t="str">
        <f t="shared" si="214"/>
        <v/>
      </c>
      <c r="AF1700" s="35" t="str">
        <f t="shared" si="215"/>
        <v/>
      </c>
    </row>
    <row r="1701" spans="1:32" x14ac:dyDescent="0.3">
      <c r="A1701" s="50"/>
      <c r="B1701" s="34" t="str">
        <f>IFERROR(VLOOKUP(A1701,'State of WI BUs'!$A$2:$B$77,2,FALSE),"")</f>
        <v/>
      </c>
      <c r="C1701" s="50"/>
      <c r="D1701" s="50"/>
      <c r="E1701" s="51"/>
      <c r="F1701" s="34" t="str">
        <f>IFERROR(VLOOKUP(C1701,'Fed. Agency Identifier'!$A$2:$B$62,2,FALSE),"")</f>
        <v/>
      </c>
      <c r="G1701" s="34" t="str">
        <f>IF(ISBLANK(D1701)=TRUE,"",(IFERROR(VLOOKUP(CONCATENATE(C1701,".",D1701),'Assistance Listings sam.gov'!$A$2:$D$2250,4,FALSE),"Unknown/Expired CFDA - Complete Column K")))</f>
        <v/>
      </c>
      <c r="H1701" s="51"/>
      <c r="I1701" s="51"/>
      <c r="J1701" s="34" t="str">
        <f>IF(AND(ISBLANK(C1701)=TRUE,ISBLANK(D1701)=TRUE),"",IFERROR(VLOOKUP(CONCATENATE(C1701,".",D1701),'Clusters Lookup'!$A$2:$B$99,2,FALSE),"Not an Other Cluster"))</f>
        <v/>
      </c>
      <c r="K1701" s="51"/>
      <c r="L1701" s="51"/>
      <c r="M1701" s="51"/>
      <c r="N1701" s="51"/>
      <c r="O1701" s="52"/>
      <c r="P1701" s="51"/>
      <c r="Q1701" s="51"/>
      <c r="R1701" s="50"/>
      <c r="S1701" s="34" t="str">
        <f>IFERROR(VLOOKUP(R1701,'State of WI BUs'!$A$2:$B$77,2,FALSE),"")</f>
        <v/>
      </c>
      <c r="T1701" s="52"/>
      <c r="U1701" s="52"/>
      <c r="V1701" s="56" t="str">
        <f t="shared" si="208"/>
        <v/>
      </c>
      <c r="W1701" s="52"/>
      <c r="X1701" s="50"/>
      <c r="Y1701" s="56" t="str">
        <f t="shared" si="209"/>
        <v/>
      </c>
      <c r="Z1701" s="52"/>
      <c r="AA1701" s="35" t="str">
        <f t="shared" si="210"/>
        <v/>
      </c>
      <c r="AB1701" s="35" t="str">
        <f t="shared" si="211"/>
        <v/>
      </c>
      <c r="AC1701" s="35" t="str">
        <f t="shared" si="212"/>
        <v/>
      </c>
      <c r="AD1701" s="35" t="str">
        <f t="shared" si="213"/>
        <v/>
      </c>
      <c r="AE1701" s="35" t="str">
        <f t="shared" si="214"/>
        <v/>
      </c>
      <c r="AF1701" s="35" t="str">
        <f t="shared" si="215"/>
        <v/>
      </c>
    </row>
    <row r="1702" spans="1:32" x14ac:dyDescent="0.3">
      <c r="A1702" s="50"/>
      <c r="B1702" s="34" t="str">
        <f>IFERROR(VLOOKUP(A1702,'State of WI BUs'!$A$2:$B$77,2,FALSE),"")</f>
        <v/>
      </c>
      <c r="C1702" s="50"/>
      <c r="D1702" s="50"/>
      <c r="E1702" s="51"/>
      <c r="F1702" s="34" t="str">
        <f>IFERROR(VLOOKUP(C1702,'Fed. Agency Identifier'!$A$2:$B$62,2,FALSE),"")</f>
        <v/>
      </c>
      <c r="G1702" s="34" t="str">
        <f>IF(ISBLANK(D1702)=TRUE,"",(IFERROR(VLOOKUP(CONCATENATE(C1702,".",D1702),'Assistance Listings sam.gov'!$A$2:$D$2250,4,FALSE),"Unknown/Expired CFDA - Complete Column K")))</f>
        <v/>
      </c>
      <c r="H1702" s="51"/>
      <c r="I1702" s="51"/>
      <c r="J1702" s="34" t="str">
        <f>IF(AND(ISBLANK(C1702)=TRUE,ISBLANK(D1702)=TRUE),"",IFERROR(VLOOKUP(CONCATENATE(C1702,".",D1702),'Clusters Lookup'!$A$2:$B$99,2,FALSE),"Not an Other Cluster"))</f>
        <v/>
      </c>
      <c r="K1702" s="51"/>
      <c r="L1702" s="51"/>
      <c r="M1702" s="51"/>
      <c r="N1702" s="51"/>
      <c r="O1702" s="52"/>
      <c r="P1702" s="51"/>
      <c r="Q1702" s="51"/>
      <c r="R1702" s="50"/>
      <c r="S1702" s="34" t="str">
        <f>IFERROR(VLOOKUP(R1702,'State of WI BUs'!$A$2:$B$77,2,FALSE),"")</f>
        <v/>
      </c>
      <c r="T1702" s="52"/>
      <c r="U1702" s="52"/>
      <c r="V1702" s="56" t="str">
        <f t="shared" si="208"/>
        <v/>
      </c>
      <c r="W1702" s="52"/>
      <c r="X1702" s="50"/>
      <c r="Y1702" s="56" t="str">
        <f t="shared" si="209"/>
        <v/>
      </c>
      <c r="Z1702" s="52"/>
      <c r="AA1702" s="35" t="str">
        <f t="shared" si="210"/>
        <v/>
      </c>
      <c r="AB1702" s="35" t="str">
        <f t="shared" si="211"/>
        <v/>
      </c>
      <c r="AC1702" s="35" t="str">
        <f t="shared" si="212"/>
        <v/>
      </c>
      <c r="AD1702" s="35" t="str">
        <f t="shared" si="213"/>
        <v/>
      </c>
      <c r="AE1702" s="35" t="str">
        <f t="shared" si="214"/>
        <v/>
      </c>
      <c r="AF1702" s="35" t="str">
        <f t="shared" si="215"/>
        <v/>
      </c>
    </row>
    <row r="1703" spans="1:32" x14ac:dyDescent="0.3">
      <c r="A1703" s="50"/>
      <c r="B1703" s="34" t="str">
        <f>IFERROR(VLOOKUP(A1703,'State of WI BUs'!$A$2:$B$77,2,FALSE),"")</f>
        <v/>
      </c>
      <c r="C1703" s="50"/>
      <c r="D1703" s="50"/>
      <c r="E1703" s="51"/>
      <c r="F1703" s="34" t="str">
        <f>IFERROR(VLOOKUP(C1703,'Fed. Agency Identifier'!$A$2:$B$62,2,FALSE),"")</f>
        <v/>
      </c>
      <c r="G1703" s="34" t="str">
        <f>IF(ISBLANK(D1703)=TRUE,"",(IFERROR(VLOOKUP(CONCATENATE(C1703,".",D1703),'Assistance Listings sam.gov'!$A$2:$D$2250,4,FALSE),"Unknown/Expired CFDA - Complete Column K")))</f>
        <v/>
      </c>
      <c r="H1703" s="51"/>
      <c r="I1703" s="51"/>
      <c r="J1703" s="34" t="str">
        <f>IF(AND(ISBLANK(C1703)=TRUE,ISBLANK(D1703)=TRUE),"",IFERROR(VLOOKUP(CONCATENATE(C1703,".",D1703),'Clusters Lookup'!$A$2:$B$99,2,FALSE),"Not an Other Cluster"))</f>
        <v/>
      </c>
      <c r="K1703" s="51"/>
      <c r="L1703" s="51"/>
      <c r="M1703" s="51"/>
      <c r="N1703" s="51"/>
      <c r="O1703" s="52"/>
      <c r="P1703" s="51"/>
      <c r="Q1703" s="51"/>
      <c r="R1703" s="50"/>
      <c r="S1703" s="34" t="str">
        <f>IFERROR(VLOOKUP(R1703,'State of WI BUs'!$A$2:$B$77,2,FALSE),"")</f>
        <v/>
      </c>
      <c r="T1703" s="52"/>
      <c r="U1703" s="52"/>
      <c r="V1703" s="56" t="str">
        <f t="shared" si="208"/>
        <v/>
      </c>
      <c r="W1703" s="52"/>
      <c r="X1703" s="50"/>
      <c r="Y1703" s="56" t="str">
        <f t="shared" si="209"/>
        <v/>
      </c>
      <c r="Z1703" s="52"/>
      <c r="AA1703" s="35" t="str">
        <f t="shared" si="210"/>
        <v/>
      </c>
      <c r="AB1703" s="35" t="str">
        <f t="shared" si="211"/>
        <v/>
      </c>
      <c r="AC1703" s="35" t="str">
        <f t="shared" si="212"/>
        <v/>
      </c>
      <c r="AD1703" s="35" t="str">
        <f t="shared" si="213"/>
        <v/>
      </c>
      <c r="AE1703" s="35" t="str">
        <f t="shared" si="214"/>
        <v/>
      </c>
      <c r="AF1703" s="35" t="str">
        <f t="shared" si="215"/>
        <v/>
      </c>
    </row>
    <row r="1704" spans="1:32" x14ac:dyDescent="0.3">
      <c r="A1704" s="50"/>
      <c r="B1704" s="34" t="str">
        <f>IFERROR(VLOOKUP(A1704,'State of WI BUs'!$A$2:$B$77,2,FALSE),"")</f>
        <v/>
      </c>
      <c r="C1704" s="50"/>
      <c r="D1704" s="50"/>
      <c r="E1704" s="51"/>
      <c r="F1704" s="34" t="str">
        <f>IFERROR(VLOOKUP(C1704,'Fed. Agency Identifier'!$A$2:$B$62,2,FALSE),"")</f>
        <v/>
      </c>
      <c r="G1704" s="34" t="str">
        <f>IF(ISBLANK(D1704)=TRUE,"",(IFERROR(VLOOKUP(CONCATENATE(C1704,".",D1704),'Assistance Listings sam.gov'!$A$2:$D$2250,4,FALSE),"Unknown/Expired CFDA - Complete Column K")))</f>
        <v/>
      </c>
      <c r="H1704" s="51"/>
      <c r="I1704" s="51"/>
      <c r="J1704" s="34" t="str">
        <f>IF(AND(ISBLANK(C1704)=TRUE,ISBLANK(D1704)=TRUE),"",IFERROR(VLOOKUP(CONCATENATE(C1704,".",D1704),'Clusters Lookup'!$A$2:$B$99,2,FALSE),"Not an Other Cluster"))</f>
        <v/>
      </c>
      <c r="K1704" s="51"/>
      <c r="L1704" s="51"/>
      <c r="M1704" s="51"/>
      <c r="N1704" s="51"/>
      <c r="O1704" s="52"/>
      <c r="P1704" s="51"/>
      <c r="Q1704" s="51"/>
      <c r="R1704" s="50"/>
      <c r="S1704" s="34" t="str">
        <f>IFERROR(VLOOKUP(R1704,'State of WI BUs'!$A$2:$B$77,2,FALSE),"")</f>
        <v/>
      </c>
      <c r="T1704" s="52"/>
      <c r="U1704" s="52"/>
      <c r="V1704" s="56" t="str">
        <f t="shared" si="208"/>
        <v/>
      </c>
      <c r="W1704" s="52"/>
      <c r="X1704" s="50"/>
      <c r="Y1704" s="56" t="str">
        <f t="shared" si="209"/>
        <v/>
      </c>
      <c r="Z1704" s="52"/>
      <c r="AA1704" s="35" t="str">
        <f t="shared" si="210"/>
        <v/>
      </c>
      <c r="AB1704" s="35" t="str">
        <f t="shared" si="211"/>
        <v/>
      </c>
      <c r="AC1704" s="35" t="str">
        <f t="shared" si="212"/>
        <v/>
      </c>
      <c r="AD1704" s="35" t="str">
        <f t="shared" si="213"/>
        <v/>
      </c>
      <c r="AE1704" s="35" t="str">
        <f t="shared" si="214"/>
        <v/>
      </c>
      <c r="AF1704" s="35" t="str">
        <f t="shared" si="215"/>
        <v/>
      </c>
    </row>
    <row r="1705" spans="1:32" x14ac:dyDescent="0.3">
      <c r="A1705" s="50"/>
      <c r="B1705" s="34" t="str">
        <f>IFERROR(VLOOKUP(A1705,'State of WI BUs'!$A$2:$B$77,2,FALSE),"")</f>
        <v/>
      </c>
      <c r="C1705" s="50"/>
      <c r="D1705" s="50"/>
      <c r="E1705" s="51"/>
      <c r="F1705" s="34" t="str">
        <f>IFERROR(VLOOKUP(C1705,'Fed. Agency Identifier'!$A$2:$B$62,2,FALSE),"")</f>
        <v/>
      </c>
      <c r="G1705" s="34" t="str">
        <f>IF(ISBLANK(D1705)=TRUE,"",(IFERROR(VLOOKUP(CONCATENATE(C1705,".",D1705),'Assistance Listings sam.gov'!$A$2:$D$2250,4,FALSE),"Unknown/Expired CFDA - Complete Column K")))</f>
        <v/>
      </c>
      <c r="H1705" s="51"/>
      <c r="I1705" s="51"/>
      <c r="J1705" s="34" t="str">
        <f>IF(AND(ISBLANK(C1705)=TRUE,ISBLANK(D1705)=TRUE),"",IFERROR(VLOOKUP(CONCATENATE(C1705,".",D1705),'Clusters Lookup'!$A$2:$B$99,2,FALSE),"Not an Other Cluster"))</f>
        <v/>
      </c>
      <c r="K1705" s="51"/>
      <c r="L1705" s="51"/>
      <c r="M1705" s="51"/>
      <c r="N1705" s="51"/>
      <c r="O1705" s="52"/>
      <c r="P1705" s="51"/>
      <c r="Q1705" s="51"/>
      <c r="R1705" s="50"/>
      <c r="S1705" s="34" t="str">
        <f>IFERROR(VLOOKUP(R1705,'State of WI BUs'!$A$2:$B$77,2,FALSE),"")</f>
        <v/>
      </c>
      <c r="T1705" s="52"/>
      <c r="U1705" s="52"/>
      <c r="V1705" s="56" t="str">
        <f t="shared" si="208"/>
        <v/>
      </c>
      <c r="W1705" s="52"/>
      <c r="X1705" s="50"/>
      <c r="Y1705" s="56" t="str">
        <f t="shared" si="209"/>
        <v/>
      </c>
      <c r="Z1705" s="52"/>
      <c r="AA1705" s="35" t="str">
        <f t="shared" si="210"/>
        <v/>
      </c>
      <c r="AB1705" s="35" t="str">
        <f t="shared" si="211"/>
        <v/>
      </c>
      <c r="AC1705" s="35" t="str">
        <f t="shared" si="212"/>
        <v/>
      </c>
      <c r="AD1705" s="35" t="str">
        <f t="shared" si="213"/>
        <v/>
      </c>
      <c r="AE1705" s="35" t="str">
        <f t="shared" si="214"/>
        <v/>
      </c>
      <c r="AF1705" s="35" t="str">
        <f t="shared" si="215"/>
        <v/>
      </c>
    </row>
    <row r="1706" spans="1:32" x14ac:dyDescent="0.3">
      <c r="A1706" s="50"/>
      <c r="B1706" s="34" t="str">
        <f>IFERROR(VLOOKUP(A1706,'State of WI BUs'!$A$2:$B$77,2,FALSE),"")</f>
        <v/>
      </c>
      <c r="C1706" s="50"/>
      <c r="D1706" s="50"/>
      <c r="E1706" s="51"/>
      <c r="F1706" s="34" t="str">
        <f>IFERROR(VLOOKUP(C1706,'Fed. Agency Identifier'!$A$2:$B$62,2,FALSE),"")</f>
        <v/>
      </c>
      <c r="G1706" s="34" t="str">
        <f>IF(ISBLANK(D1706)=TRUE,"",(IFERROR(VLOOKUP(CONCATENATE(C1706,".",D1706),'Assistance Listings sam.gov'!$A$2:$D$2250,4,FALSE),"Unknown/Expired CFDA - Complete Column K")))</f>
        <v/>
      </c>
      <c r="H1706" s="51"/>
      <c r="I1706" s="51"/>
      <c r="J1706" s="34" t="str">
        <f>IF(AND(ISBLANK(C1706)=TRUE,ISBLANK(D1706)=TRUE),"",IFERROR(VLOOKUP(CONCATENATE(C1706,".",D1706),'Clusters Lookup'!$A$2:$B$99,2,FALSE),"Not an Other Cluster"))</f>
        <v/>
      </c>
      <c r="K1706" s="51"/>
      <c r="L1706" s="51"/>
      <c r="M1706" s="51"/>
      <c r="N1706" s="51"/>
      <c r="O1706" s="52"/>
      <c r="P1706" s="51"/>
      <c r="Q1706" s="51"/>
      <c r="R1706" s="50"/>
      <c r="S1706" s="34" t="str">
        <f>IFERROR(VLOOKUP(R1706,'State of WI BUs'!$A$2:$B$77,2,FALSE),"")</f>
        <v/>
      </c>
      <c r="T1706" s="52"/>
      <c r="U1706" s="52"/>
      <c r="V1706" s="56" t="str">
        <f t="shared" si="208"/>
        <v/>
      </c>
      <c r="W1706" s="52"/>
      <c r="X1706" s="50"/>
      <c r="Y1706" s="56" t="str">
        <f t="shared" si="209"/>
        <v/>
      </c>
      <c r="Z1706" s="52"/>
      <c r="AA1706" s="35" t="str">
        <f t="shared" si="210"/>
        <v/>
      </c>
      <c r="AB1706" s="35" t="str">
        <f t="shared" si="211"/>
        <v/>
      </c>
      <c r="AC1706" s="35" t="str">
        <f t="shared" si="212"/>
        <v/>
      </c>
      <c r="AD1706" s="35" t="str">
        <f t="shared" si="213"/>
        <v/>
      </c>
      <c r="AE1706" s="35" t="str">
        <f t="shared" si="214"/>
        <v/>
      </c>
      <c r="AF1706" s="35" t="str">
        <f t="shared" si="215"/>
        <v/>
      </c>
    </row>
    <row r="1707" spans="1:32" x14ac:dyDescent="0.3">
      <c r="A1707" s="50"/>
      <c r="B1707" s="34" t="str">
        <f>IFERROR(VLOOKUP(A1707,'State of WI BUs'!$A$2:$B$77,2,FALSE),"")</f>
        <v/>
      </c>
      <c r="C1707" s="50"/>
      <c r="D1707" s="50"/>
      <c r="E1707" s="51"/>
      <c r="F1707" s="34" t="str">
        <f>IFERROR(VLOOKUP(C1707,'Fed. Agency Identifier'!$A$2:$B$62,2,FALSE),"")</f>
        <v/>
      </c>
      <c r="G1707" s="34" t="str">
        <f>IF(ISBLANK(D1707)=TRUE,"",(IFERROR(VLOOKUP(CONCATENATE(C1707,".",D1707),'Assistance Listings sam.gov'!$A$2:$D$2250,4,FALSE),"Unknown/Expired CFDA - Complete Column K")))</f>
        <v/>
      </c>
      <c r="H1707" s="51"/>
      <c r="I1707" s="51"/>
      <c r="J1707" s="34" t="str">
        <f>IF(AND(ISBLANK(C1707)=TRUE,ISBLANK(D1707)=TRUE),"",IFERROR(VLOOKUP(CONCATENATE(C1707,".",D1707),'Clusters Lookup'!$A$2:$B$99,2,FALSE),"Not an Other Cluster"))</f>
        <v/>
      </c>
      <c r="K1707" s="51"/>
      <c r="L1707" s="51"/>
      <c r="M1707" s="51"/>
      <c r="N1707" s="51"/>
      <c r="O1707" s="52"/>
      <c r="P1707" s="51"/>
      <c r="Q1707" s="51"/>
      <c r="R1707" s="50"/>
      <c r="S1707" s="34" t="str">
        <f>IFERROR(VLOOKUP(R1707,'State of WI BUs'!$A$2:$B$77,2,FALSE),"")</f>
        <v/>
      </c>
      <c r="T1707" s="52"/>
      <c r="U1707" s="52"/>
      <c r="V1707" s="56" t="str">
        <f t="shared" si="208"/>
        <v/>
      </c>
      <c r="W1707" s="52"/>
      <c r="X1707" s="50"/>
      <c r="Y1707" s="56" t="str">
        <f t="shared" si="209"/>
        <v/>
      </c>
      <c r="Z1707" s="52"/>
      <c r="AA1707" s="35" t="str">
        <f t="shared" si="210"/>
        <v/>
      </c>
      <c r="AB1707" s="35" t="str">
        <f t="shared" si="211"/>
        <v/>
      </c>
      <c r="AC1707" s="35" t="str">
        <f t="shared" si="212"/>
        <v/>
      </c>
      <c r="AD1707" s="35" t="str">
        <f t="shared" si="213"/>
        <v/>
      </c>
      <c r="AE1707" s="35" t="str">
        <f t="shared" si="214"/>
        <v/>
      </c>
      <c r="AF1707" s="35" t="str">
        <f t="shared" si="215"/>
        <v/>
      </c>
    </row>
    <row r="1708" spans="1:32" x14ac:dyDescent="0.3">
      <c r="A1708" s="50"/>
      <c r="B1708" s="34" t="str">
        <f>IFERROR(VLOOKUP(A1708,'State of WI BUs'!$A$2:$B$77,2,FALSE),"")</f>
        <v/>
      </c>
      <c r="C1708" s="50"/>
      <c r="D1708" s="50"/>
      <c r="E1708" s="51"/>
      <c r="F1708" s="34" t="str">
        <f>IFERROR(VLOOKUP(C1708,'Fed. Agency Identifier'!$A$2:$B$62,2,FALSE),"")</f>
        <v/>
      </c>
      <c r="G1708" s="34" t="str">
        <f>IF(ISBLANK(D1708)=TRUE,"",(IFERROR(VLOOKUP(CONCATENATE(C1708,".",D1708),'Assistance Listings sam.gov'!$A$2:$D$2250,4,FALSE),"Unknown/Expired CFDA - Complete Column K")))</f>
        <v/>
      </c>
      <c r="H1708" s="51"/>
      <c r="I1708" s="51"/>
      <c r="J1708" s="34" t="str">
        <f>IF(AND(ISBLANK(C1708)=TRUE,ISBLANK(D1708)=TRUE),"",IFERROR(VLOOKUP(CONCATENATE(C1708,".",D1708),'Clusters Lookup'!$A$2:$B$99,2,FALSE),"Not an Other Cluster"))</f>
        <v/>
      </c>
      <c r="K1708" s="51"/>
      <c r="L1708" s="51"/>
      <c r="M1708" s="51"/>
      <c r="N1708" s="51"/>
      <c r="O1708" s="52"/>
      <c r="P1708" s="51"/>
      <c r="Q1708" s="51"/>
      <c r="R1708" s="50"/>
      <c r="S1708" s="34" t="str">
        <f>IFERROR(VLOOKUP(R1708,'State of WI BUs'!$A$2:$B$77,2,FALSE),"")</f>
        <v/>
      </c>
      <c r="T1708" s="52"/>
      <c r="U1708" s="52"/>
      <c r="V1708" s="56" t="str">
        <f t="shared" si="208"/>
        <v/>
      </c>
      <c r="W1708" s="52"/>
      <c r="X1708" s="50"/>
      <c r="Y1708" s="56" t="str">
        <f t="shared" si="209"/>
        <v/>
      </c>
      <c r="Z1708" s="52"/>
      <c r="AA1708" s="35" t="str">
        <f t="shared" si="210"/>
        <v/>
      </c>
      <c r="AB1708" s="35" t="str">
        <f t="shared" si="211"/>
        <v/>
      </c>
      <c r="AC1708" s="35" t="str">
        <f t="shared" si="212"/>
        <v/>
      </c>
      <c r="AD1708" s="35" t="str">
        <f t="shared" si="213"/>
        <v/>
      </c>
      <c r="AE1708" s="35" t="str">
        <f t="shared" si="214"/>
        <v/>
      </c>
      <c r="AF1708" s="35" t="str">
        <f t="shared" si="215"/>
        <v/>
      </c>
    </row>
    <row r="1709" spans="1:32" x14ac:dyDescent="0.3">
      <c r="A1709" s="50"/>
      <c r="B1709" s="34" t="str">
        <f>IFERROR(VLOOKUP(A1709,'State of WI BUs'!$A$2:$B$77,2,FALSE),"")</f>
        <v/>
      </c>
      <c r="C1709" s="50"/>
      <c r="D1709" s="50"/>
      <c r="E1709" s="51"/>
      <c r="F1709" s="34" t="str">
        <f>IFERROR(VLOOKUP(C1709,'Fed. Agency Identifier'!$A$2:$B$62,2,FALSE),"")</f>
        <v/>
      </c>
      <c r="G1709" s="34" t="str">
        <f>IF(ISBLANK(D1709)=TRUE,"",(IFERROR(VLOOKUP(CONCATENATE(C1709,".",D1709),'Assistance Listings sam.gov'!$A$2:$D$2250,4,FALSE),"Unknown/Expired CFDA - Complete Column K")))</f>
        <v/>
      </c>
      <c r="H1709" s="51"/>
      <c r="I1709" s="51"/>
      <c r="J1709" s="34" t="str">
        <f>IF(AND(ISBLANK(C1709)=TRUE,ISBLANK(D1709)=TRUE),"",IFERROR(VLOOKUP(CONCATENATE(C1709,".",D1709),'Clusters Lookup'!$A$2:$B$99,2,FALSE),"Not an Other Cluster"))</f>
        <v/>
      </c>
      <c r="K1709" s="51"/>
      <c r="L1709" s="51"/>
      <c r="M1709" s="51"/>
      <c r="N1709" s="51"/>
      <c r="O1709" s="52"/>
      <c r="P1709" s="51"/>
      <c r="Q1709" s="51"/>
      <c r="R1709" s="50"/>
      <c r="S1709" s="34" t="str">
        <f>IFERROR(VLOOKUP(R1709,'State of WI BUs'!$A$2:$B$77,2,FALSE),"")</f>
        <v/>
      </c>
      <c r="T1709" s="52"/>
      <c r="U1709" s="52"/>
      <c r="V1709" s="56" t="str">
        <f t="shared" si="208"/>
        <v/>
      </c>
      <c r="W1709" s="52"/>
      <c r="X1709" s="50"/>
      <c r="Y1709" s="56" t="str">
        <f t="shared" si="209"/>
        <v/>
      </c>
      <c r="Z1709" s="52"/>
      <c r="AA1709" s="35" t="str">
        <f t="shared" si="210"/>
        <v/>
      </c>
      <c r="AB1709" s="35" t="str">
        <f t="shared" si="211"/>
        <v/>
      </c>
      <c r="AC1709" s="35" t="str">
        <f t="shared" si="212"/>
        <v/>
      </c>
      <c r="AD1709" s="35" t="str">
        <f t="shared" si="213"/>
        <v/>
      </c>
      <c r="AE1709" s="35" t="str">
        <f t="shared" si="214"/>
        <v/>
      </c>
      <c r="AF1709" s="35" t="str">
        <f t="shared" si="215"/>
        <v/>
      </c>
    </row>
    <row r="1710" spans="1:32" x14ac:dyDescent="0.3">
      <c r="A1710" s="50"/>
      <c r="B1710" s="34" t="str">
        <f>IFERROR(VLOOKUP(A1710,'State of WI BUs'!$A$2:$B$77,2,FALSE),"")</f>
        <v/>
      </c>
      <c r="C1710" s="50"/>
      <c r="D1710" s="50"/>
      <c r="E1710" s="51"/>
      <c r="F1710" s="34" t="str">
        <f>IFERROR(VLOOKUP(C1710,'Fed. Agency Identifier'!$A$2:$B$62,2,FALSE),"")</f>
        <v/>
      </c>
      <c r="G1710" s="34" t="str">
        <f>IF(ISBLANK(D1710)=TRUE,"",(IFERROR(VLOOKUP(CONCATENATE(C1710,".",D1710),'Assistance Listings sam.gov'!$A$2:$D$2250,4,FALSE),"Unknown/Expired CFDA - Complete Column K")))</f>
        <v/>
      </c>
      <c r="H1710" s="51"/>
      <c r="I1710" s="51"/>
      <c r="J1710" s="34" t="str">
        <f>IF(AND(ISBLANK(C1710)=TRUE,ISBLANK(D1710)=TRUE),"",IFERROR(VLOOKUP(CONCATENATE(C1710,".",D1710),'Clusters Lookup'!$A$2:$B$99,2,FALSE),"Not an Other Cluster"))</f>
        <v/>
      </c>
      <c r="K1710" s="51"/>
      <c r="L1710" s="51"/>
      <c r="M1710" s="51"/>
      <c r="N1710" s="51"/>
      <c r="O1710" s="52"/>
      <c r="P1710" s="51"/>
      <c r="Q1710" s="51"/>
      <c r="R1710" s="50"/>
      <c r="S1710" s="34" t="str">
        <f>IFERROR(VLOOKUP(R1710,'State of WI BUs'!$A$2:$B$77,2,FALSE),"")</f>
        <v/>
      </c>
      <c r="T1710" s="52"/>
      <c r="U1710" s="52"/>
      <c r="V1710" s="56" t="str">
        <f t="shared" si="208"/>
        <v/>
      </c>
      <c r="W1710" s="52"/>
      <c r="X1710" s="50"/>
      <c r="Y1710" s="56" t="str">
        <f t="shared" si="209"/>
        <v/>
      </c>
      <c r="Z1710" s="52"/>
      <c r="AA1710" s="35" t="str">
        <f t="shared" si="210"/>
        <v/>
      </c>
      <c r="AB1710" s="35" t="str">
        <f t="shared" si="211"/>
        <v/>
      </c>
      <c r="AC1710" s="35" t="str">
        <f t="shared" si="212"/>
        <v/>
      </c>
      <c r="AD1710" s="35" t="str">
        <f t="shared" si="213"/>
        <v/>
      </c>
      <c r="AE1710" s="35" t="str">
        <f t="shared" si="214"/>
        <v/>
      </c>
      <c r="AF1710" s="35" t="str">
        <f t="shared" si="215"/>
        <v/>
      </c>
    </row>
    <row r="1711" spans="1:32" x14ac:dyDescent="0.3">
      <c r="A1711" s="50"/>
      <c r="B1711" s="34" t="str">
        <f>IFERROR(VLOOKUP(A1711,'State of WI BUs'!$A$2:$B$77,2,FALSE),"")</f>
        <v/>
      </c>
      <c r="C1711" s="50"/>
      <c r="D1711" s="50"/>
      <c r="E1711" s="51"/>
      <c r="F1711" s="34" t="str">
        <f>IFERROR(VLOOKUP(C1711,'Fed. Agency Identifier'!$A$2:$B$62,2,FALSE),"")</f>
        <v/>
      </c>
      <c r="G1711" s="34" t="str">
        <f>IF(ISBLANK(D1711)=TRUE,"",(IFERROR(VLOOKUP(CONCATENATE(C1711,".",D1711),'Assistance Listings sam.gov'!$A$2:$D$2250,4,FALSE),"Unknown/Expired CFDA - Complete Column K")))</f>
        <v/>
      </c>
      <c r="H1711" s="51"/>
      <c r="I1711" s="51"/>
      <c r="J1711" s="34" t="str">
        <f>IF(AND(ISBLANK(C1711)=TRUE,ISBLANK(D1711)=TRUE),"",IFERROR(VLOOKUP(CONCATENATE(C1711,".",D1711),'Clusters Lookup'!$A$2:$B$99,2,FALSE),"Not an Other Cluster"))</f>
        <v/>
      </c>
      <c r="K1711" s="51"/>
      <c r="L1711" s="51"/>
      <c r="M1711" s="51"/>
      <c r="N1711" s="51"/>
      <c r="O1711" s="52"/>
      <c r="P1711" s="51"/>
      <c r="Q1711" s="51"/>
      <c r="R1711" s="50"/>
      <c r="S1711" s="34" t="str">
        <f>IFERROR(VLOOKUP(R1711,'State of WI BUs'!$A$2:$B$77,2,FALSE),"")</f>
        <v/>
      </c>
      <c r="T1711" s="52"/>
      <c r="U1711" s="52"/>
      <c r="V1711" s="56" t="str">
        <f t="shared" si="208"/>
        <v/>
      </c>
      <c r="W1711" s="52"/>
      <c r="X1711" s="50"/>
      <c r="Y1711" s="56" t="str">
        <f t="shared" si="209"/>
        <v/>
      </c>
      <c r="Z1711" s="52"/>
      <c r="AA1711" s="35" t="str">
        <f t="shared" si="210"/>
        <v/>
      </c>
      <c r="AB1711" s="35" t="str">
        <f t="shared" si="211"/>
        <v/>
      </c>
      <c r="AC1711" s="35" t="str">
        <f t="shared" si="212"/>
        <v/>
      </c>
      <c r="AD1711" s="35" t="str">
        <f t="shared" si="213"/>
        <v/>
      </c>
      <c r="AE1711" s="35" t="str">
        <f t="shared" si="214"/>
        <v/>
      </c>
      <c r="AF1711" s="35" t="str">
        <f t="shared" si="215"/>
        <v/>
      </c>
    </row>
    <row r="1712" spans="1:32" x14ac:dyDescent="0.3">
      <c r="A1712" s="50"/>
      <c r="B1712" s="34" t="str">
        <f>IFERROR(VLOOKUP(A1712,'State of WI BUs'!$A$2:$B$77,2,FALSE),"")</f>
        <v/>
      </c>
      <c r="C1712" s="50"/>
      <c r="D1712" s="50"/>
      <c r="E1712" s="51"/>
      <c r="F1712" s="34" t="str">
        <f>IFERROR(VLOOKUP(C1712,'Fed. Agency Identifier'!$A$2:$B$62,2,FALSE),"")</f>
        <v/>
      </c>
      <c r="G1712" s="34" t="str">
        <f>IF(ISBLANK(D1712)=TRUE,"",(IFERROR(VLOOKUP(CONCATENATE(C1712,".",D1712),'Assistance Listings sam.gov'!$A$2:$D$2250,4,FALSE),"Unknown/Expired CFDA - Complete Column K")))</f>
        <v/>
      </c>
      <c r="H1712" s="51"/>
      <c r="I1712" s="51"/>
      <c r="J1712" s="34" t="str">
        <f>IF(AND(ISBLANK(C1712)=TRUE,ISBLANK(D1712)=TRUE),"",IFERROR(VLOOKUP(CONCATENATE(C1712,".",D1712),'Clusters Lookup'!$A$2:$B$99,2,FALSE),"Not an Other Cluster"))</f>
        <v/>
      </c>
      <c r="K1712" s="51"/>
      <c r="L1712" s="51"/>
      <c r="M1712" s="51"/>
      <c r="N1712" s="51"/>
      <c r="O1712" s="52"/>
      <c r="P1712" s="51"/>
      <c r="Q1712" s="51"/>
      <c r="R1712" s="50"/>
      <c r="S1712" s="34" t="str">
        <f>IFERROR(VLOOKUP(R1712,'State of WI BUs'!$A$2:$B$77,2,FALSE),"")</f>
        <v/>
      </c>
      <c r="T1712" s="52"/>
      <c r="U1712" s="52"/>
      <c r="V1712" s="56" t="str">
        <f t="shared" si="208"/>
        <v/>
      </c>
      <c r="W1712" s="52"/>
      <c r="X1712" s="50"/>
      <c r="Y1712" s="56" t="str">
        <f t="shared" si="209"/>
        <v/>
      </c>
      <c r="Z1712" s="52"/>
      <c r="AA1712" s="35" t="str">
        <f t="shared" si="210"/>
        <v/>
      </c>
      <c r="AB1712" s="35" t="str">
        <f t="shared" si="211"/>
        <v/>
      </c>
      <c r="AC1712" s="35" t="str">
        <f t="shared" si="212"/>
        <v/>
      </c>
      <c r="AD1712" s="35" t="str">
        <f t="shared" si="213"/>
        <v/>
      </c>
      <c r="AE1712" s="35" t="str">
        <f t="shared" si="214"/>
        <v/>
      </c>
      <c r="AF1712" s="35" t="str">
        <f t="shared" si="215"/>
        <v/>
      </c>
    </row>
    <row r="1713" spans="1:32" x14ac:dyDescent="0.3">
      <c r="A1713" s="50"/>
      <c r="B1713" s="34" t="str">
        <f>IFERROR(VLOOKUP(A1713,'State of WI BUs'!$A$2:$B$77,2,FALSE),"")</f>
        <v/>
      </c>
      <c r="C1713" s="50"/>
      <c r="D1713" s="50"/>
      <c r="E1713" s="51"/>
      <c r="F1713" s="34" t="str">
        <f>IFERROR(VLOOKUP(C1713,'Fed. Agency Identifier'!$A$2:$B$62,2,FALSE),"")</f>
        <v/>
      </c>
      <c r="G1713" s="34" t="str">
        <f>IF(ISBLANK(D1713)=TRUE,"",(IFERROR(VLOOKUP(CONCATENATE(C1713,".",D1713),'Assistance Listings sam.gov'!$A$2:$D$2250,4,FALSE),"Unknown/Expired CFDA - Complete Column K")))</f>
        <v/>
      </c>
      <c r="H1713" s="51"/>
      <c r="I1713" s="51"/>
      <c r="J1713" s="34" t="str">
        <f>IF(AND(ISBLANK(C1713)=TRUE,ISBLANK(D1713)=TRUE),"",IFERROR(VLOOKUP(CONCATENATE(C1713,".",D1713),'Clusters Lookup'!$A$2:$B$99,2,FALSE),"Not an Other Cluster"))</f>
        <v/>
      </c>
      <c r="K1713" s="51"/>
      <c r="L1713" s="51"/>
      <c r="M1713" s="51"/>
      <c r="N1713" s="51"/>
      <c r="O1713" s="52"/>
      <c r="P1713" s="51"/>
      <c r="Q1713" s="51"/>
      <c r="R1713" s="50"/>
      <c r="S1713" s="34" t="str">
        <f>IFERROR(VLOOKUP(R1713,'State of WI BUs'!$A$2:$B$77,2,FALSE),"")</f>
        <v/>
      </c>
      <c r="T1713" s="52"/>
      <c r="U1713" s="52"/>
      <c r="V1713" s="56" t="str">
        <f t="shared" si="208"/>
        <v/>
      </c>
      <c r="W1713" s="52"/>
      <c r="X1713" s="50"/>
      <c r="Y1713" s="56" t="str">
        <f t="shared" si="209"/>
        <v/>
      </c>
      <c r="Z1713" s="52"/>
      <c r="AA1713" s="35" t="str">
        <f t="shared" si="210"/>
        <v/>
      </c>
      <c r="AB1713" s="35" t="str">
        <f t="shared" si="211"/>
        <v/>
      </c>
      <c r="AC1713" s="35" t="str">
        <f t="shared" si="212"/>
        <v/>
      </c>
      <c r="AD1713" s="35" t="str">
        <f t="shared" si="213"/>
        <v/>
      </c>
      <c r="AE1713" s="35" t="str">
        <f t="shared" si="214"/>
        <v/>
      </c>
      <c r="AF1713" s="35" t="str">
        <f t="shared" si="215"/>
        <v/>
      </c>
    </row>
    <row r="1714" spans="1:32" x14ac:dyDescent="0.3">
      <c r="A1714" s="50"/>
      <c r="B1714" s="34" t="str">
        <f>IFERROR(VLOOKUP(A1714,'State of WI BUs'!$A$2:$B$77,2,FALSE),"")</f>
        <v/>
      </c>
      <c r="C1714" s="50"/>
      <c r="D1714" s="50"/>
      <c r="E1714" s="51"/>
      <c r="F1714" s="34" t="str">
        <f>IFERROR(VLOOKUP(C1714,'Fed. Agency Identifier'!$A$2:$B$62,2,FALSE),"")</f>
        <v/>
      </c>
      <c r="G1714" s="34" t="str">
        <f>IF(ISBLANK(D1714)=TRUE,"",(IFERROR(VLOOKUP(CONCATENATE(C1714,".",D1714),'Assistance Listings sam.gov'!$A$2:$D$2250,4,FALSE),"Unknown/Expired CFDA - Complete Column K")))</f>
        <v/>
      </c>
      <c r="H1714" s="51"/>
      <c r="I1714" s="51"/>
      <c r="J1714" s="34" t="str">
        <f>IF(AND(ISBLANK(C1714)=TRUE,ISBLANK(D1714)=TRUE),"",IFERROR(VLOOKUP(CONCATENATE(C1714,".",D1714),'Clusters Lookup'!$A$2:$B$99,2,FALSE),"Not an Other Cluster"))</f>
        <v/>
      </c>
      <c r="K1714" s="51"/>
      <c r="L1714" s="51"/>
      <c r="M1714" s="51"/>
      <c r="N1714" s="51"/>
      <c r="O1714" s="52"/>
      <c r="P1714" s="51"/>
      <c r="Q1714" s="51"/>
      <c r="R1714" s="50"/>
      <c r="S1714" s="34" t="str">
        <f>IFERROR(VLOOKUP(R1714,'State of WI BUs'!$A$2:$B$77,2,FALSE),"")</f>
        <v/>
      </c>
      <c r="T1714" s="52"/>
      <c r="U1714" s="52"/>
      <c r="V1714" s="56" t="str">
        <f t="shared" si="208"/>
        <v/>
      </c>
      <c r="W1714" s="52"/>
      <c r="X1714" s="50"/>
      <c r="Y1714" s="56" t="str">
        <f t="shared" si="209"/>
        <v/>
      </c>
      <c r="Z1714" s="52"/>
      <c r="AA1714" s="35" t="str">
        <f t="shared" si="210"/>
        <v/>
      </c>
      <c r="AB1714" s="35" t="str">
        <f t="shared" si="211"/>
        <v/>
      </c>
      <c r="AC1714" s="35" t="str">
        <f t="shared" si="212"/>
        <v/>
      </c>
      <c r="AD1714" s="35" t="str">
        <f t="shared" si="213"/>
        <v/>
      </c>
      <c r="AE1714" s="35" t="str">
        <f t="shared" si="214"/>
        <v/>
      </c>
      <c r="AF1714" s="35" t="str">
        <f t="shared" si="215"/>
        <v/>
      </c>
    </row>
    <row r="1715" spans="1:32" x14ac:dyDescent="0.3">
      <c r="A1715" s="50"/>
      <c r="B1715" s="34" t="str">
        <f>IFERROR(VLOOKUP(A1715,'State of WI BUs'!$A$2:$B$77,2,FALSE),"")</f>
        <v/>
      </c>
      <c r="C1715" s="50"/>
      <c r="D1715" s="50"/>
      <c r="E1715" s="51"/>
      <c r="F1715" s="34" t="str">
        <f>IFERROR(VLOOKUP(C1715,'Fed. Agency Identifier'!$A$2:$B$62,2,FALSE),"")</f>
        <v/>
      </c>
      <c r="G1715" s="34" t="str">
        <f>IF(ISBLANK(D1715)=TRUE,"",(IFERROR(VLOOKUP(CONCATENATE(C1715,".",D1715),'Assistance Listings sam.gov'!$A$2:$D$2250,4,FALSE),"Unknown/Expired CFDA - Complete Column K")))</f>
        <v/>
      </c>
      <c r="H1715" s="51"/>
      <c r="I1715" s="51"/>
      <c r="J1715" s="34" t="str">
        <f>IF(AND(ISBLANK(C1715)=TRUE,ISBLANK(D1715)=TRUE),"",IFERROR(VLOOKUP(CONCATENATE(C1715,".",D1715),'Clusters Lookup'!$A$2:$B$99,2,FALSE),"Not an Other Cluster"))</f>
        <v/>
      </c>
      <c r="K1715" s="51"/>
      <c r="L1715" s="51"/>
      <c r="M1715" s="51"/>
      <c r="N1715" s="51"/>
      <c r="O1715" s="52"/>
      <c r="P1715" s="51"/>
      <c r="Q1715" s="51"/>
      <c r="R1715" s="50"/>
      <c r="S1715" s="34" t="str">
        <f>IFERROR(VLOOKUP(R1715,'State of WI BUs'!$A$2:$B$77,2,FALSE),"")</f>
        <v/>
      </c>
      <c r="T1715" s="52"/>
      <c r="U1715" s="52"/>
      <c r="V1715" s="56" t="str">
        <f t="shared" si="208"/>
        <v/>
      </c>
      <c r="W1715" s="52"/>
      <c r="X1715" s="50"/>
      <c r="Y1715" s="56" t="str">
        <f t="shared" si="209"/>
        <v/>
      </c>
      <c r="Z1715" s="52"/>
      <c r="AA1715" s="35" t="str">
        <f t="shared" si="210"/>
        <v/>
      </c>
      <c r="AB1715" s="35" t="str">
        <f t="shared" si="211"/>
        <v/>
      </c>
      <c r="AC1715" s="35" t="str">
        <f t="shared" si="212"/>
        <v/>
      </c>
      <c r="AD1715" s="35" t="str">
        <f t="shared" si="213"/>
        <v/>
      </c>
      <c r="AE1715" s="35" t="str">
        <f t="shared" si="214"/>
        <v/>
      </c>
      <c r="AF1715" s="35" t="str">
        <f t="shared" si="215"/>
        <v/>
      </c>
    </row>
    <row r="1716" spans="1:32" x14ac:dyDescent="0.3">
      <c r="A1716" s="50"/>
      <c r="B1716" s="34" t="str">
        <f>IFERROR(VLOOKUP(A1716,'State of WI BUs'!$A$2:$B$77,2,FALSE),"")</f>
        <v/>
      </c>
      <c r="C1716" s="50"/>
      <c r="D1716" s="50"/>
      <c r="E1716" s="51"/>
      <c r="F1716" s="34" t="str">
        <f>IFERROR(VLOOKUP(C1716,'Fed. Agency Identifier'!$A$2:$B$62,2,FALSE),"")</f>
        <v/>
      </c>
      <c r="G1716" s="34" t="str">
        <f>IF(ISBLANK(D1716)=TRUE,"",(IFERROR(VLOOKUP(CONCATENATE(C1716,".",D1716),'Assistance Listings sam.gov'!$A$2:$D$2250,4,FALSE),"Unknown/Expired CFDA - Complete Column K")))</f>
        <v/>
      </c>
      <c r="H1716" s="51"/>
      <c r="I1716" s="51"/>
      <c r="J1716" s="34" t="str">
        <f>IF(AND(ISBLANK(C1716)=TRUE,ISBLANK(D1716)=TRUE),"",IFERROR(VLOOKUP(CONCATENATE(C1716,".",D1716),'Clusters Lookup'!$A$2:$B$99,2,FALSE),"Not an Other Cluster"))</f>
        <v/>
      </c>
      <c r="K1716" s="51"/>
      <c r="L1716" s="51"/>
      <c r="M1716" s="51"/>
      <c r="N1716" s="51"/>
      <c r="O1716" s="52"/>
      <c r="P1716" s="51"/>
      <c r="Q1716" s="51"/>
      <c r="R1716" s="50"/>
      <c r="S1716" s="34" t="str">
        <f>IFERROR(VLOOKUP(R1716,'State of WI BUs'!$A$2:$B$77,2,FALSE),"")</f>
        <v/>
      </c>
      <c r="T1716" s="52"/>
      <c r="U1716" s="52"/>
      <c r="V1716" s="56" t="str">
        <f t="shared" si="208"/>
        <v/>
      </c>
      <c r="W1716" s="52"/>
      <c r="X1716" s="50"/>
      <c r="Y1716" s="56" t="str">
        <f t="shared" si="209"/>
        <v/>
      </c>
      <c r="Z1716" s="52"/>
      <c r="AA1716" s="35" t="str">
        <f t="shared" si="210"/>
        <v/>
      </c>
      <c r="AB1716" s="35" t="str">
        <f t="shared" si="211"/>
        <v/>
      </c>
      <c r="AC1716" s="35" t="str">
        <f t="shared" si="212"/>
        <v/>
      </c>
      <c r="AD1716" s="35" t="str">
        <f t="shared" si="213"/>
        <v/>
      </c>
      <c r="AE1716" s="35" t="str">
        <f t="shared" si="214"/>
        <v/>
      </c>
      <c r="AF1716" s="35" t="str">
        <f t="shared" si="215"/>
        <v/>
      </c>
    </row>
    <row r="1717" spans="1:32" x14ac:dyDescent="0.3">
      <c r="A1717" s="50"/>
      <c r="B1717" s="34" t="str">
        <f>IFERROR(VLOOKUP(A1717,'State of WI BUs'!$A$2:$B$77,2,FALSE),"")</f>
        <v/>
      </c>
      <c r="C1717" s="50"/>
      <c r="D1717" s="50"/>
      <c r="E1717" s="51"/>
      <c r="F1717" s="34" t="str">
        <f>IFERROR(VLOOKUP(C1717,'Fed. Agency Identifier'!$A$2:$B$62,2,FALSE),"")</f>
        <v/>
      </c>
      <c r="G1717" s="34" t="str">
        <f>IF(ISBLANK(D1717)=TRUE,"",(IFERROR(VLOOKUP(CONCATENATE(C1717,".",D1717),'Assistance Listings sam.gov'!$A$2:$D$2250,4,FALSE),"Unknown/Expired CFDA - Complete Column K")))</f>
        <v/>
      </c>
      <c r="H1717" s="51"/>
      <c r="I1717" s="51"/>
      <c r="J1717" s="34" t="str">
        <f>IF(AND(ISBLANK(C1717)=TRUE,ISBLANK(D1717)=TRUE),"",IFERROR(VLOOKUP(CONCATENATE(C1717,".",D1717),'Clusters Lookup'!$A$2:$B$99,2,FALSE),"Not an Other Cluster"))</f>
        <v/>
      </c>
      <c r="K1717" s="51"/>
      <c r="L1717" s="51"/>
      <c r="M1717" s="51"/>
      <c r="N1717" s="51"/>
      <c r="O1717" s="52"/>
      <c r="P1717" s="51"/>
      <c r="Q1717" s="51"/>
      <c r="R1717" s="50"/>
      <c r="S1717" s="34" t="str">
        <f>IFERROR(VLOOKUP(R1717,'State of WI BUs'!$A$2:$B$77,2,FALSE),"")</f>
        <v/>
      </c>
      <c r="T1717" s="52"/>
      <c r="U1717" s="52"/>
      <c r="V1717" s="56" t="str">
        <f t="shared" si="208"/>
        <v/>
      </c>
      <c r="W1717" s="52"/>
      <c r="X1717" s="50"/>
      <c r="Y1717" s="56" t="str">
        <f t="shared" si="209"/>
        <v/>
      </c>
      <c r="Z1717" s="52"/>
      <c r="AA1717" s="35" t="str">
        <f t="shared" si="210"/>
        <v/>
      </c>
      <c r="AB1717" s="35" t="str">
        <f t="shared" si="211"/>
        <v/>
      </c>
      <c r="AC1717" s="35" t="str">
        <f t="shared" si="212"/>
        <v/>
      </c>
      <c r="AD1717" s="35" t="str">
        <f t="shared" si="213"/>
        <v/>
      </c>
      <c r="AE1717" s="35" t="str">
        <f t="shared" si="214"/>
        <v/>
      </c>
      <c r="AF1717" s="35" t="str">
        <f t="shared" si="215"/>
        <v/>
      </c>
    </row>
    <row r="1718" spans="1:32" x14ac:dyDescent="0.3">
      <c r="A1718" s="50"/>
      <c r="B1718" s="34" t="str">
        <f>IFERROR(VLOOKUP(A1718,'State of WI BUs'!$A$2:$B$77,2,FALSE),"")</f>
        <v/>
      </c>
      <c r="C1718" s="50"/>
      <c r="D1718" s="50"/>
      <c r="E1718" s="51"/>
      <c r="F1718" s="34" t="str">
        <f>IFERROR(VLOOKUP(C1718,'Fed. Agency Identifier'!$A$2:$B$62,2,FALSE),"")</f>
        <v/>
      </c>
      <c r="G1718" s="34" t="str">
        <f>IF(ISBLANK(D1718)=TRUE,"",(IFERROR(VLOOKUP(CONCATENATE(C1718,".",D1718),'Assistance Listings sam.gov'!$A$2:$D$2250,4,FALSE),"Unknown/Expired CFDA - Complete Column K")))</f>
        <v/>
      </c>
      <c r="H1718" s="51"/>
      <c r="I1718" s="51"/>
      <c r="J1718" s="34" t="str">
        <f>IF(AND(ISBLANK(C1718)=TRUE,ISBLANK(D1718)=TRUE),"",IFERROR(VLOOKUP(CONCATENATE(C1718,".",D1718),'Clusters Lookup'!$A$2:$B$99,2,FALSE),"Not an Other Cluster"))</f>
        <v/>
      </c>
      <c r="K1718" s="51"/>
      <c r="L1718" s="51"/>
      <c r="M1718" s="51"/>
      <c r="N1718" s="51"/>
      <c r="O1718" s="52"/>
      <c r="P1718" s="51"/>
      <c r="Q1718" s="51"/>
      <c r="R1718" s="50"/>
      <c r="S1718" s="34" t="str">
        <f>IFERROR(VLOOKUP(R1718,'State of WI BUs'!$A$2:$B$77,2,FALSE),"")</f>
        <v/>
      </c>
      <c r="T1718" s="52"/>
      <c r="U1718" s="52"/>
      <c r="V1718" s="56" t="str">
        <f t="shared" si="208"/>
        <v/>
      </c>
      <c r="W1718" s="52"/>
      <c r="X1718" s="50"/>
      <c r="Y1718" s="56" t="str">
        <f t="shared" si="209"/>
        <v/>
      </c>
      <c r="Z1718" s="52"/>
      <c r="AA1718" s="35" t="str">
        <f t="shared" si="210"/>
        <v/>
      </c>
      <c r="AB1718" s="35" t="str">
        <f t="shared" si="211"/>
        <v/>
      </c>
      <c r="AC1718" s="35" t="str">
        <f t="shared" si="212"/>
        <v/>
      </c>
      <c r="AD1718" s="35" t="str">
        <f t="shared" si="213"/>
        <v/>
      </c>
      <c r="AE1718" s="35" t="str">
        <f t="shared" si="214"/>
        <v/>
      </c>
      <c r="AF1718" s="35" t="str">
        <f t="shared" si="215"/>
        <v/>
      </c>
    </row>
    <row r="1719" spans="1:32" x14ac:dyDescent="0.3">
      <c r="A1719" s="50"/>
      <c r="B1719" s="34" t="str">
        <f>IFERROR(VLOOKUP(A1719,'State of WI BUs'!$A$2:$B$77,2,FALSE),"")</f>
        <v/>
      </c>
      <c r="C1719" s="50"/>
      <c r="D1719" s="50"/>
      <c r="E1719" s="51"/>
      <c r="F1719" s="34" t="str">
        <f>IFERROR(VLOOKUP(C1719,'Fed. Agency Identifier'!$A$2:$B$62,2,FALSE),"")</f>
        <v/>
      </c>
      <c r="G1719" s="34" t="str">
        <f>IF(ISBLANK(D1719)=TRUE,"",(IFERROR(VLOOKUP(CONCATENATE(C1719,".",D1719),'Assistance Listings sam.gov'!$A$2:$D$2250,4,FALSE),"Unknown/Expired CFDA - Complete Column K")))</f>
        <v/>
      </c>
      <c r="H1719" s="51"/>
      <c r="I1719" s="51"/>
      <c r="J1719" s="34" t="str">
        <f>IF(AND(ISBLANK(C1719)=TRUE,ISBLANK(D1719)=TRUE),"",IFERROR(VLOOKUP(CONCATENATE(C1719,".",D1719),'Clusters Lookup'!$A$2:$B$99,2,FALSE),"Not an Other Cluster"))</f>
        <v/>
      </c>
      <c r="K1719" s="51"/>
      <c r="L1719" s="51"/>
      <c r="M1719" s="51"/>
      <c r="N1719" s="51"/>
      <c r="O1719" s="52"/>
      <c r="P1719" s="51"/>
      <c r="Q1719" s="51"/>
      <c r="R1719" s="50"/>
      <c r="S1719" s="34" t="str">
        <f>IFERROR(VLOOKUP(R1719,'State of WI BUs'!$A$2:$B$77,2,FALSE),"")</f>
        <v/>
      </c>
      <c r="T1719" s="52"/>
      <c r="U1719" s="52"/>
      <c r="V1719" s="56" t="str">
        <f t="shared" si="208"/>
        <v/>
      </c>
      <c r="W1719" s="52"/>
      <c r="X1719" s="50"/>
      <c r="Y1719" s="56" t="str">
        <f t="shared" si="209"/>
        <v/>
      </c>
      <c r="Z1719" s="52"/>
      <c r="AA1719" s="35" t="str">
        <f t="shared" si="210"/>
        <v/>
      </c>
      <c r="AB1719" s="35" t="str">
        <f t="shared" si="211"/>
        <v/>
      </c>
      <c r="AC1719" s="35" t="str">
        <f t="shared" si="212"/>
        <v/>
      </c>
      <c r="AD1719" s="35" t="str">
        <f t="shared" si="213"/>
        <v/>
      </c>
      <c r="AE1719" s="35" t="str">
        <f t="shared" si="214"/>
        <v/>
      </c>
      <c r="AF1719" s="35" t="str">
        <f t="shared" si="215"/>
        <v/>
      </c>
    </row>
    <row r="1720" spans="1:32" x14ac:dyDescent="0.3">
      <c r="A1720" s="50"/>
      <c r="B1720" s="34" t="str">
        <f>IFERROR(VLOOKUP(A1720,'State of WI BUs'!$A$2:$B$77,2,FALSE),"")</f>
        <v/>
      </c>
      <c r="C1720" s="50"/>
      <c r="D1720" s="50"/>
      <c r="E1720" s="51"/>
      <c r="F1720" s="34" t="str">
        <f>IFERROR(VLOOKUP(C1720,'Fed. Agency Identifier'!$A$2:$B$62,2,FALSE),"")</f>
        <v/>
      </c>
      <c r="G1720" s="34" t="str">
        <f>IF(ISBLANK(D1720)=TRUE,"",(IFERROR(VLOOKUP(CONCATENATE(C1720,".",D1720),'Assistance Listings sam.gov'!$A$2:$D$2250,4,FALSE),"Unknown/Expired CFDA - Complete Column K")))</f>
        <v/>
      </c>
      <c r="H1720" s="51"/>
      <c r="I1720" s="51"/>
      <c r="J1720" s="34" t="str">
        <f>IF(AND(ISBLANK(C1720)=TRUE,ISBLANK(D1720)=TRUE),"",IFERROR(VLOOKUP(CONCATENATE(C1720,".",D1720),'Clusters Lookup'!$A$2:$B$99,2,FALSE),"Not an Other Cluster"))</f>
        <v/>
      </c>
      <c r="K1720" s="51"/>
      <c r="L1720" s="51"/>
      <c r="M1720" s="51"/>
      <c r="N1720" s="51"/>
      <c r="O1720" s="52"/>
      <c r="P1720" s="51"/>
      <c r="Q1720" s="51"/>
      <c r="R1720" s="50"/>
      <c r="S1720" s="34" t="str">
        <f>IFERROR(VLOOKUP(R1720,'State of WI BUs'!$A$2:$B$77,2,FALSE),"")</f>
        <v/>
      </c>
      <c r="T1720" s="52"/>
      <c r="U1720" s="52"/>
      <c r="V1720" s="56" t="str">
        <f t="shared" si="208"/>
        <v/>
      </c>
      <c r="W1720" s="52"/>
      <c r="X1720" s="50"/>
      <c r="Y1720" s="56" t="str">
        <f t="shared" si="209"/>
        <v/>
      </c>
      <c r="Z1720" s="52"/>
      <c r="AA1720" s="35" t="str">
        <f t="shared" si="210"/>
        <v/>
      </c>
      <c r="AB1720" s="35" t="str">
        <f t="shared" si="211"/>
        <v/>
      </c>
      <c r="AC1720" s="35" t="str">
        <f t="shared" si="212"/>
        <v/>
      </c>
      <c r="AD1720" s="35" t="str">
        <f t="shared" si="213"/>
        <v/>
      </c>
      <c r="AE1720" s="35" t="str">
        <f t="shared" si="214"/>
        <v/>
      </c>
      <c r="AF1720" s="35" t="str">
        <f t="shared" si="215"/>
        <v/>
      </c>
    </row>
    <row r="1721" spans="1:32" x14ac:dyDescent="0.3">
      <c r="A1721" s="50"/>
      <c r="B1721" s="34" t="str">
        <f>IFERROR(VLOOKUP(A1721,'State of WI BUs'!$A$2:$B$77,2,FALSE),"")</f>
        <v/>
      </c>
      <c r="C1721" s="50"/>
      <c r="D1721" s="50"/>
      <c r="E1721" s="51"/>
      <c r="F1721" s="34" t="str">
        <f>IFERROR(VLOOKUP(C1721,'Fed. Agency Identifier'!$A$2:$B$62,2,FALSE),"")</f>
        <v/>
      </c>
      <c r="G1721" s="34" t="str">
        <f>IF(ISBLANK(D1721)=TRUE,"",(IFERROR(VLOOKUP(CONCATENATE(C1721,".",D1721),'Assistance Listings sam.gov'!$A$2:$D$2250,4,FALSE),"Unknown/Expired CFDA - Complete Column K")))</f>
        <v/>
      </c>
      <c r="H1721" s="51"/>
      <c r="I1721" s="51"/>
      <c r="J1721" s="34" t="str">
        <f>IF(AND(ISBLANK(C1721)=TRUE,ISBLANK(D1721)=TRUE),"",IFERROR(VLOOKUP(CONCATENATE(C1721,".",D1721),'Clusters Lookup'!$A$2:$B$99,2,FALSE),"Not an Other Cluster"))</f>
        <v/>
      </c>
      <c r="K1721" s="51"/>
      <c r="L1721" s="51"/>
      <c r="M1721" s="51"/>
      <c r="N1721" s="51"/>
      <c r="O1721" s="52"/>
      <c r="P1721" s="51"/>
      <c r="Q1721" s="51"/>
      <c r="R1721" s="50"/>
      <c r="S1721" s="34" t="str">
        <f>IFERROR(VLOOKUP(R1721,'State of WI BUs'!$A$2:$B$77,2,FALSE),"")</f>
        <v/>
      </c>
      <c r="T1721" s="52"/>
      <c r="U1721" s="52"/>
      <c r="V1721" s="56" t="str">
        <f t="shared" si="208"/>
        <v/>
      </c>
      <c r="W1721" s="52"/>
      <c r="X1721" s="50"/>
      <c r="Y1721" s="56" t="str">
        <f t="shared" si="209"/>
        <v/>
      </c>
      <c r="Z1721" s="52"/>
      <c r="AA1721" s="35" t="str">
        <f t="shared" si="210"/>
        <v/>
      </c>
      <c r="AB1721" s="35" t="str">
        <f t="shared" si="211"/>
        <v/>
      </c>
      <c r="AC1721" s="35" t="str">
        <f t="shared" si="212"/>
        <v/>
      </c>
      <c r="AD1721" s="35" t="str">
        <f t="shared" si="213"/>
        <v/>
      </c>
      <c r="AE1721" s="35" t="str">
        <f t="shared" si="214"/>
        <v/>
      </c>
      <c r="AF1721" s="35" t="str">
        <f t="shared" si="215"/>
        <v/>
      </c>
    </row>
    <row r="1722" spans="1:32" x14ac:dyDescent="0.3">
      <c r="A1722" s="50"/>
      <c r="B1722" s="34" t="str">
        <f>IFERROR(VLOOKUP(A1722,'State of WI BUs'!$A$2:$B$77,2,FALSE),"")</f>
        <v/>
      </c>
      <c r="C1722" s="50"/>
      <c r="D1722" s="50"/>
      <c r="E1722" s="51"/>
      <c r="F1722" s="34" t="str">
        <f>IFERROR(VLOOKUP(C1722,'Fed. Agency Identifier'!$A$2:$B$62,2,FALSE),"")</f>
        <v/>
      </c>
      <c r="G1722" s="34" t="str">
        <f>IF(ISBLANK(D1722)=TRUE,"",(IFERROR(VLOOKUP(CONCATENATE(C1722,".",D1722),'Assistance Listings sam.gov'!$A$2:$D$2250,4,FALSE),"Unknown/Expired CFDA - Complete Column K")))</f>
        <v/>
      </c>
      <c r="H1722" s="51"/>
      <c r="I1722" s="51"/>
      <c r="J1722" s="34" t="str">
        <f>IF(AND(ISBLANK(C1722)=TRUE,ISBLANK(D1722)=TRUE),"",IFERROR(VLOOKUP(CONCATENATE(C1722,".",D1722),'Clusters Lookup'!$A$2:$B$99,2,FALSE),"Not an Other Cluster"))</f>
        <v/>
      </c>
      <c r="K1722" s="51"/>
      <c r="L1722" s="51"/>
      <c r="M1722" s="51"/>
      <c r="N1722" s="51"/>
      <c r="O1722" s="52"/>
      <c r="P1722" s="51"/>
      <c r="Q1722" s="51"/>
      <c r="R1722" s="50"/>
      <c r="S1722" s="34" t="str">
        <f>IFERROR(VLOOKUP(R1722,'State of WI BUs'!$A$2:$B$77,2,FALSE),"")</f>
        <v/>
      </c>
      <c r="T1722" s="52"/>
      <c r="U1722" s="52"/>
      <c r="V1722" s="56" t="str">
        <f t="shared" si="208"/>
        <v/>
      </c>
      <c r="W1722" s="52"/>
      <c r="X1722" s="50"/>
      <c r="Y1722" s="56" t="str">
        <f t="shared" si="209"/>
        <v/>
      </c>
      <c r="Z1722" s="52"/>
      <c r="AA1722" s="35" t="str">
        <f t="shared" si="210"/>
        <v/>
      </c>
      <c r="AB1722" s="35" t="str">
        <f t="shared" si="211"/>
        <v/>
      </c>
      <c r="AC1722" s="35" t="str">
        <f t="shared" si="212"/>
        <v/>
      </c>
      <c r="AD1722" s="35" t="str">
        <f t="shared" si="213"/>
        <v/>
      </c>
      <c r="AE1722" s="35" t="str">
        <f t="shared" si="214"/>
        <v/>
      </c>
      <c r="AF1722" s="35" t="str">
        <f t="shared" si="215"/>
        <v/>
      </c>
    </row>
    <row r="1723" spans="1:32" x14ac:dyDescent="0.3">
      <c r="A1723" s="50"/>
      <c r="B1723" s="34" t="str">
        <f>IFERROR(VLOOKUP(A1723,'State of WI BUs'!$A$2:$B$77,2,FALSE),"")</f>
        <v/>
      </c>
      <c r="C1723" s="50"/>
      <c r="D1723" s="50"/>
      <c r="E1723" s="51"/>
      <c r="F1723" s="34" t="str">
        <f>IFERROR(VLOOKUP(C1723,'Fed. Agency Identifier'!$A$2:$B$62,2,FALSE),"")</f>
        <v/>
      </c>
      <c r="G1723" s="34" t="str">
        <f>IF(ISBLANK(D1723)=TRUE,"",(IFERROR(VLOOKUP(CONCATENATE(C1723,".",D1723),'Assistance Listings sam.gov'!$A$2:$D$2250,4,FALSE),"Unknown/Expired CFDA - Complete Column K")))</f>
        <v/>
      </c>
      <c r="H1723" s="51"/>
      <c r="I1723" s="51"/>
      <c r="J1723" s="34" t="str">
        <f>IF(AND(ISBLANK(C1723)=TRUE,ISBLANK(D1723)=TRUE),"",IFERROR(VLOOKUP(CONCATENATE(C1723,".",D1723),'Clusters Lookup'!$A$2:$B$99,2,FALSE),"Not an Other Cluster"))</f>
        <v/>
      </c>
      <c r="K1723" s="51"/>
      <c r="L1723" s="51"/>
      <c r="M1723" s="51"/>
      <c r="N1723" s="51"/>
      <c r="O1723" s="52"/>
      <c r="P1723" s="51"/>
      <c r="Q1723" s="51"/>
      <c r="R1723" s="50"/>
      <c r="S1723" s="34" t="str">
        <f>IFERROR(VLOOKUP(R1723,'State of WI BUs'!$A$2:$B$77,2,FALSE),"")</f>
        <v/>
      </c>
      <c r="T1723" s="52"/>
      <c r="U1723" s="52"/>
      <c r="V1723" s="56" t="str">
        <f t="shared" si="208"/>
        <v/>
      </c>
      <c r="W1723" s="52"/>
      <c r="X1723" s="50"/>
      <c r="Y1723" s="56" t="str">
        <f t="shared" si="209"/>
        <v/>
      </c>
      <c r="Z1723" s="52"/>
      <c r="AA1723" s="35" t="str">
        <f t="shared" si="210"/>
        <v/>
      </c>
      <c r="AB1723" s="35" t="str">
        <f t="shared" si="211"/>
        <v/>
      </c>
      <c r="AC1723" s="35" t="str">
        <f t="shared" si="212"/>
        <v/>
      </c>
      <c r="AD1723" s="35" t="str">
        <f t="shared" si="213"/>
        <v/>
      </c>
      <c r="AE1723" s="35" t="str">
        <f t="shared" si="214"/>
        <v/>
      </c>
      <c r="AF1723" s="35" t="str">
        <f t="shared" si="215"/>
        <v/>
      </c>
    </row>
    <row r="1724" spans="1:32" x14ac:dyDescent="0.3">
      <c r="A1724" s="50"/>
      <c r="B1724" s="34" t="str">
        <f>IFERROR(VLOOKUP(A1724,'State of WI BUs'!$A$2:$B$77,2,FALSE),"")</f>
        <v/>
      </c>
      <c r="C1724" s="50"/>
      <c r="D1724" s="50"/>
      <c r="E1724" s="51"/>
      <c r="F1724" s="34" t="str">
        <f>IFERROR(VLOOKUP(C1724,'Fed. Agency Identifier'!$A$2:$B$62,2,FALSE),"")</f>
        <v/>
      </c>
      <c r="G1724" s="34" t="str">
        <f>IF(ISBLANK(D1724)=TRUE,"",(IFERROR(VLOOKUP(CONCATENATE(C1724,".",D1724),'Assistance Listings sam.gov'!$A$2:$D$2250,4,FALSE),"Unknown/Expired CFDA - Complete Column K")))</f>
        <v/>
      </c>
      <c r="H1724" s="51"/>
      <c r="I1724" s="51"/>
      <c r="J1724" s="34" t="str">
        <f>IF(AND(ISBLANK(C1724)=TRUE,ISBLANK(D1724)=TRUE),"",IFERROR(VLOOKUP(CONCATENATE(C1724,".",D1724),'Clusters Lookup'!$A$2:$B$99,2,FALSE),"Not an Other Cluster"))</f>
        <v/>
      </c>
      <c r="K1724" s="51"/>
      <c r="L1724" s="51"/>
      <c r="M1724" s="51"/>
      <c r="N1724" s="51"/>
      <c r="O1724" s="52"/>
      <c r="P1724" s="51"/>
      <c r="Q1724" s="51"/>
      <c r="R1724" s="50"/>
      <c r="S1724" s="34" t="str">
        <f>IFERROR(VLOOKUP(R1724,'State of WI BUs'!$A$2:$B$77,2,FALSE),"")</f>
        <v/>
      </c>
      <c r="T1724" s="52"/>
      <c r="U1724" s="52"/>
      <c r="V1724" s="56" t="str">
        <f t="shared" si="208"/>
        <v/>
      </c>
      <c r="W1724" s="52"/>
      <c r="X1724" s="50"/>
      <c r="Y1724" s="56" t="str">
        <f t="shared" si="209"/>
        <v/>
      </c>
      <c r="Z1724" s="52"/>
      <c r="AA1724" s="35" t="str">
        <f t="shared" si="210"/>
        <v/>
      </c>
      <c r="AB1724" s="35" t="str">
        <f t="shared" si="211"/>
        <v/>
      </c>
      <c r="AC1724" s="35" t="str">
        <f t="shared" si="212"/>
        <v/>
      </c>
      <c r="AD1724" s="35" t="str">
        <f t="shared" si="213"/>
        <v/>
      </c>
      <c r="AE1724" s="35" t="str">
        <f t="shared" si="214"/>
        <v/>
      </c>
      <c r="AF1724" s="35" t="str">
        <f t="shared" si="215"/>
        <v/>
      </c>
    </row>
    <row r="1725" spans="1:32" x14ac:dyDescent="0.3">
      <c r="A1725" s="50"/>
      <c r="B1725" s="34" t="str">
        <f>IFERROR(VLOOKUP(A1725,'State of WI BUs'!$A$2:$B$77,2,FALSE),"")</f>
        <v/>
      </c>
      <c r="C1725" s="50"/>
      <c r="D1725" s="50"/>
      <c r="E1725" s="51"/>
      <c r="F1725" s="34" t="str">
        <f>IFERROR(VLOOKUP(C1725,'Fed. Agency Identifier'!$A$2:$B$62,2,FALSE),"")</f>
        <v/>
      </c>
      <c r="G1725" s="34" t="str">
        <f>IF(ISBLANK(D1725)=TRUE,"",(IFERROR(VLOOKUP(CONCATENATE(C1725,".",D1725),'Assistance Listings sam.gov'!$A$2:$D$2250,4,FALSE),"Unknown/Expired CFDA - Complete Column K")))</f>
        <v/>
      </c>
      <c r="H1725" s="51"/>
      <c r="I1725" s="51"/>
      <c r="J1725" s="34" t="str">
        <f>IF(AND(ISBLANK(C1725)=TRUE,ISBLANK(D1725)=TRUE),"",IFERROR(VLOOKUP(CONCATENATE(C1725,".",D1725),'Clusters Lookup'!$A$2:$B$99,2,FALSE),"Not an Other Cluster"))</f>
        <v/>
      </c>
      <c r="K1725" s="51"/>
      <c r="L1725" s="51"/>
      <c r="M1725" s="51"/>
      <c r="N1725" s="51"/>
      <c r="O1725" s="52"/>
      <c r="P1725" s="51"/>
      <c r="Q1725" s="51"/>
      <c r="R1725" s="50"/>
      <c r="S1725" s="34" t="str">
        <f>IFERROR(VLOOKUP(R1725,'State of WI BUs'!$A$2:$B$77,2,FALSE),"")</f>
        <v/>
      </c>
      <c r="T1725" s="52"/>
      <c r="U1725" s="52"/>
      <c r="V1725" s="56" t="str">
        <f t="shared" si="208"/>
        <v/>
      </c>
      <c r="W1725" s="52"/>
      <c r="X1725" s="50"/>
      <c r="Y1725" s="56" t="str">
        <f t="shared" si="209"/>
        <v/>
      </c>
      <c r="Z1725" s="52"/>
      <c r="AA1725" s="35" t="str">
        <f t="shared" si="210"/>
        <v/>
      </c>
      <c r="AB1725" s="35" t="str">
        <f t="shared" si="211"/>
        <v/>
      </c>
      <c r="AC1725" s="35" t="str">
        <f t="shared" si="212"/>
        <v/>
      </c>
      <c r="AD1725" s="35" t="str">
        <f t="shared" si="213"/>
        <v/>
      </c>
      <c r="AE1725" s="35" t="str">
        <f t="shared" si="214"/>
        <v/>
      </c>
      <c r="AF1725" s="35" t="str">
        <f t="shared" si="215"/>
        <v/>
      </c>
    </row>
    <row r="1726" spans="1:32" x14ac:dyDescent="0.3">
      <c r="A1726" s="50"/>
      <c r="B1726" s="34" t="str">
        <f>IFERROR(VLOOKUP(A1726,'State of WI BUs'!$A$2:$B$77,2,FALSE),"")</f>
        <v/>
      </c>
      <c r="C1726" s="50"/>
      <c r="D1726" s="50"/>
      <c r="E1726" s="51"/>
      <c r="F1726" s="34" t="str">
        <f>IFERROR(VLOOKUP(C1726,'Fed. Agency Identifier'!$A$2:$B$62,2,FALSE),"")</f>
        <v/>
      </c>
      <c r="G1726" s="34" t="str">
        <f>IF(ISBLANK(D1726)=TRUE,"",(IFERROR(VLOOKUP(CONCATENATE(C1726,".",D1726),'Assistance Listings sam.gov'!$A$2:$D$2250,4,FALSE),"Unknown/Expired CFDA - Complete Column K")))</f>
        <v/>
      </c>
      <c r="H1726" s="51"/>
      <c r="I1726" s="51"/>
      <c r="J1726" s="34" t="str">
        <f>IF(AND(ISBLANK(C1726)=TRUE,ISBLANK(D1726)=TRUE),"",IFERROR(VLOOKUP(CONCATENATE(C1726,".",D1726),'Clusters Lookup'!$A$2:$B$99,2,FALSE),"Not an Other Cluster"))</f>
        <v/>
      </c>
      <c r="K1726" s="51"/>
      <c r="L1726" s="51"/>
      <c r="M1726" s="51"/>
      <c r="N1726" s="51"/>
      <c r="O1726" s="52"/>
      <c r="P1726" s="51"/>
      <c r="Q1726" s="51"/>
      <c r="R1726" s="50"/>
      <c r="S1726" s="34" t="str">
        <f>IFERROR(VLOOKUP(R1726,'State of WI BUs'!$A$2:$B$77,2,FALSE),"")</f>
        <v/>
      </c>
      <c r="T1726" s="52"/>
      <c r="U1726" s="52"/>
      <c r="V1726" s="56" t="str">
        <f t="shared" si="208"/>
        <v/>
      </c>
      <c r="W1726" s="52"/>
      <c r="X1726" s="50"/>
      <c r="Y1726" s="56" t="str">
        <f t="shared" si="209"/>
        <v/>
      </c>
      <c r="Z1726" s="52"/>
      <c r="AA1726" s="35" t="str">
        <f t="shared" si="210"/>
        <v/>
      </c>
      <c r="AB1726" s="35" t="str">
        <f t="shared" si="211"/>
        <v/>
      </c>
      <c r="AC1726" s="35" t="str">
        <f t="shared" si="212"/>
        <v/>
      </c>
      <c r="AD1726" s="35" t="str">
        <f t="shared" si="213"/>
        <v/>
      </c>
      <c r="AE1726" s="35" t="str">
        <f t="shared" si="214"/>
        <v/>
      </c>
      <c r="AF1726" s="35" t="str">
        <f t="shared" si="215"/>
        <v/>
      </c>
    </row>
    <row r="1727" spans="1:32" x14ac:dyDescent="0.3">
      <c r="A1727" s="50"/>
      <c r="B1727" s="34" t="str">
        <f>IFERROR(VLOOKUP(A1727,'State of WI BUs'!$A$2:$B$77,2,FALSE),"")</f>
        <v/>
      </c>
      <c r="C1727" s="50"/>
      <c r="D1727" s="50"/>
      <c r="E1727" s="51"/>
      <c r="F1727" s="34" t="str">
        <f>IFERROR(VLOOKUP(C1727,'Fed. Agency Identifier'!$A$2:$B$62,2,FALSE),"")</f>
        <v/>
      </c>
      <c r="G1727" s="34" t="str">
        <f>IF(ISBLANK(D1727)=TRUE,"",(IFERROR(VLOOKUP(CONCATENATE(C1727,".",D1727),'Assistance Listings sam.gov'!$A$2:$D$2250,4,FALSE),"Unknown/Expired CFDA - Complete Column K")))</f>
        <v/>
      </c>
      <c r="H1727" s="51"/>
      <c r="I1727" s="51"/>
      <c r="J1727" s="34" t="str">
        <f>IF(AND(ISBLANK(C1727)=TRUE,ISBLANK(D1727)=TRUE),"",IFERROR(VLOOKUP(CONCATENATE(C1727,".",D1727),'Clusters Lookup'!$A$2:$B$99,2,FALSE),"Not an Other Cluster"))</f>
        <v/>
      </c>
      <c r="K1727" s="51"/>
      <c r="L1727" s="51"/>
      <c r="M1727" s="51"/>
      <c r="N1727" s="51"/>
      <c r="O1727" s="52"/>
      <c r="P1727" s="51"/>
      <c r="Q1727" s="51"/>
      <c r="R1727" s="50"/>
      <c r="S1727" s="34" t="str">
        <f>IFERROR(VLOOKUP(R1727,'State of WI BUs'!$A$2:$B$77,2,FALSE),"")</f>
        <v/>
      </c>
      <c r="T1727" s="52"/>
      <c r="U1727" s="52"/>
      <c r="V1727" s="56" t="str">
        <f t="shared" si="208"/>
        <v/>
      </c>
      <c r="W1727" s="52"/>
      <c r="X1727" s="50"/>
      <c r="Y1727" s="56" t="str">
        <f t="shared" si="209"/>
        <v/>
      </c>
      <c r="Z1727" s="52"/>
      <c r="AA1727" s="35" t="str">
        <f t="shared" si="210"/>
        <v/>
      </c>
      <c r="AB1727" s="35" t="str">
        <f t="shared" si="211"/>
        <v/>
      </c>
      <c r="AC1727" s="35" t="str">
        <f t="shared" si="212"/>
        <v/>
      </c>
      <c r="AD1727" s="35" t="str">
        <f t="shared" si="213"/>
        <v/>
      </c>
      <c r="AE1727" s="35" t="str">
        <f t="shared" si="214"/>
        <v/>
      </c>
      <c r="AF1727" s="35" t="str">
        <f t="shared" si="215"/>
        <v/>
      </c>
    </row>
    <row r="1728" spans="1:32" x14ac:dyDescent="0.3">
      <c r="A1728" s="50"/>
      <c r="B1728" s="34" t="str">
        <f>IFERROR(VLOOKUP(A1728,'State of WI BUs'!$A$2:$B$77,2,FALSE),"")</f>
        <v/>
      </c>
      <c r="C1728" s="50"/>
      <c r="D1728" s="50"/>
      <c r="E1728" s="51"/>
      <c r="F1728" s="34" t="str">
        <f>IFERROR(VLOOKUP(C1728,'Fed. Agency Identifier'!$A$2:$B$62,2,FALSE),"")</f>
        <v/>
      </c>
      <c r="G1728" s="34" t="str">
        <f>IF(ISBLANK(D1728)=TRUE,"",(IFERROR(VLOOKUP(CONCATENATE(C1728,".",D1728),'Assistance Listings sam.gov'!$A$2:$D$2250,4,FALSE),"Unknown/Expired CFDA - Complete Column K")))</f>
        <v/>
      </c>
      <c r="H1728" s="51"/>
      <c r="I1728" s="51"/>
      <c r="J1728" s="34" t="str">
        <f>IF(AND(ISBLANK(C1728)=TRUE,ISBLANK(D1728)=TRUE),"",IFERROR(VLOOKUP(CONCATENATE(C1728,".",D1728),'Clusters Lookup'!$A$2:$B$99,2,FALSE),"Not an Other Cluster"))</f>
        <v/>
      </c>
      <c r="K1728" s="51"/>
      <c r="L1728" s="51"/>
      <c r="M1728" s="51"/>
      <c r="N1728" s="51"/>
      <c r="O1728" s="52"/>
      <c r="P1728" s="51"/>
      <c r="Q1728" s="51"/>
      <c r="R1728" s="50"/>
      <c r="S1728" s="34" t="str">
        <f>IFERROR(VLOOKUP(R1728,'State of WI BUs'!$A$2:$B$77,2,FALSE),"")</f>
        <v/>
      </c>
      <c r="T1728" s="52"/>
      <c r="U1728" s="52"/>
      <c r="V1728" s="56" t="str">
        <f t="shared" si="208"/>
        <v/>
      </c>
      <c r="W1728" s="52"/>
      <c r="X1728" s="50"/>
      <c r="Y1728" s="56" t="str">
        <f t="shared" si="209"/>
        <v/>
      </c>
      <c r="Z1728" s="52"/>
      <c r="AA1728" s="35" t="str">
        <f t="shared" si="210"/>
        <v/>
      </c>
      <c r="AB1728" s="35" t="str">
        <f t="shared" si="211"/>
        <v/>
      </c>
      <c r="AC1728" s="35" t="str">
        <f t="shared" si="212"/>
        <v/>
      </c>
      <c r="AD1728" s="35" t="str">
        <f t="shared" si="213"/>
        <v/>
      </c>
      <c r="AE1728" s="35" t="str">
        <f t="shared" si="214"/>
        <v/>
      </c>
      <c r="AF1728" s="35" t="str">
        <f t="shared" si="215"/>
        <v/>
      </c>
    </row>
    <row r="1729" spans="1:32" x14ac:dyDescent="0.3">
      <c r="A1729" s="50"/>
      <c r="B1729" s="34" t="str">
        <f>IFERROR(VLOOKUP(A1729,'State of WI BUs'!$A$2:$B$77,2,FALSE),"")</f>
        <v/>
      </c>
      <c r="C1729" s="50"/>
      <c r="D1729" s="50"/>
      <c r="E1729" s="51"/>
      <c r="F1729" s="34" t="str">
        <f>IFERROR(VLOOKUP(C1729,'Fed. Agency Identifier'!$A$2:$B$62,2,FALSE),"")</f>
        <v/>
      </c>
      <c r="G1729" s="34" t="str">
        <f>IF(ISBLANK(D1729)=TRUE,"",(IFERROR(VLOOKUP(CONCATENATE(C1729,".",D1729),'Assistance Listings sam.gov'!$A$2:$D$2250,4,FALSE),"Unknown/Expired CFDA - Complete Column K")))</f>
        <v/>
      </c>
      <c r="H1729" s="51"/>
      <c r="I1729" s="51"/>
      <c r="J1729" s="34" t="str">
        <f>IF(AND(ISBLANK(C1729)=TRUE,ISBLANK(D1729)=TRUE),"",IFERROR(VLOOKUP(CONCATENATE(C1729,".",D1729),'Clusters Lookup'!$A$2:$B$99,2,FALSE),"Not an Other Cluster"))</f>
        <v/>
      </c>
      <c r="K1729" s="51"/>
      <c r="L1729" s="51"/>
      <c r="M1729" s="51"/>
      <c r="N1729" s="51"/>
      <c r="O1729" s="52"/>
      <c r="P1729" s="51"/>
      <c r="Q1729" s="51"/>
      <c r="R1729" s="50"/>
      <c r="S1729" s="34" t="str">
        <f>IFERROR(VLOOKUP(R1729,'State of WI BUs'!$A$2:$B$77,2,FALSE),"")</f>
        <v/>
      </c>
      <c r="T1729" s="52"/>
      <c r="U1729" s="52"/>
      <c r="V1729" s="56" t="str">
        <f t="shared" si="208"/>
        <v/>
      </c>
      <c r="W1729" s="52"/>
      <c r="X1729" s="50"/>
      <c r="Y1729" s="56" t="str">
        <f t="shared" si="209"/>
        <v/>
      </c>
      <c r="Z1729" s="52"/>
      <c r="AA1729" s="35" t="str">
        <f t="shared" si="210"/>
        <v/>
      </c>
      <c r="AB1729" s="35" t="str">
        <f t="shared" si="211"/>
        <v/>
      </c>
      <c r="AC1729" s="35" t="str">
        <f t="shared" si="212"/>
        <v/>
      </c>
      <c r="AD1729" s="35" t="str">
        <f t="shared" si="213"/>
        <v/>
      </c>
      <c r="AE1729" s="35" t="str">
        <f t="shared" si="214"/>
        <v/>
      </c>
      <c r="AF1729" s="35" t="str">
        <f t="shared" si="215"/>
        <v/>
      </c>
    </row>
    <row r="1730" spans="1:32" x14ac:dyDescent="0.3">
      <c r="A1730" s="50"/>
      <c r="B1730" s="34" t="str">
        <f>IFERROR(VLOOKUP(A1730,'State of WI BUs'!$A$2:$B$77,2,FALSE),"")</f>
        <v/>
      </c>
      <c r="C1730" s="50"/>
      <c r="D1730" s="50"/>
      <c r="E1730" s="51"/>
      <c r="F1730" s="34" t="str">
        <f>IFERROR(VLOOKUP(C1730,'Fed. Agency Identifier'!$A$2:$B$62,2,FALSE),"")</f>
        <v/>
      </c>
      <c r="G1730" s="34" t="str">
        <f>IF(ISBLANK(D1730)=TRUE,"",(IFERROR(VLOOKUP(CONCATENATE(C1730,".",D1730),'Assistance Listings sam.gov'!$A$2:$D$2250,4,FALSE),"Unknown/Expired CFDA - Complete Column K")))</f>
        <v/>
      </c>
      <c r="H1730" s="51"/>
      <c r="I1730" s="51"/>
      <c r="J1730" s="34" t="str">
        <f>IF(AND(ISBLANK(C1730)=TRUE,ISBLANK(D1730)=TRUE),"",IFERROR(VLOOKUP(CONCATENATE(C1730,".",D1730),'Clusters Lookup'!$A$2:$B$99,2,FALSE),"Not an Other Cluster"))</f>
        <v/>
      </c>
      <c r="K1730" s="51"/>
      <c r="L1730" s="51"/>
      <c r="M1730" s="51"/>
      <c r="N1730" s="51"/>
      <c r="O1730" s="52"/>
      <c r="P1730" s="51"/>
      <c r="Q1730" s="51"/>
      <c r="R1730" s="50"/>
      <c r="S1730" s="34" t="str">
        <f>IFERROR(VLOOKUP(R1730,'State of WI BUs'!$A$2:$B$77,2,FALSE),"")</f>
        <v/>
      </c>
      <c r="T1730" s="52"/>
      <c r="U1730" s="52"/>
      <c r="V1730" s="56" t="str">
        <f t="shared" si="208"/>
        <v/>
      </c>
      <c r="W1730" s="52"/>
      <c r="X1730" s="50"/>
      <c r="Y1730" s="56" t="str">
        <f t="shared" si="209"/>
        <v/>
      </c>
      <c r="Z1730" s="52"/>
      <c r="AA1730" s="35" t="str">
        <f t="shared" si="210"/>
        <v/>
      </c>
      <c r="AB1730" s="35" t="str">
        <f t="shared" si="211"/>
        <v/>
      </c>
      <c r="AC1730" s="35" t="str">
        <f t="shared" si="212"/>
        <v/>
      </c>
      <c r="AD1730" s="35" t="str">
        <f t="shared" si="213"/>
        <v/>
      </c>
      <c r="AE1730" s="35" t="str">
        <f t="shared" si="214"/>
        <v/>
      </c>
      <c r="AF1730" s="35" t="str">
        <f t="shared" si="215"/>
        <v/>
      </c>
    </row>
    <row r="1731" spans="1:32" x14ac:dyDescent="0.3">
      <c r="A1731" s="50"/>
      <c r="B1731" s="34" t="str">
        <f>IFERROR(VLOOKUP(A1731,'State of WI BUs'!$A$2:$B$77,2,FALSE),"")</f>
        <v/>
      </c>
      <c r="C1731" s="50"/>
      <c r="D1731" s="50"/>
      <c r="E1731" s="51"/>
      <c r="F1731" s="34" t="str">
        <f>IFERROR(VLOOKUP(C1731,'Fed. Agency Identifier'!$A$2:$B$62,2,FALSE),"")</f>
        <v/>
      </c>
      <c r="G1731" s="34" t="str">
        <f>IF(ISBLANK(D1731)=TRUE,"",(IFERROR(VLOOKUP(CONCATENATE(C1731,".",D1731),'Assistance Listings sam.gov'!$A$2:$D$2250,4,FALSE),"Unknown/Expired CFDA - Complete Column K")))</f>
        <v/>
      </c>
      <c r="H1731" s="51"/>
      <c r="I1731" s="51"/>
      <c r="J1731" s="34" t="str">
        <f>IF(AND(ISBLANK(C1731)=TRUE,ISBLANK(D1731)=TRUE),"",IFERROR(VLOOKUP(CONCATENATE(C1731,".",D1731),'Clusters Lookup'!$A$2:$B$99,2,FALSE),"Not an Other Cluster"))</f>
        <v/>
      </c>
      <c r="K1731" s="51"/>
      <c r="L1731" s="51"/>
      <c r="M1731" s="51"/>
      <c r="N1731" s="51"/>
      <c r="O1731" s="52"/>
      <c r="P1731" s="51"/>
      <c r="Q1731" s="51"/>
      <c r="R1731" s="50"/>
      <c r="S1731" s="34" t="str">
        <f>IFERROR(VLOOKUP(R1731,'State of WI BUs'!$A$2:$B$77,2,FALSE),"")</f>
        <v/>
      </c>
      <c r="T1731" s="52"/>
      <c r="U1731" s="52"/>
      <c r="V1731" s="56" t="str">
        <f t="shared" si="208"/>
        <v/>
      </c>
      <c r="W1731" s="52"/>
      <c r="X1731" s="50"/>
      <c r="Y1731" s="56" t="str">
        <f t="shared" si="209"/>
        <v/>
      </c>
      <c r="Z1731" s="52"/>
      <c r="AA1731" s="35" t="str">
        <f t="shared" si="210"/>
        <v/>
      </c>
      <c r="AB1731" s="35" t="str">
        <f t="shared" si="211"/>
        <v/>
      </c>
      <c r="AC1731" s="35" t="str">
        <f t="shared" si="212"/>
        <v/>
      </c>
      <c r="AD1731" s="35" t="str">
        <f t="shared" si="213"/>
        <v/>
      </c>
      <c r="AE1731" s="35" t="str">
        <f t="shared" si="214"/>
        <v/>
      </c>
      <c r="AF1731" s="35" t="str">
        <f t="shared" si="215"/>
        <v/>
      </c>
    </row>
    <row r="1732" spans="1:32" x14ac:dyDescent="0.3">
      <c r="A1732" s="50"/>
      <c r="B1732" s="34" t="str">
        <f>IFERROR(VLOOKUP(A1732,'State of WI BUs'!$A$2:$B$77,2,FALSE),"")</f>
        <v/>
      </c>
      <c r="C1732" s="50"/>
      <c r="D1732" s="50"/>
      <c r="E1732" s="51"/>
      <c r="F1732" s="34" t="str">
        <f>IFERROR(VLOOKUP(C1732,'Fed. Agency Identifier'!$A$2:$B$62,2,FALSE),"")</f>
        <v/>
      </c>
      <c r="G1732" s="34" t="str">
        <f>IF(ISBLANK(D1732)=TRUE,"",(IFERROR(VLOOKUP(CONCATENATE(C1732,".",D1732),'Assistance Listings sam.gov'!$A$2:$D$2250,4,FALSE),"Unknown/Expired CFDA - Complete Column K")))</f>
        <v/>
      </c>
      <c r="H1732" s="51"/>
      <c r="I1732" s="51"/>
      <c r="J1732" s="34" t="str">
        <f>IF(AND(ISBLANK(C1732)=TRUE,ISBLANK(D1732)=TRUE),"",IFERROR(VLOOKUP(CONCATENATE(C1732,".",D1732),'Clusters Lookup'!$A$2:$B$99,2,FALSE),"Not an Other Cluster"))</f>
        <v/>
      </c>
      <c r="K1732" s="51"/>
      <c r="L1732" s="51"/>
      <c r="M1732" s="51"/>
      <c r="N1732" s="51"/>
      <c r="O1732" s="52"/>
      <c r="P1732" s="51"/>
      <c r="Q1732" s="51"/>
      <c r="R1732" s="50"/>
      <c r="S1732" s="34" t="str">
        <f>IFERROR(VLOOKUP(R1732,'State of WI BUs'!$A$2:$B$77,2,FALSE),"")</f>
        <v/>
      </c>
      <c r="T1732" s="52"/>
      <c r="U1732" s="52"/>
      <c r="V1732" s="56" t="str">
        <f t="shared" si="208"/>
        <v/>
      </c>
      <c r="W1732" s="52"/>
      <c r="X1732" s="50"/>
      <c r="Y1732" s="56" t="str">
        <f t="shared" si="209"/>
        <v/>
      </c>
      <c r="Z1732" s="52"/>
      <c r="AA1732" s="35" t="str">
        <f t="shared" si="210"/>
        <v/>
      </c>
      <c r="AB1732" s="35" t="str">
        <f t="shared" si="211"/>
        <v/>
      </c>
      <c r="AC1732" s="35" t="str">
        <f t="shared" si="212"/>
        <v/>
      </c>
      <c r="AD1732" s="35" t="str">
        <f t="shared" si="213"/>
        <v/>
      </c>
      <c r="AE1732" s="35" t="str">
        <f t="shared" si="214"/>
        <v/>
      </c>
      <c r="AF1732" s="35" t="str">
        <f t="shared" si="215"/>
        <v/>
      </c>
    </row>
    <row r="1733" spans="1:32" x14ac:dyDescent="0.3">
      <c r="A1733" s="50"/>
      <c r="B1733" s="34" t="str">
        <f>IFERROR(VLOOKUP(A1733,'State of WI BUs'!$A$2:$B$77,2,FALSE),"")</f>
        <v/>
      </c>
      <c r="C1733" s="50"/>
      <c r="D1733" s="50"/>
      <c r="E1733" s="51"/>
      <c r="F1733" s="34" t="str">
        <f>IFERROR(VLOOKUP(C1733,'Fed. Agency Identifier'!$A$2:$B$62,2,FALSE),"")</f>
        <v/>
      </c>
      <c r="G1733" s="34" t="str">
        <f>IF(ISBLANK(D1733)=TRUE,"",(IFERROR(VLOOKUP(CONCATENATE(C1733,".",D1733),'Assistance Listings sam.gov'!$A$2:$D$2250,4,FALSE),"Unknown/Expired CFDA - Complete Column K")))</f>
        <v/>
      </c>
      <c r="H1733" s="51"/>
      <c r="I1733" s="51"/>
      <c r="J1733" s="34" t="str">
        <f>IF(AND(ISBLANK(C1733)=TRUE,ISBLANK(D1733)=TRUE),"",IFERROR(VLOOKUP(CONCATENATE(C1733,".",D1733),'Clusters Lookup'!$A$2:$B$99,2,FALSE),"Not an Other Cluster"))</f>
        <v/>
      </c>
      <c r="K1733" s="51"/>
      <c r="L1733" s="51"/>
      <c r="M1733" s="51"/>
      <c r="N1733" s="51"/>
      <c r="O1733" s="52"/>
      <c r="P1733" s="51"/>
      <c r="Q1733" s="51"/>
      <c r="R1733" s="50"/>
      <c r="S1733" s="34" t="str">
        <f>IFERROR(VLOOKUP(R1733,'State of WI BUs'!$A$2:$B$77,2,FALSE),"")</f>
        <v/>
      </c>
      <c r="T1733" s="52"/>
      <c r="U1733" s="52"/>
      <c r="V1733" s="56" t="str">
        <f t="shared" si="208"/>
        <v/>
      </c>
      <c r="W1733" s="52"/>
      <c r="X1733" s="50"/>
      <c r="Y1733" s="56" t="str">
        <f t="shared" si="209"/>
        <v/>
      </c>
      <c r="Z1733" s="52"/>
      <c r="AA1733" s="35" t="str">
        <f t="shared" si="210"/>
        <v/>
      </c>
      <c r="AB1733" s="35" t="str">
        <f t="shared" si="211"/>
        <v/>
      </c>
      <c r="AC1733" s="35" t="str">
        <f t="shared" si="212"/>
        <v/>
      </c>
      <c r="AD1733" s="35" t="str">
        <f t="shared" si="213"/>
        <v/>
      </c>
      <c r="AE1733" s="35" t="str">
        <f t="shared" si="214"/>
        <v/>
      </c>
      <c r="AF1733" s="35" t="str">
        <f t="shared" si="215"/>
        <v/>
      </c>
    </row>
    <row r="1734" spans="1:32" x14ac:dyDescent="0.3">
      <c r="A1734" s="50"/>
      <c r="B1734" s="34" t="str">
        <f>IFERROR(VLOOKUP(A1734,'State of WI BUs'!$A$2:$B$77,2,FALSE),"")</f>
        <v/>
      </c>
      <c r="C1734" s="50"/>
      <c r="D1734" s="50"/>
      <c r="E1734" s="51"/>
      <c r="F1734" s="34" t="str">
        <f>IFERROR(VLOOKUP(C1734,'Fed. Agency Identifier'!$A$2:$B$62,2,FALSE),"")</f>
        <v/>
      </c>
      <c r="G1734" s="34" t="str">
        <f>IF(ISBLANK(D1734)=TRUE,"",(IFERROR(VLOOKUP(CONCATENATE(C1734,".",D1734),'Assistance Listings sam.gov'!$A$2:$D$2250,4,FALSE),"Unknown/Expired CFDA - Complete Column K")))</f>
        <v/>
      </c>
      <c r="H1734" s="51"/>
      <c r="I1734" s="51"/>
      <c r="J1734" s="34" t="str">
        <f>IF(AND(ISBLANK(C1734)=TRUE,ISBLANK(D1734)=TRUE),"",IFERROR(VLOOKUP(CONCATENATE(C1734,".",D1734),'Clusters Lookup'!$A$2:$B$99,2,FALSE),"Not an Other Cluster"))</f>
        <v/>
      </c>
      <c r="K1734" s="51"/>
      <c r="L1734" s="51"/>
      <c r="M1734" s="51"/>
      <c r="N1734" s="51"/>
      <c r="O1734" s="52"/>
      <c r="P1734" s="51"/>
      <c r="Q1734" s="51"/>
      <c r="R1734" s="50"/>
      <c r="S1734" s="34" t="str">
        <f>IFERROR(VLOOKUP(R1734,'State of WI BUs'!$A$2:$B$77,2,FALSE),"")</f>
        <v/>
      </c>
      <c r="T1734" s="52"/>
      <c r="U1734" s="52"/>
      <c r="V1734" s="56" t="str">
        <f t="shared" si="208"/>
        <v/>
      </c>
      <c r="W1734" s="52"/>
      <c r="X1734" s="50"/>
      <c r="Y1734" s="56" t="str">
        <f t="shared" si="209"/>
        <v/>
      </c>
      <c r="Z1734" s="52"/>
      <c r="AA1734" s="35" t="str">
        <f t="shared" si="210"/>
        <v/>
      </c>
      <c r="AB1734" s="35" t="str">
        <f t="shared" si="211"/>
        <v/>
      </c>
      <c r="AC1734" s="35" t="str">
        <f t="shared" si="212"/>
        <v/>
      </c>
      <c r="AD1734" s="35" t="str">
        <f t="shared" si="213"/>
        <v/>
      </c>
      <c r="AE1734" s="35" t="str">
        <f t="shared" si="214"/>
        <v/>
      </c>
      <c r="AF1734" s="35" t="str">
        <f t="shared" si="215"/>
        <v/>
      </c>
    </row>
    <row r="1735" spans="1:32" x14ac:dyDescent="0.3">
      <c r="A1735" s="50"/>
      <c r="B1735" s="34" t="str">
        <f>IFERROR(VLOOKUP(A1735,'State of WI BUs'!$A$2:$B$77,2,FALSE),"")</f>
        <v/>
      </c>
      <c r="C1735" s="50"/>
      <c r="D1735" s="50"/>
      <c r="E1735" s="51"/>
      <c r="F1735" s="34" t="str">
        <f>IFERROR(VLOOKUP(C1735,'Fed. Agency Identifier'!$A$2:$B$62,2,FALSE),"")</f>
        <v/>
      </c>
      <c r="G1735" s="34" t="str">
        <f>IF(ISBLANK(D1735)=TRUE,"",(IFERROR(VLOOKUP(CONCATENATE(C1735,".",D1735),'Assistance Listings sam.gov'!$A$2:$D$2250,4,FALSE),"Unknown/Expired CFDA - Complete Column K")))</f>
        <v/>
      </c>
      <c r="H1735" s="51"/>
      <c r="I1735" s="51"/>
      <c r="J1735" s="34" t="str">
        <f>IF(AND(ISBLANK(C1735)=TRUE,ISBLANK(D1735)=TRUE),"",IFERROR(VLOOKUP(CONCATENATE(C1735,".",D1735),'Clusters Lookup'!$A$2:$B$99,2,FALSE),"Not an Other Cluster"))</f>
        <v/>
      </c>
      <c r="K1735" s="51"/>
      <c r="L1735" s="51"/>
      <c r="M1735" s="51"/>
      <c r="N1735" s="51"/>
      <c r="O1735" s="52"/>
      <c r="P1735" s="51"/>
      <c r="Q1735" s="51"/>
      <c r="R1735" s="50"/>
      <c r="S1735" s="34" t="str">
        <f>IFERROR(VLOOKUP(R1735,'State of WI BUs'!$A$2:$B$77,2,FALSE),"")</f>
        <v/>
      </c>
      <c r="T1735" s="52"/>
      <c r="U1735" s="52"/>
      <c r="V1735" s="56" t="str">
        <f t="shared" si="208"/>
        <v/>
      </c>
      <c r="W1735" s="52"/>
      <c r="X1735" s="50"/>
      <c r="Y1735" s="56" t="str">
        <f t="shared" si="209"/>
        <v/>
      </c>
      <c r="Z1735" s="52"/>
      <c r="AA1735" s="35" t="str">
        <f t="shared" si="210"/>
        <v/>
      </c>
      <c r="AB1735" s="35" t="str">
        <f t="shared" si="211"/>
        <v/>
      </c>
      <c r="AC1735" s="35" t="str">
        <f t="shared" si="212"/>
        <v/>
      </c>
      <c r="AD1735" s="35" t="str">
        <f t="shared" si="213"/>
        <v/>
      </c>
      <c r="AE1735" s="35" t="str">
        <f t="shared" si="214"/>
        <v/>
      </c>
      <c r="AF1735" s="35" t="str">
        <f t="shared" si="215"/>
        <v/>
      </c>
    </row>
    <row r="1736" spans="1:32" x14ac:dyDescent="0.3">
      <c r="A1736" s="50"/>
      <c r="B1736" s="34" t="str">
        <f>IFERROR(VLOOKUP(A1736,'State of WI BUs'!$A$2:$B$77,2,FALSE),"")</f>
        <v/>
      </c>
      <c r="C1736" s="50"/>
      <c r="D1736" s="50"/>
      <c r="E1736" s="51"/>
      <c r="F1736" s="34" t="str">
        <f>IFERROR(VLOOKUP(C1736,'Fed. Agency Identifier'!$A$2:$B$62,2,FALSE),"")</f>
        <v/>
      </c>
      <c r="G1736" s="34" t="str">
        <f>IF(ISBLANK(D1736)=TRUE,"",(IFERROR(VLOOKUP(CONCATENATE(C1736,".",D1736),'Assistance Listings sam.gov'!$A$2:$D$2250,4,FALSE),"Unknown/Expired CFDA - Complete Column K")))</f>
        <v/>
      </c>
      <c r="H1736" s="51"/>
      <c r="I1736" s="51"/>
      <c r="J1736" s="34" t="str">
        <f>IF(AND(ISBLANK(C1736)=TRUE,ISBLANK(D1736)=TRUE),"",IFERROR(VLOOKUP(CONCATENATE(C1736,".",D1736),'Clusters Lookup'!$A$2:$B$99,2,FALSE),"Not an Other Cluster"))</f>
        <v/>
      </c>
      <c r="K1736" s="51"/>
      <c r="L1736" s="51"/>
      <c r="M1736" s="51"/>
      <c r="N1736" s="51"/>
      <c r="O1736" s="52"/>
      <c r="P1736" s="51"/>
      <c r="Q1736" s="51"/>
      <c r="R1736" s="50"/>
      <c r="S1736" s="34" t="str">
        <f>IFERROR(VLOOKUP(R1736,'State of WI BUs'!$A$2:$B$77,2,FALSE),"")</f>
        <v/>
      </c>
      <c r="T1736" s="52"/>
      <c r="U1736" s="52"/>
      <c r="V1736" s="56" t="str">
        <f t="shared" si="208"/>
        <v/>
      </c>
      <c r="W1736" s="52"/>
      <c r="X1736" s="50"/>
      <c r="Y1736" s="56" t="str">
        <f t="shared" si="209"/>
        <v/>
      </c>
      <c r="Z1736" s="52"/>
      <c r="AA1736" s="35" t="str">
        <f t="shared" si="210"/>
        <v/>
      </c>
      <c r="AB1736" s="35" t="str">
        <f t="shared" si="211"/>
        <v/>
      </c>
      <c r="AC1736" s="35" t="str">
        <f t="shared" si="212"/>
        <v/>
      </c>
      <c r="AD1736" s="35" t="str">
        <f t="shared" si="213"/>
        <v/>
      </c>
      <c r="AE1736" s="35" t="str">
        <f t="shared" si="214"/>
        <v/>
      </c>
      <c r="AF1736" s="35" t="str">
        <f t="shared" si="215"/>
        <v/>
      </c>
    </row>
    <row r="1737" spans="1:32" x14ac:dyDescent="0.3">
      <c r="A1737" s="50"/>
      <c r="B1737" s="34" t="str">
        <f>IFERROR(VLOOKUP(A1737,'State of WI BUs'!$A$2:$B$77,2,FALSE),"")</f>
        <v/>
      </c>
      <c r="C1737" s="50"/>
      <c r="D1737" s="50"/>
      <c r="E1737" s="51"/>
      <c r="F1737" s="34" t="str">
        <f>IFERROR(VLOOKUP(C1737,'Fed. Agency Identifier'!$A$2:$B$62,2,FALSE),"")</f>
        <v/>
      </c>
      <c r="G1737" s="34" t="str">
        <f>IF(ISBLANK(D1737)=TRUE,"",(IFERROR(VLOOKUP(CONCATENATE(C1737,".",D1737),'Assistance Listings sam.gov'!$A$2:$D$2250,4,FALSE),"Unknown/Expired CFDA - Complete Column K")))</f>
        <v/>
      </c>
      <c r="H1737" s="51"/>
      <c r="I1737" s="51"/>
      <c r="J1737" s="34" t="str">
        <f>IF(AND(ISBLANK(C1737)=TRUE,ISBLANK(D1737)=TRUE),"",IFERROR(VLOOKUP(CONCATENATE(C1737,".",D1737),'Clusters Lookup'!$A$2:$B$99,2,FALSE),"Not an Other Cluster"))</f>
        <v/>
      </c>
      <c r="K1737" s="51"/>
      <c r="L1737" s="51"/>
      <c r="M1737" s="51"/>
      <c r="N1737" s="51"/>
      <c r="O1737" s="52"/>
      <c r="P1737" s="51"/>
      <c r="Q1737" s="51"/>
      <c r="R1737" s="50"/>
      <c r="S1737" s="34" t="str">
        <f>IFERROR(VLOOKUP(R1737,'State of WI BUs'!$A$2:$B$77,2,FALSE),"")</f>
        <v/>
      </c>
      <c r="T1737" s="52"/>
      <c r="U1737" s="52"/>
      <c r="V1737" s="56" t="str">
        <f t="shared" si="208"/>
        <v/>
      </c>
      <c r="W1737" s="52"/>
      <c r="X1737" s="50"/>
      <c r="Y1737" s="56" t="str">
        <f t="shared" si="209"/>
        <v/>
      </c>
      <c r="Z1737" s="52"/>
      <c r="AA1737" s="35" t="str">
        <f t="shared" si="210"/>
        <v/>
      </c>
      <c r="AB1737" s="35" t="str">
        <f t="shared" si="211"/>
        <v/>
      </c>
      <c r="AC1737" s="35" t="str">
        <f t="shared" si="212"/>
        <v/>
      </c>
      <c r="AD1737" s="35" t="str">
        <f t="shared" si="213"/>
        <v/>
      </c>
      <c r="AE1737" s="35" t="str">
        <f t="shared" si="214"/>
        <v/>
      </c>
      <c r="AF1737" s="35" t="str">
        <f t="shared" si="215"/>
        <v/>
      </c>
    </row>
    <row r="1738" spans="1:32" x14ac:dyDescent="0.3">
      <c r="A1738" s="50"/>
      <c r="B1738" s="34" t="str">
        <f>IFERROR(VLOOKUP(A1738,'State of WI BUs'!$A$2:$B$77,2,FALSE),"")</f>
        <v/>
      </c>
      <c r="C1738" s="50"/>
      <c r="D1738" s="50"/>
      <c r="E1738" s="51"/>
      <c r="F1738" s="34" t="str">
        <f>IFERROR(VLOOKUP(C1738,'Fed. Agency Identifier'!$A$2:$B$62,2,FALSE),"")</f>
        <v/>
      </c>
      <c r="G1738" s="34" t="str">
        <f>IF(ISBLANK(D1738)=TRUE,"",(IFERROR(VLOOKUP(CONCATENATE(C1738,".",D1738),'Assistance Listings sam.gov'!$A$2:$D$2250,4,FALSE),"Unknown/Expired CFDA - Complete Column K")))</f>
        <v/>
      </c>
      <c r="H1738" s="51"/>
      <c r="I1738" s="51"/>
      <c r="J1738" s="34" t="str">
        <f>IF(AND(ISBLANK(C1738)=TRUE,ISBLANK(D1738)=TRUE),"",IFERROR(VLOOKUP(CONCATENATE(C1738,".",D1738),'Clusters Lookup'!$A$2:$B$99,2,FALSE),"Not an Other Cluster"))</f>
        <v/>
      </c>
      <c r="K1738" s="51"/>
      <c r="L1738" s="51"/>
      <c r="M1738" s="51"/>
      <c r="N1738" s="51"/>
      <c r="O1738" s="52"/>
      <c r="P1738" s="51"/>
      <c r="Q1738" s="51"/>
      <c r="R1738" s="50"/>
      <c r="S1738" s="34" t="str">
        <f>IFERROR(VLOOKUP(R1738,'State of WI BUs'!$A$2:$B$77,2,FALSE),"")</f>
        <v/>
      </c>
      <c r="T1738" s="52"/>
      <c r="U1738" s="52"/>
      <c r="V1738" s="56" t="str">
        <f t="shared" si="208"/>
        <v/>
      </c>
      <c r="W1738" s="52"/>
      <c r="X1738" s="50"/>
      <c r="Y1738" s="56" t="str">
        <f t="shared" si="209"/>
        <v/>
      </c>
      <c r="Z1738" s="52"/>
      <c r="AA1738" s="35" t="str">
        <f t="shared" si="210"/>
        <v/>
      </c>
      <c r="AB1738" s="35" t="str">
        <f t="shared" si="211"/>
        <v/>
      </c>
      <c r="AC1738" s="35" t="str">
        <f t="shared" si="212"/>
        <v/>
      </c>
      <c r="AD1738" s="35" t="str">
        <f t="shared" si="213"/>
        <v/>
      </c>
      <c r="AE1738" s="35" t="str">
        <f t="shared" si="214"/>
        <v/>
      </c>
      <c r="AF1738" s="35" t="str">
        <f t="shared" si="215"/>
        <v/>
      </c>
    </row>
    <row r="1739" spans="1:32" x14ac:dyDescent="0.3">
      <c r="A1739" s="50"/>
      <c r="B1739" s="34" t="str">
        <f>IFERROR(VLOOKUP(A1739,'State of WI BUs'!$A$2:$B$77,2,FALSE),"")</f>
        <v/>
      </c>
      <c r="C1739" s="50"/>
      <c r="D1739" s="50"/>
      <c r="E1739" s="51"/>
      <c r="F1739" s="34" t="str">
        <f>IFERROR(VLOOKUP(C1739,'Fed. Agency Identifier'!$A$2:$B$62,2,FALSE),"")</f>
        <v/>
      </c>
      <c r="G1739" s="34" t="str">
        <f>IF(ISBLANK(D1739)=TRUE,"",(IFERROR(VLOOKUP(CONCATENATE(C1739,".",D1739),'Assistance Listings sam.gov'!$A$2:$D$2250,4,FALSE),"Unknown/Expired CFDA - Complete Column K")))</f>
        <v/>
      </c>
      <c r="H1739" s="51"/>
      <c r="I1739" s="51"/>
      <c r="J1739" s="34" t="str">
        <f>IF(AND(ISBLANK(C1739)=TRUE,ISBLANK(D1739)=TRUE),"",IFERROR(VLOOKUP(CONCATENATE(C1739,".",D1739),'Clusters Lookup'!$A$2:$B$99,2,FALSE),"Not an Other Cluster"))</f>
        <v/>
      </c>
      <c r="K1739" s="51"/>
      <c r="L1739" s="51"/>
      <c r="M1739" s="51"/>
      <c r="N1739" s="51"/>
      <c r="O1739" s="52"/>
      <c r="P1739" s="51"/>
      <c r="Q1739" s="51"/>
      <c r="R1739" s="50"/>
      <c r="S1739" s="34" t="str">
        <f>IFERROR(VLOOKUP(R1739,'State of WI BUs'!$A$2:$B$77,2,FALSE),"")</f>
        <v/>
      </c>
      <c r="T1739" s="52"/>
      <c r="U1739" s="52"/>
      <c r="V1739" s="56" t="str">
        <f t="shared" si="208"/>
        <v/>
      </c>
      <c r="W1739" s="52"/>
      <c r="X1739" s="50"/>
      <c r="Y1739" s="56" t="str">
        <f t="shared" si="209"/>
        <v/>
      </c>
      <c r="Z1739" s="52"/>
      <c r="AA1739" s="35" t="str">
        <f t="shared" si="210"/>
        <v/>
      </c>
      <c r="AB1739" s="35" t="str">
        <f t="shared" si="211"/>
        <v/>
      </c>
      <c r="AC1739" s="35" t="str">
        <f t="shared" si="212"/>
        <v/>
      </c>
      <c r="AD1739" s="35" t="str">
        <f t="shared" si="213"/>
        <v/>
      </c>
      <c r="AE1739" s="35" t="str">
        <f t="shared" si="214"/>
        <v/>
      </c>
      <c r="AF1739" s="35" t="str">
        <f t="shared" si="215"/>
        <v/>
      </c>
    </row>
    <row r="1740" spans="1:32" x14ac:dyDescent="0.3">
      <c r="A1740" s="50"/>
      <c r="B1740" s="34" t="str">
        <f>IFERROR(VLOOKUP(A1740,'State of WI BUs'!$A$2:$B$77,2,FALSE),"")</f>
        <v/>
      </c>
      <c r="C1740" s="50"/>
      <c r="D1740" s="50"/>
      <c r="E1740" s="51"/>
      <c r="F1740" s="34" t="str">
        <f>IFERROR(VLOOKUP(C1740,'Fed. Agency Identifier'!$A$2:$B$62,2,FALSE),"")</f>
        <v/>
      </c>
      <c r="G1740" s="34" t="str">
        <f>IF(ISBLANK(D1740)=TRUE,"",(IFERROR(VLOOKUP(CONCATENATE(C1740,".",D1740),'Assistance Listings sam.gov'!$A$2:$D$2250,4,FALSE),"Unknown/Expired CFDA - Complete Column K")))</f>
        <v/>
      </c>
      <c r="H1740" s="51"/>
      <c r="I1740" s="51"/>
      <c r="J1740" s="34" t="str">
        <f>IF(AND(ISBLANK(C1740)=TRUE,ISBLANK(D1740)=TRUE),"",IFERROR(VLOOKUP(CONCATENATE(C1740,".",D1740),'Clusters Lookup'!$A$2:$B$99,2,FALSE),"Not an Other Cluster"))</f>
        <v/>
      </c>
      <c r="K1740" s="51"/>
      <c r="L1740" s="51"/>
      <c r="M1740" s="51"/>
      <c r="N1740" s="51"/>
      <c r="O1740" s="52"/>
      <c r="P1740" s="51"/>
      <c r="Q1740" s="51"/>
      <c r="R1740" s="50"/>
      <c r="S1740" s="34" t="str">
        <f>IFERROR(VLOOKUP(R1740,'State of WI BUs'!$A$2:$B$77,2,FALSE),"")</f>
        <v/>
      </c>
      <c r="T1740" s="52"/>
      <c r="U1740" s="52"/>
      <c r="V1740" s="56" t="str">
        <f t="shared" si="208"/>
        <v/>
      </c>
      <c r="W1740" s="52"/>
      <c r="X1740" s="50"/>
      <c r="Y1740" s="56" t="str">
        <f t="shared" si="209"/>
        <v/>
      </c>
      <c r="Z1740" s="52"/>
      <c r="AA1740" s="35" t="str">
        <f t="shared" si="210"/>
        <v/>
      </c>
      <c r="AB1740" s="35" t="str">
        <f t="shared" si="211"/>
        <v/>
      </c>
      <c r="AC1740" s="35" t="str">
        <f t="shared" si="212"/>
        <v/>
      </c>
      <c r="AD1740" s="35" t="str">
        <f t="shared" si="213"/>
        <v/>
      </c>
      <c r="AE1740" s="35" t="str">
        <f t="shared" si="214"/>
        <v/>
      </c>
      <c r="AF1740" s="35" t="str">
        <f t="shared" si="215"/>
        <v/>
      </c>
    </row>
    <row r="1741" spans="1:32" x14ac:dyDescent="0.3">
      <c r="A1741" s="50"/>
      <c r="B1741" s="34" t="str">
        <f>IFERROR(VLOOKUP(A1741,'State of WI BUs'!$A$2:$B$77,2,FALSE),"")</f>
        <v/>
      </c>
      <c r="C1741" s="50"/>
      <c r="D1741" s="50"/>
      <c r="E1741" s="51"/>
      <c r="F1741" s="34" t="str">
        <f>IFERROR(VLOOKUP(C1741,'Fed. Agency Identifier'!$A$2:$B$62,2,FALSE),"")</f>
        <v/>
      </c>
      <c r="G1741" s="34" t="str">
        <f>IF(ISBLANK(D1741)=TRUE,"",(IFERROR(VLOOKUP(CONCATENATE(C1741,".",D1741),'Assistance Listings sam.gov'!$A$2:$D$2250,4,FALSE),"Unknown/Expired CFDA - Complete Column K")))</f>
        <v/>
      </c>
      <c r="H1741" s="51"/>
      <c r="I1741" s="51"/>
      <c r="J1741" s="34" t="str">
        <f>IF(AND(ISBLANK(C1741)=TRUE,ISBLANK(D1741)=TRUE),"",IFERROR(VLOOKUP(CONCATENATE(C1741,".",D1741),'Clusters Lookup'!$A$2:$B$99,2,FALSE),"Not an Other Cluster"))</f>
        <v/>
      </c>
      <c r="K1741" s="51"/>
      <c r="L1741" s="51"/>
      <c r="M1741" s="51"/>
      <c r="N1741" s="51"/>
      <c r="O1741" s="52"/>
      <c r="P1741" s="51"/>
      <c r="Q1741" s="51"/>
      <c r="R1741" s="50"/>
      <c r="S1741" s="34" t="str">
        <f>IFERROR(VLOOKUP(R1741,'State of WI BUs'!$A$2:$B$77,2,FALSE),"")</f>
        <v/>
      </c>
      <c r="T1741" s="52"/>
      <c r="U1741" s="52"/>
      <c r="V1741" s="56" t="str">
        <f t="shared" si="208"/>
        <v/>
      </c>
      <c r="W1741" s="52"/>
      <c r="X1741" s="50"/>
      <c r="Y1741" s="56" t="str">
        <f t="shared" si="209"/>
        <v/>
      </c>
      <c r="Z1741" s="52"/>
      <c r="AA1741" s="35" t="str">
        <f t="shared" si="210"/>
        <v/>
      </c>
      <c r="AB1741" s="35" t="str">
        <f t="shared" si="211"/>
        <v/>
      </c>
      <c r="AC1741" s="35" t="str">
        <f t="shared" si="212"/>
        <v/>
      </c>
      <c r="AD1741" s="35" t="str">
        <f t="shared" si="213"/>
        <v/>
      </c>
      <c r="AE1741" s="35" t="str">
        <f t="shared" si="214"/>
        <v/>
      </c>
      <c r="AF1741" s="35" t="str">
        <f t="shared" si="215"/>
        <v/>
      </c>
    </row>
    <row r="1742" spans="1:32" x14ac:dyDescent="0.3">
      <c r="A1742" s="50"/>
      <c r="B1742" s="34" t="str">
        <f>IFERROR(VLOOKUP(A1742,'State of WI BUs'!$A$2:$B$77,2,FALSE),"")</f>
        <v/>
      </c>
      <c r="C1742" s="50"/>
      <c r="D1742" s="50"/>
      <c r="E1742" s="51"/>
      <c r="F1742" s="34" t="str">
        <f>IFERROR(VLOOKUP(C1742,'Fed. Agency Identifier'!$A$2:$B$62,2,FALSE),"")</f>
        <v/>
      </c>
      <c r="G1742" s="34" t="str">
        <f>IF(ISBLANK(D1742)=TRUE,"",(IFERROR(VLOOKUP(CONCATENATE(C1742,".",D1742),'Assistance Listings sam.gov'!$A$2:$D$2250,4,FALSE),"Unknown/Expired CFDA - Complete Column K")))</f>
        <v/>
      </c>
      <c r="H1742" s="51"/>
      <c r="I1742" s="51"/>
      <c r="J1742" s="34" t="str">
        <f>IF(AND(ISBLANK(C1742)=TRUE,ISBLANK(D1742)=TRUE),"",IFERROR(VLOOKUP(CONCATENATE(C1742,".",D1742),'Clusters Lookup'!$A$2:$B$99,2,FALSE),"Not an Other Cluster"))</f>
        <v/>
      </c>
      <c r="K1742" s="51"/>
      <c r="L1742" s="51"/>
      <c r="M1742" s="51"/>
      <c r="N1742" s="51"/>
      <c r="O1742" s="52"/>
      <c r="P1742" s="51"/>
      <c r="Q1742" s="51"/>
      <c r="R1742" s="50"/>
      <c r="S1742" s="34" t="str">
        <f>IFERROR(VLOOKUP(R1742,'State of WI BUs'!$A$2:$B$77,2,FALSE),"")</f>
        <v/>
      </c>
      <c r="T1742" s="52"/>
      <c r="U1742" s="52"/>
      <c r="V1742" s="56" t="str">
        <f t="shared" si="208"/>
        <v/>
      </c>
      <c r="W1742" s="52"/>
      <c r="X1742" s="50"/>
      <c r="Y1742" s="56" t="str">
        <f t="shared" si="209"/>
        <v/>
      </c>
      <c r="Z1742" s="52"/>
      <c r="AA1742" s="35" t="str">
        <f t="shared" si="210"/>
        <v/>
      </c>
      <c r="AB1742" s="35" t="str">
        <f t="shared" si="211"/>
        <v/>
      </c>
      <c r="AC1742" s="35" t="str">
        <f t="shared" si="212"/>
        <v/>
      </c>
      <c r="AD1742" s="35" t="str">
        <f t="shared" si="213"/>
        <v/>
      </c>
      <c r="AE1742" s="35" t="str">
        <f t="shared" si="214"/>
        <v/>
      </c>
      <c r="AF1742" s="35" t="str">
        <f t="shared" si="215"/>
        <v/>
      </c>
    </row>
    <row r="1743" spans="1:32" x14ac:dyDescent="0.3">
      <c r="A1743" s="50"/>
      <c r="B1743" s="34" t="str">
        <f>IFERROR(VLOOKUP(A1743,'State of WI BUs'!$A$2:$B$77,2,FALSE),"")</f>
        <v/>
      </c>
      <c r="C1743" s="50"/>
      <c r="D1743" s="50"/>
      <c r="E1743" s="51"/>
      <c r="F1743" s="34" t="str">
        <f>IFERROR(VLOOKUP(C1743,'Fed. Agency Identifier'!$A$2:$B$62,2,FALSE),"")</f>
        <v/>
      </c>
      <c r="G1743" s="34" t="str">
        <f>IF(ISBLANK(D1743)=TRUE,"",(IFERROR(VLOOKUP(CONCATENATE(C1743,".",D1743),'Assistance Listings sam.gov'!$A$2:$D$2250,4,FALSE),"Unknown/Expired CFDA - Complete Column K")))</f>
        <v/>
      </c>
      <c r="H1743" s="51"/>
      <c r="I1743" s="51"/>
      <c r="J1743" s="34" t="str">
        <f>IF(AND(ISBLANK(C1743)=TRUE,ISBLANK(D1743)=TRUE),"",IFERROR(VLOOKUP(CONCATENATE(C1743,".",D1743),'Clusters Lookup'!$A$2:$B$99,2,FALSE),"Not an Other Cluster"))</f>
        <v/>
      </c>
      <c r="K1743" s="51"/>
      <c r="L1743" s="51"/>
      <c r="M1743" s="51"/>
      <c r="N1743" s="51"/>
      <c r="O1743" s="52"/>
      <c r="P1743" s="51"/>
      <c r="Q1743" s="51"/>
      <c r="R1743" s="50"/>
      <c r="S1743" s="34" t="str">
        <f>IFERROR(VLOOKUP(R1743,'State of WI BUs'!$A$2:$B$77,2,FALSE),"")</f>
        <v/>
      </c>
      <c r="T1743" s="52"/>
      <c r="U1743" s="52"/>
      <c r="V1743" s="56" t="str">
        <f t="shared" si="208"/>
        <v/>
      </c>
      <c r="W1743" s="52"/>
      <c r="X1743" s="50"/>
      <c r="Y1743" s="56" t="str">
        <f t="shared" si="209"/>
        <v/>
      </c>
      <c r="Z1743" s="52"/>
      <c r="AA1743" s="35" t="str">
        <f t="shared" si="210"/>
        <v/>
      </c>
      <c r="AB1743" s="35" t="str">
        <f t="shared" si="211"/>
        <v/>
      </c>
      <c r="AC1743" s="35" t="str">
        <f t="shared" si="212"/>
        <v/>
      </c>
      <c r="AD1743" s="35" t="str">
        <f t="shared" si="213"/>
        <v/>
      </c>
      <c r="AE1743" s="35" t="str">
        <f t="shared" si="214"/>
        <v/>
      </c>
      <c r="AF1743" s="35" t="str">
        <f t="shared" si="215"/>
        <v/>
      </c>
    </row>
    <row r="1744" spans="1:32" x14ac:dyDescent="0.3">
      <c r="A1744" s="50"/>
      <c r="B1744" s="34" t="str">
        <f>IFERROR(VLOOKUP(A1744,'State of WI BUs'!$A$2:$B$77,2,FALSE),"")</f>
        <v/>
      </c>
      <c r="C1744" s="50"/>
      <c r="D1744" s="50"/>
      <c r="E1744" s="51"/>
      <c r="F1744" s="34" t="str">
        <f>IFERROR(VLOOKUP(C1744,'Fed. Agency Identifier'!$A$2:$B$62,2,FALSE),"")</f>
        <v/>
      </c>
      <c r="G1744" s="34" t="str">
        <f>IF(ISBLANK(D1744)=TRUE,"",(IFERROR(VLOOKUP(CONCATENATE(C1744,".",D1744),'Assistance Listings sam.gov'!$A$2:$D$2250,4,FALSE),"Unknown/Expired CFDA - Complete Column K")))</f>
        <v/>
      </c>
      <c r="H1744" s="51"/>
      <c r="I1744" s="51"/>
      <c r="J1744" s="34" t="str">
        <f>IF(AND(ISBLANK(C1744)=TRUE,ISBLANK(D1744)=TRUE),"",IFERROR(VLOOKUP(CONCATENATE(C1744,".",D1744),'Clusters Lookup'!$A$2:$B$99,2,FALSE),"Not an Other Cluster"))</f>
        <v/>
      </c>
      <c r="K1744" s="51"/>
      <c r="L1744" s="51"/>
      <c r="M1744" s="51"/>
      <c r="N1744" s="51"/>
      <c r="O1744" s="52"/>
      <c r="P1744" s="51"/>
      <c r="Q1744" s="51"/>
      <c r="R1744" s="50"/>
      <c r="S1744" s="34" t="str">
        <f>IFERROR(VLOOKUP(R1744,'State of WI BUs'!$A$2:$B$77,2,FALSE),"")</f>
        <v/>
      </c>
      <c r="T1744" s="52"/>
      <c r="U1744" s="52"/>
      <c r="V1744" s="56" t="str">
        <f t="shared" si="208"/>
        <v/>
      </c>
      <c r="W1744" s="52"/>
      <c r="X1744" s="50"/>
      <c r="Y1744" s="56" t="str">
        <f t="shared" si="209"/>
        <v/>
      </c>
      <c r="Z1744" s="52"/>
      <c r="AA1744" s="35" t="str">
        <f t="shared" si="210"/>
        <v/>
      </c>
      <c r="AB1744" s="35" t="str">
        <f t="shared" si="211"/>
        <v/>
      </c>
      <c r="AC1744" s="35" t="str">
        <f t="shared" si="212"/>
        <v/>
      </c>
      <c r="AD1744" s="35" t="str">
        <f t="shared" si="213"/>
        <v/>
      </c>
      <c r="AE1744" s="35" t="str">
        <f t="shared" si="214"/>
        <v/>
      </c>
      <c r="AF1744" s="35" t="str">
        <f t="shared" si="215"/>
        <v/>
      </c>
    </row>
    <row r="1745" spans="1:32" x14ac:dyDescent="0.3">
      <c r="A1745" s="50"/>
      <c r="B1745" s="34" t="str">
        <f>IFERROR(VLOOKUP(A1745,'State of WI BUs'!$A$2:$B$77,2,FALSE),"")</f>
        <v/>
      </c>
      <c r="C1745" s="50"/>
      <c r="D1745" s="50"/>
      <c r="E1745" s="51"/>
      <c r="F1745" s="34" t="str">
        <f>IFERROR(VLOOKUP(C1745,'Fed. Agency Identifier'!$A$2:$B$62,2,FALSE),"")</f>
        <v/>
      </c>
      <c r="G1745" s="34" t="str">
        <f>IF(ISBLANK(D1745)=TRUE,"",(IFERROR(VLOOKUP(CONCATENATE(C1745,".",D1745),'Assistance Listings sam.gov'!$A$2:$D$2250,4,FALSE),"Unknown/Expired CFDA - Complete Column K")))</f>
        <v/>
      </c>
      <c r="H1745" s="51"/>
      <c r="I1745" s="51"/>
      <c r="J1745" s="34" t="str">
        <f>IF(AND(ISBLANK(C1745)=TRUE,ISBLANK(D1745)=TRUE),"",IFERROR(VLOOKUP(CONCATENATE(C1745,".",D1745),'Clusters Lookup'!$A$2:$B$99,2,FALSE),"Not an Other Cluster"))</f>
        <v/>
      </c>
      <c r="K1745" s="51"/>
      <c r="L1745" s="51"/>
      <c r="M1745" s="51"/>
      <c r="N1745" s="51"/>
      <c r="O1745" s="52"/>
      <c r="P1745" s="51"/>
      <c r="Q1745" s="51"/>
      <c r="R1745" s="50"/>
      <c r="S1745" s="34" t="str">
        <f>IFERROR(VLOOKUP(R1745,'State of WI BUs'!$A$2:$B$77,2,FALSE),"")</f>
        <v/>
      </c>
      <c r="T1745" s="52"/>
      <c r="U1745" s="52"/>
      <c r="V1745" s="56" t="str">
        <f t="shared" si="208"/>
        <v/>
      </c>
      <c r="W1745" s="52"/>
      <c r="X1745" s="50"/>
      <c r="Y1745" s="56" t="str">
        <f t="shared" si="209"/>
        <v/>
      </c>
      <c r="Z1745" s="52"/>
      <c r="AA1745" s="35" t="str">
        <f t="shared" si="210"/>
        <v/>
      </c>
      <c r="AB1745" s="35" t="str">
        <f t="shared" si="211"/>
        <v/>
      </c>
      <c r="AC1745" s="35" t="str">
        <f t="shared" si="212"/>
        <v/>
      </c>
      <c r="AD1745" s="35" t="str">
        <f t="shared" si="213"/>
        <v/>
      </c>
      <c r="AE1745" s="35" t="str">
        <f t="shared" si="214"/>
        <v/>
      </c>
      <c r="AF1745" s="35" t="str">
        <f t="shared" si="215"/>
        <v/>
      </c>
    </row>
    <row r="1746" spans="1:32" x14ac:dyDescent="0.3">
      <c r="A1746" s="50"/>
      <c r="B1746" s="34" t="str">
        <f>IFERROR(VLOOKUP(A1746,'State of WI BUs'!$A$2:$B$77,2,FALSE),"")</f>
        <v/>
      </c>
      <c r="C1746" s="50"/>
      <c r="D1746" s="50"/>
      <c r="E1746" s="51"/>
      <c r="F1746" s="34" t="str">
        <f>IFERROR(VLOOKUP(C1746,'Fed. Agency Identifier'!$A$2:$B$62,2,FALSE),"")</f>
        <v/>
      </c>
      <c r="G1746" s="34" t="str">
        <f>IF(ISBLANK(D1746)=TRUE,"",(IFERROR(VLOOKUP(CONCATENATE(C1746,".",D1746),'Assistance Listings sam.gov'!$A$2:$D$2250,4,FALSE),"Unknown/Expired CFDA - Complete Column K")))</f>
        <v/>
      </c>
      <c r="H1746" s="51"/>
      <c r="I1746" s="51"/>
      <c r="J1746" s="34" t="str">
        <f>IF(AND(ISBLANK(C1746)=TRUE,ISBLANK(D1746)=TRUE),"",IFERROR(VLOOKUP(CONCATENATE(C1746,".",D1746),'Clusters Lookup'!$A$2:$B$99,2,FALSE),"Not an Other Cluster"))</f>
        <v/>
      </c>
      <c r="K1746" s="51"/>
      <c r="L1746" s="51"/>
      <c r="M1746" s="51"/>
      <c r="N1746" s="51"/>
      <c r="O1746" s="52"/>
      <c r="P1746" s="51"/>
      <c r="Q1746" s="51"/>
      <c r="R1746" s="50"/>
      <c r="S1746" s="34" t="str">
        <f>IFERROR(VLOOKUP(R1746,'State of WI BUs'!$A$2:$B$77,2,FALSE),"")</f>
        <v/>
      </c>
      <c r="T1746" s="52"/>
      <c r="U1746" s="52"/>
      <c r="V1746" s="56" t="str">
        <f t="shared" ref="V1746:V1809" si="216">IF(ISBLANK(C1746),"",T1746+U1746)</f>
        <v/>
      </c>
      <c r="W1746" s="52"/>
      <c r="X1746" s="50"/>
      <c r="Y1746" s="56" t="str">
        <f t="shared" ref="Y1746:Y1809" si="217">IF(ISBLANK(C1746),"",V1746+O1746-W1746)</f>
        <v/>
      </c>
      <c r="Z1746" s="52"/>
      <c r="AA1746" s="35" t="str">
        <f t="shared" ref="AA1746:AA1809" si="218">IF(ISBLANK(A1746)=TRUE,"",IF(OR(ISBLANK(H1746)=TRUE,ISBLANK(I1746)=TRUE),"Complete R&amp;D and SFA Designation",""))</f>
        <v/>
      </c>
      <c r="AB1746" s="35" t="str">
        <f t="shared" ref="AB1746:AB1809" si="219">IF(ISBLANK(A1746)=TRUE,"",IF(AND(M1746="I",OR(ISBLANK(P1746)=TRUE,ISBLANK(Q1746)=TRUE)),"Review Columns P,Q",""))</f>
        <v/>
      </c>
      <c r="AC1746" s="35" t="str">
        <f t="shared" ref="AC1746:AC1809" si="220">IF(ISBLANK(A1746)=TRUE,"",IF(AND(M1746="T",ISBLANK(R1746)=TRUE),"Review Column R, S",""))</f>
        <v/>
      </c>
      <c r="AD1746" s="35" t="str">
        <f t="shared" ref="AD1746:AD1809" si="221">IF(ISBLANK(A1746)=TRUE,"",IF(AND(N1746="Y",ISBLANK(O1746)=TRUE),"Review Column O",""))</f>
        <v/>
      </c>
      <c r="AE1746" s="35" t="str">
        <f t="shared" ref="AE1746:AE1809" si="222">IF(ISBLANK(A1746)=TRUE,"",IF(W1746+Z1746&gt;T1746+U1746,"Review Columns T,U,W,Z",""))</f>
        <v/>
      </c>
      <c r="AF1746" s="35" t="str">
        <f t="shared" ref="AF1746:AF1809" si="223">IF((ISBLANK(A1746)=TRUE),"",IF(ISBLANK(L1746)=TRUE,"Select Special Funding",""))</f>
        <v/>
      </c>
    </row>
    <row r="1747" spans="1:32" x14ac:dyDescent="0.3">
      <c r="A1747" s="50"/>
      <c r="B1747" s="34" t="str">
        <f>IFERROR(VLOOKUP(A1747,'State of WI BUs'!$A$2:$B$77,2,FALSE),"")</f>
        <v/>
      </c>
      <c r="C1747" s="50"/>
      <c r="D1747" s="50"/>
      <c r="E1747" s="51"/>
      <c r="F1747" s="34" t="str">
        <f>IFERROR(VLOOKUP(C1747,'Fed. Agency Identifier'!$A$2:$B$62,2,FALSE),"")</f>
        <v/>
      </c>
      <c r="G1747" s="34" t="str">
        <f>IF(ISBLANK(D1747)=TRUE,"",(IFERROR(VLOOKUP(CONCATENATE(C1747,".",D1747),'Assistance Listings sam.gov'!$A$2:$D$2250,4,FALSE),"Unknown/Expired CFDA - Complete Column K")))</f>
        <v/>
      </c>
      <c r="H1747" s="51"/>
      <c r="I1747" s="51"/>
      <c r="J1747" s="34" t="str">
        <f>IF(AND(ISBLANK(C1747)=TRUE,ISBLANK(D1747)=TRUE),"",IFERROR(VLOOKUP(CONCATENATE(C1747,".",D1747),'Clusters Lookup'!$A$2:$B$99,2,FALSE),"Not an Other Cluster"))</f>
        <v/>
      </c>
      <c r="K1747" s="51"/>
      <c r="L1747" s="51"/>
      <c r="M1747" s="51"/>
      <c r="N1747" s="51"/>
      <c r="O1747" s="52"/>
      <c r="P1747" s="51"/>
      <c r="Q1747" s="51"/>
      <c r="R1747" s="50"/>
      <c r="S1747" s="34" t="str">
        <f>IFERROR(VLOOKUP(R1747,'State of WI BUs'!$A$2:$B$77,2,FALSE),"")</f>
        <v/>
      </c>
      <c r="T1747" s="52"/>
      <c r="U1747" s="52"/>
      <c r="V1747" s="56" t="str">
        <f t="shared" si="216"/>
        <v/>
      </c>
      <c r="W1747" s="52"/>
      <c r="X1747" s="50"/>
      <c r="Y1747" s="56" t="str">
        <f t="shared" si="217"/>
        <v/>
      </c>
      <c r="Z1747" s="52"/>
      <c r="AA1747" s="35" t="str">
        <f t="shared" si="218"/>
        <v/>
      </c>
      <c r="AB1747" s="35" t="str">
        <f t="shared" si="219"/>
        <v/>
      </c>
      <c r="AC1747" s="35" t="str">
        <f t="shared" si="220"/>
        <v/>
      </c>
      <c r="AD1747" s="35" t="str">
        <f t="shared" si="221"/>
        <v/>
      </c>
      <c r="AE1747" s="35" t="str">
        <f t="shared" si="222"/>
        <v/>
      </c>
      <c r="AF1747" s="35" t="str">
        <f t="shared" si="223"/>
        <v/>
      </c>
    </row>
    <row r="1748" spans="1:32" x14ac:dyDescent="0.3">
      <c r="A1748" s="50"/>
      <c r="B1748" s="34" t="str">
        <f>IFERROR(VLOOKUP(A1748,'State of WI BUs'!$A$2:$B$77,2,FALSE),"")</f>
        <v/>
      </c>
      <c r="C1748" s="50"/>
      <c r="D1748" s="50"/>
      <c r="E1748" s="51"/>
      <c r="F1748" s="34" t="str">
        <f>IFERROR(VLOOKUP(C1748,'Fed. Agency Identifier'!$A$2:$B$62,2,FALSE),"")</f>
        <v/>
      </c>
      <c r="G1748" s="34" t="str">
        <f>IF(ISBLANK(D1748)=TRUE,"",(IFERROR(VLOOKUP(CONCATENATE(C1748,".",D1748),'Assistance Listings sam.gov'!$A$2:$D$2250,4,FALSE),"Unknown/Expired CFDA - Complete Column K")))</f>
        <v/>
      </c>
      <c r="H1748" s="51"/>
      <c r="I1748" s="51"/>
      <c r="J1748" s="34" t="str">
        <f>IF(AND(ISBLANK(C1748)=TRUE,ISBLANK(D1748)=TRUE),"",IFERROR(VLOOKUP(CONCATENATE(C1748,".",D1748),'Clusters Lookup'!$A$2:$B$99,2,FALSE),"Not an Other Cluster"))</f>
        <v/>
      </c>
      <c r="K1748" s="51"/>
      <c r="L1748" s="51"/>
      <c r="M1748" s="51"/>
      <c r="N1748" s="51"/>
      <c r="O1748" s="52"/>
      <c r="P1748" s="51"/>
      <c r="Q1748" s="51"/>
      <c r="R1748" s="50"/>
      <c r="S1748" s="34" t="str">
        <f>IFERROR(VLOOKUP(R1748,'State of WI BUs'!$A$2:$B$77,2,FALSE),"")</f>
        <v/>
      </c>
      <c r="T1748" s="52"/>
      <c r="U1748" s="52"/>
      <c r="V1748" s="56" t="str">
        <f t="shared" si="216"/>
        <v/>
      </c>
      <c r="W1748" s="52"/>
      <c r="X1748" s="50"/>
      <c r="Y1748" s="56" t="str">
        <f t="shared" si="217"/>
        <v/>
      </c>
      <c r="Z1748" s="52"/>
      <c r="AA1748" s="35" t="str">
        <f t="shared" si="218"/>
        <v/>
      </c>
      <c r="AB1748" s="35" t="str">
        <f t="shared" si="219"/>
        <v/>
      </c>
      <c r="AC1748" s="35" t="str">
        <f t="shared" si="220"/>
        <v/>
      </c>
      <c r="AD1748" s="35" t="str">
        <f t="shared" si="221"/>
        <v/>
      </c>
      <c r="AE1748" s="35" t="str">
        <f t="shared" si="222"/>
        <v/>
      </c>
      <c r="AF1748" s="35" t="str">
        <f t="shared" si="223"/>
        <v/>
      </c>
    </row>
    <row r="1749" spans="1:32" x14ac:dyDescent="0.3">
      <c r="A1749" s="50"/>
      <c r="B1749" s="34" t="str">
        <f>IFERROR(VLOOKUP(A1749,'State of WI BUs'!$A$2:$B$77,2,FALSE),"")</f>
        <v/>
      </c>
      <c r="C1749" s="50"/>
      <c r="D1749" s="50"/>
      <c r="E1749" s="51"/>
      <c r="F1749" s="34" t="str">
        <f>IFERROR(VLOOKUP(C1749,'Fed. Agency Identifier'!$A$2:$B$62,2,FALSE),"")</f>
        <v/>
      </c>
      <c r="G1749" s="34" t="str">
        <f>IF(ISBLANK(D1749)=TRUE,"",(IFERROR(VLOOKUP(CONCATENATE(C1749,".",D1749),'Assistance Listings sam.gov'!$A$2:$D$2250,4,FALSE),"Unknown/Expired CFDA - Complete Column K")))</f>
        <v/>
      </c>
      <c r="H1749" s="51"/>
      <c r="I1749" s="51"/>
      <c r="J1749" s="34" t="str">
        <f>IF(AND(ISBLANK(C1749)=TRUE,ISBLANK(D1749)=TRUE),"",IFERROR(VLOOKUP(CONCATENATE(C1749,".",D1749),'Clusters Lookup'!$A$2:$B$99,2,FALSE),"Not an Other Cluster"))</f>
        <v/>
      </c>
      <c r="K1749" s="51"/>
      <c r="L1749" s="51"/>
      <c r="M1749" s="51"/>
      <c r="N1749" s="51"/>
      <c r="O1749" s="52"/>
      <c r="P1749" s="51"/>
      <c r="Q1749" s="51"/>
      <c r="R1749" s="50"/>
      <c r="S1749" s="34" t="str">
        <f>IFERROR(VLOOKUP(R1749,'State of WI BUs'!$A$2:$B$77,2,FALSE),"")</f>
        <v/>
      </c>
      <c r="T1749" s="52"/>
      <c r="U1749" s="52"/>
      <c r="V1749" s="56" t="str">
        <f t="shared" si="216"/>
        <v/>
      </c>
      <c r="W1749" s="52"/>
      <c r="X1749" s="50"/>
      <c r="Y1749" s="56" t="str">
        <f t="shared" si="217"/>
        <v/>
      </c>
      <c r="Z1749" s="52"/>
      <c r="AA1749" s="35" t="str">
        <f t="shared" si="218"/>
        <v/>
      </c>
      <c r="AB1749" s="35" t="str">
        <f t="shared" si="219"/>
        <v/>
      </c>
      <c r="AC1749" s="35" t="str">
        <f t="shared" si="220"/>
        <v/>
      </c>
      <c r="AD1749" s="35" t="str">
        <f t="shared" si="221"/>
        <v/>
      </c>
      <c r="AE1749" s="35" t="str">
        <f t="shared" si="222"/>
        <v/>
      </c>
      <c r="AF1749" s="35" t="str">
        <f t="shared" si="223"/>
        <v/>
      </c>
    </row>
    <row r="1750" spans="1:32" x14ac:dyDescent="0.3">
      <c r="A1750" s="50"/>
      <c r="B1750" s="34" t="str">
        <f>IFERROR(VLOOKUP(A1750,'State of WI BUs'!$A$2:$B$77,2,FALSE),"")</f>
        <v/>
      </c>
      <c r="C1750" s="50"/>
      <c r="D1750" s="50"/>
      <c r="E1750" s="51"/>
      <c r="F1750" s="34" t="str">
        <f>IFERROR(VLOOKUP(C1750,'Fed. Agency Identifier'!$A$2:$B$62,2,FALSE),"")</f>
        <v/>
      </c>
      <c r="G1750" s="34" t="str">
        <f>IF(ISBLANK(D1750)=TRUE,"",(IFERROR(VLOOKUP(CONCATENATE(C1750,".",D1750),'Assistance Listings sam.gov'!$A$2:$D$2250,4,FALSE),"Unknown/Expired CFDA - Complete Column K")))</f>
        <v/>
      </c>
      <c r="H1750" s="51"/>
      <c r="I1750" s="51"/>
      <c r="J1750" s="34" t="str">
        <f>IF(AND(ISBLANK(C1750)=TRUE,ISBLANK(D1750)=TRUE),"",IFERROR(VLOOKUP(CONCATENATE(C1750,".",D1750),'Clusters Lookup'!$A$2:$B$99,2,FALSE),"Not an Other Cluster"))</f>
        <v/>
      </c>
      <c r="K1750" s="51"/>
      <c r="L1750" s="51"/>
      <c r="M1750" s="51"/>
      <c r="N1750" s="51"/>
      <c r="O1750" s="52"/>
      <c r="P1750" s="51"/>
      <c r="Q1750" s="51"/>
      <c r="R1750" s="50"/>
      <c r="S1750" s="34" t="str">
        <f>IFERROR(VLOOKUP(R1750,'State of WI BUs'!$A$2:$B$77,2,FALSE),"")</f>
        <v/>
      </c>
      <c r="T1750" s="52"/>
      <c r="U1750" s="52"/>
      <c r="V1750" s="56" t="str">
        <f t="shared" si="216"/>
        <v/>
      </c>
      <c r="W1750" s="52"/>
      <c r="X1750" s="50"/>
      <c r="Y1750" s="56" t="str">
        <f t="shared" si="217"/>
        <v/>
      </c>
      <c r="Z1750" s="52"/>
      <c r="AA1750" s="35" t="str">
        <f t="shared" si="218"/>
        <v/>
      </c>
      <c r="AB1750" s="35" t="str">
        <f t="shared" si="219"/>
        <v/>
      </c>
      <c r="AC1750" s="35" t="str">
        <f t="shared" si="220"/>
        <v/>
      </c>
      <c r="AD1750" s="35" t="str">
        <f t="shared" si="221"/>
        <v/>
      </c>
      <c r="AE1750" s="35" t="str">
        <f t="shared" si="222"/>
        <v/>
      </c>
      <c r="AF1750" s="35" t="str">
        <f t="shared" si="223"/>
        <v/>
      </c>
    </row>
    <row r="1751" spans="1:32" x14ac:dyDescent="0.3">
      <c r="A1751" s="50"/>
      <c r="B1751" s="34" t="str">
        <f>IFERROR(VLOOKUP(A1751,'State of WI BUs'!$A$2:$B$77,2,FALSE),"")</f>
        <v/>
      </c>
      <c r="C1751" s="50"/>
      <c r="D1751" s="50"/>
      <c r="E1751" s="51"/>
      <c r="F1751" s="34" t="str">
        <f>IFERROR(VLOOKUP(C1751,'Fed. Agency Identifier'!$A$2:$B$62,2,FALSE),"")</f>
        <v/>
      </c>
      <c r="G1751" s="34" t="str">
        <f>IF(ISBLANK(D1751)=TRUE,"",(IFERROR(VLOOKUP(CONCATENATE(C1751,".",D1751),'Assistance Listings sam.gov'!$A$2:$D$2250,4,FALSE),"Unknown/Expired CFDA - Complete Column K")))</f>
        <v/>
      </c>
      <c r="H1751" s="51"/>
      <c r="I1751" s="51"/>
      <c r="J1751" s="34" t="str">
        <f>IF(AND(ISBLANK(C1751)=TRUE,ISBLANK(D1751)=TRUE),"",IFERROR(VLOOKUP(CONCATENATE(C1751,".",D1751),'Clusters Lookup'!$A$2:$B$99,2,FALSE),"Not an Other Cluster"))</f>
        <v/>
      </c>
      <c r="K1751" s="51"/>
      <c r="L1751" s="51"/>
      <c r="M1751" s="51"/>
      <c r="N1751" s="51"/>
      <c r="O1751" s="52"/>
      <c r="P1751" s="51"/>
      <c r="Q1751" s="51"/>
      <c r="R1751" s="50"/>
      <c r="S1751" s="34" t="str">
        <f>IFERROR(VLOOKUP(R1751,'State of WI BUs'!$A$2:$B$77,2,FALSE),"")</f>
        <v/>
      </c>
      <c r="T1751" s="52"/>
      <c r="U1751" s="52"/>
      <c r="V1751" s="56" t="str">
        <f t="shared" si="216"/>
        <v/>
      </c>
      <c r="W1751" s="52"/>
      <c r="X1751" s="50"/>
      <c r="Y1751" s="56" t="str">
        <f t="shared" si="217"/>
        <v/>
      </c>
      <c r="Z1751" s="52"/>
      <c r="AA1751" s="35" t="str">
        <f t="shared" si="218"/>
        <v/>
      </c>
      <c r="AB1751" s="35" t="str">
        <f t="shared" si="219"/>
        <v/>
      </c>
      <c r="AC1751" s="35" t="str">
        <f t="shared" si="220"/>
        <v/>
      </c>
      <c r="AD1751" s="35" t="str">
        <f t="shared" si="221"/>
        <v/>
      </c>
      <c r="AE1751" s="35" t="str">
        <f t="shared" si="222"/>
        <v/>
      </c>
      <c r="AF1751" s="35" t="str">
        <f t="shared" si="223"/>
        <v/>
      </c>
    </row>
    <row r="1752" spans="1:32" x14ac:dyDescent="0.3">
      <c r="A1752" s="50"/>
      <c r="B1752" s="34" t="str">
        <f>IFERROR(VLOOKUP(A1752,'State of WI BUs'!$A$2:$B$77,2,FALSE),"")</f>
        <v/>
      </c>
      <c r="C1752" s="50"/>
      <c r="D1752" s="50"/>
      <c r="E1752" s="51"/>
      <c r="F1752" s="34" t="str">
        <f>IFERROR(VLOOKUP(C1752,'Fed. Agency Identifier'!$A$2:$B$62,2,FALSE),"")</f>
        <v/>
      </c>
      <c r="G1752" s="34" t="str">
        <f>IF(ISBLANK(D1752)=TRUE,"",(IFERROR(VLOOKUP(CONCATENATE(C1752,".",D1752),'Assistance Listings sam.gov'!$A$2:$D$2250,4,FALSE),"Unknown/Expired CFDA - Complete Column K")))</f>
        <v/>
      </c>
      <c r="H1752" s="51"/>
      <c r="I1752" s="51"/>
      <c r="J1752" s="34" t="str">
        <f>IF(AND(ISBLANK(C1752)=TRUE,ISBLANK(D1752)=TRUE),"",IFERROR(VLOOKUP(CONCATENATE(C1752,".",D1752),'Clusters Lookup'!$A$2:$B$99,2,FALSE),"Not an Other Cluster"))</f>
        <v/>
      </c>
      <c r="K1752" s="51"/>
      <c r="L1752" s="51"/>
      <c r="M1752" s="51"/>
      <c r="N1752" s="51"/>
      <c r="O1752" s="52"/>
      <c r="P1752" s="51"/>
      <c r="Q1752" s="51"/>
      <c r="R1752" s="50"/>
      <c r="S1752" s="34" t="str">
        <f>IFERROR(VLOOKUP(R1752,'State of WI BUs'!$A$2:$B$77,2,FALSE),"")</f>
        <v/>
      </c>
      <c r="T1752" s="52"/>
      <c r="U1752" s="52"/>
      <c r="V1752" s="56" t="str">
        <f t="shared" si="216"/>
        <v/>
      </c>
      <c r="W1752" s="52"/>
      <c r="X1752" s="50"/>
      <c r="Y1752" s="56" t="str">
        <f t="shared" si="217"/>
        <v/>
      </c>
      <c r="Z1752" s="52"/>
      <c r="AA1752" s="35" t="str">
        <f t="shared" si="218"/>
        <v/>
      </c>
      <c r="AB1752" s="35" t="str">
        <f t="shared" si="219"/>
        <v/>
      </c>
      <c r="AC1752" s="35" t="str">
        <f t="shared" si="220"/>
        <v/>
      </c>
      <c r="AD1752" s="35" t="str">
        <f t="shared" si="221"/>
        <v/>
      </c>
      <c r="AE1752" s="35" t="str">
        <f t="shared" si="222"/>
        <v/>
      </c>
      <c r="AF1752" s="35" t="str">
        <f t="shared" si="223"/>
        <v/>
      </c>
    </row>
    <row r="1753" spans="1:32" x14ac:dyDescent="0.3">
      <c r="A1753" s="50"/>
      <c r="B1753" s="34" t="str">
        <f>IFERROR(VLOOKUP(A1753,'State of WI BUs'!$A$2:$B$77,2,FALSE),"")</f>
        <v/>
      </c>
      <c r="C1753" s="50"/>
      <c r="D1753" s="50"/>
      <c r="E1753" s="51"/>
      <c r="F1753" s="34" t="str">
        <f>IFERROR(VLOOKUP(C1753,'Fed. Agency Identifier'!$A$2:$B$62,2,FALSE),"")</f>
        <v/>
      </c>
      <c r="G1753" s="34" t="str">
        <f>IF(ISBLANK(D1753)=TRUE,"",(IFERROR(VLOOKUP(CONCATENATE(C1753,".",D1753),'Assistance Listings sam.gov'!$A$2:$D$2250,4,FALSE),"Unknown/Expired CFDA - Complete Column K")))</f>
        <v/>
      </c>
      <c r="H1753" s="51"/>
      <c r="I1753" s="51"/>
      <c r="J1753" s="34" t="str">
        <f>IF(AND(ISBLANK(C1753)=TRUE,ISBLANK(D1753)=TRUE),"",IFERROR(VLOOKUP(CONCATENATE(C1753,".",D1753),'Clusters Lookup'!$A$2:$B$99,2,FALSE),"Not an Other Cluster"))</f>
        <v/>
      </c>
      <c r="K1753" s="51"/>
      <c r="L1753" s="51"/>
      <c r="M1753" s="51"/>
      <c r="N1753" s="51"/>
      <c r="O1753" s="52"/>
      <c r="P1753" s="51"/>
      <c r="Q1753" s="51"/>
      <c r="R1753" s="50"/>
      <c r="S1753" s="34" t="str">
        <f>IFERROR(VLOOKUP(R1753,'State of WI BUs'!$A$2:$B$77,2,FALSE),"")</f>
        <v/>
      </c>
      <c r="T1753" s="52"/>
      <c r="U1753" s="52"/>
      <c r="V1753" s="56" t="str">
        <f t="shared" si="216"/>
        <v/>
      </c>
      <c r="W1753" s="52"/>
      <c r="X1753" s="50"/>
      <c r="Y1753" s="56" t="str">
        <f t="shared" si="217"/>
        <v/>
      </c>
      <c r="Z1753" s="52"/>
      <c r="AA1753" s="35" t="str">
        <f t="shared" si="218"/>
        <v/>
      </c>
      <c r="AB1753" s="35" t="str">
        <f t="shared" si="219"/>
        <v/>
      </c>
      <c r="AC1753" s="35" t="str">
        <f t="shared" si="220"/>
        <v/>
      </c>
      <c r="AD1753" s="35" t="str">
        <f t="shared" si="221"/>
        <v/>
      </c>
      <c r="AE1753" s="35" t="str">
        <f t="shared" si="222"/>
        <v/>
      </c>
      <c r="AF1753" s="35" t="str">
        <f t="shared" si="223"/>
        <v/>
      </c>
    </row>
    <row r="1754" spans="1:32" x14ac:dyDescent="0.3">
      <c r="A1754" s="50"/>
      <c r="B1754" s="34" t="str">
        <f>IFERROR(VLOOKUP(A1754,'State of WI BUs'!$A$2:$B$77,2,FALSE),"")</f>
        <v/>
      </c>
      <c r="C1754" s="50"/>
      <c r="D1754" s="50"/>
      <c r="E1754" s="51"/>
      <c r="F1754" s="34" t="str">
        <f>IFERROR(VLOOKUP(C1754,'Fed. Agency Identifier'!$A$2:$B$62,2,FALSE),"")</f>
        <v/>
      </c>
      <c r="G1754" s="34" t="str">
        <f>IF(ISBLANK(D1754)=TRUE,"",(IFERROR(VLOOKUP(CONCATENATE(C1754,".",D1754),'Assistance Listings sam.gov'!$A$2:$D$2250,4,FALSE),"Unknown/Expired CFDA - Complete Column K")))</f>
        <v/>
      </c>
      <c r="H1754" s="51"/>
      <c r="I1754" s="51"/>
      <c r="J1754" s="34" t="str">
        <f>IF(AND(ISBLANK(C1754)=TRUE,ISBLANK(D1754)=TRUE),"",IFERROR(VLOOKUP(CONCATENATE(C1754,".",D1754),'Clusters Lookup'!$A$2:$B$99,2,FALSE),"Not an Other Cluster"))</f>
        <v/>
      </c>
      <c r="K1754" s="51"/>
      <c r="L1754" s="51"/>
      <c r="M1754" s="51"/>
      <c r="N1754" s="51"/>
      <c r="O1754" s="52"/>
      <c r="P1754" s="51"/>
      <c r="Q1754" s="51"/>
      <c r="R1754" s="50"/>
      <c r="S1754" s="34" t="str">
        <f>IFERROR(VLOOKUP(R1754,'State of WI BUs'!$A$2:$B$77,2,FALSE),"")</f>
        <v/>
      </c>
      <c r="T1754" s="52"/>
      <c r="U1754" s="52"/>
      <c r="V1754" s="56" t="str">
        <f t="shared" si="216"/>
        <v/>
      </c>
      <c r="W1754" s="52"/>
      <c r="X1754" s="50"/>
      <c r="Y1754" s="56" t="str">
        <f t="shared" si="217"/>
        <v/>
      </c>
      <c r="Z1754" s="52"/>
      <c r="AA1754" s="35" t="str">
        <f t="shared" si="218"/>
        <v/>
      </c>
      <c r="AB1754" s="35" t="str">
        <f t="shared" si="219"/>
        <v/>
      </c>
      <c r="AC1754" s="35" t="str">
        <f t="shared" si="220"/>
        <v/>
      </c>
      <c r="AD1754" s="35" t="str">
        <f t="shared" si="221"/>
        <v/>
      </c>
      <c r="AE1754" s="35" t="str">
        <f t="shared" si="222"/>
        <v/>
      </c>
      <c r="AF1754" s="35" t="str">
        <f t="shared" si="223"/>
        <v/>
      </c>
    </row>
    <row r="1755" spans="1:32" x14ac:dyDescent="0.3">
      <c r="A1755" s="50"/>
      <c r="B1755" s="34" t="str">
        <f>IFERROR(VLOOKUP(A1755,'State of WI BUs'!$A$2:$B$77,2,FALSE),"")</f>
        <v/>
      </c>
      <c r="C1755" s="50"/>
      <c r="D1755" s="50"/>
      <c r="E1755" s="51"/>
      <c r="F1755" s="34" t="str">
        <f>IFERROR(VLOOKUP(C1755,'Fed. Agency Identifier'!$A$2:$B$62,2,FALSE),"")</f>
        <v/>
      </c>
      <c r="G1755" s="34" t="str">
        <f>IF(ISBLANK(D1755)=TRUE,"",(IFERROR(VLOOKUP(CONCATENATE(C1755,".",D1755),'Assistance Listings sam.gov'!$A$2:$D$2250,4,FALSE),"Unknown/Expired CFDA - Complete Column K")))</f>
        <v/>
      </c>
      <c r="H1755" s="51"/>
      <c r="I1755" s="51"/>
      <c r="J1755" s="34" t="str">
        <f>IF(AND(ISBLANK(C1755)=TRUE,ISBLANK(D1755)=TRUE),"",IFERROR(VLOOKUP(CONCATENATE(C1755,".",D1755),'Clusters Lookup'!$A$2:$B$99,2,FALSE),"Not an Other Cluster"))</f>
        <v/>
      </c>
      <c r="K1755" s="51"/>
      <c r="L1755" s="51"/>
      <c r="M1755" s="51"/>
      <c r="N1755" s="51"/>
      <c r="O1755" s="52"/>
      <c r="P1755" s="51"/>
      <c r="Q1755" s="51"/>
      <c r="R1755" s="50"/>
      <c r="S1755" s="34" t="str">
        <f>IFERROR(VLOOKUP(R1755,'State of WI BUs'!$A$2:$B$77,2,FALSE),"")</f>
        <v/>
      </c>
      <c r="T1755" s="52"/>
      <c r="U1755" s="52"/>
      <c r="V1755" s="56" t="str">
        <f t="shared" si="216"/>
        <v/>
      </c>
      <c r="W1755" s="52"/>
      <c r="X1755" s="50"/>
      <c r="Y1755" s="56" t="str">
        <f t="shared" si="217"/>
        <v/>
      </c>
      <c r="Z1755" s="52"/>
      <c r="AA1755" s="35" t="str">
        <f t="shared" si="218"/>
        <v/>
      </c>
      <c r="AB1755" s="35" t="str">
        <f t="shared" si="219"/>
        <v/>
      </c>
      <c r="AC1755" s="35" t="str">
        <f t="shared" si="220"/>
        <v/>
      </c>
      <c r="AD1755" s="35" t="str">
        <f t="shared" si="221"/>
        <v/>
      </c>
      <c r="AE1755" s="35" t="str">
        <f t="shared" si="222"/>
        <v/>
      </c>
      <c r="AF1755" s="35" t="str">
        <f t="shared" si="223"/>
        <v/>
      </c>
    </row>
    <row r="1756" spans="1:32" x14ac:dyDescent="0.3">
      <c r="A1756" s="50"/>
      <c r="B1756" s="34" t="str">
        <f>IFERROR(VLOOKUP(A1756,'State of WI BUs'!$A$2:$B$77,2,FALSE),"")</f>
        <v/>
      </c>
      <c r="C1756" s="50"/>
      <c r="D1756" s="50"/>
      <c r="E1756" s="51"/>
      <c r="F1756" s="34" t="str">
        <f>IFERROR(VLOOKUP(C1756,'Fed. Agency Identifier'!$A$2:$B$62,2,FALSE),"")</f>
        <v/>
      </c>
      <c r="G1756" s="34" t="str">
        <f>IF(ISBLANK(D1756)=TRUE,"",(IFERROR(VLOOKUP(CONCATENATE(C1756,".",D1756),'Assistance Listings sam.gov'!$A$2:$D$2250,4,FALSE),"Unknown/Expired CFDA - Complete Column K")))</f>
        <v/>
      </c>
      <c r="H1756" s="51"/>
      <c r="I1756" s="51"/>
      <c r="J1756" s="34" t="str">
        <f>IF(AND(ISBLANK(C1756)=TRUE,ISBLANK(D1756)=TRUE),"",IFERROR(VLOOKUP(CONCATENATE(C1756,".",D1756),'Clusters Lookup'!$A$2:$B$99,2,FALSE),"Not an Other Cluster"))</f>
        <v/>
      </c>
      <c r="K1756" s="51"/>
      <c r="L1756" s="51"/>
      <c r="M1756" s="51"/>
      <c r="N1756" s="51"/>
      <c r="O1756" s="52"/>
      <c r="P1756" s="51"/>
      <c r="Q1756" s="51"/>
      <c r="R1756" s="50"/>
      <c r="S1756" s="34" t="str">
        <f>IFERROR(VLOOKUP(R1756,'State of WI BUs'!$A$2:$B$77,2,FALSE),"")</f>
        <v/>
      </c>
      <c r="T1756" s="52"/>
      <c r="U1756" s="52"/>
      <c r="V1756" s="56" t="str">
        <f t="shared" si="216"/>
        <v/>
      </c>
      <c r="W1756" s="52"/>
      <c r="X1756" s="50"/>
      <c r="Y1756" s="56" t="str">
        <f t="shared" si="217"/>
        <v/>
      </c>
      <c r="Z1756" s="52"/>
      <c r="AA1756" s="35" t="str">
        <f t="shared" si="218"/>
        <v/>
      </c>
      <c r="AB1756" s="35" t="str">
        <f t="shared" si="219"/>
        <v/>
      </c>
      <c r="AC1756" s="35" t="str">
        <f t="shared" si="220"/>
        <v/>
      </c>
      <c r="AD1756" s="35" t="str">
        <f t="shared" si="221"/>
        <v/>
      </c>
      <c r="AE1756" s="35" t="str">
        <f t="shared" si="222"/>
        <v/>
      </c>
      <c r="AF1756" s="35" t="str">
        <f t="shared" si="223"/>
        <v/>
      </c>
    </row>
    <row r="1757" spans="1:32" x14ac:dyDescent="0.3">
      <c r="A1757" s="50"/>
      <c r="B1757" s="34" t="str">
        <f>IFERROR(VLOOKUP(A1757,'State of WI BUs'!$A$2:$B$77,2,FALSE),"")</f>
        <v/>
      </c>
      <c r="C1757" s="50"/>
      <c r="D1757" s="50"/>
      <c r="E1757" s="51"/>
      <c r="F1757" s="34" t="str">
        <f>IFERROR(VLOOKUP(C1757,'Fed. Agency Identifier'!$A$2:$B$62,2,FALSE),"")</f>
        <v/>
      </c>
      <c r="G1757" s="34" t="str">
        <f>IF(ISBLANK(D1757)=TRUE,"",(IFERROR(VLOOKUP(CONCATENATE(C1757,".",D1757),'Assistance Listings sam.gov'!$A$2:$D$2250,4,FALSE),"Unknown/Expired CFDA - Complete Column K")))</f>
        <v/>
      </c>
      <c r="H1757" s="51"/>
      <c r="I1757" s="51"/>
      <c r="J1757" s="34" t="str">
        <f>IF(AND(ISBLANK(C1757)=TRUE,ISBLANK(D1757)=TRUE),"",IFERROR(VLOOKUP(CONCATENATE(C1757,".",D1757),'Clusters Lookup'!$A$2:$B$99,2,FALSE),"Not an Other Cluster"))</f>
        <v/>
      </c>
      <c r="K1757" s="51"/>
      <c r="L1757" s="51"/>
      <c r="M1757" s="51"/>
      <c r="N1757" s="51"/>
      <c r="O1757" s="52"/>
      <c r="P1757" s="51"/>
      <c r="Q1757" s="51"/>
      <c r="R1757" s="50"/>
      <c r="S1757" s="34" t="str">
        <f>IFERROR(VLOOKUP(R1757,'State of WI BUs'!$A$2:$B$77,2,FALSE),"")</f>
        <v/>
      </c>
      <c r="T1757" s="52"/>
      <c r="U1757" s="52"/>
      <c r="V1757" s="56" t="str">
        <f t="shared" si="216"/>
        <v/>
      </c>
      <c r="W1757" s="52"/>
      <c r="X1757" s="50"/>
      <c r="Y1757" s="56" t="str">
        <f t="shared" si="217"/>
        <v/>
      </c>
      <c r="Z1757" s="52"/>
      <c r="AA1757" s="35" t="str">
        <f t="shared" si="218"/>
        <v/>
      </c>
      <c r="AB1757" s="35" t="str">
        <f t="shared" si="219"/>
        <v/>
      </c>
      <c r="AC1757" s="35" t="str">
        <f t="shared" si="220"/>
        <v/>
      </c>
      <c r="AD1757" s="35" t="str">
        <f t="shared" si="221"/>
        <v/>
      </c>
      <c r="AE1757" s="35" t="str">
        <f t="shared" si="222"/>
        <v/>
      </c>
      <c r="AF1757" s="35" t="str">
        <f t="shared" si="223"/>
        <v/>
      </c>
    </row>
    <row r="1758" spans="1:32" x14ac:dyDescent="0.3">
      <c r="A1758" s="50"/>
      <c r="B1758" s="34" t="str">
        <f>IFERROR(VLOOKUP(A1758,'State of WI BUs'!$A$2:$B$77,2,FALSE),"")</f>
        <v/>
      </c>
      <c r="C1758" s="50"/>
      <c r="D1758" s="50"/>
      <c r="E1758" s="51"/>
      <c r="F1758" s="34" t="str">
        <f>IFERROR(VLOOKUP(C1758,'Fed. Agency Identifier'!$A$2:$B$62,2,FALSE),"")</f>
        <v/>
      </c>
      <c r="G1758" s="34" t="str">
        <f>IF(ISBLANK(D1758)=TRUE,"",(IFERROR(VLOOKUP(CONCATENATE(C1758,".",D1758),'Assistance Listings sam.gov'!$A$2:$D$2250,4,FALSE),"Unknown/Expired CFDA - Complete Column K")))</f>
        <v/>
      </c>
      <c r="H1758" s="51"/>
      <c r="I1758" s="51"/>
      <c r="J1758" s="34" t="str">
        <f>IF(AND(ISBLANK(C1758)=TRUE,ISBLANK(D1758)=TRUE),"",IFERROR(VLOOKUP(CONCATENATE(C1758,".",D1758),'Clusters Lookup'!$A$2:$B$99,2,FALSE),"Not an Other Cluster"))</f>
        <v/>
      </c>
      <c r="K1758" s="51"/>
      <c r="L1758" s="51"/>
      <c r="M1758" s="51"/>
      <c r="N1758" s="51"/>
      <c r="O1758" s="52"/>
      <c r="P1758" s="51"/>
      <c r="Q1758" s="51"/>
      <c r="R1758" s="50"/>
      <c r="S1758" s="34" t="str">
        <f>IFERROR(VLOOKUP(R1758,'State of WI BUs'!$A$2:$B$77,2,FALSE),"")</f>
        <v/>
      </c>
      <c r="T1758" s="52"/>
      <c r="U1758" s="52"/>
      <c r="V1758" s="56" t="str">
        <f t="shared" si="216"/>
        <v/>
      </c>
      <c r="W1758" s="52"/>
      <c r="X1758" s="50"/>
      <c r="Y1758" s="56" t="str">
        <f t="shared" si="217"/>
        <v/>
      </c>
      <c r="Z1758" s="52"/>
      <c r="AA1758" s="35" t="str">
        <f t="shared" si="218"/>
        <v/>
      </c>
      <c r="AB1758" s="35" t="str">
        <f t="shared" si="219"/>
        <v/>
      </c>
      <c r="AC1758" s="35" t="str">
        <f t="shared" si="220"/>
        <v/>
      </c>
      <c r="AD1758" s="35" t="str">
        <f t="shared" si="221"/>
        <v/>
      </c>
      <c r="AE1758" s="35" t="str">
        <f t="shared" si="222"/>
        <v/>
      </c>
      <c r="AF1758" s="35" t="str">
        <f t="shared" si="223"/>
        <v/>
      </c>
    </row>
    <row r="1759" spans="1:32" x14ac:dyDescent="0.3">
      <c r="A1759" s="50"/>
      <c r="B1759" s="34" t="str">
        <f>IFERROR(VLOOKUP(A1759,'State of WI BUs'!$A$2:$B$77,2,FALSE),"")</f>
        <v/>
      </c>
      <c r="C1759" s="50"/>
      <c r="D1759" s="50"/>
      <c r="E1759" s="51"/>
      <c r="F1759" s="34" t="str">
        <f>IFERROR(VLOOKUP(C1759,'Fed. Agency Identifier'!$A$2:$B$62,2,FALSE),"")</f>
        <v/>
      </c>
      <c r="G1759" s="34" t="str">
        <f>IF(ISBLANK(D1759)=TRUE,"",(IFERROR(VLOOKUP(CONCATENATE(C1759,".",D1759),'Assistance Listings sam.gov'!$A$2:$D$2250,4,FALSE),"Unknown/Expired CFDA - Complete Column K")))</f>
        <v/>
      </c>
      <c r="H1759" s="51"/>
      <c r="I1759" s="51"/>
      <c r="J1759" s="34" t="str">
        <f>IF(AND(ISBLANK(C1759)=TRUE,ISBLANK(D1759)=TRUE),"",IFERROR(VLOOKUP(CONCATENATE(C1759,".",D1759),'Clusters Lookup'!$A$2:$B$99,2,FALSE),"Not an Other Cluster"))</f>
        <v/>
      </c>
      <c r="K1759" s="51"/>
      <c r="L1759" s="51"/>
      <c r="M1759" s="51"/>
      <c r="N1759" s="51"/>
      <c r="O1759" s="52"/>
      <c r="P1759" s="51"/>
      <c r="Q1759" s="51"/>
      <c r="R1759" s="50"/>
      <c r="S1759" s="34" t="str">
        <f>IFERROR(VLOOKUP(R1759,'State of WI BUs'!$A$2:$B$77,2,FALSE),"")</f>
        <v/>
      </c>
      <c r="T1759" s="52"/>
      <c r="U1759" s="52"/>
      <c r="V1759" s="56" t="str">
        <f t="shared" si="216"/>
        <v/>
      </c>
      <c r="W1759" s="52"/>
      <c r="X1759" s="50"/>
      <c r="Y1759" s="56" t="str">
        <f t="shared" si="217"/>
        <v/>
      </c>
      <c r="Z1759" s="52"/>
      <c r="AA1759" s="35" t="str">
        <f t="shared" si="218"/>
        <v/>
      </c>
      <c r="AB1759" s="35" t="str">
        <f t="shared" si="219"/>
        <v/>
      </c>
      <c r="AC1759" s="35" t="str">
        <f t="shared" si="220"/>
        <v/>
      </c>
      <c r="AD1759" s="35" t="str">
        <f t="shared" si="221"/>
        <v/>
      </c>
      <c r="AE1759" s="35" t="str">
        <f t="shared" si="222"/>
        <v/>
      </c>
      <c r="AF1759" s="35" t="str">
        <f t="shared" si="223"/>
        <v/>
      </c>
    </row>
    <row r="1760" spans="1:32" x14ac:dyDescent="0.3">
      <c r="A1760" s="50"/>
      <c r="B1760" s="34" t="str">
        <f>IFERROR(VLOOKUP(A1760,'State of WI BUs'!$A$2:$B$77,2,FALSE),"")</f>
        <v/>
      </c>
      <c r="C1760" s="50"/>
      <c r="D1760" s="50"/>
      <c r="E1760" s="51"/>
      <c r="F1760" s="34" t="str">
        <f>IFERROR(VLOOKUP(C1760,'Fed. Agency Identifier'!$A$2:$B$62,2,FALSE),"")</f>
        <v/>
      </c>
      <c r="G1760" s="34" t="str">
        <f>IF(ISBLANK(D1760)=TRUE,"",(IFERROR(VLOOKUP(CONCATENATE(C1760,".",D1760),'Assistance Listings sam.gov'!$A$2:$D$2250,4,FALSE),"Unknown/Expired CFDA - Complete Column K")))</f>
        <v/>
      </c>
      <c r="H1760" s="51"/>
      <c r="I1760" s="51"/>
      <c r="J1760" s="34" t="str">
        <f>IF(AND(ISBLANK(C1760)=TRUE,ISBLANK(D1760)=TRUE),"",IFERROR(VLOOKUP(CONCATENATE(C1760,".",D1760),'Clusters Lookup'!$A$2:$B$99,2,FALSE),"Not an Other Cluster"))</f>
        <v/>
      </c>
      <c r="K1760" s="51"/>
      <c r="L1760" s="51"/>
      <c r="M1760" s="51"/>
      <c r="N1760" s="51"/>
      <c r="O1760" s="52"/>
      <c r="P1760" s="51"/>
      <c r="Q1760" s="51"/>
      <c r="R1760" s="50"/>
      <c r="S1760" s="34" t="str">
        <f>IFERROR(VLOOKUP(R1760,'State of WI BUs'!$A$2:$B$77,2,FALSE),"")</f>
        <v/>
      </c>
      <c r="T1760" s="52"/>
      <c r="U1760" s="52"/>
      <c r="V1760" s="56" t="str">
        <f t="shared" si="216"/>
        <v/>
      </c>
      <c r="W1760" s="52"/>
      <c r="X1760" s="50"/>
      <c r="Y1760" s="56" t="str">
        <f t="shared" si="217"/>
        <v/>
      </c>
      <c r="Z1760" s="52"/>
      <c r="AA1760" s="35" t="str">
        <f t="shared" si="218"/>
        <v/>
      </c>
      <c r="AB1760" s="35" t="str">
        <f t="shared" si="219"/>
        <v/>
      </c>
      <c r="AC1760" s="35" t="str">
        <f t="shared" si="220"/>
        <v/>
      </c>
      <c r="AD1760" s="35" t="str">
        <f t="shared" si="221"/>
        <v/>
      </c>
      <c r="AE1760" s="35" t="str">
        <f t="shared" si="222"/>
        <v/>
      </c>
      <c r="AF1760" s="35" t="str">
        <f t="shared" si="223"/>
        <v/>
      </c>
    </row>
    <row r="1761" spans="1:32" x14ac:dyDescent="0.3">
      <c r="A1761" s="50"/>
      <c r="B1761" s="34" t="str">
        <f>IFERROR(VLOOKUP(A1761,'State of WI BUs'!$A$2:$B$77,2,FALSE),"")</f>
        <v/>
      </c>
      <c r="C1761" s="50"/>
      <c r="D1761" s="50"/>
      <c r="E1761" s="51"/>
      <c r="F1761" s="34" t="str">
        <f>IFERROR(VLOOKUP(C1761,'Fed. Agency Identifier'!$A$2:$B$62,2,FALSE),"")</f>
        <v/>
      </c>
      <c r="G1761" s="34" t="str">
        <f>IF(ISBLANK(D1761)=TRUE,"",(IFERROR(VLOOKUP(CONCATENATE(C1761,".",D1761),'Assistance Listings sam.gov'!$A$2:$D$2250,4,FALSE),"Unknown/Expired CFDA - Complete Column K")))</f>
        <v/>
      </c>
      <c r="H1761" s="51"/>
      <c r="I1761" s="51"/>
      <c r="J1761" s="34" t="str">
        <f>IF(AND(ISBLANK(C1761)=TRUE,ISBLANK(D1761)=TRUE),"",IFERROR(VLOOKUP(CONCATENATE(C1761,".",D1761),'Clusters Lookup'!$A$2:$B$99,2,FALSE),"Not an Other Cluster"))</f>
        <v/>
      </c>
      <c r="K1761" s="51"/>
      <c r="L1761" s="51"/>
      <c r="M1761" s="51"/>
      <c r="N1761" s="51"/>
      <c r="O1761" s="52"/>
      <c r="P1761" s="51"/>
      <c r="Q1761" s="51"/>
      <c r="R1761" s="50"/>
      <c r="S1761" s="34" t="str">
        <f>IFERROR(VLOOKUP(R1761,'State of WI BUs'!$A$2:$B$77,2,FALSE),"")</f>
        <v/>
      </c>
      <c r="T1761" s="52"/>
      <c r="U1761" s="52"/>
      <c r="V1761" s="56" t="str">
        <f t="shared" si="216"/>
        <v/>
      </c>
      <c r="W1761" s="52"/>
      <c r="X1761" s="50"/>
      <c r="Y1761" s="56" t="str">
        <f t="shared" si="217"/>
        <v/>
      </c>
      <c r="Z1761" s="52"/>
      <c r="AA1761" s="35" t="str">
        <f t="shared" si="218"/>
        <v/>
      </c>
      <c r="AB1761" s="35" t="str">
        <f t="shared" si="219"/>
        <v/>
      </c>
      <c r="AC1761" s="35" t="str">
        <f t="shared" si="220"/>
        <v/>
      </c>
      <c r="AD1761" s="35" t="str">
        <f t="shared" si="221"/>
        <v/>
      </c>
      <c r="AE1761" s="35" t="str">
        <f t="shared" si="222"/>
        <v/>
      </c>
      <c r="AF1761" s="35" t="str">
        <f t="shared" si="223"/>
        <v/>
      </c>
    </row>
    <row r="1762" spans="1:32" x14ac:dyDescent="0.3">
      <c r="A1762" s="50"/>
      <c r="B1762" s="34" t="str">
        <f>IFERROR(VLOOKUP(A1762,'State of WI BUs'!$A$2:$B$77,2,FALSE),"")</f>
        <v/>
      </c>
      <c r="C1762" s="50"/>
      <c r="D1762" s="50"/>
      <c r="E1762" s="51"/>
      <c r="F1762" s="34" t="str">
        <f>IFERROR(VLOOKUP(C1762,'Fed. Agency Identifier'!$A$2:$B$62,2,FALSE),"")</f>
        <v/>
      </c>
      <c r="G1762" s="34" t="str">
        <f>IF(ISBLANK(D1762)=TRUE,"",(IFERROR(VLOOKUP(CONCATENATE(C1762,".",D1762),'Assistance Listings sam.gov'!$A$2:$D$2250,4,FALSE),"Unknown/Expired CFDA - Complete Column K")))</f>
        <v/>
      </c>
      <c r="H1762" s="51"/>
      <c r="I1762" s="51"/>
      <c r="J1762" s="34" t="str">
        <f>IF(AND(ISBLANK(C1762)=TRUE,ISBLANK(D1762)=TRUE),"",IFERROR(VLOOKUP(CONCATENATE(C1762,".",D1762),'Clusters Lookup'!$A$2:$B$99,2,FALSE),"Not an Other Cluster"))</f>
        <v/>
      </c>
      <c r="K1762" s="51"/>
      <c r="L1762" s="51"/>
      <c r="M1762" s="51"/>
      <c r="N1762" s="51"/>
      <c r="O1762" s="52"/>
      <c r="P1762" s="51"/>
      <c r="Q1762" s="51"/>
      <c r="R1762" s="50"/>
      <c r="S1762" s="34" t="str">
        <f>IFERROR(VLOOKUP(R1762,'State of WI BUs'!$A$2:$B$77,2,FALSE),"")</f>
        <v/>
      </c>
      <c r="T1762" s="52"/>
      <c r="U1762" s="52"/>
      <c r="V1762" s="56" t="str">
        <f t="shared" si="216"/>
        <v/>
      </c>
      <c r="W1762" s="52"/>
      <c r="X1762" s="50"/>
      <c r="Y1762" s="56" t="str">
        <f t="shared" si="217"/>
        <v/>
      </c>
      <c r="Z1762" s="52"/>
      <c r="AA1762" s="35" t="str">
        <f t="shared" si="218"/>
        <v/>
      </c>
      <c r="AB1762" s="35" t="str">
        <f t="shared" si="219"/>
        <v/>
      </c>
      <c r="AC1762" s="35" t="str">
        <f t="shared" si="220"/>
        <v/>
      </c>
      <c r="AD1762" s="35" t="str">
        <f t="shared" si="221"/>
        <v/>
      </c>
      <c r="AE1762" s="35" t="str">
        <f t="shared" si="222"/>
        <v/>
      </c>
      <c r="AF1762" s="35" t="str">
        <f t="shared" si="223"/>
        <v/>
      </c>
    </row>
    <row r="1763" spans="1:32" x14ac:dyDescent="0.3">
      <c r="A1763" s="50"/>
      <c r="B1763" s="34" t="str">
        <f>IFERROR(VLOOKUP(A1763,'State of WI BUs'!$A$2:$B$77,2,FALSE),"")</f>
        <v/>
      </c>
      <c r="C1763" s="50"/>
      <c r="D1763" s="50"/>
      <c r="E1763" s="51"/>
      <c r="F1763" s="34" t="str">
        <f>IFERROR(VLOOKUP(C1763,'Fed. Agency Identifier'!$A$2:$B$62,2,FALSE),"")</f>
        <v/>
      </c>
      <c r="G1763" s="34" t="str">
        <f>IF(ISBLANK(D1763)=TRUE,"",(IFERROR(VLOOKUP(CONCATENATE(C1763,".",D1763),'Assistance Listings sam.gov'!$A$2:$D$2250,4,FALSE),"Unknown/Expired CFDA - Complete Column K")))</f>
        <v/>
      </c>
      <c r="H1763" s="51"/>
      <c r="I1763" s="51"/>
      <c r="J1763" s="34" t="str">
        <f>IF(AND(ISBLANK(C1763)=TRUE,ISBLANK(D1763)=TRUE),"",IFERROR(VLOOKUP(CONCATENATE(C1763,".",D1763),'Clusters Lookup'!$A$2:$B$99,2,FALSE),"Not an Other Cluster"))</f>
        <v/>
      </c>
      <c r="K1763" s="51"/>
      <c r="L1763" s="51"/>
      <c r="M1763" s="51"/>
      <c r="N1763" s="51"/>
      <c r="O1763" s="52"/>
      <c r="P1763" s="51"/>
      <c r="Q1763" s="51"/>
      <c r="R1763" s="50"/>
      <c r="S1763" s="34" t="str">
        <f>IFERROR(VLOOKUP(R1763,'State of WI BUs'!$A$2:$B$77,2,FALSE),"")</f>
        <v/>
      </c>
      <c r="T1763" s="52"/>
      <c r="U1763" s="52"/>
      <c r="V1763" s="56" t="str">
        <f t="shared" si="216"/>
        <v/>
      </c>
      <c r="W1763" s="52"/>
      <c r="X1763" s="50"/>
      <c r="Y1763" s="56" t="str">
        <f t="shared" si="217"/>
        <v/>
      </c>
      <c r="Z1763" s="52"/>
      <c r="AA1763" s="35" t="str">
        <f t="shared" si="218"/>
        <v/>
      </c>
      <c r="AB1763" s="35" t="str">
        <f t="shared" si="219"/>
        <v/>
      </c>
      <c r="AC1763" s="35" t="str">
        <f t="shared" si="220"/>
        <v/>
      </c>
      <c r="AD1763" s="35" t="str">
        <f t="shared" si="221"/>
        <v/>
      </c>
      <c r="AE1763" s="35" t="str">
        <f t="shared" si="222"/>
        <v/>
      </c>
      <c r="AF1763" s="35" t="str">
        <f t="shared" si="223"/>
        <v/>
      </c>
    </row>
    <row r="1764" spans="1:32" x14ac:dyDescent="0.3">
      <c r="A1764" s="50"/>
      <c r="B1764" s="34" t="str">
        <f>IFERROR(VLOOKUP(A1764,'State of WI BUs'!$A$2:$B$77,2,FALSE),"")</f>
        <v/>
      </c>
      <c r="C1764" s="50"/>
      <c r="D1764" s="50"/>
      <c r="E1764" s="51"/>
      <c r="F1764" s="34" t="str">
        <f>IFERROR(VLOOKUP(C1764,'Fed. Agency Identifier'!$A$2:$B$62,2,FALSE),"")</f>
        <v/>
      </c>
      <c r="G1764" s="34" t="str">
        <f>IF(ISBLANK(D1764)=TRUE,"",(IFERROR(VLOOKUP(CONCATENATE(C1764,".",D1764),'Assistance Listings sam.gov'!$A$2:$D$2250,4,FALSE),"Unknown/Expired CFDA - Complete Column K")))</f>
        <v/>
      </c>
      <c r="H1764" s="51"/>
      <c r="I1764" s="51"/>
      <c r="J1764" s="34" t="str">
        <f>IF(AND(ISBLANK(C1764)=TRUE,ISBLANK(D1764)=TRUE),"",IFERROR(VLOOKUP(CONCATENATE(C1764,".",D1764),'Clusters Lookup'!$A$2:$B$99,2,FALSE),"Not an Other Cluster"))</f>
        <v/>
      </c>
      <c r="K1764" s="51"/>
      <c r="L1764" s="51"/>
      <c r="M1764" s="51"/>
      <c r="N1764" s="51"/>
      <c r="O1764" s="52"/>
      <c r="P1764" s="51"/>
      <c r="Q1764" s="51"/>
      <c r="R1764" s="50"/>
      <c r="S1764" s="34" t="str">
        <f>IFERROR(VLOOKUP(R1764,'State of WI BUs'!$A$2:$B$77,2,FALSE),"")</f>
        <v/>
      </c>
      <c r="T1764" s="52"/>
      <c r="U1764" s="52"/>
      <c r="V1764" s="56" t="str">
        <f t="shared" si="216"/>
        <v/>
      </c>
      <c r="W1764" s="52"/>
      <c r="X1764" s="50"/>
      <c r="Y1764" s="56" t="str">
        <f t="shared" si="217"/>
        <v/>
      </c>
      <c r="Z1764" s="52"/>
      <c r="AA1764" s="35" t="str">
        <f t="shared" si="218"/>
        <v/>
      </c>
      <c r="AB1764" s="35" t="str">
        <f t="shared" si="219"/>
        <v/>
      </c>
      <c r="AC1764" s="35" t="str">
        <f t="shared" si="220"/>
        <v/>
      </c>
      <c r="AD1764" s="35" t="str">
        <f t="shared" si="221"/>
        <v/>
      </c>
      <c r="AE1764" s="35" t="str">
        <f t="shared" si="222"/>
        <v/>
      </c>
      <c r="AF1764" s="35" t="str">
        <f t="shared" si="223"/>
        <v/>
      </c>
    </row>
    <row r="1765" spans="1:32" x14ac:dyDescent="0.3">
      <c r="A1765" s="50"/>
      <c r="B1765" s="34" t="str">
        <f>IFERROR(VLOOKUP(A1765,'State of WI BUs'!$A$2:$B$77,2,FALSE),"")</f>
        <v/>
      </c>
      <c r="C1765" s="50"/>
      <c r="D1765" s="50"/>
      <c r="E1765" s="51"/>
      <c r="F1765" s="34" t="str">
        <f>IFERROR(VLOOKUP(C1765,'Fed. Agency Identifier'!$A$2:$B$62,2,FALSE),"")</f>
        <v/>
      </c>
      <c r="G1765" s="34" t="str">
        <f>IF(ISBLANK(D1765)=TRUE,"",(IFERROR(VLOOKUP(CONCATENATE(C1765,".",D1765),'Assistance Listings sam.gov'!$A$2:$D$2250,4,FALSE),"Unknown/Expired CFDA - Complete Column K")))</f>
        <v/>
      </c>
      <c r="H1765" s="51"/>
      <c r="I1765" s="51"/>
      <c r="J1765" s="34" t="str">
        <f>IF(AND(ISBLANK(C1765)=TRUE,ISBLANK(D1765)=TRUE),"",IFERROR(VLOOKUP(CONCATENATE(C1765,".",D1765),'Clusters Lookup'!$A$2:$B$99,2,FALSE),"Not an Other Cluster"))</f>
        <v/>
      </c>
      <c r="K1765" s="51"/>
      <c r="L1765" s="51"/>
      <c r="M1765" s="51"/>
      <c r="N1765" s="51"/>
      <c r="O1765" s="52"/>
      <c r="P1765" s="51"/>
      <c r="Q1765" s="51"/>
      <c r="R1765" s="50"/>
      <c r="S1765" s="34" t="str">
        <f>IFERROR(VLOOKUP(R1765,'State of WI BUs'!$A$2:$B$77,2,FALSE),"")</f>
        <v/>
      </c>
      <c r="T1765" s="52"/>
      <c r="U1765" s="52"/>
      <c r="V1765" s="56" t="str">
        <f t="shared" si="216"/>
        <v/>
      </c>
      <c r="W1765" s="52"/>
      <c r="X1765" s="50"/>
      <c r="Y1765" s="56" t="str">
        <f t="shared" si="217"/>
        <v/>
      </c>
      <c r="Z1765" s="52"/>
      <c r="AA1765" s="35" t="str">
        <f t="shared" si="218"/>
        <v/>
      </c>
      <c r="AB1765" s="35" t="str">
        <f t="shared" si="219"/>
        <v/>
      </c>
      <c r="AC1765" s="35" t="str">
        <f t="shared" si="220"/>
        <v/>
      </c>
      <c r="AD1765" s="35" t="str">
        <f t="shared" si="221"/>
        <v/>
      </c>
      <c r="AE1765" s="35" t="str">
        <f t="shared" si="222"/>
        <v/>
      </c>
      <c r="AF1765" s="35" t="str">
        <f t="shared" si="223"/>
        <v/>
      </c>
    </row>
    <row r="1766" spans="1:32" x14ac:dyDescent="0.3">
      <c r="A1766" s="50"/>
      <c r="B1766" s="34" t="str">
        <f>IFERROR(VLOOKUP(A1766,'State of WI BUs'!$A$2:$B$77,2,FALSE),"")</f>
        <v/>
      </c>
      <c r="C1766" s="50"/>
      <c r="D1766" s="50"/>
      <c r="E1766" s="51"/>
      <c r="F1766" s="34" t="str">
        <f>IFERROR(VLOOKUP(C1766,'Fed. Agency Identifier'!$A$2:$B$62,2,FALSE),"")</f>
        <v/>
      </c>
      <c r="G1766" s="34" t="str">
        <f>IF(ISBLANK(D1766)=TRUE,"",(IFERROR(VLOOKUP(CONCATENATE(C1766,".",D1766),'Assistance Listings sam.gov'!$A$2:$D$2250,4,FALSE),"Unknown/Expired CFDA - Complete Column K")))</f>
        <v/>
      </c>
      <c r="H1766" s="51"/>
      <c r="I1766" s="51"/>
      <c r="J1766" s="34" t="str">
        <f>IF(AND(ISBLANK(C1766)=TRUE,ISBLANK(D1766)=TRUE),"",IFERROR(VLOOKUP(CONCATENATE(C1766,".",D1766),'Clusters Lookup'!$A$2:$B$99,2,FALSE),"Not an Other Cluster"))</f>
        <v/>
      </c>
      <c r="K1766" s="51"/>
      <c r="L1766" s="51"/>
      <c r="M1766" s="51"/>
      <c r="N1766" s="51"/>
      <c r="O1766" s="52"/>
      <c r="P1766" s="51"/>
      <c r="Q1766" s="51"/>
      <c r="R1766" s="50"/>
      <c r="S1766" s="34" t="str">
        <f>IFERROR(VLOOKUP(R1766,'State of WI BUs'!$A$2:$B$77,2,FALSE),"")</f>
        <v/>
      </c>
      <c r="T1766" s="52"/>
      <c r="U1766" s="52"/>
      <c r="V1766" s="56" t="str">
        <f t="shared" si="216"/>
        <v/>
      </c>
      <c r="W1766" s="52"/>
      <c r="X1766" s="50"/>
      <c r="Y1766" s="56" t="str">
        <f t="shared" si="217"/>
        <v/>
      </c>
      <c r="Z1766" s="52"/>
      <c r="AA1766" s="35" t="str">
        <f t="shared" si="218"/>
        <v/>
      </c>
      <c r="AB1766" s="35" t="str">
        <f t="shared" si="219"/>
        <v/>
      </c>
      <c r="AC1766" s="35" t="str">
        <f t="shared" si="220"/>
        <v/>
      </c>
      <c r="AD1766" s="35" t="str">
        <f t="shared" si="221"/>
        <v/>
      </c>
      <c r="AE1766" s="35" t="str">
        <f t="shared" si="222"/>
        <v/>
      </c>
      <c r="AF1766" s="35" t="str">
        <f t="shared" si="223"/>
        <v/>
      </c>
    </row>
    <row r="1767" spans="1:32" x14ac:dyDescent="0.3">
      <c r="A1767" s="50"/>
      <c r="B1767" s="34" t="str">
        <f>IFERROR(VLOOKUP(A1767,'State of WI BUs'!$A$2:$B$77,2,FALSE),"")</f>
        <v/>
      </c>
      <c r="C1767" s="50"/>
      <c r="D1767" s="50"/>
      <c r="E1767" s="51"/>
      <c r="F1767" s="34" t="str">
        <f>IFERROR(VLOOKUP(C1767,'Fed. Agency Identifier'!$A$2:$B$62,2,FALSE),"")</f>
        <v/>
      </c>
      <c r="G1767" s="34" t="str">
        <f>IF(ISBLANK(D1767)=TRUE,"",(IFERROR(VLOOKUP(CONCATENATE(C1767,".",D1767),'Assistance Listings sam.gov'!$A$2:$D$2250,4,FALSE),"Unknown/Expired CFDA - Complete Column K")))</f>
        <v/>
      </c>
      <c r="H1767" s="51"/>
      <c r="I1767" s="51"/>
      <c r="J1767" s="34" t="str">
        <f>IF(AND(ISBLANK(C1767)=TRUE,ISBLANK(D1767)=TRUE),"",IFERROR(VLOOKUP(CONCATENATE(C1767,".",D1767),'Clusters Lookup'!$A$2:$B$99,2,FALSE),"Not an Other Cluster"))</f>
        <v/>
      </c>
      <c r="K1767" s="51"/>
      <c r="L1767" s="51"/>
      <c r="M1767" s="51"/>
      <c r="N1767" s="51"/>
      <c r="O1767" s="52"/>
      <c r="P1767" s="51"/>
      <c r="Q1767" s="51"/>
      <c r="R1767" s="50"/>
      <c r="S1767" s="34" t="str">
        <f>IFERROR(VLOOKUP(R1767,'State of WI BUs'!$A$2:$B$77,2,FALSE),"")</f>
        <v/>
      </c>
      <c r="T1767" s="52"/>
      <c r="U1767" s="52"/>
      <c r="V1767" s="56" t="str">
        <f t="shared" si="216"/>
        <v/>
      </c>
      <c r="W1767" s="52"/>
      <c r="X1767" s="50"/>
      <c r="Y1767" s="56" t="str">
        <f t="shared" si="217"/>
        <v/>
      </c>
      <c r="Z1767" s="52"/>
      <c r="AA1767" s="35" t="str">
        <f t="shared" si="218"/>
        <v/>
      </c>
      <c r="AB1767" s="35" t="str">
        <f t="shared" si="219"/>
        <v/>
      </c>
      <c r="AC1767" s="35" t="str">
        <f t="shared" si="220"/>
        <v/>
      </c>
      <c r="AD1767" s="35" t="str">
        <f t="shared" si="221"/>
        <v/>
      </c>
      <c r="AE1767" s="35" t="str">
        <f t="shared" si="222"/>
        <v/>
      </c>
      <c r="AF1767" s="35" t="str">
        <f t="shared" si="223"/>
        <v/>
      </c>
    </row>
    <row r="1768" spans="1:32" x14ac:dyDescent="0.3">
      <c r="A1768" s="50"/>
      <c r="B1768" s="34" t="str">
        <f>IFERROR(VLOOKUP(A1768,'State of WI BUs'!$A$2:$B$77,2,FALSE),"")</f>
        <v/>
      </c>
      <c r="C1768" s="50"/>
      <c r="D1768" s="50"/>
      <c r="E1768" s="51"/>
      <c r="F1768" s="34" t="str">
        <f>IFERROR(VLOOKUP(C1768,'Fed. Agency Identifier'!$A$2:$B$62,2,FALSE),"")</f>
        <v/>
      </c>
      <c r="G1768" s="34" t="str">
        <f>IF(ISBLANK(D1768)=TRUE,"",(IFERROR(VLOOKUP(CONCATENATE(C1768,".",D1768),'Assistance Listings sam.gov'!$A$2:$D$2250,4,FALSE),"Unknown/Expired CFDA - Complete Column K")))</f>
        <v/>
      </c>
      <c r="H1768" s="51"/>
      <c r="I1768" s="51"/>
      <c r="J1768" s="34" t="str">
        <f>IF(AND(ISBLANK(C1768)=TRUE,ISBLANK(D1768)=TRUE),"",IFERROR(VLOOKUP(CONCATENATE(C1768,".",D1768),'Clusters Lookup'!$A$2:$B$99,2,FALSE),"Not an Other Cluster"))</f>
        <v/>
      </c>
      <c r="K1768" s="51"/>
      <c r="L1768" s="51"/>
      <c r="M1768" s="51"/>
      <c r="N1768" s="51"/>
      <c r="O1768" s="52"/>
      <c r="P1768" s="51"/>
      <c r="Q1768" s="51"/>
      <c r="R1768" s="50"/>
      <c r="S1768" s="34" t="str">
        <f>IFERROR(VLOOKUP(R1768,'State of WI BUs'!$A$2:$B$77,2,FALSE),"")</f>
        <v/>
      </c>
      <c r="T1768" s="52"/>
      <c r="U1768" s="52"/>
      <c r="V1768" s="56" t="str">
        <f t="shared" si="216"/>
        <v/>
      </c>
      <c r="W1768" s="52"/>
      <c r="X1768" s="50"/>
      <c r="Y1768" s="56" t="str">
        <f t="shared" si="217"/>
        <v/>
      </c>
      <c r="Z1768" s="52"/>
      <c r="AA1768" s="35" t="str">
        <f t="shared" si="218"/>
        <v/>
      </c>
      <c r="AB1768" s="35" t="str">
        <f t="shared" si="219"/>
        <v/>
      </c>
      <c r="AC1768" s="35" t="str">
        <f t="shared" si="220"/>
        <v/>
      </c>
      <c r="AD1768" s="35" t="str">
        <f t="shared" si="221"/>
        <v/>
      </c>
      <c r="AE1768" s="35" t="str">
        <f t="shared" si="222"/>
        <v/>
      </c>
      <c r="AF1768" s="35" t="str">
        <f t="shared" si="223"/>
        <v/>
      </c>
    </row>
    <row r="1769" spans="1:32" x14ac:dyDescent="0.3">
      <c r="A1769" s="50"/>
      <c r="B1769" s="34" t="str">
        <f>IFERROR(VLOOKUP(A1769,'State of WI BUs'!$A$2:$B$77,2,FALSE),"")</f>
        <v/>
      </c>
      <c r="C1769" s="50"/>
      <c r="D1769" s="50"/>
      <c r="E1769" s="51"/>
      <c r="F1769" s="34" t="str">
        <f>IFERROR(VLOOKUP(C1769,'Fed. Agency Identifier'!$A$2:$B$62,2,FALSE),"")</f>
        <v/>
      </c>
      <c r="G1769" s="34" t="str">
        <f>IF(ISBLANK(D1769)=TRUE,"",(IFERROR(VLOOKUP(CONCATENATE(C1769,".",D1769),'Assistance Listings sam.gov'!$A$2:$D$2250,4,FALSE),"Unknown/Expired CFDA - Complete Column K")))</f>
        <v/>
      </c>
      <c r="H1769" s="51"/>
      <c r="I1769" s="51"/>
      <c r="J1769" s="34" t="str">
        <f>IF(AND(ISBLANK(C1769)=TRUE,ISBLANK(D1769)=TRUE),"",IFERROR(VLOOKUP(CONCATENATE(C1769,".",D1769),'Clusters Lookup'!$A$2:$B$99,2,FALSE),"Not an Other Cluster"))</f>
        <v/>
      </c>
      <c r="K1769" s="51"/>
      <c r="L1769" s="51"/>
      <c r="M1769" s="51"/>
      <c r="N1769" s="51"/>
      <c r="O1769" s="52"/>
      <c r="P1769" s="51"/>
      <c r="Q1769" s="51"/>
      <c r="R1769" s="50"/>
      <c r="S1769" s="34" t="str">
        <f>IFERROR(VLOOKUP(R1769,'State of WI BUs'!$A$2:$B$77,2,FALSE),"")</f>
        <v/>
      </c>
      <c r="T1769" s="52"/>
      <c r="U1769" s="52"/>
      <c r="V1769" s="56" t="str">
        <f t="shared" si="216"/>
        <v/>
      </c>
      <c r="W1769" s="52"/>
      <c r="X1769" s="50"/>
      <c r="Y1769" s="56" t="str">
        <f t="shared" si="217"/>
        <v/>
      </c>
      <c r="Z1769" s="52"/>
      <c r="AA1769" s="35" t="str">
        <f t="shared" si="218"/>
        <v/>
      </c>
      <c r="AB1769" s="35" t="str">
        <f t="shared" si="219"/>
        <v/>
      </c>
      <c r="AC1769" s="35" t="str">
        <f t="shared" si="220"/>
        <v/>
      </c>
      <c r="AD1769" s="35" t="str">
        <f t="shared" si="221"/>
        <v/>
      </c>
      <c r="AE1769" s="35" t="str">
        <f t="shared" si="222"/>
        <v/>
      </c>
      <c r="AF1769" s="35" t="str">
        <f t="shared" si="223"/>
        <v/>
      </c>
    </row>
    <row r="1770" spans="1:32" x14ac:dyDescent="0.3">
      <c r="A1770" s="50"/>
      <c r="B1770" s="34" t="str">
        <f>IFERROR(VLOOKUP(A1770,'State of WI BUs'!$A$2:$B$77,2,FALSE),"")</f>
        <v/>
      </c>
      <c r="C1770" s="50"/>
      <c r="D1770" s="50"/>
      <c r="E1770" s="51"/>
      <c r="F1770" s="34" t="str">
        <f>IFERROR(VLOOKUP(C1770,'Fed. Agency Identifier'!$A$2:$B$62,2,FALSE),"")</f>
        <v/>
      </c>
      <c r="G1770" s="34" t="str">
        <f>IF(ISBLANK(D1770)=TRUE,"",(IFERROR(VLOOKUP(CONCATENATE(C1770,".",D1770),'Assistance Listings sam.gov'!$A$2:$D$2250,4,FALSE),"Unknown/Expired CFDA - Complete Column K")))</f>
        <v/>
      </c>
      <c r="H1770" s="51"/>
      <c r="I1770" s="51"/>
      <c r="J1770" s="34" t="str">
        <f>IF(AND(ISBLANK(C1770)=TRUE,ISBLANK(D1770)=TRUE),"",IFERROR(VLOOKUP(CONCATENATE(C1770,".",D1770),'Clusters Lookup'!$A$2:$B$99,2,FALSE),"Not an Other Cluster"))</f>
        <v/>
      </c>
      <c r="K1770" s="51"/>
      <c r="L1770" s="51"/>
      <c r="M1770" s="51"/>
      <c r="N1770" s="51"/>
      <c r="O1770" s="52"/>
      <c r="P1770" s="51"/>
      <c r="Q1770" s="51"/>
      <c r="R1770" s="50"/>
      <c r="S1770" s="34" t="str">
        <f>IFERROR(VLOOKUP(R1770,'State of WI BUs'!$A$2:$B$77,2,FALSE),"")</f>
        <v/>
      </c>
      <c r="T1770" s="52"/>
      <c r="U1770" s="52"/>
      <c r="V1770" s="56" t="str">
        <f t="shared" si="216"/>
        <v/>
      </c>
      <c r="W1770" s="52"/>
      <c r="X1770" s="50"/>
      <c r="Y1770" s="56" t="str">
        <f t="shared" si="217"/>
        <v/>
      </c>
      <c r="Z1770" s="52"/>
      <c r="AA1770" s="35" t="str">
        <f t="shared" si="218"/>
        <v/>
      </c>
      <c r="AB1770" s="35" t="str">
        <f t="shared" si="219"/>
        <v/>
      </c>
      <c r="AC1770" s="35" t="str">
        <f t="shared" si="220"/>
        <v/>
      </c>
      <c r="AD1770" s="35" t="str">
        <f t="shared" si="221"/>
        <v/>
      </c>
      <c r="AE1770" s="35" t="str">
        <f t="shared" si="222"/>
        <v/>
      </c>
      <c r="AF1770" s="35" t="str">
        <f t="shared" si="223"/>
        <v/>
      </c>
    </row>
    <row r="1771" spans="1:32" x14ac:dyDescent="0.3">
      <c r="A1771" s="50"/>
      <c r="B1771" s="34" t="str">
        <f>IFERROR(VLOOKUP(A1771,'State of WI BUs'!$A$2:$B$77,2,FALSE),"")</f>
        <v/>
      </c>
      <c r="C1771" s="50"/>
      <c r="D1771" s="50"/>
      <c r="E1771" s="51"/>
      <c r="F1771" s="34" t="str">
        <f>IFERROR(VLOOKUP(C1771,'Fed. Agency Identifier'!$A$2:$B$62,2,FALSE),"")</f>
        <v/>
      </c>
      <c r="G1771" s="34" t="str">
        <f>IF(ISBLANK(D1771)=TRUE,"",(IFERROR(VLOOKUP(CONCATENATE(C1771,".",D1771),'Assistance Listings sam.gov'!$A$2:$D$2250,4,FALSE),"Unknown/Expired CFDA - Complete Column K")))</f>
        <v/>
      </c>
      <c r="H1771" s="51"/>
      <c r="I1771" s="51"/>
      <c r="J1771" s="34" t="str">
        <f>IF(AND(ISBLANK(C1771)=TRUE,ISBLANK(D1771)=TRUE),"",IFERROR(VLOOKUP(CONCATENATE(C1771,".",D1771),'Clusters Lookup'!$A$2:$B$99,2,FALSE),"Not an Other Cluster"))</f>
        <v/>
      </c>
      <c r="K1771" s="51"/>
      <c r="L1771" s="51"/>
      <c r="M1771" s="51"/>
      <c r="N1771" s="51"/>
      <c r="O1771" s="52"/>
      <c r="P1771" s="51"/>
      <c r="Q1771" s="51"/>
      <c r="R1771" s="50"/>
      <c r="S1771" s="34" t="str">
        <f>IFERROR(VLOOKUP(R1771,'State of WI BUs'!$A$2:$B$77,2,FALSE),"")</f>
        <v/>
      </c>
      <c r="T1771" s="52"/>
      <c r="U1771" s="52"/>
      <c r="V1771" s="56" t="str">
        <f t="shared" si="216"/>
        <v/>
      </c>
      <c r="W1771" s="52"/>
      <c r="X1771" s="50"/>
      <c r="Y1771" s="56" t="str">
        <f t="shared" si="217"/>
        <v/>
      </c>
      <c r="Z1771" s="52"/>
      <c r="AA1771" s="35" t="str">
        <f t="shared" si="218"/>
        <v/>
      </c>
      <c r="AB1771" s="35" t="str">
        <f t="shared" si="219"/>
        <v/>
      </c>
      <c r="AC1771" s="35" t="str">
        <f t="shared" si="220"/>
        <v/>
      </c>
      <c r="AD1771" s="35" t="str">
        <f t="shared" si="221"/>
        <v/>
      </c>
      <c r="AE1771" s="35" t="str">
        <f t="shared" si="222"/>
        <v/>
      </c>
      <c r="AF1771" s="35" t="str">
        <f t="shared" si="223"/>
        <v/>
      </c>
    </row>
    <row r="1772" spans="1:32" x14ac:dyDescent="0.3">
      <c r="A1772" s="50"/>
      <c r="B1772" s="34" t="str">
        <f>IFERROR(VLOOKUP(A1772,'State of WI BUs'!$A$2:$B$77,2,FALSE),"")</f>
        <v/>
      </c>
      <c r="C1772" s="50"/>
      <c r="D1772" s="50"/>
      <c r="E1772" s="51"/>
      <c r="F1772" s="34" t="str">
        <f>IFERROR(VLOOKUP(C1772,'Fed. Agency Identifier'!$A$2:$B$62,2,FALSE),"")</f>
        <v/>
      </c>
      <c r="G1772" s="34" t="str">
        <f>IF(ISBLANK(D1772)=TRUE,"",(IFERROR(VLOOKUP(CONCATENATE(C1772,".",D1772),'Assistance Listings sam.gov'!$A$2:$D$2250,4,FALSE),"Unknown/Expired CFDA - Complete Column K")))</f>
        <v/>
      </c>
      <c r="H1772" s="51"/>
      <c r="I1772" s="51"/>
      <c r="J1772" s="34" t="str">
        <f>IF(AND(ISBLANK(C1772)=TRUE,ISBLANK(D1772)=TRUE),"",IFERROR(VLOOKUP(CONCATENATE(C1772,".",D1772),'Clusters Lookup'!$A$2:$B$99,2,FALSE),"Not an Other Cluster"))</f>
        <v/>
      </c>
      <c r="K1772" s="51"/>
      <c r="L1772" s="51"/>
      <c r="M1772" s="51"/>
      <c r="N1772" s="51"/>
      <c r="O1772" s="52"/>
      <c r="P1772" s="51"/>
      <c r="Q1772" s="51"/>
      <c r="R1772" s="50"/>
      <c r="S1772" s="34" t="str">
        <f>IFERROR(VLOOKUP(R1772,'State of WI BUs'!$A$2:$B$77,2,FALSE),"")</f>
        <v/>
      </c>
      <c r="T1772" s="52"/>
      <c r="U1772" s="52"/>
      <c r="V1772" s="56" t="str">
        <f t="shared" si="216"/>
        <v/>
      </c>
      <c r="W1772" s="52"/>
      <c r="X1772" s="50"/>
      <c r="Y1772" s="56" t="str">
        <f t="shared" si="217"/>
        <v/>
      </c>
      <c r="Z1772" s="52"/>
      <c r="AA1772" s="35" t="str">
        <f t="shared" si="218"/>
        <v/>
      </c>
      <c r="AB1772" s="35" t="str">
        <f t="shared" si="219"/>
        <v/>
      </c>
      <c r="AC1772" s="35" t="str">
        <f t="shared" si="220"/>
        <v/>
      </c>
      <c r="AD1772" s="35" t="str">
        <f t="shared" si="221"/>
        <v/>
      </c>
      <c r="AE1772" s="35" t="str">
        <f t="shared" si="222"/>
        <v/>
      </c>
      <c r="AF1772" s="35" t="str">
        <f t="shared" si="223"/>
        <v/>
      </c>
    </row>
    <row r="1773" spans="1:32" x14ac:dyDescent="0.3">
      <c r="A1773" s="50"/>
      <c r="B1773" s="34" t="str">
        <f>IFERROR(VLOOKUP(A1773,'State of WI BUs'!$A$2:$B$77,2,FALSE),"")</f>
        <v/>
      </c>
      <c r="C1773" s="50"/>
      <c r="D1773" s="50"/>
      <c r="E1773" s="51"/>
      <c r="F1773" s="34" t="str">
        <f>IFERROR(VLOOKUP(C1773,'Fed. Agency Identifier'!$A$2:$B$62,2,FALSE),"")</f>
        <v/>
      </c>
      <c r="G1773" s="34" t="str">
        <f>IF(ISBLANK(D1773)=TRUE,"",(IFERROR(VLOOKUP(CONCATENATE(C1773,".",D1773),'Assistance Listings sam.gov'!$A$2:$D$2250,4,FALSE),"Unknown/Expired CFDA - Complete Column K")))</f>
        <v/>
      </c>
      <c r="H1773" s="51"/>
      <c r="I1773" s="51"/>
      <c r="J1773" s="34" t="str">
        <f>IF(AND(ISBLANK(C1773)=TRUE,ISBLANK(D1773)=TRUE),"",IFERROR(VLOOKUP(CONCATENATE(C1773,".",D1773),'Clusters Lookup'!$A$2:$B$99,2,FALSE),"Not an Other Cluster"))</f>
        <v/>
      </c>
      <c r="K1773" s="51"/>
      <c r="L1773" s="51"/>
      <c r="M1773" s="51"/>
      <c r="N1773" s="51"/>
      <c r="O1773" s="52"/>
      <c r="P1773" s="51"/>
      <c r="Q1773" s="51"/>
      <c r="R1773" s="50"/>
      <c r="S1773" s="34" t="str">
        <f>IFERROR(VLOOKUP(R1773,'State of WI BUs'!$A$2:$B$77,2,FALSE),"")</f>
        <v/>
      </c>
      <c r="T1773" s="52"/>
      <c r="U1773" s="52"/>
      <c r="V1773" s="56" t="str">
        <f t="shared" si="216"/>
        <v/>
      </c>
      <c r="W1773" s="52"/>
      <c r="X1773" s="50"/>
      <c r="Y1773" s="56" t="str">
        <f t="shared" si="217"/>
        <v/>
      </c>
      <c r="Z1773" s="52"/>
      <c r="AA1773" s="35" t="str">
        <f t="shared" si="218"/>
        <v/>
      </c>
      <c r="AB1773" s="35" t="str">
        <f t="shared" si="219"/>
        <v/>
      </c>
      <c r="AC1773" s="35" t="str">
        <f t="shared" si="220"/>
        <v/>
      </c>
      <c r="AD1773" s="35" t="str">
        <f t="shared" si="221"/>
        <v/>
      </c>
      <c r="AE1773" s="35" t="str">
        <f t="shared" si="222"/>
        <v/>
      </c>
      <c r="AF1773" s="35" t="str">
        <f t="shared" si="223"/>
        <v/>
      </c>
    </row>
    <row r="1774" spans="1:32" x14ac:dyDescent="0.3">
      <c r="A1774" s="50"/>
      <c r="B1774" s="34" t="str">
        <f>IFERROR(VLOOKUP(A1774,'State of WI BUs'!$A$2:$B$77,2,FALSE),"")</f>
        <v/>
      </c>
      <c r="C1774" s="50"/>
      <c r="D1774" s="50"/>
      <c r="E1774" s="51"/>
      <c r="F1774" s="34" t="str">
        <f>IFERROR(VLOOKUP(C1774,'Fed. Agency Identifier'!$A$2:$B$62,2,FALSE),"")</f>
        <v/>
      </c>
      <c r="G1774" s="34" t="str">
        <f>IF(ISBLANK(D1774)=TRUE,"",(IFERROR(VLOOKUP(CONCATENATE(C1774,".",D1774),'Assistance Listings sam.gov'!$A$2:$D$2250,4,FALSE),"Unknown/Expired CFDA - Complete Column K")))</f>
        <v/>
      </c>
      <c r="H1774" s="51"/>
      <c r="I1774" s="51"/>
      <c r="J1774" s="34" t="str">
        <f>IF(AND(ISBLANK(C1774)=TRUE,ISBLANK(D1774)=TRUE),"",IFERROR(VLOOKUP(CONCATENATE(C1774,".",D1774),'Clusters Lookup'!$A$2:$B$99,2,FALSE),"Not an Other Cluster"))</f>
        <v/>
      </c>
      <c r="K1774" s="51"/>
      <c r="L1774" s="51"/>
      <c r="M1774" s="51"/>
      <c r="N1774" s="51"/>
      <c r="O1774" s="52"/>
      <c r="P1774" s="51"/>
      <c r="Q1774" s="51"/>
      <c r="R1774" s="50"/>
      <c r="S1774" s="34" t="str">
        <f>IFERROR(VLOOKUP(R1774,'State of WI BUs'!$A$2:$B$77,2,FALSE),"")</f>
        <v/>
      </c>
      <c r="T1774" s="52"/>
      <c r="U1774" s="52"/>
      <c r="V1774" s="56" t="str">
        <f t="shared" si="216"/>
        <v/>
      </c>
      <c r="W1774" s="52"/>
      <c r="X1774" s="50"/>
      <c r="Y1774" s="56" t="str">
        <f t="shared" si="217"/>
        <v/>
      </c>
      <c r="Z1774" s="52"/>
      <c r="AA1774" s="35" t="str">
        <f t="shared" si="218"/>
        <v/>
      </c>
      <c r="AB1774" s="35" t="str">
        <f t="shared" si="219"/>
        <v/>
      </c>
      <c r="AC1774" s="35" t="str">
        <f t="shared" si="220"/>
        <v/>
      </c>
      <c r="AD1774" s="35" t="str">
        <f t="shared" si="221"/>
        <v/>
      </c>
      <c r="AE1774" s="35" t="str">
        <f t="shared" si="222"/>
        <v/>
      </c>
      <c r="AF1774" s="35" t="str">
        <f t="shared" si="223"/>
        <v/>
      </c>
    </row>
    <row r="1775" spans="1:32" x14ac:dyDescent="0.3">
      <c r="A1775" s="50"/>
      <c r="B1775" s="34" t="str">
        <f>IFERROR(VLOOKUP(A1775,'State of WI BUs'!$A$2:$B$77,2,FALSE),"")</f>
        <v/>
      </c>
      <c r="C1775" s="50"/>
      <c r="D1775" s="50"/>
      <c r="E1775" s="51"/>
      <c r="F1775" s="34" t="str">
        <f>IFERROR(VLOOKUP(C1775,'Fed. Agency Identifier'!$A$2:$B$62,2,FALSE),"")</f>
        <v/>
      </c>
      <c r="G1775" s="34" t="str">
        <f>IF(ISBLANK(D1775)=TRUE,"",(IFERROR(VLOOKUP(CONCATENATE(C1775,".",D1775),'Assistance Listings sam.gov'!$A$2:$D$2250,4,FALSE),"Unknown/Expired CFDA - Complete Column K")))</f>
        <v/>
      </c>
      <c r="H1775" s="51"/>
      <c r="I1775" s="51"/>
      <c r="J1775" s="34" t="str">
        <f>IF(AND(ISBLANK(C1775)=TRUE,ISBLANK(D1775)=TRUE),"",IFERROR(VLOOKUP(CONCATENATE(C1775,".",D1775),'Clusters Lookup'!$A$2:$B$99,2,FALSE),"Not an Other Cluster"))</f>
        <v/>
      </c>
      <c r="K1775" s="51"/>
      <c r="L1775" s="51"/>
      <c r="M1775" s="51"/>
      <c r="N1775" s="51"/>
      <c r="O1775" s="52"/>
      <c r="P1775" s="51"/>
      <c r="Q1775" s="51"/>
      <c r="R1775" s="50"/>
      <c r="S1775" s="34" t="str">
        <f>IFERROR(VLOOKUP(R1775,'State of WI BUs'!$A$2:$B$77,2,FALSE),"")</f>
        <v/>
      </c>
      <c r="T1775" s="52"/>
      <c r="U1775" s="52"/>
      <c r="V1775" s="56" t="str">
        <f t="shared" si="216"/>
        <v/>
      </c>
      <c r="W1775" s="52"/>
      <c r="X1775" s="50"/>
      <c r="Y1775" s="56" t="str">
        <f t="shared" si="217"/>
        <v/>
      </c>
      <c r="Z1775" s="52"/>
      <c r="AA1775" s="35" t="str">
        <f t="shared" si="218"/>
        <v/>
      </c>
      <c r="AB1775" s="35" t="str">
        <f t="shared" si="219"/>
        <v/>
      </c>
      <c r="AC1775" s="35" t="str">
        <f t="shared" si="220"/>
        <v/>
      </c>
      <c r="AD1775" s="35" t="str">
        <f t="shared" si="221"/>
        <v/>
      </c>
      <c r="AE1775" s="35" t="str">
        <f t="shared" si="222"/>
        <v/>
      </c>
      <c r="AF1775" s="35" t="str">
        <f t="shared" si="223"/>
        <v/>
      </c>
    </row>
    <row r="1776" spans="1:32" x14ac:dyDescent="0.3">
      <c r="A1776" s="50"/>
      <c r="B1776" s="34" t="str">
        <f>IFERROR(VLOOKUP(A1776,'State of WI BUs'!$A$2:$B$77,2,FALSE),"")</f>
        <v/>
      </c>
      <c r="C1776" s="50"/>
      <c r="D1776" s="50"/>
      <c r="E1776" s="51"/>
      <c r="F1776" s="34" t="str">
        <f>IFERROR(VLOOKUP(C1776,'Fed. Agency Identifier'!$A$2:$B$62,2,FALSE),"")</f>
        <v/>
      </c>
      <c r="G1776" s="34" t="str">
        <f>IF(ISBLANK(D1776)=TRUE,"",(IFERROR(VLOOKUP(CONCATENATE(C1776,".",D1776),'Assistance Listings sam.gov'!$A$2:$D$2250,4,FALSE),"Unknown/Expired CFDA - Complete Column K")))</f>
        <v/>
      </c>
      <c r="H1776" s="51"/>
      <c r="I1776" s="51"/>
      <c r="J1776" s="34" t="str">
        <f>IF(AND(ISBLANK(C1776)=TRUE,ISBLANK(D1776)=TRUE),"",IFERROR(VLOOKUP(CONCATENATE(C1776,".",D1776),'Clusters Lookup'!$A$2:$B$99,2,FALSE),"Not an Other Cluster"))</f>
        <v/>
      </c>
      <c r="K1776" s="51"/>
      <c r="L1776" s="51"/>
      <c r="M1776" s="51"/>
      <c r="N1776" s="51"/>
      <c r="O1776" s="52"/>
      <c r="P1776" s="51"/>
      <c r="Q1776" s="51"/>
      <c r="R1776" s="50"/>
      <c r="S1776" s="34" t="str">
        <f>IFERROR(VLOOKUP(R1776,'State of WI BUs'!$A$2:$B$77,2,FALSE),"")</f>
        <v/>
      </c>
      <c r="T1776" s="52"/>
      <c r="U1776" s="52"/>
      <c r="V1776" s="56" t="str">
        <f t="shared" si="216"/>
        <v/>
      </c>
      <c r="W1776" s="52"/>
      <c r="X1776" s="50"/>
      <c r="Y1776" s="56" t="str">
        <f t="shared" si="217"/>
        <v/>
      </c>
      <c r="Z1776" s="52"/>
      <c r="AA1776" s="35" t="str">
        <f t="shared" si="218"/>
        <v/>
      </c>
      <c r="AB1776" s="35" t="str">
        <f t="shared" si="219"/>
        <v/>
      </c>
      <c r="AC1776" s="35" t="str">
        <f t="shared" si="220"/>
        <v/>
      </c>
      <c r="AD1776" s="35" t="str">
        <f t="shared" si="221"/>
        <v/>
      </c>
      <c r="AE1776" s="35" t="str">
        <f t="shared" si="222"/>
        <v/>
      </c>
      <c r="AF1776" s="35" t="str">
        <f t="shared" si="223"/>
        <v/>
      </c>
    </row>
    <row r="1777" spans="1:32" x14ac:dyDescent="0.3">
      <c r="A1777" s="50"/>
      <c r="B1777" s="34" t="str">
        <f>IFERROR(VLOOKUP(A1777,'State of WI BUs'!$A$2:$B$77,2,FALSE),"")</f>
        <v/>
      </c>
      <c r="C1777" s="50"/>
      <c r="D1777" s="50"/>
      <c r="E1777" s="51"/>
      <c r="F1777" s="34" t="str">
        <f>IFERROR(VLOOKUP(C1777,'Fed. Agency Identifier'!$A$2:$B$62,2,FALSE),"")</f>
        <v/>
      </c>
      <c r="G1777" s="34" t="str">
        <f>IF(ISBLANK(D1777)=TRUE,"",(IFERROR(VLOOKUP(CONCATENATE(C1777,".",D1777),'Assistance Listings sam.gov'!$A$2:$D$2250,4,FALSE),"Unknown/Expired CFDA - Complete Column K")))</f>
        <v/>
      </c>
      <c r="H1777" s="51"/>
      <c r="I1777" s="51"/>
      <c r="J1777" s="34" t="str">
        <f>IF(AND(ISBLANK(C1777)=TRUE,ISBLANK(D1777)=TRUE),"",IFERROR(VLOOKUP(CONCATENATE(C1777,".",D1777),'Clusters Lookup'!$A$2:$B$99,2,FALSE),"Not an Other Cluster"))</f>
        <v/>
      </c>
      <c r="K1777" s="51"/>
      <c r="L1777" s="51"/>
      <c r="M1777" s="51"/>
      <c r="N1777" s="51"/>
      <c r="O1777" s="52"/>
      <c r="P1777" s="51"/>
      <c r="Q1777" s="51"/>
      <c r="R1777" s="50"/>
      <c r="S1777" s="34" t="str">
        <f>IFERROR(VLOOKUP(R1777,'State of WI BUs'!$A$2:$B$77,2,FALSE),"")</f>
        <v/>
      </c>
      <c r="T1777" s="52"/>
      <c r="U1777" s="52"/>
      <c r="V1777" s="56" t="str">
        <f t="shared" si="216"/>
        <v/>
      </c>
      <c r="W1777" s="52"/>
      <c r="X1777" s="50"/>
      <c r="Y1777" s="56" t="str">
        <f t="shared" si="217"/>
        <v/>
      </c>
      <c r="Z1777" s="52"/>
      <c r="AA1777" s="35" t="str">
        <f t="shared" si="218"/>
        <v/>
      </c>
      <c r="AB1777" s="35" t="str">
        <f t="shared" si="219"/>
        <v/>
      </c>
      <c r="AC1777" s="35" t="str">
        <f t="shared" si="220"/>
        <v/>
      </c>
      <c r="AD1777" s="35" t="str">
        <f t="shared" si="221"/>
        <v/>
      </c>
      <c r="AE1777" s="35" t="str">
        <f t="shared" si="222"/>
        <v/>
      </c>
      <c r="AF1777" s="35" t="str">
        <f t="shared" si="223"/>
        <v/>
      </c>
    </row>
    <row r="1778" spans="1:32" x14ac:dyDescent="0.3">
      <c r="A1778" s="50"/>
      <c r="B1778" s="34" t="str">
        <f>IFERROR(VLOOKUP(A1778,'State of WI BUs'!$A$2:$B$77,2,FALSE),"")</f>
        <v/>
      </c>
      <c r="C1778" s="50"/>
      <c r="D1778" s="50"/>
      <c r="E1778" s="51"/>
      <c r="F1778" s="34" t="str">
        <f>IFERROR(VLOOKUP(C1778,'Fed. Agency Identifier'!$A$2:$B$62,2,FALSE),"")</f>
        <v/>
      </c>
      <c r="G1778" s="34" t="str">
        <f>IF(ISBLANK(D1778)=TRUE,"",(IFERROR(VLOOKUP(CONCATENATE(C1778,".",D1778),'Assistance Listings sam.gov'!$A$2:$D$2250,4,FALSE),"Unknown/Expired CFDA - Complete Column K")))</f>
        <v/>
      </c>
      <c r="H1778" s="51"/>
      <c r="I1778" s="51"/>
      <c r="J1778" s="34" t="str">
        <f>IF(AND(ISBLANK(C1778)=TRUE,ISBLANK(D1778)=TRUE),"",IFERROR(VLOOKUP(CONCATENATE(C1778,".",D1778),'Clusters Lookup'!$A$2:$B$99,2,FALSE),"Not an Other Cluster"))</f>
        <v/>
      </c>
      <c r="K1778" s="51"/>
      <c r="L1778" s="51"/>
      <c r="M1778" s="51"/>
      <c r="N1778" s="51"/>
      <c r="O1778" s="52"/>
      <c r="P1778" s="51"/>
      <c r="Q1778" s="51"/>
      <c r="R1778" s="50"/>
      <c r="S1778" s="34" t="str">
        <f>IFERROR(VLOOKUP(R1778,'State of WI BUs'!$A$2:$B$77,2,FALSE),"")</f>
        <v/>
      </c>
      <c r="T1778" s="52"/>
      <c r="U1778" s="52"/>
      <c r="V1778" s="56" t="str">
        <f t="shared" si="216"/>
        <v/>
      </c>
      <c r="W1778" s="52"/>
      <c r="X1778" s="50"/>
      <c r="Y1778" s="56" t="str">
        <f t="shared" si="217"/>
        <v/>
      </c>
      <c r="Z1778" s="52"/>
      <c r="AA1778" s="35" t="str">
        <f t="shared" si="218"/>
        <v/>
      </c>
      <c r="AB1778" s="35" t="str">
        <f t="shared" si="219"/>
        <v/>
      </c>
      <c r="AC1778" s="35" t="str">
        <f t="shared" si="220"/>
        <v/>
      </c>
      <c r="AD1778" s="35" t="str">
        <f t="shared" si="221"/>
        <v/>
      </c>
      <c r="AE1778" s="35" t="str">
        <f t="shared" si="222"/>
        <v/>
      </c>
      <c r="AF1778" s="35" t="str">
        <f t="shared" si="223"/>
        <v/>
      </c>
    </row>
    <row r="1779" spans="1:32" x14ac:dyDescent="0.3">
      <c r="A1779" s="50"/>
      <c r="B1779" s="34" t="str">
        <f>IFERROR(VLOOKUP(A1779,'State of WI BUs'!$A$2:$B$77,2,FALSE),"")</f>
        <v/>
      </c>
      <c r="C1779" s="50"/>
      <c r="D1779" s="50"/>
      <c r="E1779" s="51"/>
      <c r="F1779" s="34" t="str">
        <f>IFERROR(VLOOKUP(C1779,'Fed. Agency Identifier'!$A$2:$B$62,2,FALSE),"")</f>
        <v/>
      </c>
      <c r="G1779" s="34" t="str">
        <f>IF(ISBLANK(D1779)=TRUE,"",(IFERROR(VLOOKUP(CONCATENATE(C1779,".",D1779),'Assistance Listings sam.gov'!$A$2:$D$2250,4,FALSE),"Unknown/Expired CFDA - Complete Column K")))</f>
        <v/>
      </c>
      <c r="H1779" s="51"/>
      <c r="I1779" s="51"/>
      <c r="J1779" s="34" t="str">
        <f>IF(AND(ISBLANK(C1779)=TRUE,ISBLANK(D1779)=TRUE),"",IFERROR(VLOOKUP(CONCATENATE(C1779,".",D1779),'Clusters Lookup'!$A$2:$B$99,2,FALSE),"Not an Other Cluster"))</f>
        <v/>
      </c>
      <c r="K1779" s="51"/>
      <c r="L1779" s="51"/>
      <c r="M1779" s="51"/>
      <c r="N1779" s="51"/>
      <c r="O1779" s="52"/>
      <c r="P1779" s="51"/>
      <c r="Q1779" s="51"/>
      <c r="R1779" s="50"/>
      <c r="S1779" s="34" t="str">
        <f>IFERROR(VLOOKUP(R1779,'State of WI BUs'!$A$2:$B$77,2,FALSE),"")</f>
        <v/>
      </c>
      <c r="T1779" s="52"/>
      <c r="U1779" s="52"/>
      <c r="V1779" s="56" t="str">
        <f t="shared" si="216"/>
        <v/>
      </c>
      <c r="W1779" s="52"/>
      <c r="X1779" s="50"/>
      <c r="Y1779" s="56" t="str">
        <f t="shared" si="217"/>
        <v/>
      </c>
      <c r="Z1779" s="52"/>
      <c r="AA1779" s="35" t="str">
        <f t="shared" si="218"/>
        <v/>
      </c>
      <c r="AB1779" s="35" t="str">
        <f t="shared" si="219"/>
        <v/>
      </c>
      <c r="AC1779" s="35" t="str">
        <f t="shared" si="220"/>
        <v/>
      </c>
      <c r="AD1779" s="35" t="str">
        <f t="shared" si="221"/>
        <v/>
      </c>
      <c r="AE1779" s="35" t="str">
        <f t="shared" si="222"/>
        <v/>
      </c>
      <c r="AF1779" s="35" t="str">
        <f t="shared" si="223"/>
        <v/>
      </c>
    </row>
    <row r="1780" spans="1:32" x14ac:dyDescent="0.3">
      <c r="A1780" s="50"/>
      <c r="B1780" s="34" t="str">
        <f>IFERROR(VLOOKUP(A1780,'State of WI BUs'!$A$2:$B$77,2,FALSE),"")</f>
        <v/>
      </c>
      <c r="C1780" s="50"/>
      <c r="D1780" s="50"/>
      <c r="E1780" s="51"/>
      <c r="F1780" s="34" t="str">
        <f>IFERROR(VLOOKUP(C1780,'Fed. Agency Identifier'!$A$2:$B$62,2,FALSE),"")</f>
        <v/>
      </c>
      <c r="G1780" s="34" t="str">
        <f>IF(ISBLANK(D1780)=TRUE,"",(IFERROR(VLOOKUP(CONCATENATE(C1780,".",D1780),'Assistance Listings sam.gov'!$A$2:$D$2250,4,FALSE),"Unknown/Expired CFDA - Complete Column K")))</f>
        <v/>
      </c>
      <c r="H1780" s="51"/>
      <c r="I1780" s="51"/>
      <c r="J1780" s="34" t="str">
        <f>IF(AND(ISBLANK(C1780)=TRUE,ISBLANK(D1780)=TRUE),"",IFERROR(VLOOKUP(CONCATENATE(C1780,".",D1780),'Clusters Lookup'!$A$2:$B$99,2,FALSE),"Not an Other Cluster"))</f>
        <v/>
      </c>
      <c r="K1780" s="51"/>
      <c r="L1780" s="51"/>
      <c r="M1780" s="51"/>
      <c r="N1780" s="51"/>
      <c r="O1780" s="52"/>
      <c r="P1780" s="51"/>
      <c r="Q1780" s="51"/>
      <c r="R1780" s="50"/>
      <c r="S1780" s="34" t="str">
        <f>IFERROR(VLOOKUP(R1780,'State of WI BUs'!$A$2:$B$77,2,FALSE),"")</f>
        <v/>
      </c>
      <c r="T1780" s="52"/>
      <c r="U1780" s="52"/>
      <c r="V1780" s="56" t="str">
        <f t="shared" si="216"/>
        <v/>
      </c>
      <c r="W1780" s="52"/>
      <c r="X1780" s="50"/>
      <c r="Y1780" s="56" t="str">
        <f t="shared" si="217"/>
        <v/>
      </c>
      <c r="Z1780" s="52"/>
      <c r="AA1780" s="35" t="str">
        <f t="shared" si="218"/>
        <v/>
      </c>
      <c r="AB1780" s="35" t="str">
        <f t="shared" si="219"/>
        <v/>
      </c>
      <c r="AC1780" s="35" t="str">
        <f t="shared" si="220"/>
        <v/>
      </c>
      <c r="AD1780" s="35" t="str">
        <f t="shared" si="221"/>
        <v/>
      </c>
      <c r="AE1780" s="35" t="str">
        <f t="shared" si="222"/>
        <v/>
      </c>
      <c r="AF1780" s="35" t="str">
        <f t="shared" si="223"/>
        <v/>
      </c>
    </row>
    <row r="1781" spans="1:32" x14ac:dyDescent="0.3">
      <c r="A1781" s="50"/>
      <c r="B1781" s="34" t="str">
        <f>IFERROR(VLOOKUP(A1781,'State of WI BUs'!$A$2:$B$77,2,FALSE),"")</f>
        <v/>
      </c>
      <c r="C1781" s="50"/>
      <c r="D1781" s="50"/>
      <c r="E1781" s="51"/>
      <c r="F1781" s="34" t="str">
        <f>IFERROR(VLOOKUP(C1781,'Fed. Agency Identifier'!$A$2:$B$62,2,FALSE),"")</f>
        <v/>
      </c>
      <c r="G1781" s="34" t="str">
        <f>IF(ISBLANK(D1781)=TRUE,"",(IFERROR(VLOOKUP(CONCATENATE(C1781,".",D1781),'Assistance Listings sam.gov'!$A$2:$D$2250,4,FALSE),"Unknown/Expired CFDA - Complete Column K")))</f>
        <v/>
      </c>
      <c r="H1781" s="51"/>
      <c r="I1781" s="51"/>
      <c r="J1781" s="34" t="str">
        <f>IF(AND(ISBLANK(C1781)=TRUE,ISBLANK(D1781)=TRUE),"",IFERROR(VLOOKUP(CONCATENATE(C1781,".",D1781),'Clusters Lookup'!$A$2:$B$99,2,FALSE),"Not an Other Cluster"))</f>
        <v/>
      </c>
      <c r="K1781" s="51"/>
      <c r="L1781" s="51"/>
      <c r="M1781" s="51"/>
      <c r="N1781" s="51"/>
      <c r="O1781" s="52"/>
      <c r="P1781" s="51"/>
      <c r="Q1781" s="51"/>
      <c r="R1781" s="50"/>
      <c r="S1781" s="34" t="str">
        <f>IFERROR(VLOOKUP(R1781,'State of WI BUs'!$A$2:$B$77,2,FALSE),"")</f>
        <v/>
      </c>
      <c r="T1781" s="52"/>
      <c r="U1781" s="52"/>
      <c r="V1781" s="56" t="str">
        <f t="shared" si="216"/>
        <v/>
      </c>
      <c r="W1781" s="52"/>
      <c r="X1781" s="50"/>
      <c r="Y1781" s="56" t="str">
        <f t="shared" si="217"/>
        <v/>
      </c>
      <c r="Z1781" s="52"/>
      <c r="AA1781" s="35" t="str">
        <f t="shared" si="218"/>
        <v/>
      </c>
      <c r="AB1781" s="35" t="str">
        <f t="shared" si="219"/>
        <v/>
      </c>
      <c r="AC1781" s="35" t="str">
        <f t="shared" si="220"/>
        <v/>
      </c>
      <c r="AD1781" s="35" t="str">
        <f t="shared" si="221"/>
        <v/>
      </c>
      <c r="AE1781" s="35" t="str">
        <f t="shared" si="222"/>
        <v/>
      </c>
      <c r="AF1781" s="35" t="str">
        <f t="shared" si="223"/>
        <v/>
      </c>
    </row>
    <row r="1782" spans="1:32" x14ac:dyDescent="0.3">
      <c r="A1782" s="50"/>
      <c r="B1782" s="34" t="str">
        <f>IFERROR(VLOOKUP(A1782,'State of WI BUs'!$A$2:$B$77,2,FALSE),"")</f>
        <v/>
      </c>
      <c r="C1782" s="50"/>
      <c r="D1782" s="50"/>
      <c r="E1782" s="51"/>
      <c r="F1782" s="34" t="str">
        <f>IFERROR(VLOOKUP(C1782,'Fed. Agency Identifier'!$A$2:$B$62,2,FALSE),"")</f>
        <v/>
      </c>
      <c r="G1782" s="34" t="str">
        <f>IF(ISBLANK(D1782)=TRUE,"",(IFERROR(VLOOKUP(CONCATENATE(C1782,".",D1782),'Assistance Listings sam.gov'!$A$2:$D$2250,4,FALSE),"Unknown/Expired CFDA - Complete Column K")))</f>
        <v/>
      </c>
      <c r="H1782" s="51"/>
      <c r="I1782" s="51"/>
      <c r="J1782" s="34" t="str">
        <f>IF(AND(ISBLANK(C1782)=TRUE,ISBLANK(D1782)=TRUE),"",IFERROR(VLOOKUP(CONCATENATE(C1782,".",D1782),'Clusters Lookup'!$A$2:$B$99,2,FALSE),"Not an Other Cluster"))</f>
        <v/>
      </c>
      <c r="K1782" s="51"/>
      <c r="L1782" s="51"/>
      <c r="M1782" s="51"/>
      <c r="N1782" s="51"/>
      <c r="O1782" s="52"/>
      <c r="P1782" s="51"/>
      <c r="Q1782" s="51"/>
      <c r="R1782" s="50"/>
      <c r="S1782" s="34" t="str">
        <f>IFERROR(VLOOKUP(R1782,'State of WI BUs'!$A$2:$B$77,2,FALSE),"")</f>
        <v/>
      </c>
      <c r="T1782" s="52"/>
      <c r="U1782" s="52"/>
      <c r="V1782" s="56" t="str">
        <f t="shared" si="216"/>
        <v/>
      </c>
      <c r="W1782" s="52"/>
      <c r="X1782" s="50"/>
      <c r="Y1782" s="56" t="str">
        <f t="shared" si="217"/>
        <v/>
      </c>
      <c r="Z1782" s="52"/>
      <c r="AA1782" s="35" t="str">
        <f t="shared" si="218"/>
        <v/>
      </c>
      <c r="AB1782" s="35" t="str">
        <f t="shared" si="219"/>
        <v/>
      </c>
      <c r="AC1782" s="35" t="str">
        <f t="shared" si="220"/>
        <v/>
      </c>
      <c r="AD1782" s="35" t="str">
        <f t="shared" si="221"/>
        <v/>
      </c>
      <c r="AE1782" s="35" t="str">
        <f t="shared" si="222"/>
        <v/>
      </c>
      <c r="AF1782" s="35" t="str">
        <f t="shared" si="223"/>
        <v/>
      </c>
    </row>
    <row r="1783" spans="1:32" x14ac:dyDescent="0.3">
      <c r="A1783" s="50"/>
      <c r="B1783" s="34" t="str">
        <f>IFERROR(VLOOKUP(A1783,'State of WI BUs'!$A$2:$B$77,2,FALSE),"")</f>
        <v/>
      </c>
      <c r="C1783" s="50"/>
      <c r="D1783" s="50"/>
      <c r="E1783" s="51"/>
      <c r="F1783" s="34" t="str">
        <f>IFERROR(VLOOKUP(C1783,'Fed. Agency Identifier'!$A$2:$B$62,2,FALSE),"")</f>
        <v/>
      </c>
      <c r="G1783" s="34" t="str">
        <f>IF(ISBLANK(D1783)=TRUE,"",(IFERROR(VLOOKUP(CONCATENATE(C1783,".",D1783),'Assistance Listings sam.gov'!$A$2:$D$2250,4,FALSE),"Unknown/Expired CFDA - Complete Column K")))</f>
        <v/>
      </c>
      <c r="H1783" s="51"/>
      <c r="I1783" s="51"/>
      <c r="J1783" s="34" t="str">
        <f>IF(AND(ISBLANK(C1783)=TRUE,ISBLANK(D1783)=TRUE),"",IFERROR(VLOOKUP(CONCATENATE(C1783,".",D1783),'Clusters Lookup'!$A$2:$B$99,2,FALSE),"Not an Other Cluster"))</f>
        <v/>
      </c>
      <c r="K1783" s="51"/>
      <c r="L1783" s="51"/>
      <c r="M1783" s="51"/>
      <c r="N1783" s="51"/>
      <c r="O1783" s="52"/>
      <c r="P1783" s="51"/>
      <c r="Q1783" s="51"/>
      <c r="R1783" s="50"/>
      <c r="S1783" s="34" t="str">
        <f>IFERROR(VLOOKUP(R1783,'State of WI BUs'!$A$2:$B$77,2,FALSE),"")</f>
        <v/>
      </c>
      <c r="T1783" s="52"/>
      <c r="U1783" s="52"/>
      <c r="V1783" s="56" t="str">
        <f t="shared" si="216"/>
        <v/>
      </c>
      <c r="W1783" s="52"/>
      <c r="X1783" s="50"/>
      <c r="Y1783" s="56" t="str">
        <f t="shared" si="217"/>
        <v/>
      </c>
      <c r="Z1783" s="52"/>
      <c r="AA1783" s="35" t="str">
        <f t="shared" si="218"/>
        <v/>
      </c>
      <c r="AB1783" s="35" t="str">
        <f t="shared" si="219"/>
        <v/>
      </c>
      <c r="AC1783" s="35" t="str">
        <f t="shared" si="220"/>
        <v/>
      </c>
      <c r="AD1783" s="35" t="str">
        <f t="shared" si="221"/>
        <v/>
      </c>
      <c r="AE1783" s="35" t="str">
        <f t="shared" si="222"/>
        <v/>
      </c>
      <c r="AF1783" s="35" t="str">
        <f t="shared" si="223"/>
        <v/>
      </c>
    </row>
    <row r="1784" spans="1:32" x14ac:dyDescent="0.3">
      <c r="A1784" s="50"/>
      <c r="B1784" s="34" t="str">
        <f>IFERROR(VLOOKUP(A1784,'State of WI BUs'!$A$2:$B$77,2,FALSE),"")</f>
        <v/>
      </c>
      <c r="C1784" s="50"/>
      <c r="D1784" s="50"/>
      <c r="E1784" s="51"/>
      <c r="F1784" s="34" t="str">
        <f>IFERROR(VLOOKUP(C1784,'Fed. Agency Identifier'!$A$2:$B$62,2,FALSE),"")</f>
        <v/>
      </c>
      <c r="G1784" s="34" t="str">
        <f>IF(ISBLANK(D1784)=TRUE,"",(IFERROR(VLOOKUP(CONCATENATE(C1784,".",D1784),'Assistance Listings sam.gov'!$A$2:$D$2250,4,FALSE),"Unknown/Expired CFDA - Complete Column K")))</f>
        <v/>
      </c>
      <c r="H1784" s="51"/>
      <c r="I1784" s="51"/>
      <c r="J1784" s="34" t="str">
        <f>IF(AND(ISBLANK(C1784)=TRUE,ISBLANK(D1784)=TRUE),"",IFERROR(VLOOKUP(CONCATENATE(C1784,".",D1784),'Clusters Lookup'!$A$2:$B$99,2,FALSE),"Not an Other Cluster"))</f>
        <v/>
      </c>
      <c r="K1784" s="51"/>
      <c r="L1784" s="51"/>
      <c r="M1784" s="51"/>
      <c r="N1784" s="51"/>
      <c r="O1784" s="52"/>
      <c r="P1784" s="51"/>
      <c r="Q1784" s="51"/>
      <c r="R1784" s="50"/>
      <c r="S1784" s="34" t="str">
        <f>IFERROR(VLOOKUP(R1784,'State of WI BUs'!$A$2:$B$77,2,FALSE),"")</f>
        <v/>
      </c>
      <c r="T1784" s="52"/>
      <c r="U1784" s="52"/>
      <c r="V1784" s="56" t="str">
        <f t="shared" si="216"/>
        <v/>
      </c>
      <c r="W1784" s="52"/>
      <c r="X1784" s="50"/>
      <c r="Y1784" s="56" t="str">
        <f t="shared" si="217"/>
        <v/>
      </c>
      <c r="Z1784" s="52"/>
      <c r="AA1784" s="35" t="str">
        <f t="shared" si="218"/>
        <v/>
      </c>
      <c r="AB1784" s="35" t="str">
        <f t="shared" si="219"/>
        <v/>
      </c>
      <c r="AC1784" s="35" t="str">
        <f t="shared" si="220"/>
        <v/>
      </c>
      <c r="AD1784" s="35" t="str">
        <f t="shared" si="221"/>
        <v/>
      </c>
      <c r="AE1784" s="35" t="str">
        <f t="shared" si="222"/>
        <v/>
      </c>
      <c r="AF1784" s="35" t="str">
        <f t="shared" si="223"/>
        <v/>
      </c>
    </row>
    <row r="1785" spans="1:32" x14ac:dyDescent="0.3">
      <c r="A1785" s="50"/>
      <c r="B1785" s="34" t="str">
        <f>IFERROR(VLOOKUP(A1785,'State of WI BUs'!$A$2:$B$77,2,FALSE),"")</f>
        <v/>
      </c>
      <c r="C1785" s="50"/>
      <c r="D1785" s="50"/>
      <c r="E1785" s="51"/>
      <c r="F1785" s="34" t="str">
        <f>IFERROR(VLOOKUP(C1785,'Fed. Agency Identifier'!$A$2:$B$62,2,FALSE),"")</f>
        <v/>
      </c>
      <c r="G1785" s="34" t="str">
        <f>IF(ISBLANK(D1785)=TRUE,"",(IFERROR(VLOOKUP(CONCATENATE(C1785,".",D1785),'Assistance Listings sam.gov'!$A$2:$D$2250,4,FALSE),"Unknown/Expired CFDA - Complete Column K")))</f>
        <v/>
      </c>
      <c r="H1785" s="51"/>
      <c r="I1785" s="51"/>
      <c r="J1785" s="34" t="str">
        <f>IF(AND(ISBLANK(C1785)=TRUE,ISBLANK(D1785)=TRUE),"",IFERROR(VLOOKUP(CONCATENATE(C1785,".",D1785),'Clusters Lookup'!$A$2:$B$99,2,FALSE),"Not an Other Cluster"))</f>
        <v/>
      </c>
      <c r="K1785" s="51"/>
      <c r="L1785" s="51"/>
      <c r="M1785" s="51"/>
      <c r="N1785" s="51"/>
      <c r="O1785" s="52"/>
      <c r="P1785" s="51"/>
      <c r="Q1785" s="51"/>
      <c r="R1785" s="50"/>
      <c r="S1785" s="34" t="str">
        <f>IFERROR(VLOOKUP(R1785,'State of WI BUs'!$A$2:$B$77,2,FALSE),"")</f>
        <v/>
      </c>
      <c r="T1785" s="52"/>
      <c r="U1785" s="52"/>
      <c r="V1785" s="56" t="str">
        <f t="shared" si="216"/>
        <v/>
      </c>
      <c r="W1785" s="52"/>
      <c r="X1785" s="50"/>
      <c r="Y1785" s="56" t="str">
        <f t="shared" si="217"/>
        <v/>
      </c>
      <c r="Z1785" s="52"/>
      <c r="AA1785" s="35" t="str">
        <f t="shared" si="218"/>
        <v/>
      </c>
      <c r="AB1785" s="35" t="str">
        <f t="shared" si="219"/>
        <v/>
      </c>
      <c r="AC1785" s="35" t="str">
        <f t="shared" si="220"/>
        <v/>
      </c>
      <c r="AD1785" s="35" t="str">
        <f t="shared" si="221"/>
        <v/>
      </c>
      <c r="AE1785" s="35" t="str">
        <f t="shared" si="222"/>
        <v/>
      </c>
      <c r="AF1785" s="35" t="str">
        <f t="shared" si="223"/>
        <v/>
      </c>
    </row>
    <row r="1786" spans="1:32" x14ac:dyDescent="0.3">
      <c r="A1786" s="50"/>
      <c r="B1786" s="34" t="str">
        <f>IFERROR(VLOOKUP(A1786,'State of WI BUs'!$A$2:$B$77,2,FALSE),"")</f>
        <v/>
      </c>
      <c r="C1786" s="50"/>
      <c r="D1786" s="50"/>
      <c r="E1786" s="51"/>
      <c r="F1786" s="34" t="str">
        <f>IFERROR(VLOOKUP(C1786,'Fed. Agency Identifier'!$A$2:$B$62,2,FALSE),"")</f>
        <v/>
      </c>
      <c r="G1786" s="34" t="str">
        <f>IF(ISBLANK(D1786)=TRUE,"",(IFERROR(VLOOKUP(CONCATENATE(C1786,".",D1786),'Assistance Listings sam.gov'!$A$2:$D$2250,4,FALSE),"Unknown/Expired CFDA - Complete Column K")))</f>
        <v/>
      </c>
      <c r="H1786" s="51"/>
      <c r="I1786" s="51"/>
      <c r="J1786" s="34" t="str">
        <f>IF(AND(ISBLANK(C1786)=TRUE,ISBLANK(D1786)=TRUE),"",IFERROR(VLOOKUP(CONCATENATE(C1786,".",D1786),'Clusters Lookup'!$A$2:$B$99,2,FALSE),"Not an Other Cluster"))</f>
        <v/>
      </c>
      <c r="K1786" s="51"/>
      <c r="L1786" s="51"/>
      <c r="M1786" s="51"/>
      <c r="N1786" s="51"/>
      <c r="O1786" s="52"/>
      <c r="P1786" s="51"/>
      <c r="Q1786" s="51"/>
      <c r="R1786" s="50"/>
      <c r="S1786" s="34" t="str">
        <f>IFERROR(VLOOKUP(R1786,'State of WI BUs'!$A$2:$B$77,2,FALSE),"")</f>
        <v/>
      </c>
      <c r="T1786" s="52"/>
      <c r="U1786" s="52"/>
      <c r="V1786" s="56" t="str">
        <f t="shared" si="216"/>
        <v/>
      </c>
      <c r="W1786" s="52"/>
      <c r="X1786" s="50"/>
      <c r="Y1786" s="56" t="str">
        <f t="shared" si="217"/>
        <v/>
      </c>
      <c r="Z1786" s="52"/>
      <c r="AA1786" s="35" t="str">
        <f t="shared" si="218"/>
        <v/>
      </c>
      <c r="AB1786" s="35" t="str">
        <f t="shared" si="219"/>
        <v/>
      </c>
      <c r="AC1786" s="35" t="str">
        <f t="shared" si="220"/>
        <v/>
      </c>
      <c r="AD1786" s="35" t="str">
        <f t="shared" si="221"/>
        <v/>
      </c>
      <c r="AE1786" s="35" t="str">
        <f t="shared" si="222"/>
        <v/>
      </c>
      <c r="AF1786" s="35" t="str">
        <f t="shared" si="223"/>
        <v/>
      </c>
    </row>
    <row r="1787" spans="1:32" x14ac:dyDescent="0.3">
      <c r="A1787" s="50"/>
      <c r="B1787" s="34" t="str">
        <f>IFERROR(VLOOKUP(A1787,'State of WI BUs'!$A$2:$B$77,2,FALSE),"")</f>
        <v/>
      </c>
      <c r="C1787" s="50"/>
      <c r="D1787" s="50"/>
      <c r="E1787" s="51"/>
      <c r="F1787" s="34" t="str">
        <f>IFERROR(VLOOKUP(C1787,'Fed. Agency Identifier'!$A$2:$B$62,2,FALSE),"")</f>
        <v/>
      </c>
      <c r="G1787" s="34" t="str">
        <f>IF(ISBLANK(D1787)=TRUE,"",(IFERROR(VLOOKUP(CONCATENATE(C1787,".",D1787),'Assistance Listings sam.gov'!$A$2:$D$2250,4,FALSE),"Unknown/Expired CFDA - Complete Column K")))</f>
        <v/>
      </c>
      <c r="H1787" s="51"/>
      <c r="I1787" s="51"/>
      <c r="J1787" s="34" t="str">
        <f>IF(AND(ISBLANK(C1787)=TRUE,ISBLANK(D1787)=TRUE),"",IFERROR(VLOOKUP(CONCATENATE(C1787,".",D1787),'Clusters Lookup'!$A$2:$B$99,2,FALSE),"Not an Other Cluster"))</f>
        <v/>
      </c>
      <c r="K1787" s="51"/>
      <c r="L1787" s="51"/>
      <c r="M1787" s="51"/>
      <c r="N1787" s="51"/>
      <c r="O1787" s="52"/>
      <c r="P1787" s="51"/>
      <c r="Q1787" s="51"/>
      <c r="R1787" s="50"/>
      <c r="S1787" s="34" t="str">
        <f>IFERROR(VLOOKUP(R1787,'State of WI BUs'!$A$2:$B$77,2,FALSE),"")</f>
        <v/>
      </c>
      <c r="T1787" s="52"/>
      <c r="U1787" s="52"/>
      <c r="V1787" s="56" t="str">
        <f t="shared" si="216"/>
        <v/>
      </c>
      <c r="W1787" s="52"/>
      <c r="X1787" s="50"/>
      <c r="Y1787" s="56" t="str">
        <f t="shared" si="217"/>
        <v/>
      </c>
      <c r="Z1787" s="52"/>
      <c r="AA1787" s="35" t="str">
        <f t="shared" si="218"/>
        <v/>
      </c>
      <c r="AB1787" s="35" t="str">
        <f t="shared" si="219"/>
        <v/>
      </c>
      <c r="AC1787" s="35" t="str">
        <f t="shared" si="220"/>
        <v/>
      </c>
      <c r="AD1787" s="35" t="str">
        <f t="shared" si="221"/>
        <v/>
      </c>
      <c r="AE1787" s="35" t="str">
        <f t="shared" si="222"/>
        <v/>
      </c>
      <c r="AF1787" s="35" t="str">
        <f t="shared" si="223"/>
        <v/>
      </c>
    </row>
    <row r="1788" spans="1:32" x14ac:dyDescent="0.3">
      <c r="A1788" s="50"/>
      <c r="B1788" s="34" t="str">
        <f>IFERROR(VLOOKUP(A1788,'State of WI BUs'!$A$2:$B$77,2,FALSE),"")</f>
        <v/>
      </c>
      <c r="C1788" s="50"/>
      <c r="D1788" s="50"/>
      <c r="E1788" s="51"/>
      <c r="F1788" s="34" t="str">
        <f>IFERROR(VLOOKUP(C1788,'Fed. Agency Identifier'!$A$2:$B$62,2,FALSE),"")</f>
        <v/>
      </c>
      <c r="G1788" s="34" t="str">
        <f>IF(ISBLANK(D1788)=TRUE,"",(IFERROR(VLOOKUP(CONCATENATE(C1788,".",D1788),'Assistance Listings sam.gov'!$A$2:$D$2250,4,FALSE),"Unknown/Expired CFDA - Complete Column K")))</f>
        <v/>
      </c>
      <c r="H1788" s="51"/>
      <c r="I1788" s="51"/>
      <c r="J1788" s="34" t="str">
        <f>IF(AND(ISBLANK(C1788)=TRUE,ISBLANK(D1788)=TRUE),"",IFERROR(VLOOKUP(CONCATENATE(C1788,".",D1788),'Clusters Lookup'!$A$2:$B$99,2,FALSE),"Not an Other Cluster"))</f>
        <v/>
      </c>
      <c r="K1788" s="51"/>
      <c r="L1788" s="51"/>
      <c r="M1788" s="51"/>
      <c r="N1788" s="51"/>
      <c r="O1788" s="52"/>
      <c r="P1788" s="51"/>
      <c r="Q1788" s="51"/>
      <c r="R1788" s="50"/>
      <c r="S1788" s="34" t="str">
        <f>IFERROR(VLOOKUP(R1788,'State of WI BUs'!$A$2:$B$77,2,FALSE),"")</f>
        <v/>
      </c>
      <c r="T1788" s="52"/>
      <c r="U1788" s="52"/>
      <c r="V1788" s="56" t="str">
        <f t="shared" si="216"/>
        <v/>
      </c>
      <c r="W1788" s="52"/>
      <c r="X1788" s="50"/>
      <c r="Y1788" s="56" t="str">
        <f t="shared" si="217"/>
        <v/>
      </c>
      <c r="Z1788" s="52"/>
      <c r="AA1788" s="35" t="str">
        <f t="shared" si="218"/>
        <v/>
      </c>
      <c r="AB1788" s="35" t="str">
        <f t="shared" si="219"/>
        <v/>
      </c>
      <c r="AC1788" s="35" t="str">
        <f t="shared" si="220"/>
        <v/>
      </c>
      <c r="AD1788" s="35" t="str">
        <f t="shared" si="221"/>
        <v/>
      </c>
      <c r="AE1788" s="35" t="str">
        <f t="shared" si="222"/>
        <v/>
      </c>
      <c r="AF1788" s="35" t="str">
        <f t="shared" si="223"/>
        <v/>
      </c>
    </row>
    <row r="1789" spans="1:32" x14ac:dyDescent="0.3">
      <c r="A1789" s="50"/>
      <c r="B1789" s="34" t="str">
        <f>IFERROR(VLOOKUP(A1789,'State of WI BUs'!$A$2:$B$77,2,FALSE),"")</f>
        <v/>
      </c>
      <c r="C1789" s="50"/>
      <c r="D1789" s="50"/>
      <c r="E1789" s="51"/>
      <c r="F1789" s="34" t="str">
        <f>IFERROR(VLOOKUP(C1789,'Fed. Agency Identifier'!$A$2:$B$62,2,FALSE),"")</f>
        <v/>
      </c>
      <c r="G1789" s="34" t="str">
        <f>IF(ISBLANK(D1789)=TRUE,"",(IFERROR(VLOOKUP(CONCATENATE(C1789,".",D1789),'Assistance Listings sam.gov'!$A$2:$D$2250,4,FALSE),"Unknown/Expired CFDA - Complete Column K")))</f>
        <v/>
      </c>
      <c r="H1789" s="51"/>
      <c r="I1789" s="51"/>
      <c r="J1789" s="34" t="str">
        <f>IF(AND(ISBLANK(C1789)=TRUE,ISBLANK(D1789)=TRUE),"",IFERROR(VLOOKUP(CONCATENATE(C1789,".",D1789),'Clusters Lookup'!$A$2:$B$99,2,FALSE),"Not an Other Cluster"))</f>
        <v/>
      </c>
      <c r="K1789" s="51"/>
      <c r="L1789" s="51"/>
      <c r="M1789" s="51"/>
      <c r="N1789" s="51"/>
      <c r="O1789" s="52"/>
      <c r="P1789" s="51"/>
      <c r="Q1789" s="51"/>
      <c r="R1789" s="50"/>
      <c r="S1789" s="34" t="str">
        <f>IFERROR(VLOOKUP(R1789,'State of WI BUs'!$A$2:$B$77,2,FALSE),"")</f>
        <v/>
      </c>
      <c r="T1789" s="52"/>
      <c r="U1789" s="52"/>
      <c r="V1789" s="56" t="str">
        <f t="shared" si="216"/>
        <v/>
      </c>
      <c r="W1789" s="52"/>
      <c r="X1789" s="50"/>
      <c r="Y1789" s="56" t="str">
        <f t="shared" si="217"/>
        <v/>
      </c>
      <c r="Z1789" s="52"/>
      <c r="AA1789" s="35" t="str">
        <f t="shared" si="218"/>
        <v/>
      </c>
      <c r="AB1789" s="35" t="str">
        <f t="shared" si="219"/>
        <v/>
      </c>
      <c r="AC1789" s="35" t="str">
        <f t="shared" si="220"/>
        <v/>
      </c>
      <c r="AD1789" s="35" t="str">
        <f t="shared" si="221"/>
        <v/>
      </c>
      <c r="AE1789" s="35" t="str">
        <f t="shared" si="222"/>
        <v/>
      </c>
      <c r="AF1789" s="35" t="str">
        <f t="shared" si="223"/>
        <v/>
      </c>
    </row>
    <row r="1790" spans="1:32" x14ac:dyDescent="0.3">
      <c r="A1790" s="50"/>
      <c r="B1790" s="34" t="str">
        <f>IFERROR(VLOOKUP(A1790,'State of WI BUs'!$A$2:$B$77,2,FALSE),"")</f>
        <v/>
      </c>
      <c r="C1790" s="50"/>
      <c r="D1790" s="50"/>
      <c r="E1790" s="51"/>
      <c r="F1790" s="34" t="str">
        <f>IFERROR(VLOOKUP(C1790,'Fed. Agency Identifier'!$A$2:$B$62,2,FALSE),"")</f>
        <v/>
      </c>
      <c r="G1790" s="34" t="str">
        <f>IF(ISBLANK(D1790)=TRUE,"",(IFERROR(VLOOKUP(CONCATENATE(C1790,".",D1790),'Assistance Listings sam.gov'!$A$2:$D$2250,4,FALSE),"Unknown/Expired CFDA - Complete Column K")))</f>
        <v/>
      </c>
      <c r="H1790" s="51"/>
      <c r="I1790" s="51"/>
      <c r="J1790" s="34" t="str">
        <f>IF(AND(ISBLANK(C1790)=TRUE,ISBLANK(D1790)=TRUE),"",IFERROR(VLOOKUP(CONCATENATE(C1790,".",D1790),'Clusters Lookup'!$A$2:$B$99,2,FALSE),"Not an Other Cluster"))</f>
        <v/>
      </c>
      <c r="K1790" s="51"/>
      <c r="L1790" s="51"/>
      <c r="M1790" s="51"/>
      <c r="N1790" s="51"/>
      <c r="O1790" s="52"/>
      <c r="P1790" s="51"/>
      <c r="Q1790" s="51"/>
      <c r="R1790" s="50"/>
      <c r="S1790" s="34" t="str">
        <f>IFERROR(VLOOKUP(R1790,'State of WI BUs'!$A$2:$B$77,2,FALSE),"")</f>
        <v/>
      </c>
      <c r="T1790" s="52"/>
      <c r="U1790" s="52"/>
      <c r="V1790" s="56" t="str">
        <f t="shared" si="216"/>
        <v/>
      </c>
      <c r="W1790" s="52"/>
      <c r="X1790" s="50"/>
      <c r="Y1790" s="56" t="str">
        <f t="shared" si="217"/>
        <v/>
      </c>
      <c r="Z1790" s="52"/>
      <c r="AA1790" s="35" t="str">
        <f t="shared" si="218"/>
        <v/>
      </c>
      <c r="AB1790" s="35" t="str">
        <f t="shared" si="219"/>
        <v/>
      </c>
      <c r="AC1790" s="35" t="str">
        <f t="shared" si="220"/>
        <v/>
      </c>
      <c r="AD1790" s="35" t="str">
        <f t="shared" si="221"/>
        <v/>
      </c>
      <c r="AE1790" s="35" t="str">
        <f t="shared" si="222"/>
        <v/>
      </c>
      <c r="AF1790" s="35" t="str">
        <f t="shared" si="223"/>
        <v/>
      </c>
    </row>
    <row r="1791" spans="1:32" x14ac:dyDescent="0.3">
      <c r="A1791" s="50"/>
      <c r="B1791" s="34" t="str">
        <f>IFERROR(VLOOKUP(A1791,'State of WI BUs'!$A$2:$B$77,2,FALSE),"")</f>
        <v/>
      </c>
      <c r="C1791" s="50"/>
      <c r="D1791" s="50"/>
      <c r="E1791" s="51"/>
      <c r="F1791" s="34" t="str">
        <f>IFERROR(VLOOKUP(C1791,'Fed. Agency Identifier'!$A$2:$B$62,2,FALSE),"")</f>
        <v/>
      </c>
      <c r="G1791" s="34" t="str">
        <f>IF(ISBLANK(D1791)=TRUE,"",(IFERROR(VLOOKUP(CONCATENATE(C1791,".",D1791),'Assistance Listings sam.gov'!$A$2:$D$2250,4,FALSE),"Unknown/Expired CFDA - Complete Column K")))</f>
        <v/>
      </c>
      <c r="H1791" s="51"/>
      <c r="I1791" s="51"/>
      <c r="J1791" s="34" t="str">
        <f>IF(AND(ISBLANK(C1791)=TRUE,ISBLANK(D1791)=TRUE),"",IFERROR(VLOOKUP(CONCATENATE(C1791,".",D1791),'Clusters Lookup'!$A$2:$B$99,2,FALSE),"Not an Other Cluster"))</f>
        <v/>
      </c>
      <c r="K1791" s="51"/>
      <c r="L1791" s="51"/>
      <c r="M1791" s="51"/>
      <c r="N1791" s="51"/>
      <c r="O1791" s="52"/>
      <c r="P1791" s="51"/>
      <c r="Q1791" s="51"/>
      <c r="R1791" s="50"/>
      <c r="S1791" s="34" t="str">
        <f>IFERROR(VLOOKUP(R1791,'State of WI BUs'!$A$2:$B$77,2,FALSE),"")</f>
        <v/>
      </c>
      <c r="T1791" s="52"/>
      <c r="U1791" s="52"/>
      <c r="V1791" s="56" t="str">
        <f t="shared" si="216"/>
        <v/>
      </c>
      <c r="W1791" s="52"/>
      <c r="X1791" s="50"/>
      <c r="Y1791" s="56" t="str">
        <f t="shared" si="217"/>
        <v/>
      </c>
      <c r="Z1791" s="52"/>
      <c r="AA1791" s="35" t="str">
        <f t="shared" si="218"/>
        <v/>
      </c>
      <c r="AB1791" s="35" t="str">
        <f t="shared" si="219"/>
        <v/>
      </c>
      <c r="AC1791" s="35" t="str">
        <f t="shared" si="220"/>
        <v/>
      </c>
      <c r="AD1791" s="35" t="str">
        <f t="shared" si="221"/>
        <v/>
      </c>
      <c r="AE1791" s="35" t="str">
        <f t="shared" si="222"/>
        <v/>
      </c>
      <c r="AF1791" s="35" t="str">
        <f t="shared" si="223"/>
        <v/>
      </c>
    </row>
    <row r="1792" spans="1:32" x14ac:dyDescent="0.3">
      <c r="A1792" s="50"/>
      <c r="B1792" s="34" t="str">
        <f>IFERROR(VLOOKUP(A1792,'State of WI BUs'!$A$2:$B$77,2,FALSE),"")</f>
        <v/>
      </c>
      <c r="C1792" s="50"/>
      <c r="D1792" s="50"/>
      <c r="E1792" s="51"/>
      <c r="F1792" s="34" t="str">
        <f>IFERROR(VLOOKUP(C1792,'Fed. Agency Identifier'!$A$2:$B$62,2,FALSE),"")</f>
        <v/>
      </c>
      <c r="G1792" s="34" t="str">
        <f>IF(ISBLANK(D1792)=TRUE,"",(IFERROR(VLOOKUP(CONCATENATE(C1792,".",D1792),'Assistance Listings sam.gov'!$A$2:$D$2250,4,FALSE),"Unknown/Expired CFDA - Complete Column K")))</f>
        <v/>
      </c>
      <c r="H1792" s="51"/>
      <c r="I1792" s="51"/>
      <c r="J1792" s="34" t="str">
        <f>IF(AND(ISBLANK(C1792)=TRUE,ISBLANK(D1792)=TRUE),"",IFERROR(VLOOKUP(CONCATENATE(C1792,".",D1792),'Clusters Lookup'!$A$2:$B$99,2,FALSE),"Not an Other Cluster"))</f>
        <v/>
      </c>
      <c r="K1792" s="51"/>
      <c r="L1792" s="51"/>
      <c r="M1792" s="51"/>
      <c r="N1792" s="51"/>
      <c r="O1792" s="52"/>
      <c r="P1792" s="51"/>
      <c r="Q1792" s="51"/>
      <c r="R1792" s="50"/>
      <c r="S1792" s="34" t="str">
        <f>IFERROR(VLOOKUP(R1792,'State of WI BUs'!$A$2:$B$77,2,FALSE),"")</f>
        <v/>
      </c>
      <c r="T1792" s="52"/>
      <c r="U1792" s="52"/>
      <c r="V1792" s="56" t="str">
        <f t="shared" si="216"/>
        <v/>
      </c>
      <c r="W1792" s="52"/>
      <c r="X1792" s="50"/>
      <c r="Y1792" s="56" t="str">
        <f t="shared" si="217"/>
        <v/>
      </c>
      <c r="Z1792" s="52"/>
      <c r="AA1792" s="35" t="str">
        <f t="shared" si="218"/>
        <v/>
      </c>
      <c r="AB1792" s="35" t="str">
        <f t="shared" si="219"/>
        <v/>
      </c>
      <c r="AC1792" s="35" t="str">
        <f t="shared" si="220"/>
        <v/>
      </c>
      <c r="AD1792" s="35" t="str">
        <f t="shared" si="221"/>
        <v/>
      </c>
      <c r="AE1792" s="35" t="str">
        <f t="shared" si="222"/>
        <v/>
      </c>
      <c r="AF1792" s="35" t="str">
        <f t="shared" si="223"/>
        <v/>
      </c>
    </row>
    <row r="1793" spans="1:32" x14ac:dyDescent="0.3">
      <c r="A1793" s="50"/>
      <c r="B1793" s="34" t="str">
        <f>IFERROR(VLOOKUP(A1793,'State of WI BUs'!$A$2:$B$77,2,FALSE),"")</f>
        <v/>
      </c>
      <c r="C1793" s="50"/>
      <c r="D1793" s="50"/>
      <c r="E1793" s="51"/>
      <c r="F1793" s="34" t="str">
        <f>IFERROR(VLOOKUP(C1793,'Fed. Agency Identifier'!$A$2:$B$62,2,FALSE),"")</f>
        <v/>
      </c>
      <c r="G1793" s="34" t="str">
        <f>IF(ISBLANK(D1793)=TRUE,"",(IFERROR(VLOOKUP(CONCATENATE(C1793,".",D1793),'Assistance Listings sam.gov'!$A$2:$D$2250,4,FALSE),"Unknown/Expired CFDA - Complete Column K")))</f>
        <v/>
      </c>
      <c r="H1793" s="51"/>
      <c r="I1793" s="51"/>
      <c r="J1793" s="34" t="str">
        <f>IF(AND(ISBLANK(C1793)=TRUE,ISBLANK(D1793)=TRUE),"",IFERROR(VLOOKUP(CONCATENATE(C1793,".",D1793),'Clusters Lookup'!$A$2:$B$99,2,FALSE),"Not an Other Cluster"))</f>
        <v/>
      </c>
      <c r="K1793" s="51"/>
      <c r="L1793" s="51"/>
      <c r="M1793" s="51"/>
      <c r="N1793" s="51"/>
      <c r="O1793" s="52"/>
      <c r="P1793" s="51"/>
      <c r="Q1793" s="51"/>
      <c r="R1793" s="50"/>
      <c r="S1793" s="34" t="str">
        <f>IFERROR(VLOOKUP(R1793,'State of WI BUs'!$A$2:$B$77,2,FALSE),"")</f>
        <v/>
      </c>
      <c r="T1793" s="52"/>
      <c r="U1793" s="52"/>
      <c r="V1793" s="56" t="str">
        <f t="shared" si="216"/>
        <v/>
      </c>
      <c r="W1793" s="52"/>
      <c r="X1793" s="50"/>
      <c r="Y1793" s="56" t="str">
        <f t="shared" si="217"/>
        <v/>
      </c>
      <c r="Z1793" s="52"/>
      <c r="AA1793" s="35" t="str">
        <f t="shared" si="218"/>
        <v/>
      </c>
      <c r="AB1793" s="35" t="str">
        <f t="shared" si="219"/>
        <v/>
      </c>
      <c r="AC1793" s="35" t="str">
        <f t="shared" si="220"/>
        <v/>
      </c>
      <c r="AD1793" s="35" t="str">
        <f t="shared" si="221"/>
        <v/>
      </c>
      <c r="AE1793" s="35" t="str">
        <f t="shared" si="222"/>
        <v/>
      </c>
      <c r="AF1793" s="35" t="str">
        <f t="shared" si="223"/>
        <v/>
      </c>
    </row>
    <row r="1794" spans="1:32" x14ac:dyDescent="0.3">
      <c r="A1794" s="50"/>
      <c r="B1794" s="34" t="str">
        <f>IFERROR(VLOOKUP(A1794,'State of WI BUs'!$A$2:$B$77,2,FALSE),"")</f>
        <v/>
      </c>
      <c r="C1794" s="50"/>
      <c r="D1794" s="50"/>
      <c r="E1794" s="51"/>
      <c r="F1794" s="34" t="str">
        <f>IFERROR(VLOOKUP(C1794,'Fed. Agency Identifier'!$A$2:$B$62,2,FALSE),"")</f>
        <v/>
      </c>
      <c r="G1794" s="34" t="str">
        <f>IF(ISBLANK(D1794)=TRUE,"",(IFERROR(VLOOKUP(CONCATENATE(C1794,".",D1794),'Assistance Listings sam.gov'!$A$2:$D$2250,4,FALSE),"Unknown/Expired CFDA - Complete Column K")))</f>
        <v/>
      </c>
      <c r="H1794" s="51"/>
      <c r="I1794" s="51"/>
      <c r="J1794" s="34" t="str">
        <f>IF(AND(ISBLANK(C1794)=TRUE,ISBLANK(D1794)=TRUE),"",IFERROR(VLOOKUP(CONCATENATE(C1794,".",D1794),'Clusters Lookup'!$A$2:$B$99,2,FALSE),"Not an Other Cluster"))</f>
        <v/>
      </c>
      <c r="K1794" s="51"/>
      <c r="L1794" s="51"/>
      <c r="M1794" s="51"/>
      <c r="N1794" s="51"/>
      <c r="O1794" s="52"/>
      <c r="P1794" s="51"/>
      <c r="Q1794" s="51"/>
      <c r="R1794" s="50"/>
      <c r="S1794" s="34" t="str">
        <f>IFERROR(VLOOKUP(R1794,'State of WI BUs'!$A$2:$B$77,2,FALSE),"")</f>
        <v/>
      </c>
      <c r="T1794" s="52"/>
      <c r="U1794" s="52"/>
      <c r="V1794" s="56" t="str">
        <f t="shared" si="216"/>
        <v/>
      </c>
      <c r="W1794" s="52"/>
      <c r="X1794" s="50"/>
      <c r="Y1794" s="56" t="str">
        <f t="shared" si="217"/>
        <v/>
      </c>
      <c r="Z1794" s="52"/>
      <c r="AA1794" s="35" t="str">
        <f t="shared" si="218"/>
        <v/>
      </c>
      <c r="AB1794" s="35" t="str">
        <f t="shared" si="219"/>
        <v/>
      </c>
      <c r="AC1794" s="35" t="str">
        <f t="shared" si="220"/>
        <v/>
      </c>
      <c r="AD1794" s="35" t="str">
        <f t="shared" si="221"/>
        <v/>
      </c>
      <c r="AE1794" s="35" t="str">
        <f t="shared" si="222"/>
        <v/>
      </c>
      <c r="AF1794" s="35" t="str">
        <f t="shared" si="223"/>
        <v/>
      </c>
    </row>
    <row r="1795" spans="1:32" x14ac:dyDescent="0.3">
      <c r="A1795" s="50"/>
      <c r="B1795" s="34" t="str">
        <f>IFERROR(VLOOKUP(A1795,'State of WI BUs'!$A$2:$B$77,2,FALSE),"")</f>
        <v/>
      </c>
      <c r="C1795" s="50"/>
      <c r="D1795" s="50"/>
      <c r="E1795" s="51"/>
      <c r="F1795" s="34" t="str">
        <f>IFERROR(VLOOKUP(C1795,'Fed. Agency Identifier'!$A$2:$B$62,2,FALSE),"")</f>
        <v/>
      </c>
      <c r="G1795" s="34" t="str">
        <f>IF(ISBLANK(D1795)=TRUE,"",(IFERROR(VLOOKUP(CONCATENATE(C1795,".",D1795),'Assistance Listings sam.gov'!$A$2:$D$2250,4,FALSE),"Unknown/Expired CFDA - Complete Column K")))</f>
        <v/>
      </c>
      <c r="H1795" s="51"/>
      <c r="I1795" s="51"/>
      <c r="J1795" s="34" t="str">
        <f>IF(AND(ISBLANK(C1795)=TRUE,ISBLANK(D1795)=TRUE),"",IFERROR(VLOOKUP(CONCATENATE(C1795,".",D1795),'Clusters Lookup'!$A$2:$B$99,2,FALSE),"Not an Other Cluster"))</f>
        <v/>
      </c>
      <c r="K1795" s="51"/>
      <c r="L1795" s="51"/>
      <c r="M1795" s="51"/>
      <c r="N1795" s="51"/>
      <c r="O1795" s="52"/>
      <c r="P1795" s="51"/>
      <c r="Q1795" s="51"/>
      <c r="R1795" s="50"/>
      <c r="S1795" s="34" t="str">
        <f>IFERROR(VLOOKUP(R1795,'State of WI BUs'!$A$2:$B$77,2,FALSE),"")</f>
        <v/>
      </c>
      <c r="T1795" s="52"/>
      <c r="U1795" s="52"/>
      <c r="V1795" s="56" t="str">
        <f t="shared" si="216"/>
        <v/>
      </c>
      <c r="W1795" s="52"/>
      <c r="X1795" s="50"/>
      <c r="Y1795" s="56" t="str">
        <f t="shared" si="217"/>
        <v/>
      </c>
      <c r="Z1795" s="52"/>
      <c r="AA1795" s="35" t="str">
        <f t="shared" si="218"/>
        <v/>
      </c>
      <c r="AB1795" s="35" t="str">
        <f t="shared" si="219"/>
        <v/>
      </c>
      <c r="AC1795" s="35" t="str">
        <f t="shared" si="220"/>
        <v/>
      </c>
      <c r="AD1795" s="35" t="str">
        <f t="shared" si="221"/>
        <v/>
      </c>
      <c r="AE1795" s="35" t="str">
        <f t="shared" si="222"/>
        <v/>
      </c>
      <c r="AF1795" s="35" t="str">
        <f t="shared" si="223"/>
        <v/>
      </c>
    </row>
    <row r="1796" spans="1:32" x14ac:dyDescent="0.3">
      <c r="A1796" s="50"/>
      <c r="B1796" s="34" t="str">
        <f>IFERROR(VLOOKUP(A1796,'State of WI BUs'!$A$2:$B$77,2,FALSE),"")</f>
        <v/>
      </c>
      <c r="C1796" s="50"/>
      <c r="D1796" s="50"/>
      <c r="E1796" s="51"/>
      <c r="F1796" s="34" t="str">
        <f>IFERROR(VLOOKUP(C1796,'Fed. Agency Identifier'!$A$2:$B$62,2,FALSE),"")</f>
        <v/>
      </c>
      <c r="G1796" s="34" t="str">
        <f>IF(ISBLANK(D1796)=TRUE,"",(IFERROR(VLOOKUP(CONCATENATE(C1796,".",D1796),'Assistance Listings sam.gov'!$A$2:$D$2250,4,FALSE),"Unknown/Expired CFDA - Complete Column K")))</f>
        <v/>
      </c>
      <c r="H1796" s="51"/>
      <c r="I1796" s="51"/>
      <c r="J1796" s="34" t="str">
        <f>IF(AND(ISBLANK(C1796)=TRUE,ISBLANK(D1796)=TRUE),"",IFERROR(VLOOKUP(CONCATENATE(C1796,".",D1796),'Clusters Lookup'!$A$2:$B$99,2,FALSE),"Not an Other Cluster"))</f>
        <v/>
      </c>
      <c r="K1796" s="51"/>
      <c r="L1796" s="51"/>
      <c r="M1796" s="51"/>
      <c r="N1796" s="51"/>
      <c r="O1796" s="52"/>
      <c r="P1796" s="51"/>
      <c r="Q1796" s="51"/>
      <c r="R1796" s="50"/>
      <c r="S1796" s="34" t="str">
        <f>IFERROR(VLOOKUP(R1796,'State of WI BUs'!$A$2:$B$77,2,FALSE),"")</f>
        <v/>
      </c>
      <c r="T1796" s="52"/>
      <c r="U1796" s="52"/>
      <c r="V1796" s="56" t="str">
        <f t="shared" si="216"/>
        <v/>
      </c>
      <c r="W1796" s="52"/>
      <c r="X1796" s="50"/>
      <c r="Y1796" s="56" t="str">
        <f t="shared" si="217"/>
        <v/>
      </c>
      <c r="Z1796" s="52"/>
      <c r="AA1796" s="35" t="str">
        <f t="shared" si="218"/>
        <v/>
      </c>
      <c r="AB1796" s="35" t="str">
        <f t="shared" si="219"/>
        <v/>
      </c>
      <c r="AC1796" s="35" t="str">
        <f t="shared" si="220"/>
        <v/>
      </c>
      <c r="AD1796" s="35" t="str">
        <f t="shared" si="221"/>
        <v/>
      </c>
      <c r="AE1796" s="35" t="str">
        <f t="shared" si="222"/>
        <v/>
      </c>
      <c r="AF1796" s="35" t="str">
        <f t="shared" si="223"/>
        <v/>
      </c>
    </row>
    <row r="1797" spans="1:32" x14ac:dyDescent="0.3">
      <c r="A1797" s="50"/>
      <c r="B1797" s="34" t="str">
        <f>IFERROR(VLOOKUP(A1797,'State of WI BUs'!$A$2:$B$77,2,FALSE),"")</f>
        <v/>
      </c>
      <c r="C1797" s="50"/>
      <c r="D1797" s="50"/>
      <c r="E1797" s="51"/>
      <c r="F1797" s="34" t="str">
        <f>IFERROR(VLOOKUP(C1797,'Fed. Agency Identifier'!$A$2:$B$62,2,FALSE),"")</f>
        <v/>
      </c>
      <c r="G1797" s="34" t="str">
        <f>IF(ISBLANK(D1797)=TRUE,"",(IFERROR(VLOOKUP(CONCATENATE(C1797,".",D1797),'Assistance Listings sam.gov'!$A$2:$D$2250,4,FALSE),"Unknown/Expired CFDA - Complete Column K")))</f>
        <v/>
      </c>
      <c r="H1797" s="51"/>
      <c r="I1797" s="51"/>
      <c r="J1797" s="34" t="str">
        <f>IF(AND(ISBLANK(C1797)=TRUE,ISBLANK(D1797)=TRUE),"",IFERROR(VLOOKUP(CONCATENATE(C1797,".",D1797),'Clusters Lookup'!$A$2:$B$99,2,FALSE),"Not an Other Cluster"))</f>
        <v/>
      </c>
      <c r="K1797" s="51"/>
      <c r="L1797" s="51"/>
      <c r="M1797" s="51"/>
      <c r="N1797" s="51"/>
      <c r="O1797" s="52"/>
      <c r="P1797" s="51"/>
      <c r="Q1797" s="51"/>
      <c r="R1797" s="50"/>
      <c r="S1797" s="34" t="str">
        <f>IFERROR(VLOOKUP(R1797,'State of WI BUs'!$A$2:$B$77,2,FALSE),"")</f>
        <v/>
      </c>
      <c r="T1797" s="52"/>
      <c r="U1797" s="52"/>
      <c r="V1797" s="56" t="str">
        <f t="shared" si="216"/>
        <v/>
      </c>
      <c r="W1797" s="52"/>
      <c r="X1797" s="50"/>
      <c r="Y1797" s="56" t="str">
        <f t="shared" si="217"/>
        <v/>
      </c>
      <c r="Z1797" s="52"/>
      <c r="AA1797" s="35" t="str">
        <f t="shared" si="218"/>
        <v/>
      </c>
      <c r="AB1797" s="35" t="str">
        <f t="shared" si="219"/>
        <v/>
      </c>
      <c r="AC1797" s="35" t="str">
        <f t="shared" si="220"/>
        <v/>
      </c>
      <c r="AD1797" s="35" t="str">
        <f t="shared" si="221"/>
        <v/>
      </c>
      <c r="AE1797" s="35" t="str">
        <f t="shared" si="222"/>
        <v/>
      </c>
      <c r="AF1797" s="35" t="str">
        <f t="shared" si="223"/>
        <v/>
      </c>
    </row>
    <row r="1798" spans="1:32" x14ac:dyDescent="0.3">
      <c r="A1798" s="50"/>
      <c r="B1798" s="34" t="str">
        <f>IFERROR(VLOOKUP(A1798,'State of WI BUs'!$A$2:$B$77,2,FALSE),"")</f>
        <v/>
      </c>
      <c r="C1798" s="50"/>
      <c r="D1798" s="50"/>
      <c r="E1798" s="51"/>
      <c r="F1798" s="34" t="str">
        <f>IFERROR(VLOOKUP(C1798,'Fed. Agency Identifier'!$A$2:$B$62,2,FALSE),"")</f>
        <v/>
      </c>
      <c r="G1798" s="34" t="str">
        <f>IF(ISBLANK(D1798)=TRUE,"",(IFERROR(VLOOKUP(CONCATENATE(C1798,".",D1798),'Assistance Listings sam.gov'!$A$2:$D$2250,4,FALSE),"Unknown/Expired CFDA - Complete Column K")))</f>
        <v/>
      </c>
      <c r="H1798" s="51"/>
      <c r="I1798" s="51"/>
      <c r="J1798" s="34" t="str">
        <f>IF(AND(ISBLANK(C1798)=TRUE,ISBLANK(D1798)=TRUE),"",IFERROR(VLOOKUP(CONCATENATE(C1798,".",D1798),'Clusters Lookup'!$A$2:$B$99,2,FALSE),"Not an Other Cluster"))</f>
        <v/>
      </c>
      <c r="K1798" s="51"/>
      <c r="L1798" s="51"/>
      <c r="M1798" s="51"/>
      <c r="N1798" s="51"/>
      <c r="O1798" s="52"/>
      <c r="P1798" s="51"/>
      <c r="Q1798" s="51"/>
      <c r="R1798" s="50"/>
      <c r="S1798" s="34" t="str">
        <f>IFERROR(VLOOKUP(R1798,'State of WI BUs'!$A$2:$B$77,2,FALSE),"")</f>
        <v/>
      </c>
      <c r="T1798" s="52"/>
      <c r="U1798" s="52"/>
      <c r="V1798" s="56" t="str">
        <f t="shared" si="216"/>
        <v/>
      </c>
      <c r="W1798" s="52"/>
      <c r="X1798" s="50"/>
      <c r="Y1798" s="56" t="str">
        <f t="shared" si="217"/>
        <v/>
      </c>
      <c r="Z1798" s="52"/>
      <c r="AA1798" s="35" t="str">
        <f t="shared" si="218"/>
        <v/>
      </c>
      <c r="AB1798" s="35" t="str">
        <f t="shared" si="219"/>
        <v/>
      </c>
      <c r="AC1798" s="35" t="str">
        <f t="shared" si="220"/>
        <v/>
      </c>
      <c r="AD1798" s="35" t="str">
        <f t="shared" si="221"/>
        <v/>
      </c>
      <c r="AE1798" s="35" t="str">
        <f t="shared" si="222"/>
        <v/>
      </c>
      <c r="AF1798" s="35" t="str">
        <f t="shared" si="223"/>
        <v/>
      </c>
    </row>
    <row r="1799" spans="1:32" x14ac:dyDescent="0.3">
      <c r="A1799" s="50"/>
      <c r="B1799" s="34" t="str">
        <f>IFERROR(VLOOKUP(A1799,'State of WI BUs'!$A$2:$B$77,2,FALSE),"")</f>
        <v/>
      </c>
      <c r="C1799" s="50"/>
      <c r="D1799" s="50"/>
      <c r="E1799" s="51"/>
      <c r="F1799" s="34" t="str">
        <f>IFERROR(VLOOKUP(C1799,'Fed. Agency Identifier'!$A$2:$B$62,2,FALSE),"")</f>
        <v/>
      </c>
      <c r="G1799" s="34" t="str">
        <f>IF(ISBLANK(D1799)=TRUE,"",(IFERROR(VLOOKUP(CONCATENATE(C1799,".",D1799),'Assistance Listings sam.gov'!$A$2:$D$2250,4,FALSE),"Unknown/Expired CFDA - Complete Column K")))</f>
        <v/>
      </c>
      <c r="H1799" s="51"/>
      <c r="I1799" s="51"/>
      <c r="J1799" s="34" t="str">
        <f>IF(AND(ISBLANK(C1799)=TRUE,ISBLANK(D1799)=TRUE),"",IFERROR(VLOOKUP(CONCATENATE(C1799,".",D1799),'Clusters Lookup'!$A$2:$B$99,2,FALSE),"Not an Other Cluster"))</f>
        <v/>
      </c>
      <c r="K1799" s="51"/>
      <c r="L1799" s="51"/>
      <c r="M1799" s="51"/>
      <c r="N1799" s="51"/>
      <c r="O1799" s="52"/>
      <c r="P1799" s="51"/>
      <c r="Q1799" s="51"/>
      <c r="R1799" s="50"/>
      <c r="S1799" s="34" t="str">
        <f>IFERROR(VLOOKUP(R1799,'State of WI BUs'!$A$2:$B$77,2,FALSE),"")</f>
        <v/>
      </c>
      <c r="T1799" s="52"/>
      <c r="U1799" s="52"/>
      <c r="V1799" s="56" t="str">
        <f t="shared" si="216"/>
        <v/>
      </c>
      <c r="W1799" s="52"/>
      <c r="X1799" s="50"/>
      <c r="Y1799" s="56" t="str">
        <f t="shared" si="217"/>
        <v/>
      </c>
      <c r="Z1799" s="52"/>
      <c r="AA1799" s="35" t="str">
        <f t="shared" si="218"/>
        <v/>
      </c>
      <c r="AB1799" s="35" t="str">
        <f t="shared" si="219"/>
        <v/>
      </c>
      <c r="AC1799" s="35" t="str">
        <f t="shared" si="220"/>
        <v/>
      </c>
      <c r="AD1799" s="35" t="str">
        <f t="shared" si="221"/>
        <v/>
      </c>
      <c r="AE1799" s="35" t="str">
        <f t="shared" si="222"/>
        <v/>
      </c>
      <c r="AF1799" s="35" t="str">
        <f t="shared" si="223"/>
        <v/>
      </c>
    </row>
    <row r="1800" spans="1:32" x14ac:dyDescent="0.3">
      <c r="A1800" s="50"/>
      <c r="B1800" s="34" t="str">
        <f>IFERROR(VLOOKUP(A1800,'State of WI BUs'!$A$2:$B$77,2,FALSE),"")</f>
        <v/>
      </c>
      <c r="C1800" s="50"/>
      <c r="D1800" s="50"/>
      <c r="E1800" s="51"/>
      <c r="F1800" s="34" t="str">
        <f>IFERROR(VLOOKUP(C1800,'Fed. Agency Identifier'!$A$2:$B$62,2,FALSE),"")</f>
        <v/>
      </c>
      <c r="G1800" s="34" t="str">
        <f>IF(ISBLANK(D1800)=TRUE,"",(IFERROR(VLOOKUP(CONCATENATE(C1800,".",D1800),'Assistance Listings sam.gov'!$A$2:$D$2250,4,FALSE),"Unknown/Expired CFDA - Complete Column K")))</f>
        <v/>
      </c>
      <c r="H1800" s="51"/>
      <c r="I1800" s="51"/>
      <c r="J1800" s="34" t="str">
        <f>IF(AND(ISBLANK(C1800)=TRUE,ISBLANK(D1800)=TRUE),"",IFERROR(VLOOKUP(CONCATENATE(C1800,".",D1800),'Clusters Lookup'!$A$2:$B$99,2,FALSE),"Not an Other Cluster"))</f>
        <v/>
      </c>
      <c r="K1800" s="51"/>
      <c r="L1800" s="51"/>
      <c r="M1800" s="51"/>
      <c r="N1800" s="51"/>
      <c r="O1800" s="52"/>
      <c r="P1800" s="51"/>
      <c r="Q1800" s="51"/>
      <c r="R1800" s="50"/>
      <c r="S1800" s="34" t="str">
        <f>IFERROR(VLOOKUP(R1800,'State of WI BUs'!$A$2:$B$77,2,FALSE),"")</f>
        <v/>
      </c>
      <c r="T1800" s="52"/>
      <c r="U1800" s="52"/>
      <c r="V1800" s="56" t="str">
        <f t="shared" si="216"/>
        <v/>
      </c>
      <c r="W1800" s="52"/>
      <c r="X1800" s="50"/>
      <c r="Y1800" s="56" t="str">
        <f t="shared" si="217"/>
        <v/>
      </c>
      <c r="Z1800" s="52"/>
      <c r="AA1800" s="35" t="str">
        <f t="shared" si="218"/>
        <v/>
      </c>
      <c r="AB1800" s="35" t="str">
        <f t="shared" si="219"/>
        <v/>
      </c>
      <c r="AC1800" s="35" t="str">
        <f t="shared" si="220"/>
        <v/>
      </c>
      <c r="AD1800" s="35" t="str">
        <f t="shared" si="221"/>
        <v/>
      </c>
      <c r="AE1800" s="35" t="str">
        <f t="shared" si="222"/>
        <v/>
      </c>
      <c r="AF1800" s="35" t="str">
        <f t="shared" si="223"/>
        <v/>
      </c>
    </row>
    <row r="1801" spans="1:32" x14ac:dyDescent="0.3">
      <c r="A1801" s="50"/>
      <c r="B1801" s="34" t="str">
        <f>IFERROR(VLOOKUP(A1801,'State of WI BUs'!$A$2:$B$77,2,FALSE),"")</f>
        <v/>
      </c>
      <c r="C1801" s="50"/>
      <c r="D1801" s="50"/>
      <c r="E1801" s="51"/>
      <c r="F1801" s="34" t="str">
        <f>IFERROR(VLOOKUP(C1801,'Fed. Agency Identifier'!$A$2:$B$62,2,FALSE),"")</f>
        <v/>
      </c>
      <c r="G1801" s="34" t="str">
        <f>IF(ISBLANK(D1801)=TRUE,"",(IFERROR(VLOOKUP(CONCATENATE(C1801,".",D1801),'Assistance Listings sam.gov'!$A$2:$D$2250,4,FALSE),"Unknown/Expired CFDA - Complete Column K")))</f>
        <v/>
      </c>
      <c r="H1801" s="51"/>
      <c r="I1801" s="51"/>
      <c r="J1801" s="34" t="str">
        <f>IF(AND(ISBLANK(C1801)=TRUE,ISBLANK(D1801)=TRUE),"",IFERROR(VLOOKUP(CONCATENATE(C1801,".",D1801),'Clusters Lookup'!$A$2:$B$99,2,FALSE),"Not an Other Cluster"))</f>
        <v/>
      </c>
      <c r="K1801" s="51"/>
      <c r="L1801" s="51"/>
      <c r="M1801" s="51"/>
      <c r="N1801" s="51"/>
      <c r="O1801" s="52"/>
      <c r="P1801" s="51"/>
      <c r="Q1801" s="51"/>
      <c r="R1801" s="50"/>
      <c r="S1801" s="34" t="str">
        <f>IFERROR(VLOOKUP(R1801,'State of WI BUs'!$A$2:$B$77,2,FALSE),"")</f>
        <v/>
      </c>
      <c r="T1801" s="52"/>
      <c r="U1801" s="52"/>
      <c r="V1801" s="56" t="str">
        <f t="shared" si="216"/>
        <v/>
      </c>
      <c r="W1801" s="52"/>
      <c r="X1801" s="50"/>
      <c r="Y1801" s="56" t="str">
        <f t="shared" si="217"/>
        <v/>
      </c>
      <c r="Z1801" s="52"/>
      <c r="AA1801" s="35" t="str">
        <f t="shared" si="218"/>
        <v/>
      </c>
      <c r="AB1801" s="35" t="str">
        <f t="shared" si="219"/>
        <v/>
      </c>
      <c r="AC1801" s="35" t="str">
        <f t="shared" si="220"/>
        <v/>
      </c>
      <c r="AD1801" s="35" t="str">
        <f t="shared" si="221"/>
        <v/>
      </c>
      <c r="AE1801" s="35" t="str">
        <f t="shared" si="222"/>
        <v/>
      </c>
      <c r="AF1801" s="35" t="str">
        <f t="shared" si="223"/>
        <v/>
      </c>
    </row>
    <row r="1802" spans="1:32" x14ac:dyDescent="0.3">
      <c r="A1802" s="50"/>
      <c r="B1802" s="34" t="str">
        <f>IFERROR(VLOOKUP(A1802,'State of WI BUs'!$A$2:$B$77,2,FALSE),"")</f>
        <v/>
      </c>
      <c r="C1802" s="50"/>
      <c r="D1802" s="50"/>
      <c r="E1802" s="51"/>
      <c r="F1802" s="34" t="str">
        <f>IFERROR(VLOOKUP(C1802,'Fed. Agency Identifier'!$A$2:$B$62,2,FALSE),"")</f>
        <v/>
      </c>
      <c r="G1802" s="34" t="str">
        <f>IF(ISBLANK(D1802)=TRUE,"",(IFERROR(VLOOKUP(CONCATENATE(C1802,".",D1802),'Assistance Listings sam.gov'!$A$2:$D$2250,4,FALSE),"Unknown/Expired CFDA - Complete Column K")))</f>
        <v/>
      </c>
      <c r="H1802" s="51"/>
      <c r="I1802" s="51"/>
      <c r="J1802" s="34" t="str">
        <f>IF(AND(ISBLANK(C1802)=TRUE,ISBLANK(D1802)=TRUE),"",IFERROR(VLOOKUP(CONCATENATE(C1802,".",D1802),'Clusters Lookup'!$A$2:$B$99,2,FALSE),"Not an Other Cluster"))</f>
        <v/>
      </c>
      <c r="K1802" s="51"/>
      <c r="L1802" s="51"/>
      <c r="M1802" s="51"/>
      <c r="N1802" s="51"/>
      <c r="O1802" s="52"/>
      <c r="P1802" s="51"/>
      <c r="Q1802" s="51"/>
      <c r="R1802" s="50"/>
      <c r="S1802" s="34" t="str">
        <f>IFERROR(VLOOKUP(R1802,'State of WI BUs'!$A$2:$B$77,2,FALSE),"")</f>
        <v/>
      </c>
      <c r="T1802" s="52"/>
      <c r="U1802" s="52"/>
      <c r="V1802" s="56" t="str">
        <f t="shared" si="216"/>
        <v/>
      </c>
      <c r="W1802" s="52"/>
      <c r="X1802" s="50"/>
      <c r="Y1802" s="56" t="str">
        <f t="shared" si="217"/>
        <v/>
      </c>
      <c r="Z1802" s="52"/>
      <c r="AA1802" s="35" t="str">
        <f t="shared" si="218"/>
        <v/>
      </c>
      <c r="AB1802" s="35" t="str">
        <f t="shared" si="219"/>
        <v/>
      </c>
      <c r="AC1802" s="35" t="str">
        <f t="shared" si="220"/>
        <v/>
      </c>
      <c r="AD1802" s="35" t="str">
        <f t="shared" si="221"/>
        <v/>
      </c>
      <c r="AE1802" s="35" t="str">
        <f t="shared" si="222"/>
        <v/>
      </c>
      <c r="AF1802" s="35" t="str">
        <f t="shared" si="223"/>
        <v/>
      </c>
    </row>
    <row r="1803" spans="1:32" x14ac:dyDescent="0.3">
      <c r="A1803" s="50"/>
      <c r="B1803" s="34" t="str">
        <f>IFERROR(VLOOKUP(A1803,'State of WI BUs'!$A$2:$B$77,2,FALSE),"")</f>
        <v/>
      </c>
      <c r="C1803" s="50"/>
      <c r="D1803" s="50"/>
      <c r="E1803" s="51"/>
      <c r="F1803" s="34" t="str">
        <f>IFERROR(VLOOKUP(C1803,'Fed. Agency Identifier'!$A$2:$B$62,2,FALSE),"")</f>
        <v/>
      </c>
      <c r="G1803" s="34" t="str">
        <f>IF(ISBLANK(D1803)=TRUE,"",(IFERROR(VLOOKUP(CONCATENATE(C1803,".",D1803),'Assistance Listings sam.gov'!$A$2:$D$2250,4,FALSE),"Unknown/Expired CFDA - Complete Column K")))</f>
        <v/>
      </c>
      <c r="H1803" s="51"/>
      <c r="I1803" s="51"/>
      <c r="J1803" s="34" t="str">
        <f>IF(AND(ISBLANK(C1803)=TRUE,ISBLANK(D1803)=TRUE),"",IFERROR(VLOOKUP(CONCATENATE(C1803,".",D1803),'Clusters Lookup'!$A$2:$B$99,2,FALSE),"Not an Other Cluster"))</f>
        <v/>
      </c>
      <c r="K1803" s="51"/>
      <c r="L1803" s="51"/>
      <c r="M1803" s="51"/>
      <c r="N1803" s="51"/>
      <c r="O1803" s="52"/>
      <c r="P1803" s="51"/>
      <c r="Q1803" s="51"/>
      <c r="R1803" s="50"/>
      <c r="S1803" s="34" t="str">
        <f>IFERROR(VLOOKUP(R1803,'State of WI BUs'!$A$2:$B$77,2,FALSE),"")</f>
        <v/>
      </c>
      <c r="T1803" s="52"/>
      <c r="U1803" s="52"/>
      <c r="V1803" s="56" t="str">
        <f t="shared" si="216"/>
        <v/>
      </c>
      <c r="W1803" s="52"/>
      <c r="X1803" s="50"/>
      <c r="Y1803" s="56" t="str">
        <f t="shared" si="217"/>
        <v/>
      </c>
      <c r="Z1803" s="52"/>
      <c r="AA1803" s="35" t="str">
        <f t="shared" si="218"/>
        <v/>
      </c>
      <c r="AB1803" s="35" t="str">
        <f t="shared" si="219"/>
        <v/>
      </c>
      <c r="AC1803" s="35" t="str">
        <f t="shared" si="220"/>
        <v/>
      </c>
      <c r="AD1803" s="35" t="str">
        <f t="shared" si="221"/>
        <v/>
      </c>
      <c r="AE1803" s="35" t="str">
        <f t="shared" si="222"/>
        <v/>
      </c>
      <c r="AF1803" s="35" t="str">
        <f t="shared" si="223"/>
        <v/>
      </c>
    </row>
    <row r="1804" spans="1:32" x14ac:dyDescent="0.3">
      <c r="A1804" s="50"/>
      <c r="B1804" s="34" t="str">
        <f>IFERROR(VLOOKUP(A1804,'State of WI BUs'!$A$2:$B$77,2,FALSE),"")</f>
        <v/>
      </c>
      <c r="C1804" s="50"/>
      <c r="D1804" s="50"/>
      <c r="E1804" s="51"/>
      <c r="F1804" s="34" t="str">
        <f>IFERROR(VLOOKUP(C1804,'Fed. Agency Identifier'!$A$2:$B$62,2,FALSE),"")</f>
        <v/>
      </c>
      <c r="G1804" s="34" t="str">
        <f>IF(ISBLANK(D1804)=TRUE,"",(IFERROR(VLOOKUP(CONCATENATE(C1804,".",D1804),'Assistance Listings sam.gov'!$A$2:$D$2250,4,FALSE),"Unknown/Expired CFDA - Complete Column K")))</f>
        <v/>
      </c>
      <c r="H1804" s="51"/>
      <c r="I1804" s="51"/>
      <c r="J1804" s="34" t="str">
        <f>IF(AND(ISBLANK(C1804)=TRUE,ISBLANK(D1804)=TRUE),"",IFERROR(VLOOKUP(CONCATENATE(C1804,".",D1804),'Clusters Lookup'!$A$2:$B$99,2,FALSE),"Not an Other Cluster"))</f>
        <v/>
      </c>
      <c r="K1804" s="51"/>
      <c r="L1804" s="51"/>
      <c r="M1804" s="51"/>
      <c r="N1804" s="51"/>
      <c r="O1804" s="52"/>
      <c r="P1804" s="51"/>
      <c r="Q1804" s="51"/>
      <c r="R1804" s="50"/>
      <c r="S1804" s="34" t="str">
        <f>IFERROR(VLOOKUP(R1804,'State of WI BUs'!$A$2:$B$77,2,FALSE),"")</f>
        <v/>
      </c>
      <c r="T1804" s="52"/>
      <c r="U1804" s="52"/>
      <c r="V1804" s="56" t="str">
        <f t="shared" si="216"/>
        <v/>
      </c>
      <c r="W1804" s="52"/>
      <c r="X1804" s="50"/>
      <c r="Y1804" s="56" t="str">
        <f t="shared" si="217"/>
        <v/>
      </c>
      <c r="Z1804" s="52"/>
      <c r="AA1804" s="35" t="str">
        <f t="shared" si="218"/>
        <v/>
      </c>
      <c r="AB1804" s="35" t="str">
        <f t="shared" si="219"/>
        <v/>
      </c>
      <c r="AC1804" s="35" t="str">
        <f t="shared" si="220"/>
        <v/>
      </c>
      <c r="AD1804" s="35" t="str">
        <f t="shared" si="221"/>
        <v/>
      </c>
      <c r="AE1804" s="35" t="str">
        <f t="shared" si="222"/>
        <v/>
      </c>
      <c r="AF1804" s="35" t="str">
        <f t="shared" si="223"/>
        <v/>
      </c>
    </row>
    <row r="1805" spans="1:32" x14ac:dyDescent="0.3">
      <c r="A1805" s="50"/>
      <c r="B1805" s="34" t="str">
        <f>IFERROR(VLOOKUP(A1805,'State of WI BUs'!$A$2:$B$77,2,FALSE),"")</f>
        <v/>
      </c>
      <c r="C1805" s="50"/>
      <c r="D1805" s="50"/>
      <c r="E1805" s="51"/>
      <c r="F1805" s="34" t="str">
        <f>IFERROR(VLOOKUP(C1805,'Fed. Agency Identifier'!$A$2:$B$62,2,FALSE),"")</f>
        <v/>
      </c>
      <c r="G1805" s="34" t="str">
        <f>IF(ISBLANK(D1805)=TRUE,"",(IFERROR(VLOOKUP(CONCATENATE(C1805,".",D1805),'Assistance Listings sam.gov'!$A$2:$D$2250,4,FALSE),"Unknown/Expired CFDA - Complete Column K")))</f>
        <v/>
      </c>
      <c r="H1805" s="51"/>
      <c r="I1805" s="51"/>
      <c r="J1805" s="34" t="str">
        <f>IF(AND(ISBLANK(C1805)=TRUE,ISBLANK(D1805)=TRUE),"",IFERROR(VLOOKUP(CONCATENATE(C1805,".",D1805),'Clusters Lookup'!$A$2:$B$99,2,FALSE),"Not an Other Cluster"))</f>
        <v/>
      </c>
      <c r="K1805" s="51"/>
      <c r="L1805" s="51"/>
      <c r="M1805" s="51"/>
      <c r="N1805" s="51"/>
      <c r="O1805" s="52"/>
      <c r="P1805" s="51"/>
      <c r="Q1805" s="51"/>
      <c r="R1805" s="50"/>
      <c r="S1805" s="34" t="str">
        <f>IFERROR(VLOOKUP(R1805,'State of WI BUs'!$A$2:$B$77,2,FALSE),"")</f>
        <v/>
      </c>
      <c r="T1805" s="52"/>
      <c r="U1805" s="52"/>
      <c r="V1805" s="56" t="str">
        <f t="shared" si="216"/>
        <v/>
      </c>
      <c r="W1805" s="52"/>
      <c r="X1805" s="50"/>
      <c r="Y1805" s="56" t="str">
        <f t="shared" si="217"/>
        <v/>
      </c>
      <c r="Z1805" s="52"/>
      <c r="AA1805" s="35" t="str">
        <f t="shared" si="218"/>
        <v/>
      </c>
      <c r="AB1805" s="35" t="str">
        <f t="shared" si="219"/>
        <v/>
      </c>
      <c r="AC1805" s="35" t="str">
        <f t="shared" si="220"/>
        <v/>
      </c>
      <c r="AD1805" s="35" t="str">
        <f t="shared" si="221"/>
        <v/>
      </c>
      <c r="AE1805" s="35" t="str">
        <f t="shared" si="222"/>
        <v/>
      </c>
      <c r="AF1805" s="35" t="str">
        <f t="shared" si="223"/>
        <v/>
      </c>
    </row>
    <row r="1806" spans="1:32" x14ac:dyDescent="0.3">
      <c r="A1806" s="50"/>
      <c r="B1806" s="34" t="str">
        <f>IFERROR(VLOOKUP(A1806,'State of WI BUs'!$A$2:$B$77,2,FALSE),"")</f>
        <v/>
      </c>
      <c r="C1806" s="50"/>
      <c r="D1806" s="50"/>
      <c r="E1806" s="51"/>
      <c r="F1806" s="34" t="str">
        <f>IFERROR(VLOOKUP(C1806,'Fed. Agency Identifier'!$A$2:$B$62,2,FALSE),"")</f>
        <v/>
      </c>
      <c r="G1806" s="34" t="str">
        <f>IF(ISBLANK(D1806)=TRUE,"",(IFERROR(VLOOKUP(CONCATENATE(C1806,".",D1806),'Assistance Listings sam.gov'!$A$2:$D$2250,4,FALSE),"Unknown/Expired CFDA - Complete Column K")))</f>
        <v/>
      </c>
      <c r="H1806" s="51"/>
      <c r="I1806" s="51"/>
      <c r="J1806" s="34" t="str">
        <f>IF(AND(ISBLANK(C1806)=TRUE,ISBLANK(D1806)=TRUE),"",IFERROR(VLOOKUP(CONCATENATE(C1806,".",D1806),'Clusters Lookup'!$A$2:$B$99,2,FALSE),"Not an Other Cluster"))</f>
        <v/>
      </c>
      <c r="K1806" s="51"/>
      <c r="L1806" s="51"/>
      <c r="M1806" s="51"/>
      <c r="N1806" s="51"/>
      <c r="O1806" s="52"/>
      <c r="P1806" s="51"/>
      <c r="Q1806" s="51"/>
      <c r="R1806" s="50"/>
      <c r="S1806" s="34" t="str">
        <f>IFERROR(VLOOKUP(R1806,'State of WI BUs'!$A$2:$B$77,2,FALSE),"")</f>
        <v/>
      </c>
      <c r="T1806" s="52"/>
      <c r="U1806" s="52"/>
      <c r="V1806" s="56" t="str">
        <f t="shared" si="216"/>
        <v/>
      </c>
      <c r="W1806" s="52"/>
      <c r="X1806" s="50"/>
      <c r="Y1806" s="56" t="str">
        <f t="shared" si="217"/>
        <v/>
      </c>
      <c r="Z1806" s="52"/>
      <c r="AA1806" s="35" t="str">
        <f t="shared" si="218"/>
        <v/>
      </c>
      <c r="AB1806" s="35" t="str">
        <f t="shared" si="219"/>
        <v/>
      </c>
      <c r="AC1806" s="35" t="str">
        <f t="shared" si="220"/>
        <v/>
      </c>
      <c r="AD1806" s="35" t="str">
        <f t="shared" si="221"/>
        <v/>
      </c>
      <c r="AE1806" s="35" t="str">
        <f t="shared" si="222"/>
        <v/>
      </c>
      <c r="AF1806" s="35" t="str">
        <f t="shared" si="223"/>
        <v/>
      </c>
    </row>
    <row r="1807" spans="1:32" x14ac:dyDescent="0.3">
      <c r="A1807" s="50"/>
      <c r="B1807" s="34" t="str">
        <f>IFERROR(VLOOKUP(A1807,'State of WI BUs'!$A$2:$B$77,2,FALSE),"")</f>
        <v/>
      </c>
      <c r="C1807" s="50"/>
      <c r="D1807" s="50"/>
      <c r="E1807" s="51"/>
      <c r="F1807" s="34" t="str">
        <f>IFERROR(VLOOKUP(C1807,'Fed. Agency Identifier'!$A$2:$B$62,2,FALSE),"")</f>
        <v/>
      </c>
      <c r="G1807" s="34" t="str">
        <f>IF(ISBLANK(D1807)=TRUE,"",(IFERROR(VLOOKUP(CONCATENATE(C1807,".",D1807),'Assistance Listings sam.gov'!$A$2:$D$2250,4,FALSE),"Unknown/Expired CFDA - Complete Column K")))</f>
        <v/>
      </c>
      <c r="H1807" s="51"/>
      <c r="I1807" s="51"/>
      <c r="J1807" s="34" t="str">
        <f>IF(AND(ISBLANK(C1807)=TRUE,ISBLANK(D1807)=TRUE),"",IFERROR(VLOOKUP(CONCATENATE(C1807,".",D1807),'Clusters Lookup'!$A$2:$B$99,2,FALSE),"Not an Other Cluster"))</f>
        <v/>
      </c>
      <c r="K1807" s="51"/>
      <c r="L1807" s="51"/>
      <c r="M1807" s="51"/>
      <c r="N1807" s="51"/>
      <c r="O1807" s="52"/>
      <c r="P1807" s="51"/>
      <c r="Q1807" s="51"/>
      <c r="R1807" s="50"/>
      <c r="S1807" s="34" t="str">
        <f>IFERROR(VLOOKUP(R1807,'State of WI BUs'!$A$2:$B$77,2,FALSE),"")</f>
        <v/>
      </c>
      <c r="T1807" s="52"/>
      <c r="U1807" s="52"/>
      <c r="V1807" s="56" t="str">
        <f t="shared" si="216"/>
        <v/>
      </c>
      <c r="W1807" s="52"/>
      <c r="X1807" s="50"/>
      <c r="Y1807" s="56" t="str">
        <f t="shared" si="217"/>
        <v/>
      </c>
      <c r="Z1807" s="52"/>
      <c r="AA1807" s="35" t="str">
        <f t="shared" si="218"/>
        <v/>
      </c>
      <c r="AB1807" s="35" t="str">
        <f t="shared" si="219"/>
        <v/>
      </c>
      <c r="AC1807" s="35" t="str">
        <f t="shared" si="220"/>
        <v/>
      </c>
      <c r="AD1807" s="35" t="str">
        <f t="shared" si="221"/>
        <v/>
      </c>
      <c r="AE1807" s="35" t="str">
        <f t="shared" si="222"/>
        <v/>
      </c>
      <c r="AF1807" s="35" t="str">
        <f t="shared" si="223"/>
        <v/>
      </c>
    </row>
    <row r="1808" spans="1:32" x14ac:dyDescent="0.3">
      <c r="A1808" s="50"/>
      <c r="B1808" s="34" t="str">
        <f>IFERROR(VLOOKUP(A1808,'State of WI BUs'!$A$2:$B$77,2,FALSE),"")</f>
        <v/>
      </c>
      <c r="C1808" s="50"/>
      <c r="D1808" s="50"/>
      <c r="E1808" s="51"/>
      <c r="F1808" s="34" t="str">
        <f>IFERROR(VLOOKUP(C1808,'Fed. Agency Identifier'!$A$2:$B$62,2,FALSE),"")</f>
        <v/>
      </c>
      <c r="G1808" s="34" t="str">
        <f>IF(ISBLANK(D1808)=TRUE,"",(IFERROR(VLOOKUP(CONCATENATE(C1808,".",D1808),'Assistance Listings sam.gov'!$A$2:$D$2250,4,FALSE),"Unknown/Expired CFDA - Complete Column K")))</f>
        <v/>
      </c>
      <c r="H1808" s="51"/>
      <c r="I1808" s="51"/>
      <c r="J1808" s="34" t="str">
        <f>IF(AND(ISBLANK(C1808)=TRUE,ISBLANK(D1808)=TRUE),"",IFERROR(VLOOKUP(CONCATENATE(C1808,".",D1808),'Clusters Lookup'!$A$2:$B$99,2,FALSE),"Not an Other Cluster"))</f>
        <v/>
      </c>
      <c r="K1808" s="51"/>
      <c r="L1808" s="51"/>
      <c r="M1808" s="51"/>
      <c r="N1808" s="51"/>
      <c r="O1808" s="52"/>
      <c r="P1808" s="51"/>
      <c r="Q1808" s="51"/>
      <c r="R1808" s="50"/>
      <c r="S1808" s="34" t="str">
        <f>IFERROR(VLOOKUP(R1808,'State of WI BUs'!$A$2:$B$77,2,FALSE),"")</f>
        <v/>
      </c>
      <c r="T1808" s="52"/>
      <c r="U1808" s="52"/>
      <c r="V1808" s="56" t="str">
        <f t="shared" si="216"/>
        <v/>
      </c>
      <c r="W1808" s="52"/>
      <c r="X1808" s="50"/>
      <c r="Y1808" s="56" t="str">
        <f t="shared" si="217"/>
        <v/>
      </c>
      <c r="Z1808" s="52"/>
      <c r="AA1808" s="35" t="str">
        <f t="shared" si="218"/>
        <v/>
      </c>
      <c r="AB1808" s="35" t="str">
        <f t="shared" si="219"/>
        <v/>
      </c>
      <c r="AC1808" s="35" t="str">
        <f t="shared" si="220"/>
        <v/>
      </c>
      <c r="AD1808" s="35" t="str">
        <f t="shared" si="221"/>
        <v/>
      </c>
      <c r="AE1808" s="35" t="str">
        <f t="shared" si="222"/>
        <v/>
      </c>
      <c r="AF1808" s="35" t="str">
        <f t="shared" si="223"/>
        <v/>
      </c>
    </row>
    <row r="1809" spans="1:32" x14ac:dyDescent="0.3">
      <c r="A1809" s="50"/>
      <c r="B1809" s="34" t="str">
        <f>IFERROR(VLOOKUP(A1809,'State of WI BUs'!$A$2:$B$77,2,FALSE),"")</f>
        <v/>
      </c>
      <c r="C1809" s="50"/>
      <c r="D1809" s="50"/>
      <c r="E1809" s="51"/>
      <c r="F1809" s="34" t="str">
        <f>IFERROR(VLOOKUP(C1809,'Fed. Agency Identifier'!$A$2:$B$62,2,FALSE),"")</f>
        <v/>
      </c>
      <c r="G1809" s="34" t="str">
        <f>IF(ISBLANK(D1809)=TRUE,"",(IFERROR(VLOOKUP(CONCATENATE(C1809,".",D1809),'Assistance Listings sam.gov'!$A$2:$D$2250,4,FALSE),"Unknown/Expired CFDA - Complete Column K")))</f>
        <v/>
      </c>
      <c r="H1809" s="51"/>
      <c r="I1809" s="51"/>
      <c r="J1809" s="34" t="str">
        <f>IF(AND(ISBLANK(C1809)=TRUE,ISBLANK(D1809)=TRUE),"",IFERROR(VLOOKUP(CONCATENATE(C1809,".",D1809),'Clusters Lookup'!$A$2:$B$99,2,FALSE),"Not an Other Cluster"))</f>
        <v/>
      </c>
      <c r="K1809" s="51"/>
      <c r="L1809" s="51"/>
      <c r="M1809" s="51"/>
      <c r="N1809" s="51"/>
      <c r="O1809" s="52"/>
      <c r="P1809" s="51"/>
      <c r="Q1809" s="51"/>
      <c r="R1809" s="50"/>
      <c r="S1809" s="34" t="str">
        <f>IFERROR(VLOOKUP(R1809,'State of WI BUs'!$A$2:$B$77,2,FALSE),"")</f>
        <v/>
      </c>
      <c r="T1809" s="52"/>
      <c r="U1809" s="52"/>
      <c r="V1809" s="56" t="str">
        <f t="shared" si="216"/>
        <v/>
      </c>
      <c r="W1809" s="52"/>
      <c r="X1809" s="50"/>
      <c r="Y1809" s="56" t="str">
        <f t="shared" si="217"/>
        <v/>
      </c>
      <c r="Z1809" s="52"/>
      <c r="AA1809" s="35" t="str">
        <f t="shared" si="218"/>
        <v/>
      </c>
      <c r="AB1809" s="35" t="str">
        <f t="shared" si="219"/>
        <v/>
      </c>
      <c r="AC1809" s="35" t="str">
        <f t="shared" si="220"/>
        <v/>
      </c>
      <c r="AD1809" s="35" t="str">
        <f t="shared" si="221"/>
        <v/>
      </c>
      <c r="AE1809" s="35" t="str">
        <f t="shared" si="222"/>
        <v/>
      </c>
      <c r="AF1809" s="35" t="str">
        <f t="shared" si="223"/>
        <v/>
      </c>
    </row>
    <row r="1810" spans="1:32" x14ac:dyDescent="0.3">
      <c r="A1810" s="50"/>
      <c r="B1810" s="34" t="str">
        <f>IFERROR(VLOOKUP(A1810,'State of WI BUs'!$A$2:$B$77,2,FALSE),"")</f>
        <v/>
      </c>
      <c r="C1810" s="50"/>
      <c r="D1810" s="50"/>
      <c r="E1810" s="51"/>
      <c r="F1810" s="34" t="str">
        <f>IFERROR(VLOOKUP(C1810,'Fed. Agency Identifier'!$A$2:$B$62,2,FALSE),"")</f>
        <v/>
      </c>
      <c r="G1810" s="34" t="str">
        <f>IF(ISBLANK(D1810)=TRUE,"",(IFERROR(VLOOKUP(CONCATENATE(C1810,".",D1810),'Assistance Listings sam.gov'!$A$2:$D$2250,4,FALSE),"Unknown/Expired CFDA - Complete Column K")))</f>
        <v/>
      </c>
      <c r="H1810" s="51"/>
      <c r="I1810" s="51"/>
      <c r="J1810" s="34" t="str">
        <f>IF(AND(ISBLANK(C1810)=TRUE,ISBLANK(D1810)=TRUE),"",IFERROR(VLOOKUP(CONCATENATE(C1810,".",D1810),'Clusters Lookup'!$A$2:$B$99,2,FALSE),"Not an Other Cluster"))</f>
        <v/>
      </c>
      <c r="K1810" s="51"/>
      <c r="L1810" s="51"/>
      <c r="M1810" s="51"/>
      <c r="N1810" s="51"/>
      <c r="O1810" s="52"/>
      <c r="P1810" s="51"/>
      <c r="Q1810" s="51"/>
      <c r="R1810" s="50"/>
      <c r="S1810" s="34" t="str">
        <f>IFERROR(VLOOKUP(R1810,'State of WI BUs'!$A$2:$B$77,2,FALSE),"")</f>
        <v/>
      </c>
      <c r="T1810" s="52"/>
      <c r="U1810" s="52"/>
      <c r="V1810" s="56" t="str">
        <f t="shared" ref="V1810:V1873" si="224">IF(ISBLANK(C1810),"",T1810+U1810)</f>
        <v/>
      </c>
      <c r="W1810" s="52"/>
      <c r="X1810" s="50"/>
      <c r="Y1810" s="56" t="str">
        <f t="shared" ref="Y1810:Y1873" si="225">IF(ISBLANK(C1810),"",V1810+O1810-W1810)</f>
        <v/>
      </c>
      <c r="Z1810" s="52"/>
      <c r="AA1810" s="35" t="str">
        <f t="shared" ref="AA1810:AA1873" si="226">IF(ISBLANK(A1810)=TRUE,"",IF(OR(ISBLANK(H1810)=TRUE,ISBLANK(I1810)=TRUE),"Complete R&amp;D and SFA Designation",""))</f>
        <v/>
      </c>
      <c r="AB1810" s="35" t="str">
        <f t="shared" ref="AB1810:AB1873" si="227">IF(ISBLANK(A1810)=TRUE,"",IF(AND(M1810="I",OR(ISBLANK(P1810)=TRUE,ISBLANK(Q1810)=TRUE)),"Review Columns P,Q",""))</f>
        <v/>
      </c>
      <c r="AC1810" s="35" t="str">
        <f t="shared" ref="AC1810:AC1873" si="228">IF(ISBLANK(A1810)=TRUE,"",IF(AND(M1810="T",ISBLANK(R1810)=TRUE),"Review Column R, S",""))</f>
        <v/>
      </c>
      <c r="AD1810" s="35" t="str">
        <f t="shared" ref="AD1810:AD1873" si="229">IF(ISBLANK(A1810)=TRUE,"",IF(AND(N1810="Y",ISBLANK(O1810)=TRUE),"Review Column O",""))</f>
        <v/>
      </c>
      <c r="AE1810" s="35" t="str">
        <f t="shared" ref="AE1810:AE1873" si="230">IF(ISBLANK(A1810)=TRUE,"",IF(W1810+Z1810&gt;T1810+U1810,"Review Columns T,U,W,Z",""))</f>
        <v/>
      </c>
      <c r="AF1810" s="35" t="str">
        <f t="shared" ref="AF1810:AF1873" si="231">IF((ISBLANK(A1810)=TRUE),"",IF(ISBLANK(L1810)=TRUE,"Select Special Funding",""))</f>
        <v/>
      </c>
    </row>
    <row r="1811" spans="1:32" x14ac:dyDescent="0.3">
      <c r="A1811" s="50"/>
      <c r="B1811" s="34" t="str">
        <f>IFERROR(VLOOKUP(A1811,'State of WI BUs'!$A$2:$B$77,2,FALSE),"")</f>
        <v/>
      </c>
      <c r="C1811" s="50"/>
      <c r="D1811" s="50"/>
      <c r="E1811" s="51"/>
      <c r="F1811" s="34" t="str">
        <f>IFERROR(VLOOKUP(C1811,'Fed. Agency Identifier'!$A$2:$B$62,2,FALSE),"")</f>
        <v/>
      </c>
      <c r="G1811" s="34" t="str">
        <f>IF(ISBLANK(D1811)=TRUE,"",(IFERROR(VLOOKUP(CONCATENATE(C1811,".",D1811),'Assistance Listings sam.gov'!$A$2:$D$2250,4,FALSE),"Unknown/Expired CFDA - Complete Column K")))</f>
        <v/>
      </c>
      <c r="H1811" s="51"/>
      <c r="I1811" s="51"/>
      <c r="J1811" s="34" t="str">
        <f>IF(AND(ISBLANK(C1811)=TRUE,ISBLANK(D1811)=TRUE),"",IFERROR(VLOOKUP(CONCATENATE(C1811,".",D1811),'Clusters Lookup'!$A$2:$B$99,2,FALSE),"Not an Other Cluster"))</f>
        <v/>
      </c>
      <c r="K1811" s="51"/>
      <c r="L1811" s="51"/>
      <c r="M1811" s="51"/>
      <c r="N1811" s="51"/>
      <c r="O1811" s="52"/>
      <c r="P1811" s="51"/>
      <c r="Q1811" s="51"/>
      <c r="R1811" s="50"/>
      <c r="S1811" s="34" t="str">
        <f>IFERROR(VLOOKUP(R1811,'State of WI BUs'!$A$2:$B$77,2,FALSE),"")</f>
        <v/>
      </c>
      <c r="T1811" s="52"/>
      <c r="U1811" s="52"/>
      <c r="V1811" s="56" t="str">
        <f t="shared" si="224"/>
        <v/>
      </c>
      <c r="W1811" s="52"/>
      <c r="X1811" s="50"/>
      <c r="Y1811" s="56" t="str">
        <f t="shared" si="225"/>
        <v/>
      </c>
      <c r="Z1811" s="52"/>
      <c r="AA1811" s="35" t="str">
        <f t="shared" si="226"/>
        <v/>
      </c>
      <c r="AB1811" s="35" t="str">
        <f t="shared" si="227"/>
        <v/>
      </c>
      <c r="AC1811" s="35" t="str">
        <f t="shared" si="228"/>
        <v/>
      </c>
      <c r="AD1811" s="35" t="str">
        <f t="shared" si="229"/>
        <v/>
      </c>
      <c r="AE1811" s="35" t="str">
        <f t="shared" si="230"/>
        <v/>
      </c>
      <c r="AF1811" s="35" t="str">
        <f t="shared" si="231"/>
        <v/>
      </c>
    </row>
    <row r="1812" spans="1:32" x14ac:dyDescent="0.3">
      <c r="A1812" s="50"/>
      <c r="B1812" s="34" t="str">
        <f>IFERROR(VLOOKUP(A1812,'State of WI BUs'!$A$2:$B$77,2,FALSE),"")</f>
        <v/>
      </c>
      <c r="C1812" s="50"/>
      <c r="D1812" s="50"/>
      <c r="E1812" s="51"/>
      <c r="F1812" s="34" t="str">
        <f>IFERROR(VLOOKUP(C1812,'Fed. Agency Identifier'!$A$2:$B$62,2,FALSE),"")</f>
        <v/>
      </c>
      <c r="G1812" s="34" t="str">
        <f>IF(ISBLANK(D1812)=TRUE,"",(IFERROR(VLOOKUP(CONCATENATE(C1812,".",D1812),'Assistance Listings sam.gov'!$A$2:$D$2250,4,FALSE),"Unknown/Expired CFDA - Complete Column K")))</f>
        <v/>
      </c>
      <c r="H1812" s="51"/>
      <c r="I1812" s="51"/>
      <c r="J1812" s="34" t="str">
        <f>IF(AND(ISBLANK(C1812)=TRUE,ISBLANK(D1812)=TRUE),"",IFERROR(VLOOKUP(CONCATENATE(C1812,".",D1812),'Clusters Lookup'!$A$2:$B$99,2,FALSE),"Not an Other Cluster"))</f>
        <v/>
      </c>
      <c r="K1812" s="51"/>
      <c r="L1812" s="51"/>
      <c r="M1812" s="51"/>
      <c r="N1812" s="51"/>
      <c r="O1812" s="52"/>
      <c r="P1812" s="51"/>
      <c r="Q1812" s="51"/>
      <c r="R1812" s="50"/>
      <c r="S1812" s="34" t="str">
        <f>IFERROR(VLOOKUP(R1812,'State of WI BUs'!$A$2:$B$77,2,FALSE),"")</f>
        <v/>
      </c>
      <c r="T1812" s="52"/>
      <c r="U1812" s="52"/>
      <c r="V1812" s="56" t="str">
        <f t="shared" si="224"/>
        <v/>
      </c>
      <c r="W1812" s="52"/>
      <c r="X1812" s="50"/>
      <c r="Y1812" s="56" t="str">
        <f t="shared" si="225"/>
        <v/>
      </c>
      <c r="Z1812" s="52"/>
      <c r="AA1812" s="35" t="str">
        <f t="shared" si="226"/>
        <v/>
      </c>
      <c r="AB1812" s="35" t="str">
        <f t="shared" si="227"/>
        <v/>
      </c>
      <c r="AC1812" s="35" t="str">
        <f t="shared" si="228"/>
        <v/>
      </c>
      <c r="AD1812" s="35" t="str">
        <f t="shared" si="229"/>
        <v/>
      </c>
      <c r="AE1812" s="35" t="str">
        <f t="shared" si="230"/>
        <v/>
      </c>
      <c r="AF1812" s="35" t="str">
        <f t="shared" si="231"/>
        <v/>
      </c>
    </row>
    <row r="1813" spans="1:32" x14ac:dyDescent="0.3">
      <c r="A1813" s="50"/>
      <c r="B1813" s="34" t="str">
        <f>IFERROR(VLOOKUP(A1813,'State of WI BUs'!$A$2:$B$77,2,FALSE),"")</f>
        <v/>
      </c>
      <c r="C1813" s="50"/>
      <c r="D1813" s="50"/>
      <c r="E1813" s="51"/>
      <c r="F1813" s="34" t="str">
        <f>IFERROR(VLOOKUP(C1813,'Fed. Agency Identifier'!$A$2:$B$62,2,FALSE),"")</f>
        <v/>
      </c>
      <c r="G1813" s="34" t="str">
        <f>IF(ISBLANK(D1813)=TRUE,"",(IFERROR(VLOOKUP(CONCATENATE(C1813,".",D1813),'Assistance Listings sam.gov'!$A$2:$D$2250,4,FALSE),"Unknown/Expired CFDA - Complete Column K")))</f>
        <v/>
      </c>
      <c r="H1813" s="51"/>
      <c r="I1813" s="51"/>
      <c r="J1813" s="34" t="str">
        <f>IF(AND(ISBLANK(C1813)=TRUE,ISBLANK(D1813)=TRUE),"",IFERROR(VLOOKUP(CONCATENATE(C1813,".",D1813),'Clusters Lookup'!$A$2:$B$99,2,FALSE),"Not an Other Cluster"))</f>
        <v/>
      </c>
      <c r="K1813" s="51"/>
      <c r="L1813" s="51"/>
      <c r="M1813" s="51"/>
      <c r="N1813" s="51"/>
      <c r="O1813" s="52"/>
      <c r="P1813" s="51"/>
      <c r="Q1813" s="51"/>
      <c r="R1813" s="50"/>
      <c r="S1813" s="34" t="str">
        <f>IFERROR(VLOOKUP(R1813,'State of WI BUs'!$A$2:$B$77,2,FALSE),"")</f>
        <v/>
      </c>
      <c r="T1813" s="52"/>
      <c r="U1813" s="52"/>
      <c r="V1813" s="56" t="str">
        <f t="shared" si="224"/>
        <v/>
      </c>
      <c r="W1813" s="52"/>
      <c r="X1813" s="50"/>
      <c r="Y1813" s="56" t="str">
        <f t="shared" si="225"/>
        <v/>
      </c>
      <c r="Z1813" s="52"/>
      <c r="AA1813" s="35" t="str">
        <f t="shared" si="226"/>
        <v/>
      </c>
      <c r="AB1813" s="35" t="str">
        <f t="shared" si="227"/>
        <v/>
      </c>
      <c r="AC1813" s="35" t="str">
        <f t="shared" si="228"/>
        <v/>
      </c>
      <c r="AD1813" s="35" t="str">
        <f t="shared" si="229"/>
        <v/>
      </c>
      <c r="AE1813" s="35" t="str">
        <f t="shared" si="230"/>
        <v/>
      </c>
      <c r="AF1813" s="35" t="str">
        <f t="shared" si="231"/>
        <v/>
      </c>
    </row>
    <row r="1814" spans="1:32" x14ac:dyDescent="0.3">
      <c r="A1814" s="50"/>
      <c r="B1814" s="34" t="str">
        <f>IFERROR(VLOOKUP(A1814,'State of WI BUs'!$A$2:$B$77,2,FALSE),"")</f>
        <v/>
      </c>
      <c r="C1814" s="50"/>
      <c r="D1814" s="50"/>
      <c r="E1814" s="51"/>
      <c r="F1814" s="34" t="str">
        <f>IFERROR(VLOOKUP(C1814,'Fed. Agency Identifier'!$A$2:$B$62,2,FALSE),"")</f>
        <v/>
      </c>
      <c r="G1814" s="34" t="str">
        <f>IF(ISBLANK(D1814)=TRUE,"",(IFERROR(VLOOKUP(CONCATENATE(C1814,".",D1814),'Assistance Listings sam.gov'!$A$2:$D$2250,4,FALSE),"Unknown/Expired CFDA - Complete Column K")))</f>
        <v/>
      </c>
      <c r="H1814" s="51"/>
      <c r="I1814" s="51"/>
      <c r="J1814" s="34" t="str">
        <f>IF(AND(ISBLANK(C1814)=TRUE,ISBLANK(D1814)=TRUE),"",IFERROR(VLOOKUP(CONCATENATE(C1814,".",D1814),'Clusters Lookup'!$A$2:$B$99,2,FALSE),"Not an Other Cluster"))</f>
        <v/>
      </c>
      <c r="K1814" s="51"/>
      <c r="L1814" s="51"/>
      <c r="M1814" s="51"/>
      <c r="N1814" s="51"/>
      <c r="O1814" s="52"/>
      <c r="P1814" s="51"/>
      <c r="Q1814" s="51"/>
      <c r="R1814" s="50"/>
      <c r="S1814" s="34" t="str">
        <f>IFERROR(VLOOKUP(R1814,'State of WI BUs'!$A$2:$B$77,2,FALSE),"")</f>
        <v/>
      </c>
      <c r="T1814" s="52"/>
      <c r="U1814" s="52"/>
      <c r="V1814" s="56" t="str">
        <f t="shared" si="224"/>
        <v/>
      </c>
      <c r="W1814" s="52"/>
      <c r="X1814" s="50"/>
      <c r="Y1814" s="56" t="str">
        <f t="shared" si="225"/>
        <v/>
      </c>
      <c r="Z1814" s="52"/>
      <c r="AA1814" s="35" t="str">
        <f t="shared" si="226"/>
        <v/>
      </c>
      <c r="AB1814" s="35" t="str">
        <f t="shared" si="227"/>
        <v/>
      </c>
      <c r="AC1814" s="35" t="str">
        <f t="shared" si="228"/>
        <v/>
      </c>
      <c r="AD1814" s="35" t="str">
        <f t="shared" si="229"/>
        <v/>
      </c>
      <c r="AE1814" s="35" t="str">
        <f t="shared" si="230"/>
        <v/>
      </c>
      <c r="AF1814" s="35" t="str">
        <f t="shared" si="231"/>
        <v/>
      </c>
    </row>
    <row r="1815" spans="1:32" x14ac:dyDescent="0.3">
      <c r="A1815" s="50"/>
      <c r="B1815" s="34" t="str">
        <f>IFERROR(VLOOKUP(A1815,'State of WI BUs'!$A$2:$B$77,2,FALSE),"")</f>
        <v/>
      </c>
      <c r="C1815" s="50"/>
      <c r="D1815" s="50"/>
      <c r="E1815" s="51"/>
      <c r="F1815" s="34" t="str">
        <f>IFERROR(VLOOKUP(C1815,'Fed. Agency Identifier'!$A$2:$B$62,2,FALSE),"")</f>
        <v/>
      </c>
      <c r="G1815" s="34" t="str">
        <f>IF(ISBLANK(D1815)=TRUE,"",(IFERROR(VLOOKUP(CONCATENATE(C1815,".",D1815),'Assistance Listings sam.gov'!$A$2:$D$2250,4,FALSE),"Unknown/Expired CFDA - Complete Column K")))</f>
        <v/>
      </c>
      <c r="H1815" s="51"/>
      <c r="I1815" s="51"/>
      <c r="J1815" s="34" t="str">
        <f>IF(AND(ISBLANK(C1815)=TRUE,ISBLANK(D1815)=TRUE),"",IFERROR(VLOOKUP(CONCATENATE(C1815,".",D1815),'Clusters Lookup'!$A$2:$B$99,2,FALSE),"Not an Other Cluster"))</f>
        <v/>
      </c>
      <c r="K1815" s="51"/>
      <c r="L1815" s="51"/>
      <c r="M1815" s="51"/>
      <c r="N1815" s="51"/>
      <c r="O1815" s="52"/>
      <c r="P1815" s="51"/>
      <c r="Q1815" s="51"/>
      <c r="R1815" s="50"/>
      <c r="S1815" s="34" t="str">
        <f>IFERROR(VLOOKUP(R1815,'State of WI BUs'!$A$2:$B$77,2,FALSE),"")</f>
        <v/>
      </c>
      <c r="T1815" s="52"/>
      <c r="U1815" s="52"/>
      <c r="V1815" s="56" t="str">
        <f t="shared" si="224"/>
        <v/>
      </c>
      <c r="W1815" s="52"/>
      <c r="X1815" s="50"/>
      <c r="Y1815" s="56" t="str">
        <f t="shared" si="225"/>
        <v/>
      </c>
      <c r="Z1815" s="52"/>
      <c r="AA1815" s="35" t="str">
        <f t="shared" si="226"/>
        <v/>
      </c>
      <c r="AB1815" s="35" t="str">
        <f t="shared" si="227"/>
        <v/>
      </c>
      <c r="AC1815" s="35" t="str">
        <f t="shared" si="228"/>
        <v/>
      </c>
      <c r="AD1815" s="35" t="str">
        <f t="shared" si="229"/>
        <v/>
      </c>
      <c r="AE1815" s="35" t="str">
        <f t="shared" si="230"/>
        <v/>
      </c>
      <c r="AF1815" s="35" t="str">
        <f t="shared" si="231"/>
        <v/>
      </c>
    </row>
    <row r="1816" spans="1:32" x14ac:dyDescent="0.3">
      <c r="A1816" s="50"/>
      <c r="B1816" s="34" t="str">
        <f>IFERROR(VLOOKUP(A1816,'State of WI BUs'!$A$2:$B$77,2,FALSE),"")</f>
        <v/>
      </c>
      <c r="C1816" s="50"/>
      <c r="D1816" s="50"/>
      <c r="E1816" s="51"/>
      <c r="F1816" s="34" t="str">
        <f>IFERROR(VLOOKUP(C1816,'Fed. Agency Identifier'!$A$2:$B$62,2,FALSE),"")</f>
        <v/>
      </c>
      <c r="G1816" s="34" t="str">
        <f>IF(ISBLANK(D1816)=TRUE,"",(IFERROR(VLOOKUP(CONCATENATE(C1816,".",D1816),'Assistance Listings sam.gov'!$A$2:$D$2250,4,FALSE),"Unknown/Expired CFDA - Complete Column K")))</f>
        <v/>
      </c>
      <c r="H1816" s="51"/>
      <c r="I1816" s="51"/>
      <c r="J1816" s="34" t="str">
        <f>IF(AND(ISBLANK(C1816)=TRUE,ISBLANK(D1816)=TRUE),"",IFERROR(VLOOKUP(CONCATENATE(C1816,".",D1816),'Clusters Lookup'!$A$2:$B$99,2,FALSE),"Not an Other Cluster"))</f>
        <v/>
      </c>
      <c r="K1816" s="51"/>
      <c r="L1816" s="51"/>
      <c r="M1816" s="51"/>
      <c r="N1816" s="51"/>
      <c r="O1816" s="52"/>
      <c r="P1816" s="51"/>
      <c r="Q1816" s="51"/>
      <c r="R1816" s="50"/>
      <c r="S1816" s="34" t="str">
        <f>IFERROR(VLOOKUP(R1816,'State of WI BUs'!$A$2:$B$77,2,FALSE),"")</f>
        <v/>
      </c>
      <c r="T1816" s="52"/>
      <c r="U1816" s="52"/>
      <c r="V1816" s="56" t="str">
        <f t="shared" si="224"/>
        <v/>
      </c>
      <c r="W1816" s="52"/>
      <c r="X1816" s="50"/>
      <c r="Y1816" s="56" t="str">
        <f t="shared" si="225"/>
        <v/>
      </c>
      <c r="Z1816" s="52"/>
      <c r="AA1816" s="35" t="str">
        <f t="shared" si="226"/>
        <v/>
      </c>
      <c r="AB1816" s="35" t="str">
        <f t="shared" si="227"/>
        <v/>
      </c>
      <c r="AC1816" s="35" t="str">
        <f t="shared" si="228"/>
        <v/>
      </c>
      <c r="AD1816" s="35" t="str">
        <f t="shared" si="229"/>
        <v/>
      </c>
      <c r="AE1816" s="35" t="str">
        <f t="shared" si="230"/>
        <v/>
      </c>
      <c r="AF1816" s="35" t="str">
        <f t="shared" si="231"/>
        <v/>
      </c>
    </row>
    <row r="1817" spans="1:32" x14ac:dyDescent="0.3">
      <c r="A1817" s="50"/>
      <c r="B1817" s="34" t="str">
        <f>IFERROR(VLOOKUP(A1817,'State of WI BUs'!$A$2:$B$77,2,FALSE),"")</f>
        <v/>
      </c>
      <c r="C1817" s="50"/>
      <c r="D1817" s="50"/>
      <c r="E1817" s="51"/>
      <c r="F1817" s="34" t="str">
        <f>IFERROR(VLOOKUP(C1817,'Fed. Agency Identifier'!$A$2:$B$62,2,FALSE),"")</f>
        <v/>
      </c>
      <c r="G1817" s="34" t="str">
        <f>IF(ISBLANK(D1817)=TRUE,"",(IFERROR(VLOOKUP(CONCATENATE(C1817,".",D1817),'Assistance Listings sam.gov'!$A$2:$D$2250,4,FALSE),"Unknown/Expired CFDA - Complete Column K")))</f>
        <v/>
      </c>
      <c r="H1817" s="51"/>
      <c r="I1817" s="51"/>
      <c r="J1817" s="34" t="str">
        <f>IF(AND(ISBLANK(C1817)=TRUE,ISBLANK(D1817)=TRUE),"",IFERROR(VLOOKUP(CONCATENATE(C1817,".",D1817),'Clusters Lookup'!$A$2:$B$99,2,FALSE),"Not an Other Cluster"))</f>
        <v/>
      </c>
      <c r="K1817" s="51"/>
      <c r="L1817" s="51"/>
      <c r="M1817" s="51"/>
      <c r="N1817" s="51"/>
      <c r="O1817" s="52"/>
      <c r="P1817" s="51"/>
      <c r="Q1817" s="51"/>
      <c r="R1817" s="50"/>
      <c r="S1817" s="34" t="str">
        <f>IFERROR(VLOOKUP(R1817,'State of WI BUs'!$A$2:$B$77,2,FALSE),"")</f>
        <v/>
      </c>
      <c r="T1817" s="52"/>
      <c r="U1817" s="52"/>
      <c r="V1817" s="56" t="str">
        <f t="shared" si="224"/>
        <v/>
      </c>
      <c r="W1817" s="52"/>
      <c r="X1817" s="50"/>
      <c r="Y1817" s="56" t="str">
        <f t="shared" si="225"/>
        <v/>
      </c>
      <c r="Z1817" s="52"/>
      <c r="AA1817" s="35" t="str">
        <f t="shared" si="226"/>
        <v/>
      </c>
      <c r="AB1817" s="35" t="str">
        <f t="shared" si="227"/>
        <v/>
      </c>
      <c r="AC1817" s="35" t="str">
        <f t="shared" si="228"/>
        <v/>
      </c>
      <c r="AD1817" s="35" t="str">
        <f t="shared" si="229"/>
        <v/>
      </c>
      <c r="AE1817" s="35" t="str">
        <f t="shared" si="230"/>
        <v/>
      </c>
      <c r="AF1817" s="35" t="str">
        <f t="shared" si="231"/>
        <v/>
      </c>
    </row>
    <row r="1818" spans="1:32" x14ac:dyDescent="0.3">
      <c r="A1818" s="50"/>
      <c r="B1818" s="34" t="str">
        <f>IFERROR(VLOOKUP(A1818,'State of WI BUs'!$A$2:$B$77,2,FALSE),"")</f>
        <v/>
      </c>
      <c r="C1818" s="50"/>
      <c r="D1818" s="50"/>
      <c r="E1818" s="51"/>
      <c r="F1818" s="34" t="str">
        <f>IFERROR(VLOOKUP(C1818,'Fed. Agency Identifier'!$A$2:$B$62,2,FALSE),"")</f>
        <v/>
      </c>
      <c r="G1818" s="34" t="str">
        <f>IF(ISBLANK(D1818)=TRUE,"",(IFERROR(VLOOKUP(CONCATENATE(C1818,".",D1818),'Assistance Listings sam.gov'!$A$2:$D$2250,4,FALSE),"Unknown/Expired CFDA - Complete Column K")))</f>
        <v/>
      </c>
      <c r="H1818" s="51"/>
      <c r="I1818" s="51"/>
      <c r="J1818" s="34" t="str">
        <f>IF(AND(ISBLANK(C1818)=TRUE,ISBLANK(D1818)=TRUE),"",IFERROR(VLOOKUP(CONCATENATE(C1818,".",D1818),'Clusters Lookup'!$A$2:$B$99,2,FALSE),"Not an Other Cluster"))</f>
        <v/>
      </c>
      <c r="K1818" s="51"/>
      <c r="L1818" s="51"/>
      <c r="M1818" s="51"/>
      <c r="N1818" s="51"/>
      <c r="O1818" s="52"/>
      <c r="P1818" s="51"/>
      <c r="Q1818" s="51"/>
      <c r="R1818" s="50"/>
      <c r="S1818" s="34" t="str">
        <f>IFERROR(VLOOKUP(R1818,'State of WI BUs'!$A$2:$B$77,2,FALSE),"")</f>
        <v/>
      </c>
      <c r="T1818" s="52"/>
      <c r="U1818" s="52"/>
      <c r="V1818" s="56" t="str">
        <f t="shared" si="224"/>
        <v/>
      </c>
      <c r="W1818" s="52"/>
      <c r="X1818" s="50"/>
      <c r="Y1818" s="56" t="str">
        <f t="shared" si="225"/>
        <v/>
      </c>
      <c r="Z1818" s="52"/>
      <c r="AA1818" s="35" t="str">
        <f t="shared" si="226"/>
        <v/>
      </c>
      <c r="AB1818" s="35" t="str">
        <f t="shared" si="227"/>
        <v/>
      </c>
      <c r="AC1818" s="35" t="str">
        <f t="shared" si="228"/>
        <v/>
      </c>
      <c r="AD1818" s="35" t="str">
        <f t="shared" si="229"/>
        <v/>
      </c>
      <c r="AE1818" s="35" t="str">
        <f t="shared" si="230"/>
        <v/>
      </c>
      <c r="AF1818" s="35" t="str">
        <f t="shared" si="231"/>
        <v/>
      </c>
    </row>
    <row r="1819" spans="1:32" x14ac:dyDescent="0.3">
      <c r="A1819" s="50"/>
      <c r="B1819" s="34" t="str">
        <f>IFERROR(VLOOKUP(A1819,'State of WI BUs'!$A$2:$B$77,2,FALSE),"")</f>
        <v/>
      </c>
      <c r="C1819" s="50"/>
      <c r="D1819" s="50"/>
      <c r="E1819" s="51"/>
      <c r="F1819" s="34" t="str">
        <f>IFERROR(VLOOKUP(C1819,'Fed. Agency Identifier'!$A$2:$B$62,2,FALSE),"")</f>
        <v/>
      </c>
      <c r="G1819" s="34" t="str">
        <f>IF(ISBLANK(D1819)=TRUE,"",(IFERROR(VLOOKUP(CONCATENATE(C1819,".",D1819),'Assistance Listings sam.gov'!$A$2:$D$2250,4,FALSE),"Unknown/Expired CFDA - Complete Column K")))</f>
        <v/>
      </c>
      <c r="H1819" s="51"/>
      <c r="I1819" s="51"/>
      <c r="J1819" s="34" t="str">
        <f>IF(AND(ISBLANK(C1819)=TRUE,ISBLANK(D1819)=TRUE),"",IFERROR(VLOOKUP(CONCATENATE(C1819,".",D1819),'Clusters Lookup'!$A$2:$B$99,2,FALSE),"Not an Other Cluster"))</f>
        <v/>
      </c>
      <c r="K1819" s="51"/>
      <c r="L1819" s="51"/>
      <c r="M1819" s="51"/>
      <c r="N1819" s="51"/>
      <c r="O1819" s="52"/>
      <c r="P1819" s="51"/>
      <c r="Q1819" s="51"/>
      <c r="R1819" s="50"/>
      <c r="S1819" s="34" t="str">
        <f>IFERROR(VLOOKUP(R1819,'State of WI BUs'!$A$2:$B$77,2,FALSE),"")</f>
        <v/>
      </c>
      <c r="T1819" s="52"/>
      <c r="U1819" s="52"/>
      <c r="V1819" s="56" t="str">
        <f t="shared" si="224"/>
        <v/>
      </c>
      <c r="W1819" s="52"/>
      <c r="X1819" s="50"/>
      <c r="Y1819" s="56" t="str">
        <f t="shared" si="225"/>
        <v/>
      </c>
      <c r="Z1819" s="52"/>
      <c r="AA1819" s="35" t="str">
        <f t="shared" si="226"/>
        <v/>
      </c>
      <c r="AB1819" s="35" t="str">
        <f t="shared" si="227"/>
        <v/>
      </c>
      <c r="AC1819" s="35" t="str">
        <f t="shared" si="228"/>
        <v/>
      </c>
      <c r="AD1819" s="35" t="str">
        <f t="shared" si="229"/>
        <v/>
      </c>
      <c r="AE1819" s="35" t="str">
        <f t="shared" si="230"/>
        <v/>
      </c>
      <c r="AF1819" s="35" t="str">
        <f t="shared" si="231"/>
        <v/>
      </c>
    </row>
    <row r="1820" spans="1:32" x14ac:dyDescent="0.3">
      <c r="A1820" s="50"/>
      <c r="B1820" s="34" t="str">
        <f>IFERROR(VLOOKUP(A1820,'State of WI BUs'!$A$2:$B$77,2,FALSE),"")</f>
        <v/>
      </c>
      <c r="C1820" s="50"/>
      <c r="D1820" s="50"/>
      <c r="E1820" s="51"/>
      <c r="F1820" s="34" t="str">
        <f>IFERROR(VLOOKUP(C1820,'Fed. Agency Identifier'!$A$2:$B$62,2,FALSE),"")</f>
        <v/>
      </c>
      <c r="G1820" s="34" t="str">
        <f>IF(ISBLANK(D1820)=TRUE,"",(IFERROR(VLOOKUP(CONCATENATE(C1820,".",D1820),'Assistance Listings sam.gov'!$A$2:$D$2250,4,FALSE),"Unknown/Expired CFDA - Complete Column K")))</f>
        <v/>
      </c>
      <c r="H1820" s="51"/>
      <c r="I1820" s="51"/>
      <c r="J1820" s="34" t="str">
        <f>IF(AND(ISBLANK(C1820)=TRUE,ISBLANK(D1820)=TRUE),"",IFERROR(VLOOKUP(CONCATENATE(C1820,".",D1820),'Clusters Lookup'!$A$2:$B$99,2,FALSE),"Not an Other Cluster"))</f>
        <v/>
      </c>
      <c r="K1820" s="51"/>
      <c r="L1820" s="51"/>
      <c r="M1820" s="51"/>
      <c r="N1820" s="51"/>
      <c r="O1820" s="52"/>
      <c r="P1820" s="51"/>
      <c r="Q1820" s="51"/>
      <c r="R1820" s="50"/>
      <c r="S1820" s="34" t="str">
        <f>IFERROR(VLOOKUP(R1820,'State of WI BUs'!$A$2:$B$77,2,FALSE),"")</f>
        <v/>
      </c>
      <c r="T1820" s="52"/>
      <c r="U1820" s="52"/>
      <c r="V1820" s="56" t="str">
        <f t="shared" si="224"/>
        <v/>
      </c>
      <c r="W1820" s="52"/>
      <c r="X1820" s="50"/>
      <c r="Y1820" s="56" t="str">
        <f t="shared" si="225"/>
        <v/>
      </c>
      <c r="Z1820" s="52"/>
      <c r="AA1820" s="35" t="str">
        <f t="shared" si="226"/>
        <v/>
      </c>
      <c r="AB1820" s="35" t="str">
        <f t="shared" si="227"/>
        <v/>
      </c>
      <c r="AC1820" s="35" t="str">
        <f t="shared" si="228"/>
        <v/>
      </c>
      <c r="AD1820" s="35" t="str">
        <f t="shared" si="229"/>
        <v/>
      </c>
      <c r="AE1820" s="35" t="str">
        <f t="shared" si="230"/>
        <v/>
      </c>
      <c r="AF1820" s="35" t="str">
        <f t="shared" si="231"/>
        <v/>
      </c>
    </row>
    <row r="1821" spans="1:32" x14ac:dyDescent="0.3">
      <c r="A1821" s="50"/>
      <c r="B1821" s="34" t="str">
        <f>IFERROR(VLOOKUP(A1821,'State of WI BUs'!$A$2:$B$77,2,FALSE),"")</f>
        <v/>
      </c>
      <c r="C1821" s="50"/>
      <c r="D1821" s="50"/>
      <c r="E1821" s="51"/>
      <c r="F1821" s="34" t="str">
        <f>IFERROR(VLOOKUP(C1821,'Fed. Agency Identifier'!$A$2:$B$62,2,FALSE),"")</f>
        <v/>
      </c>
      <c r="G1821" s="34" t="str">
        <f>IF(ISBLANK(D1821)=TRUE,"",(IFERROR(VLOOKUP(CONCATENATE(C1821,".",D1821),'Assistance Listings sam.gov'!$A$2:$D$2250,4,FALSE),"Unknown/Expired CFDA - Complete Column K")))</f>
        <v/>
      </c>
      <c r="H1821" s="51"/>
      <c r="I1821" s="51"/>
      <c r="J1821" s="34" t="str">
        <f>IF(AND(ISBLANK(C1821)=TRUE,ISBLANK(D1821)=TRUE),"",IFERROR(VLOOKUP(CONCATENATE(C1821,".",D1821),'Clusters Lookup'!$A$2:$B$99,2,FALSE),"Not an Other Cluster"))</f>
        <v/>
      </c>
      <c r="K1821" s="51"/>
      <c r="L1821" s="51"/>
      <c r="M1821" s="51"/>
      <c r="N1821" s="51"/>
      <c r="O1821" s="52"/>
      <c r="P1821" s="51"/>
      <c r="Q1821" s="51"/>
      <c r="R1821" s="50"/>
      <c r="S1821" s="34" t="str">
        <f>IFERROR(VLOOKUP(R1821,'State of WI BUs'!$A$2:$B$77,2,FALSE),"")</f>
        <v/>
      </c>
      <c r="T1821" s="52"/>
      <c r="U1821" s="52"/>
      <c r="V1821" s="56" t="str">
        <f t="shared" si="224"/>
        <v/>
      </c>
      <c r="W1821" s="52"/>
      <c r="X1821" s="50"/>
      <c r="Y1821" s="56" t="str">
        <f t="shared" si="225"/>
        <v/>
      </c>
      <c r="Z1821" s="52"/>
      <c r="AA1821" s="35" t="str">
        <f t="shared" si="226"/>
        <v/>
      </c>
      <c r="AB1821" s="35" t="str">
        <f t="shared" si="227"/>
        <v/>
      </c>
      <c r="AC1821" s="35" t="str">
        <f t="shared" si="228"/>
        <v/>
      </c>
      <c r="AD1821" s="35" t="str">
        <f t="shared" si="229"/>
        <v/>
      </c>
      <c r="AE1821" s="35" t="str">
        <f t="shared" si="230"/>
        <v/>
      </c>
      <c r="AF1821" s="35" t="str">
        <f t="shared" si="231"/>
        <v/>
      </c>
    </row>
    <row r="1822" spans="1:32" x14ac:dyDescent="0.3">
      <c r="A1822" s="50"/>
      <c r="B1822" s="34" t="str">
        <f>IFERROR(VLOOKUP(A1822,'State of WI BUs'!$A$2:$B$77,2,FALSE),"")</f>
        <v/>
      </c>
      <c r="C1822" s="50"/>
      <c r="D1822" s="50"/>
      <c r="E1822" s="51"/>
      <c r="F1822" s="34" t="str">
        <f>IFERROR(VLOOKUP(C1822,'Fed. Agency Identifier'!$A$2:$B$62,2,FALSE),"")</f>
        <v/>
      </c>
      <c r="G1822" s="34" t="str">
        <f>IF(ISBLANK(D1822)=TRUE,"",(IFERROR(VLOOKUP(CONCATENATE(C1822,".",D1822),'Assistance Listings sam.gov'!$A$2:$D$2250,4,FALSE),"Unknown/Expired CFDA - Complete Column K")))</f>
        <v/>
      </c>
      <c r="H1822" s="51"/>
      <c r="I1822" s="51"/>
      <c r="J1822" s="34" t="str">
        <f>IF(AND(ISBLANK(C1822)=TRUE,ISBLANK(D1822)=TRUE),"",IFERROR(VLOOKUP(CONCATENATE(C1822,".",D1822),'Clusters Lookup'!$A$2:$B$99,2,FALSE),"Not an Other Cluster"))</f>
        <v/>
      </c>
      <c r="K1822" s="51"/>
      <c r="L1822" s="51"/>
      <c r="M1822" s="51"/>
      <c r="N1822" s="51"/>
      <c r="O1822" s="52"/>
      <c r="P1822" s="51"/>
      <c r="Q1822" s="51"/>
      <c r="R1822" s="50"/>
      <c r="S1822" s="34" t="str">
        <f>IFERROR(VLOOKUP(R1822,'State of WI BUs'!$A$2:$B$77,2,FALSE),"")</f>
        <v/>
      </c>
      <c r="T1822" s="52"/>
      <c r="U1822" s="52"/>
      <c r="V1822" s="56" t="str">
        <f t="shared" si="224"/>
        <v/>
      </c>
      <c r="W1822" s="52"/>
      <c r="X1822" s="50"/>
      <c r="Y1822" s="56" t="str">
        <f t="shared" si="225"/>
        <v/>
      </c>
      <c r="Z1822" s="52"/>
      <c r="AA1822" s="35" t="str">
        <f t="shared" si="226"/>
        <v/>
      </c>
      <c r="AB1822" s="35" t="str">
        <f t="shared" si="227"/>
        <v/>
      </c>
      <c r="AC1822" s="35" t="str">
        <f t="shared" si="228"/>
        <v/>
      </c>
      <c r="AD1822" s="35" t="str">
        <f t="shared" si="229"/>
        <v/>
      </c>
      <c r="AE1822" s="35" t="str">
        <f t="shared" si="230"/>
        <v/>
      </c>
      <c r="AF1822" s="35" t="str">
        <f t="shared" si="231"/>
        <v/>
      </c>
    </row>
    <row r="1823" spans="1:32" x14ac:dyDescent="0.3">
      <c r="A1823" s="50"/>
      <c r="B1823" s="34" t="str">
        <f>IFERROR(VLOOKUP(A1823,'State of WI BUs'!$A$2:$B$77,2,FALSE),"")</f>
        <v/>
      </c>
      <c r="C1823" s="50"/>
      <c r="D1823" s="50"/>
      <c r="E1823" s="51"/>
      <c r="F1823" s="34" t="str">
        <f>IFERROR(VLOOKUP(C1823,'Fed. Agency Identifier'!$A$2:$B$62,2,FALSE),"")</f>
        <v/>
      </c>
      <c r="G1823" s="34" t="str">
        <f>IF(ISBLANK(D1823)=TRUE,"",(IFERROR(VLOOKUP(CONCATENATE(C1823,".",D1823),'Assistance Listings sam.gov'!$A$2:$D$2250,4,FALSE),"Unknown/Expired CFDA - Complete Column K")))</f>
        <v/>
      </c>
      <c r="H1823" s="51"/>
      <c r="I1823" s="51"/>
      <c r="J1823" s="34" t="str">
        <f>IF(AND(ISBLANK(C1823)=TRUE,ISBLANK(D1823)=TRUE),"",IFERROR(VLOOKUP(CONCATENATE(C1823,".",D1823),'Clusters Lookup'!$A$2:$B$99,2,FALSE),"Not an Other Cluster"))</f>
        <v/>
      </c>
      <c r="K1823" s="51"/>
      <c r="L1823" s="51"/>
      <c r="M1823" s="51"/>
      <c r="N1823" s="51"/>
      <c r="O1823" s="52"/>
      <c r="P1823" s="51"/>
      <c r="Q1823" s="51"/>
      <c r="R1823" s="50"/>
      <c r="S1823" s="34" t="str">
        <f>IFERROR(VLOOKUP(R1823,'State of WI BUs'!$A$2:$B$77,2,FALSE),"")</f>
        <v/>
      </c>
      <c r="T1823" s="52"/>
      <c r="U1823" s="52"/>
      <c r="V1823" s="56" t="str">
        <f t="shared" si="224"/>
        <v/>
      </c>
      <c r="W1823" s="52"/>
      <c r="X1823" s="50"/>
      <c r="Y1823" s="56" t="str">
        <f t="shared" si="225"/>
        <v/>
      </c>
      <c r="Z1823" s="52"/>
      <c r="AA1823" s="35" t="str">
        <f t="shared" si="226"/>
        <v/>
      </c>
      <c r="AB1823" s="35" t="str">
        <f t="shared" si="227"/>
        <v/>
      </c>
      <c r="AC1823" s="35" t="str">
        <f t="shared" si="228"/>
        <v/>
      </c>
      <c r="AD1823" s="35" t="str">
        <f t="shared" si="229"/>
        <v/>
      </c>
      <c r="AE1823" s="35" t="str">
        <f t="shared" si="230"/>
        <v/>
      </c>
      <c r="AF1823" s="35" t="str">
        <f t="shared" si="231"/>
        <v/>
      </c>
    </row>
    <row r="1824" spans="1:32" x14ac:dyDescent="0.3">
      <c r="A1824" s="50"/>
      <c r="B1824" s="34" t="str">
        <f>IFERROR(VLOOKUP(A1824,'State of WI BUs'!$A$2:$B$77,2,FALSE),"")</f>
        <v/>
      </c>
      <c r="C1824" s="50"/>
      <c r="D1824" s="50"/>
      <c r="E1824" s="51"/>
      <c r="F1824" s="34" t="str">
        <f>IFERROR(VLOOKUP(C1824,'Fed. Agency Identifier'!$A$2:$B$62,2,FALSE),"")</f>
        <v/>
      </c>
      <c r="G1824" s="34" t="str">
        <f>IF(ISBLANK(D1824)=TRUE,"",(IFERROR(VLOOKUP(CONCATENATE(C1824,".",D1824),'Assistance Listings sam.gov'!$A$2:$D$2250,4,FALSE),"Unknown/Expired CFDA - Complete Column K")))</f>
        <v/>
      </c>
      <c r="H1824" s="51"/>
      <c r="I1824" s="51"/>
      <c r="J1824" s="34" t="str">
        <f>IF(AND(ISBLANK(C1824)=TRUE,ISBLANK(D1824)=TRUE),"",IFERROR(VLOOKUP(CONCATENATE(C1824,".",D1824),'Clusters Lookup'!$A$2:$B$99,2,FALSE),"Not an Other Cluster"))</f>
        <v/>
      </c>
      <c r="K1824" s="51"/>
      <c r="L1824" s="51"/>
      <c r="M1824" s="51"/>
      <c r="N1824" s="51"/>
      <c r="O1824" s="52"/>
      <c r="P1824" s="51"/>
      <c r="Q1824" s="51"/>
      <c r="R1824" s="50"/>
      <c r="S1824" s="34" t="str">
        <f>IFERROR(VLOOKUP(R1824,'State of WI BUs'!$A$2:$B$77,2,FALSE),"")</f>
        <v/>
      </c>
      <c r="T1824" s="52"/>
      <c r="U1824" s="52"/>
      <c r="V1824" s="56" t="str">
        <f t="shared" si="224"/>
        <v/>
      </c>
      <c r="W1824" s="52"/>
      <c r="X1824" s="50"/>
      <c r="Y1824" s="56" t="str">
        <f t="shared" si="225"/>
        <v/>
      </c>
      <c r="Z1824" s="52"/>
      <c r="AA1824" s="35" t="str">
        <f t="shared" si="226"/>
        <v/>
      </c>
      <c r="AB1824" s="35" t="str">
        <f t="shared" si="227"/>
        <v/>
      </c>
      <c r="AC1824" s="35" t="str">
        <f t="shared" si="228"/>
        <v/>
      </c>
      <c r="AD1824" s="35" t="str">
        <f t="shared" si="229"/>
        <v/>
      </c>
      <c r="AE1824" s="35" t="str">
        <f t="shared" si="230"/>
        <v/>
      </c>
      <c r="AF1824" s="35" t="str">
        <f t="shared" si="231"/>
        <v/>
      </c>
    </row>
    <row r="1825" spans="1:32" x14ac:dyDescent="0.3">
      <c r="A1825" s="50"/>
      <c r="B1825" s="34" t="str">
        <f>IFERROR(VLOOKUP(A1825,'State of WI BUs'!$A$2:$B$77,2,FALSE),"")</f>
        <v/>
      </c>
      <c r="C1825" s="50"/>
      <c r="D1825" s="50"/>
      <c r="E1825" s="51"/>
      <c r="F1825" s="34" t="str">
        <f>IFERROR(VLOOKUP(C1825,'Fed. Agency Identifier'!$A$2:$B$62,2,FALSE),"")</f>
        <v/>
      </c>
      <c r="G1825" s="34" t="str">
        <f>IF(ISBLANK(D1825)=TRUE,"",(IFERROR(VLOOKUP(CONCATENATE(C1825,".",D1825),'Assistance Listings sam.gov'!$A$2:$D$2250,4,FALSE),"Unknown/Expired CFDA - Complete Column K")))</f>
        <v/>
      </c>
      <c r="H1825" s="51"/>
      <c r="I1825" s="51"/>
      <c r="J1825" s="34" t="str">
        <f>IF(AND(ISBLANK(C1825)=TRUE,ISBLANK(D1825)=TRUE),"",IFERROR(VLOOKUP(CONCATENATE(C1825,".",D1825),'Clusters Lookup'!$A$2:$B$99,2,FALSE),"Not an Other Cluster"))</f>
        <v/>
      </c>
      <c r="K1825" s="51"/>
      <c r="L1825" s="51"/>
      <c r="M1825" s="51"/>
      <c r="N1825" s="51"/>
      <c r="O1825" s="52"/>
      <c r="P1825" s="51"/>
      <c r="Q1825" s="51"/>
      <c r="R1825" s="50"/>
      <c r="S1825" s="34" t="str">
        <f>IFERROR(VLOOKUP(R1825,'State of WI BUs'!$A$2:$B$77,2,FALSE),"")</f>
        <v/>
      </c>
      <c r="T1825" s="52"/>
      <c r="U1825" s="52"/>
      <c r="V1825" s="56" t="str">
        <f t="shared" si="224"/>
        <v/>
      </c>
      <c r="W1825" s="52"/>
      <c r="X1825" s="50"/>
      <c r="Y1825" s="56" t="str">
        <f t="shared" si="225"/>
        <v/>
      </c>
      <c r="Z1825" s="52"/>
      <c r="AA1825" s="35" t="str">
        <f t="shared" si="226"/>
        <v/>
      </c>
      <c r="AB1825" s="35" t="str">
        <f t="shared" si="227"/>
        <v/>
      </c>
      <c r="AC1825" s="35" t="str">
        <f t="shared" si="228"/>
        <v/>
      </c>
      <c r="AD1825" s="35" t="str">
        <f t="shared" si="229"/>
        <v/>
      </c>
      <c r="AE1825" s="35" t="str">
        <f t="shared" si="230"/>
        <v/>
      </c>
      <c r="AF1825" s="35" t="str">
        <f t="shared" si="231"/>
        <v/>
      </c>
    </row>
    <row r="1826" spans="1:32" x14ac:dyDescent="0.3">
      <c r="A1826" s="50"/>
      <c r="B1826" s="34" t="str">
        <f>IFERROR(VLOOKUP(A1826,'State of WI BUs'!$A$2:$B$77,2,FALSE),"")</f>
        <v/>
      </c>
      <c r="C1826" s="50"/>
      <c r="D1826" s="50"/>
      <c r="E1826" s="51"/>
      <c r="F1826" s="34" t="str">
        <f>IFERROR(VLOOKUP(C1826,'Fed. Agency Identifier'!$A$2:$B$62,2,FALSE),"")</f>
        <v/>
      </c>
      <c r="G1826" s="34" t="str">
        <f>IF(ISBLANK(D1826)=TRUE,"",(IFERROR(VLOOKUP(CONCATENATE(C1826,".",D1826),'Assistance Listings sam.gov'!$A$2:$D$2250,4,FALSE),"Unknown/Expired CFDA - Complete Column K")))</f>
        <v/>
      </c>
      <c r="H1826" s="51"/>
      <c r="I1826" s="51"/>
      <c r="J1826" s="34" t="str">
        <f>IF(AND(ISBLANK(C1826)=TRUE,ISBLANK(D1826)=TRUE),"",IFERROR(VLOOKUP(CONCATENATE(C1826,".",D1826),'Clusters Lookup'!$A$2:$B$99,2,FALSE),"Not an Other Cluster"))</f>
        <v/>
      </c>
      <c r="K1826" s="51"/>
      <c r="L1826" s="51"/>
      <c r="M1826" s="51"/>
      <c r="N1826" s="51"/>
      <c r="O1826" s="52"/>
      <c r="P1826" s="51"/>
      <c r="Q1826" s="51"/>
      <c r="R1826" s="50"/>
      <c r="S1826" s="34" t="str">
        <f>IFERROR(VLOOKUP(R1826,'State of WI BUs'!$A$2:$B$77,2,FALSE),"")</f>
        <v/>
      </c>
      <c r="T1826" s="52"/>
      <c r="U1826" s="52"/>
      <c r="V1826" s="56" t="str">
        <f t="shared" si="224"/>
        <v/>
      </c>
      <c r="W1826" s="52"/>
      <c r="X1826" s="50"/>
      <c r="Y1826" s="56" t="str">
        <f t="shared" si="225"/>
        <v/>
      </c>
      <c r="Z1826" s="52"/>
      <c r="AA1826" s="35" t="str">
        <f t="shared" si="226"/>
        <v/>
      </c>
      <c r="AB1826" s="35" t="str">
        <f t="shared" si="227"/>
        <v/>
      </c>
      <c r="AC1826" s="35" t="str">
        <f t="shared" si="228"/>
        <v/>
      </c>
      <c r="AD1826" s="35" t="str">
        <f t="shared" si="229"/>
        <v/>
      </c>
      <c r="AE1826" s="35" t="str">
        <f t="shared" si="230"/>
        <v/>
      </c>
      <c r="AF1826" s="35" t="str">
        <f t="shared" si="231"/>
        <v/>
      </c>
    </row>
    <row r="1827" spans="1:32" x14ac:dyDescent="0.3">
      <c r="A1827" s="50"/>
      <c r="B1827" s="34" t="str">
        <f>IFERROR(VLOOKUP(A1827,'State of WI BUs'!$A$2:$B$77,2,FALSE),"")</f>
        <v/>
      </c>
      <c r="C1827" s="50"/>
      <c r="D1827" s="50"/>
      <c r="E1827" s="51"/>
      <c r="F1827" s="34" t="str">
        <f>IFERROR(VLOOKUP(C1827,'Fed. Agency Identifier'!$A$2:$B$62,2,FALSE),"")</f>
        <v/>
      </c>
      <c r="G1827" s="34" t="str">
        <f>IF(ISBLANK(D1827)=TRUE,"",(IFERROR(VLOOKUP(CONCATENATE(C1827,".",D1827),'Assistance Listings sam.gov'!$A$2:$D$2250,4,FALSE),"Unknown/Expired CFDA - Complete Column K")))</f>
        <v/>
      </c>
      <c r="H1827" s="51"/>
      <c r="I1827" s="51"/>
      <c r="J1827" s="34" t="str">
        <f>IF(AND(ISBLANK(C1827)=TRUE,ISBLANK(D1827)=TRUE),"",IFERROR(VLOOKUP(CONCATENATE(C1827,".",D1827),'Clusters Lookup'!$A$2:$B$99,2,FALSE),"Not an Other Cluster"))</f>
        <v/>
      </c>
      <c r="K1827" s="51"/>
      <c r="L1827" s="51"/>
      <c r="M1827" s="51"/>
      <c r="N1827" s="51"/>
      <c r="O1827" s="52"/>
      <c r="P1827" s="51"/>
      <c r="Q1827" s="51"/>
      <c r="R1827" s="50"/>
      <c r="S1827" s="34" t="str">
        <f>IFERROR(VLOOKUP(R1827,'State of WI BUs'!$A$2:$B$77,2,FALSE),"")</f>
        <v/>
      </c>
      <c r="T1827" s="52"/>
      <c r="U1827" s="52"/>
      <c r="V1827" s="56" t="str">
        <f t="shared" si="224"/>
        <v/>
      </c>
      <c r="W1827" s="52"/>
      <c r="X1827" s="50"/>
      <c r="Y1827" s="56" t="str">
        <f t="shared" si="225"/>
        <v/>
      </c>
      <c r="Z1827" s="52"/>
      <c r="AA1827" s="35" t="str">
        <f t="shared" si="226"/>
        <v/>
      </c>
      <c r="AB1827" s="35" t="str">
        <f t="shared" si="227"/>
        <v/>
      </c>
      <c r="AC1827" s="35" t="str">
        <f t="shared" si="228"/>
        <v/>
      </c>
      <c r="AD1827" s="35" t="str">
        <f t="shared" si="229"/>
        <v/>
      </c>
      <c r="AE1827" s="35" t="str">
        <f t="shared" si="230"/>
        <v/>
      </c>
      <c r="AF1827" s="35" t="str">
        <f t="shared" si="231"/>
        <v/>
      </c>
    </row>
    <row r="1828" spans="1:32" x14ac:dyDescent="0.3">
      <c r="A1828" s="50"/>
      <c r="B1828" s="34" t="str">
        <f>IFERROR(VLOOKUP(A1828,'State of WI BUs'!$A$2:$B$77,2,FALSE),"")</f>
        <v/>
      </c>
      <c r="C1828" s="50"/>
      <c r="D1828" s="50"/>
      <c r="E1828" s="51"/>
      <c r="F1828" s="34" t="str">
        <f>IFERROR(VLOOKUP(C1828,'Fed. Agency Identifier'!$A$2:$B$62,2,FALSE),"")</f>
        <v/>
      </c>
      <c r="G1828" s="34" t="str">
        <f>IF(ISBLANK(D1828)=TRUE,"",(IFERROR(VLOOKUP(CONCATENATE(C1828,".",D1828),'Assistance Listings sam.gov'!$A$2:$D$2250,4,FALSE),"Unknown/Expired CFDA - Complete Column K")))</f>
        <v/>
      </c>
      <c r="H1828" s="51"/>
      <c r="I1828" s="51"/>
      <c r="J1828" s="34" t="str">
        <f>IF(AND(ISBLANK(C1828)=TRUE,ISBLANK(D1828)=TRUE),"",IFERROR(VLOOKUP(CONCATENATE(C1828,".",D1828),'Clusters Lookup'!$A$2:$B$99,2,FALSE),"Not an Other Cluster"))</f>
        <v/>
      </c>
      <c r="K1828" s="51"/>
      <c r="L1828" s="51"/>
      <c r="M1828" s="51"/>
      <c r="N1828" s="51"/>
      <c r="O1828" s="52"/>
      <c r="P1828" s="51"/>
      <c r="Q1828" s="51"/>
      <c r="R1828" s="50"/>
      <c r="S1828" s="34" t="str">
        <f>IFERROR(VLOOKUP(R1828,'State of WI BUs'!$A$2:$B$77,2,FALSE),"")</f>
        <v/>
      </c>
      <c r="T1828" s="52"/>
      <c r="U1828" s="52"/>
      <c r="V1828" s="56" t="str">
        <f t="shared" si="224"/>
        <v/>
      </c>
      <c r="W1828" s="52"/>
      <c r="X1828" s="50"/>
      <c r="Y1828" s="56" t="str">
        <f t="shared" si="225"/>
        <v/>
      </c>
      <c r="Z1828" s="52"/>
      <c r="AA1828" s="35" t="str">
        <f t="shared" si="226"/>
        <v/>
      </c>
      <c r="AB1828" s="35" t="str">
        <f t="shared" si="227"/>
        <v/>
      </c>
      <c r="AC1828" s="35" t="str">
        <f t="shared" si="228"/>
        <v/>
      </c>
      <c r="AD1828" s="35" t="str">
        <f t="shared" si="229"/>
        <v/>
      </c>
      <c r="AE1828" s="35" t="str">
        <f t="shared" si="230"/>
        <v/>
      </c>
      <c r="AF1828" s="35" t="str">
        <f t="shared" si="231"/>
        <v/>
      </c>
    </row>
    <row r="1829" spans="1:32" x14ac:dyDescent="0.3">
      <c r="A1829" s="50"/>
      <c r="B1829" s="34" t="str">
        <f>IFERROR(VLOOKUP(A1829,'State of WI BUs'!$A$2:$B$77,2,FALSE),"")</f>
        <v/>
      </c>
      <c r="C1829" s="50"/>
      <c r="D1829" s="50"/>
      <c r="E1829" s="51"/>
      <c r="F1829" s="34" t="str">
        <f>IFERROR(VLOOKUP(C1829,'Fed. Agency Identifier'!$A$2:$B$62,2,FALSE),"")</f>
        <v/>
      </c>
      <c r="G1829" s="34" t="str">
        <f>IF(ISBLANK(D1829)=TRUE,"",(IFERROR(VLOOKUP(CONCATENATE(C1829,".",D1829),'Assistance Listings sam.gov'!$A$2:$D$2250,4,FALSE),"Unknown/Expired CFDA - Complete Column K")))</f>
        <v/>
      </c>
      <c r="H1829" s="51"/>
      <c r="I1829" s="51"/>
      <c r="J1829" s="34" t="str">
        <f>IF(AND(ISBLANK(C1829)=TRUE,ISBLANK(D1829)=TRUE),"",IFERROR(VLOOKUP(CONCATENATE(C1829,".",D1829),'Clusters Lookup'!$A$2:$B$99,2,FALSE),"Not an Other Cluster"))</f>
        <v/>
      </c>
      <c r="K1829" s="51"/>
      <c r="L1829" s="51"/>
      <c r="M1829" s="51"/>
      <c r="N1829" s="51"/>
      <c r="O1829" s="52"/>
      <c r="P1829" s="51"/>
      <c r="Q1829" s="51"/>
      <c r="R1829" s="50"/>
      <c r="S1829" s="34" t="str">
        <f>IFERROR(VLOOKUP(R1829,'State of WI BUs'!$A$2:$B$77,2,FALSE),"")</f>
        <v/>
      </c>
      <c r="T1829" s="52"/>
      <c r="U1829" s="52"/>
      <c r="V1829" s="56" t="str">
        <f t="shared" si="224"/>
        <v/>
      </c>
      <c r="W1829" s="52"/>
      <c r="X1829" s="50"/>
      <c r="Y1829" s="56" t="str">
        <f t="shared" si="225"/>
        <v/>
      </c>
      <c r="Z1829" s="52"/>
      <c r="AA1829" s="35" t="str">
        <f t="shared" si="226"/>
        <v/>
      </c>
      <c r="AB1829" s="35" t="str">
        <f t="shared" si="227"/>
        <v/>
      </c>
      <c r="AC1829" s="35" t="str">
        <f t="shared" si="228"/>
        <v/>
      </c>
      <c r="AD1829" s="35" t="str">
        <f t="shared" si="229"/>
        <v/>
      </c>
      <c r="AE1829" s="35" t="str">
        <f t="shared" si="230"/>
        <v/>
      </c>
      <c r="AF1829" s="35" t="str">
        <f t="shared" si="231"/>
        <v/>
      </c>
    </row>
    <row r="1830" spans="1:32" x14ac:dyDescent="0.3">
      <c r="A1830" s="50"/>
      <c r="B1830" s="34" t="str">
        <f>IFERROR(VLOOKUP(A1830,'State of WI BUs'!$A$2:$B$77,2,FALSE),"")</f>
        <v/>
      </c>
      <c r="C1830" s="50"/>
      <c r="D1830" s="50"/>
      <c r="E1830" s="51"/>
      <c r="F1830" s="34" t="str">
        <f>IFERROR(VLOOKUP(C1830,'Fed. Agency Identifier'!$A$2:$B$62,2,FALSE),"")</f>
        <v/>
      </c>
      <c r="G1830" s="34" t="str">
        <f>IF(ISBLANK(D1830)=TRUE,"",(IFERROR(VLOOKUP(CONCATENATE(C1830,".",D1830),'Assistance Listings sam.gov'!$A$2:$D$2250,4,FALSE),"Unknown/Expired CFDA - Complete Column K")))</f>
        <v/>
      </c>
      <c r="H1830" s="51"/>
      <c r="I1830" s="51"/>
      <c r="J1830" s="34" t="str">
        <f>IF(AND(ISBLANK(C1830)=TRUE,ISBLANK(D1830)=TRUE),"",IFERROR(VLOOKUP(CONCATENATE(C1830,".",D1830),'Clusters Lookup'!$A$2:$B$99,2,FALSE),"Not an Other Cluster"))</f>
        <v/>
      </c>
      <c r="K1830" s="51"/>
      <c r="L1830" s="51"/>
      <c r="M1830" s="51"/>
      <c r="N1830" s="51"/>
      <c r="O1830" s="52"/>
      <c r="P1830" s="51"/>
      <c r="Q1830" s="51"/>
      <c r="R1830" s="50"/>
      <c r="S1830" s="34" t="str">
        <f>IFERROR(VLOOKUP(R1830,'State of WI BUs'!$A$2:$B$77,2,FALSE),"")</f>
        <v/>
      </c>
      <c r="T1830" s="52"/>
      <c r="U1830" s="52"/>
      <c r="V1830" s="56" t="str">
        <f t="shared" si="224"/>
        <v/>
      </c>
      <c r="W1830" s="52"/>
      <c r="X1830" s="50"/>
      <c r="Y1830" s="56" t="str">
        <f t="shared" si="225"/>
        <v/>
      </c>
      <c r="Z1830" s="52"/>
      <c r="AA1830" s="35" t="str">
        <f t="shared" si="226"/>
        <v/>
      </c>
      <c r="AB1830" s="35" t="str">
        <f t="shared" si="227"/>
        <v/>
      </c>
      <c r="AC1830" s="35" t="str">
        <f t="shared" si="228"/>
        <v/>
      </c>
      <c r="AD1830" s="35" t="str">
        <f t="shared" si="229"/>
        <v/>
      </c>
      <c r="AE1830" s="35" t="str">
        <f t="shared" si="230"/>
        <v/>
      </c>
      <c r="AF1830" s="35" t="str">
        <f t="shared" si="231"/>
        <v/>
      </c>
    </row>
    <row r="1831" spans="1:32" x14ac:dyDescent="0.3">
      <c r="A1831" s="50"/>
      <c r="B1831" s="34" t="str">
        <f>IFERROR(VLOOKUP(A1831,'State of WI BUs'!$A$2:$B$77,2,FALSE),"")</f>
        <v/>
      </c>
      <c r="C1831" s="50"/>
      <c r="D1831" s="50"/>
      <c r="E1831" s="51"/>
      <c r="F1831" s="34" t="str">
        <f>IFERROR(VLOOKUP(C1831,'Fed. Agency Identifier'!$A$2:$B$62,2,FALSE),"")</f>
        <v/>
      </c>
      <c r="G1831" s="34" t="str">
        <f>IF(ISBLANK(D1831)=TRUE,"",(IFERROR(VLOOKUP(CONCATENATE(C1831,".",D1831),'Assistance Listings sam.gov'!$A$2:$D$2250,4,FALSE),"Unknown/Expired CFDA - Complete Column K")))</f>
        <v/>
      </c>
      <c r="H1831" s="51"/>
      <c r="I1831" s="51"/>
      <c r="J1831" s="34" t="str">
        <f>IF(AND(ISBLANK(C1831)=TRUE,ISBLANK(D1831)=TRUE),"",IFERROR(VLOOKUP(CONCATENATE(C1831,".",D1831),'Clusters Lookup'!$A$2:$B$99,2,FALSE),"Not an Other Cluster"))</f>
        <v/>
      </c>
      <c r="K1831" s="51"/>
      <c r="L1831" s="51"/>
      <c r="M1831" s="51"/>
      <c r="N1831" s="51"/>
      <c r="O1831" s="52"/>
      <c r="P1831" s="51"/>
      <c r="Q1831" s="51"/>
      <c r="R1831" s="50"/>
      <c r="S1831" s="34" t="str">
        <f>IFERROR(VLOOKUP(R1831,'State of WI BUs'!$A$2:$B$77,2,FALSE),"")</f>
        <v/>
      </c>
      <c r="T1831" s="52"/>
      <c r="U1831" s="52"/>
      <c r="V1831" s="56" t="str">
        <f t="shared" si="224"/>
        <v/>
      </c>
      <c r="W1831" s="52"/>
      <c r="X1831" s="50"/>
      <c r="Y1831" s="56" t="str">
        <f t="shared" si="225"/>
        <v/>
      </c>
      <c r="Z1831" s="52"/>
      <c r="AA1831" s="35" t="str">
        <f t="shared" si="226"/>
        <v/>
      </c>
      <c r="AB1831" s="35" t="str">
        <f t="shared" si="227"/>
        <v/>
      </c>
      <c r="AC1831" s="35" t="str">
        <f t="shared" si="228"/>
        <v/>
      </c>
      <c r="AD1831" s="35" t="str">
        <f t="shared" si="229"/>
        <v/>
      </c>
      <c r="AE1831" s="35" t="str">
        <f t="shared" si="230"/>
        <v/>
      </c>
      <c r="AF1831" s="35" t="str">
        <f t="shared" si="231"/>
        <v/>
      </c>
    </row>
    <row r="1832" spans="1:32" x14ac:dyDescent="0.3">
      <c r="A1832" s="50"/>
      <c r="B1832" s="34" t="str">
        <f>IFERROR(VLOOKUP(A1832,'State of WI BUs'!$A$2:$B$77,2,FALSE),"")</f>
        <v/>
      </c>
      <c r="C1832" s="50"/>
      <c r="D1832" s="50"/>
      <c r="E1832" s="51"/>
      <c r="F1832" s="34" t="str">
        <f>IFERROR(VLOOKUP(C1832,'Fed. Agency Identifier'!$A$2:$B$62,2,FALSE),"")</f>
        <v/>
      </c>
      <c r="G1832" s="34" t="str">
        <f>IF(ISBLANK(D1832)=TRUE,"",(IFERROR(VLOOKUP(CONCATENATE(C1832,".",D1832),'Assistance Listings sam.gov'!$A$2:$D$2250,4,FALSE),"Unknown/Expired CFDA - Complete Column K")))</f>
        <v/>
      </c>
      <c r="H1832" s="51"/>
      <c r="I1832" s="51"/>
      <c r="J1832" s="34" t="str">
        <f>IF(AND(ISBLANK(C1832)=TRUE,ISBLANK(D1832)=TRUE),"",IFERROR(VLOOKUP(CONCATENATE(C1832,".",D1832),'Clusters Lookup'!$A$2:$B$99,2,FALSE),"Not an Other Cluster"))</f>
        <v/>
      </c>
      <c r="K1832" s="51"/>
      <c r="L1832" s="51"/>
      <c r="M1832" s="51"/>
      <c r="N1832" s="51"/>
      <c r="O1832" s="52"/>
      <c r="P1832" s="51"/>
      <c r="Q1832" s="51"/>
      <c r="R1832" s="50"/>
      <c r="S1832" s="34" t="str">
        <f>IFERROR(VLOOKUP(R1832,'State of WI BUs'!$A$2:$B$77,2,FALSE),"")</f>
        <v/>
      </c>
      <c r="T1832" s="52"/>
      <c r="U1832" s="52"/>
      <c r="V1832" s="56" t="str">
        <f t="shared" si="224"/>
        <v/>
      </c>
      <c r="W1832" s="52"/>
      <c r="X1832" s="50"/>
      <c r="Y1832" s="56" t="str">
        <f t="shared" si="225"/>
        <v/>
      </c>
      <c r="Z1832" s="52"/>
      <c r="AA1832" s="35" t="str">
        <f t="shared" si="226"/>
        <v/>
      </c>
      <c r="AB1832" s="35" t="str">
        <f t="shared" si="227"/>
        <v/>
      </c>
      <c r="AC1832" s="35" t="str">
        <f t="shared" si="228"/>
        <v/>
      </c>
      <c r="AD1832" s="35" t="str">
        <f t="shared" si="229"/>
        <v/>
      </c>
      <c r="AE1832" s="35" t="str">
        <f t="shared" si="230"/>
        <v/>
      </c>
      <c r="AF1832" s="35" t="str">
        <f t="shared" si="231"/>
        <v/>
      </c>
    </row>
    <row r="1833" spans="1:32" x14ac:dyDescent="0.3">
      <c r="A1833" s="50"/>
      <c r="B1833" s="34" t="str">
        <f>IFERROR(VLOOKUP(A1833,'State of WI BUs'!$A$2:$B$77,2,FALSE),"")</f>
        <v/>
      </c>
      <c r="C1833" s="50"/>
      <c r="D1833" s="50"/>
      <c r="E1833" s="51"/>
      <c r="F1833" s="34" t="str">
        <f>IFERROR(VLOOKUP(C1833,'Fed. Agency Identifier'!$A$2:$B$62,2,FALSE),"")</f>
        <v/>
      </c>
      <c r="G1833" s="34" t="str">
        <f>IF(ISBLANK(D1833)=TRUE,"",(IFERROR(VLOOKUP(CONCATENATE(C1833,".",D1833),'Assistance Listings sam.gov'!$A$2:$D$2250,4,FALSE),"Unknown/Expired CFDA - Complete Column K")))</f>
        <v/>
      </c>
      <c r="H1833" s="51"/>
      <c r="I1833" s="51"/>
      <c r="J1833" s="34" t="str">
        <f>IF(AND(ISBLANK(C1833)=TRUE,ISBLANK(D1833)=TRUE),"",IFERROR(VLOOKUP(CONCATENATE(C1833,".",D1833),'Clusters Lookup'!$A$2:$B$99,2,FALSE),"Not an Other Cluster"))</f>
        <v/>
      </c>
      <c r="K1833" s="51"/>
      <c r="L1833" s="51"/>
      <c r="M1833" s="51"/>
      <c r="N1833" s="51"/>
      <c r="O1833" s="52"/>
      <c r="P1833" s="51"/>
      <c r="Q1833" s="51"/>
      <c r="R1833" s="50"/>
      <c r="S1833" s="34" t="str">
        <f>IFERROR(VLOOKUP(R1833,'State of WI BUs'!$A$2:$B$77,2,FALSE),"")</f>
        <v/>
      </c>
      <c r="T1833" s="52"/>
      <c r="U1833" s="52"/>
      <c r="V1833" s="56" t="str">
        <f t="shared" si="224"/>
        <v/>
      </c>
      <c r="W1833" s="52"/>
      <c r="X1833" s="50"/>
      <c r="Y1833" s="56" t="str">
        <f t="shared" si="225"/>
        <v/>
      </c>
      <c r="Z1833" s="52"/>
      <c r="AA1833" s="35" t="str">
        <f t="shared" si="226"/>
        <v/>
      </c>
      <c r="AB1833" s="35" t="str">
        <f t="shared" si="227"/>
        <v/>
      </c>
      <c r="AC1833" s="35" t="str">
        <f t="shared" si="228"/>
        <v/>
      </c>
      <c r="AD1833" s="35" t="str">
        <f t="shared" si="229"/>
        <v/>
      </c>
      <c r="AE1833" s="35" t="str">
        <f t="shared" si="230"/>
        <v/>
      </c>
      <c r="AF1833" s="35" t="str">
        <f t="shared" si="231"/>
        <v/>
      </c>
    </row>
    <row r="1834" spans="1:32" x14ac:dyDescent="0.3">
      <c r="A1834" s="50"/>
      <c r="B1834" s="34" t="str">
        <f>IFERROR(VLOOKUP(A1834,'State of WI BUs'!$A$2:$B$77,2,FALSE),"")</f>
        <v/>
      </c>
      <c r="C1834" s="50"/>
      <c r="D1834" s="50"/>
      <c r="E1834" s="51"/>
      <c r="F1834" s="34" t="str">
        <f>IFERROR(VLOOKUP(C1834,'Fed. Agency Identifier'!$A$2:$B$62,2,FALSE),"")</f>
        <v/>
      </c>
      <c r="G1834" s="34" t="str">
        <f>IF(ISBLANK(D1834)=TRUE,"",(IFERROR(VLOOKUP(CONCATENATE(C1834,".",D1834),'Assistance Listings sam.gov'!$A$2:$D$2250,4,FALSE),"Unknown/Expired CFDA - Complete Column K")))</f>
        <v/>
      </c>
      <c r="H1834" s="51"/>
      <c r="I1834" s="51"/>
      <c r="J1834" s="34" t="str">
        <f>IF(AND(ISBLANK(C1834)=TRUE,ISBLANK(D1834)=TRUE),"",IFERROR(VLOOKUP(CONCATENATE(C1834,".",D1834),'Clusters Lookup'!$A$2:$B$99,2,FALSE),"Not an Other Cluster"))</f>
        <v/>
      </c>
      <c r="K1834" s="51"/>
      <c r="L1834" s="51"/>
      <c r="M1834" s="51"/>
      <c r="N1834" s="51"/>
      <c r="O1834" s="52"/>
      <c r="P1834" s="51"/>
      <c r="Q1834" s="51"/>
      <c r="R1834" s="50"/>
      <c r="S1834" s="34" t="str">
        <f>IFERROR(VLOOKUP(R1834,'State of WI BUs'!$A$2:$B$77,2,FALSE),"")</f>
        <v/>
      </c>
      <c r="T1834" s="52"/>
      <c r="U1834" s="52"/>
      <c r="V1834" s="56" t="str">
        <f t="shared" si="224"/>
        <v/>
      </c>
      <c r="W1834" s="52"/>
      <c r="X1834" s="50"/>
      <c r="Y1834" s="56" t="str">
        <f t="shared" si="225"/>
        <v/>
      </c>
      <c r="Z1834" s="52"/>
      <c r="AA1834" s="35" t="str">
        <f t="shared" si="226"/>
        <v/>
      </c>
      <c r="AB1834" s="35" t="str">
        <f t="shared" si="227"/>
        <v/>
      </c>
      <c r="AC1834" s="35" t="str">
        <f t="shared" si="228"/>
        <v/>
      </c>
      <c r="AD1834" s="35" t="str">
        <f t="shared" si="229"/>
        <v/>
      </c>
      <c r="AE1834" s="35" t="str">
        <f t="shared" si="230"/>
        <v/>
      </c>
      <c r="AF1834" s="35" t="str">
        <f t="shared" si="231"/>
        <v/>
      </c>
    </row>
    <row r="1835" spans="1:32" x14ac:dyDescent="0.3">
      <c r="A1835" s="50"/>
      <c r="B1835" s="34" t="str">
        <f>IFERROR(VLOOKUP(A1835,'State of WI BUs'!$A$2:$B$77,2,FALSE),"")</f>
        <v/>
      </c>
      <c r="C1835" s="50"/>
      <c r="D1835" s="50"/>
      <c r="E1835" s="51"/>
      <c r="F1835" s="34" t="str">
        <f>IFERROR(VLOOKUP(C1835,'Fed. Agency Identifier'!$A$2:$B$62,2,FALSE),"")</f>
        <v/>
      </c>
      <c r="G1835" s="34" t="str">
        <f>IF(ISBLANK(D1835)=TRUE,"",(IFERROR(VLOOKUP(CONCATENATE(C1835,".",D1835),'Assistance Listings sam.gov'!$A$2:$D$2250,4,FALSE),"Unknown/Expired CFDA - Complete Column K")))</f>
        <v/>
      </c>
      <c r="H1835" s="51"/>
      <c r="I1835" s="51"/>
      <c r="J1835" s="34" t="str">
        <f>IF(AND(ISBLANK(C1835)=TRUE,ISBLANK(D1835)=TRUE),"",IFERROR(VLOOKUP(CONCATENATE(C1835,".",D1835),'Clusters Lookup'!$A$2:$B$99,2,FALSE),"Not an Other Cluster"))</f>
        <v/>
      </c>
      <c r="K1835" s="51"/>
      <c r="L1835" s="51"/>
      <c r="M1835" s="51"/>
      <c r="N1835" s="51"/>
      <c r="O1835" s="52"/>
      <c r="P1835" s="51"/>
      <c r="Q1835" s="51"/>
      <c r="R1835" s="50"/>
      <c r="S1835" s="34" t="str">
        <f>IFERROR(VLOOKUP(R1835,'State of WI BUs'!$A$2:$B$77,2,FALSE),"")</f>
        <v/>
      </c>
      <c r="T1835" s="52"/>
      <c r="U1835" s="52"/>
      <c r="V1835" s="56" t="str">
        <f t="shared" si="224"/>
        <v/>
      </c>
      <c r="W1835" s="52"/>
      <c r="X1835" s="50"/>
      <c r="Y1835" s="56" t="str">
        <f t="shared" si="225"/>
        <v/>
      </c>
      <c r="Z1835" s="52"/>
      <c r="AA1835" s="35" t="str">
        <f t="shared" si="226"/>
        <v/>
      </c>
      <c r="AB1835" s="35" t="str">
        <f t="shared" si="227"/>
        <v/>
      </c>
      <c r="AC1835" s="35" t="str">
        <f t="shared" si="228"/>
        <v/>
      </c>
      <c r="AD1835" s="35" t="str">
        <f t="shared" si="229"/>
        <v/>
      </c>
      <c r="AE1835" s="35" t="str">
        <f t="shared" si="230"/>
        <v/>
      </c>
      <c r="AF1835" s="35" t="str">
        <f t="shared" si="231"/>
        <v/>
      </c>
    </row>
    <row r="1836" spans="1:32" x14ac:dyDescent="0.3">
      <c r="A1836" s="50"/>
      <c r="B1836" s="34" t="str">
        <f>IFERROR(VLOOKUP(A1836,'State of WI BUs'!$A$2:$B$77,2,FALSE),"")</f>
        <v/>
      </c>
      <c r="C1836" s="50"/>
      <c r="D1836" s="50"/>
      <c r="E1836" s="51"/>
      <c r="F1836" s="34" t="str">
        <f>IFERROR(VLOOKUP(C1836,'Fed. Agency Identifier'!$A$2:$B$62,2,FALSE),"")</f>
        <v/>
      </c>
      <c r="G1836" s="34" t="str">
        <f>IF(ISBLANK(D1836)=TRUE,"",(IFERROR(VLOOKUP(CONCATENATE(C1836,".",D1836),'Assistance Listings sam.gov'!$A$2:$D$2250,4,FALSE),"Unknown/Expired CFDA - Complete Column K")))</f>
        <v/>
      </c>
      <c r="H1836" s="51"/>
      <c r="I1836" s="51"/>
      <c r="J1836" s="34" t="str">
        <f>IF(AND(ISBLANK(C1836)=TRUE,ISBLANK(D1836)=TRUE),"",IFERROR(VLOOKUP(CONCATENATE(C1836,".",D1836),'Clusters Lookup'!$A$2:$B$99,2,FALSE),"Not an Other Cluster"))</f>
        <v/>
      </c>
      <c r="K1836" s="51"/>
      <c r="L1836" s="51"/>
      <c r="M1836" s="51"/>
      <c r="N1836" s="51"/>
      <c r="O1836" s="52"/>
      <c r="P1836" s="51"/>
      <c r="Q1836" s="51"/>
      <c r="R1836" s="50"/>
      <c r="S1836" s="34" t="str">
        <f>IFERROR(VLOOKUP(R1836,'State of WI BUs'!$A$2:$B$77,2,FALSE),"")</f>
        <v/>
      </c>
      <c r="T1836" s="52"/>
      <c r="U1836" s="52"/>
      <c r="V1836" s="56" t="str">
        <f t="shared" si="224"/>
        <v/>
      </c>
      <c r="W1836" s="52"/>
      <c r="X1836" s="50"/>
      <c r="Y1836" s="56" t="str">
        <f t="shared" si="225"/>
        <v/>
      </c>
      <c r="Z1836" s="52"/>
      <c r="AA1836" s="35" t="str">
        <f t="shared" si="226"/>
        <v/>
      </c>
      <c r="AB1836" s="35" t="str">
        <f t="shared" si="227"/>
        <v/>
      </c>
      <c r="AC1836" s="35" t="str">
        <f t="shared" si="228"/>
        <v/>
      </c>
      <c r="AD1836" s="35" t="str">
        <f t="shared" si="229"/>
        <v/>
      </c>
      <c r="AE1836" s="35" t="str">
        <f t="shared" si="230"/>
        <v/>
      </c>
      <c r="AF1836" s="35" t="str">
        <f t="shared" si="231"/>
        <v/>
      </c>
    </row>
    <row r="1837" spans="1:32" x14ac:dyDescent="0.3">
      <c r="A1837" s="50"/>
      <c r="B1837" s="34" t="str">
        <f>IFERROR(VLOOKUP(A1837,'State of WI BUs'!$A$2:$B$77,2,FALSE),"")</f>
        <v/>
      </c>
      <c r="C1837" s="50"/>
      <c r="D1837" s="50"/>
      <c r="E1837" s="51"/>
      <c r="F1837" s="34" t="str">
        <f>IFERROR(VLOOKUP(C1837,'Fed. Agency Identifier'!$A$2:$B$62,2,FALSE),"")</f>
        <v/>
      </c>
      <c r="G1837" s="34" t="str">
        <f>IF(ISBLANK(D1837)=TRUE,"",(IFERROR(VLOOKUP(CONCATENATE(C1837,".",D1837),'Assistance Listings sam.gov'!$A$2:$D$2250,4,FALSE),"Unknown/Expired CFDA - Complete Column K")))</f>
        <v/>
      </c>
      <c r="H1837" s="51"/>
      <c r="I1837" s="51"/>
      <c r="J1837" s="34" t="str">
        <f>IF(AND(ISBLANK(C1837)=TRUE,ISBLANK(D1837)=TRUE),"",IFERROR(VLOOKUP(CONCATENATE(C1837,".",D1837),'Clusters Lookup'!$A$2:$B$99,2,FALSE),"Not an Other Cluster"))</f>
        <v/>
      </c>
      <c r="K1837" s="51"/>
      <c r="L1837" s="51"/>
      <c r="M1837" s="51"/>
      <c r="N1837" s="51"/>
      <c r="O1837" s="52"/>
      <c r="P1837" s="51"/>
      <c r="Q1837" s="51"/>
      <c r="R1837" s="50"/>
      <c r="S1837" s="34" t="str">
        <f>IFERROR(VLOOKUP(R1837,'State of WI BUs'!$A$2:$B$77,2,FALSE),"")</f>
        <v/>
      </c>
      <c r="T1837" s="52"/>
      <c r="U1837" s="52"/>
      <c r="V1837" s="56" t="str">
        <f t="shared" si="224"/>
        <v/>
      </c>
      <c r="W1837" s="52"/>
      <c r="X1837" s="50"/>
      <c r="Y1837" s="56" t="str">
        <f t="shared" si="225"/>
        <v/>
      </c>
      <c r="Z1837" s="52"/>
      <c r="AA1837" s="35" t="str">
        <f t="shared" si="226"/>
        <v/>
      </c>
      <c r="AB1837" s="35" t="str">
        <f t="shared" si="227"/>
        <v/>
      </c>
      <c r="AC1837" s="35" t="str">
        <f t="shared" si="228"/>
        <v/>
      </c>
      <c r="AD1837" s="35" t="str">
        <f t="shared" si="229"/>
        <v/>
      </c>
      <c r="AE1837" s="35" t="str">
        <f t="shared" si="230"/>
        <v/>
      </c>
      <c r="AF1837" s="35" t="str">
        <f t="shared" si="231"/>
        <v/>
      </c>
    </row>
    <row r="1838" spans="1:32" x14ac:dyDescent="0.3">
      <c r="A1838" s="50"/>
      <c r="B1838" s="34" t="str">
        <f>IFERROR(VLOOKUP(A1838,'State of WI BUs'!$A$2:$B$77,2,FALSE),"")</f>
        <v/>
      </c>
      <c r="C1838" s="50"/>
      <c r="D1838" s="50"/>
      <c r="E1838" s="51"/>
      <c r="F1838" s="34" t="str">
        <f>IFERROR(VLOOKUP(C1838,'Fed. Agency Identifier'!$A$2:$B$62,2,FALSE),"")</f>
        <v/>
      </c>
      <c r="G1838" s="34" t="str">
        <f>IF(ISBLANK(D1838)=TRUE,"",(IFERROR(VLOOKUP(CONCATENATE(C1838,".",D1838),'Assistance Listings sam.gov'!$A$2:$D$2250,4,FALSE),"Unknown/Expired CFDA - Complete Column K")))</f>
        <v/>
      </c>
      <c r="H1838" s="51"/>
      <c r="I1838" s="51"/>
      <c r="J1838" s="34" t="str">
        <f>IF(AND(ISBLANK(C1838)=TRUE,ISBLANK(D1838)=TRUE),"",IFERROR(VLOOKUP(CONCATENATE(C1838,".",D1838),'Clusters Lookup'!$A$2:$B$99,2,FALSE),"Not an Other Cluster"))</f>
        <v/>
      </c>
      <c r="K1838" s="51"/>
      <c r="L1838" s="51"/>
      <c r="M1838" s="51"/>
      <c r="N1838" s="51"/>
      <c r="O1838" s="52"/>
      <c r="P1838" s="51"/>
      <c r="Q1838" s="51"/>
      <c r="R1838" s="50"/>
      <c r="S1838" s="34" t="str">
        <f>IFERROR(VLOOKUP(R1838,'State of WI BUs'!$A$2:$B$77,2,FALSE),"")</f>
        <v/>
      </c>
      <c r="T1838" s="52"/>
      <c r="U1838" s="52"/>
      <c r="V1838" s="56" t="str">
        <f t="shared" si="224"/>
        <v/>
      </c>
      <c r="W1838" s="52"/>
      <c r="X1838" s="50"/>
      <c r="Y1838" s="56" t="str">
        <f t="shared" si="225"/>
        <v/>
      </c>
      <c r="Z1838" s="52"/>
      <c r="AA1838" s="35" t="str">
        <f t="shared" si="226"/>
        <v/>
      </c>
      <c r="AB1838" s="35" t="str">
        <f t="shared" si="227"/>
        <v/>
      </c>
      <c r="AC1838" s="35" t="str">
        <f t="shared" si="228"/>
        <v/>
      </c>
      <c r="AD1838" s="35" t="str">
        <f t="shared" si="229"/>
        <v/>
      </c>
      <c r="AE1838" s="35" t="str">
        <f t="shared" si="230"/>
        <v/>
      </c>
      <c r="AF1838" s="35" t="str">
        <f t="shared" si="231"/>
        <v/>
      </c>
    </row>
    <row r="1839" spans="1:32" x14ac:dyDescent="0.3">
      <c r="A1839" s="50"/>
      <c r="B1839" s="34" t="str">
        <f>IFERROR(VLOOKUP(A1839,'State of WI BUs'!$A$2:$B$77,2,FALSE),"")</f>
        <v/>
      </c>
      <c r="C1839" s="50"/>
      <c r="D1839" s="50"/>
      <c r="E1839" s="51"/>
      <c r="F1839" s="34" t="str">
        <f>IFERROR(VLOOKUP(C1839,'Fed. Agency Identifier'!$A$2:$B$62,2,FALSE),"")</f>
        <v/>
      </c>
      <c r="G1839" s="34" t="str">
        <f>IF(ISBLANK(D1839)=TRUE,"",(IFERROR(VLOOKUP(CONCATENATE(C1839,".",D1839),'Assistance Listings sam.gov'!$A$2:$D$2250,4,FALSE),"Unknown/Expired CFDA - Complete Column K")))</f>
        <v/>
      </c>
      <c r="H1839" s="51"/>
      <c r="I1839" s="51"/>
      <c r="J1839" s="34" t="str">
        <f>IF(AND(ISBLANK(C1839)=TRUE,ISBLANK(D1839)=TRUE),"",IFERROR(VLOOKUP(CONCATENATE(C1839,".",D1839),'Clusters Lookup'!$A$2:$B$99,2,FALSE),"Not an Other Cluster"))</f>
        <v/>
      </c>
      <c r="K1839" s="51"/>
      <c r="L1839" s="51"/>
      <c r="M1839" s="51"/>
      <c r="N1839" s="51"/>
      <c r="O1839" s="52"/>
      <c r="P1839" s="51"/>
      <c r="Q1839" s="51"/>
      <c r="R1839" s="50"/>
      <c r="S1839" s="34" t="str">
        <f>IFERROR(VLOOKUP(R1839,'State of WI BUs'!$A$2:$B$77,2,FALSE),"")</f>
        <v/>
      </c>
      <c r="T1839" s="52"/>
      <c r="U1839" s="52"/>
      <c r="V1839" s="56" t="str">
        <f t="shared" si="224"/>
        <v/>
      </c>
      <c r="W1839" s="52"/>
      <c r="X1839" s="50"/>
      <c r="Y1839" s="56" t="str">
        <f t="shared" si="225"/>
        <v/>
      </c>
      <c r="Z1839" s="52"/>
      <c r="AA1839" s="35" t="str">
        <f t="shared" si="226"/>
        <v/>
      </c>
      <c r="AB1839" s="35" t="str">
        <f t="shared" si="227"/>
        <v/>
      </c>
      <c r="AC1839" s="35" t="str">
        <f t="shared" si="228"/>
        <v/>
      </c>
      <c r="AD1839" s="35" t="str">
        <f t="shared" si="229"/>
        <v/>
      </c>
      <c r="AE1839" s="35" t="str">
        <f t="shared" si="230"/>
        <v/>
      </c>
      <c r="AF1839" s="35" t="str">
        <f t="shared" si="231"/>
        <v/>
      </c>
    </row>
    <row r="1840" spans="1:32" x14ac:dyDescent="0.3">
      <c r="A1840" s="50"/>
      <c r="B1840" s="34" t="str">
        <f>IFERROR(VLOOKUP(A1840,'State of WI BUs'!$A$2:$B$77,2,FALSE),"")</f>
        <v/>
      </c>
      <c r="C1840" s="50"/>
      <c r="D1840" s="50"/>
      <c r="E1840" s="51"/>
      <c r="F1840" s="34" t="str">
        <f>IFERROR(VLOOKUP(C1840,'Fed. Agency Identifier'!$A$2:$B$62,2,FALSE),"")</f>
        <v/>
      </c>
      <c r="G1840" s="34" t="str">
        <f>IF(ISBLANK(D1840)=TRUE,"",(IFERROR(VLOOKUP(CONCATENATE(C1840,".",D1840),'Assistance Listings sam.gov'!$A$2:$D$2250,4,FALSE),"Unknown/Expired CFDA - Complete Column K")))</f>
        <v/>
      </c>
      <c r="H1840" s="51"/>
      <c r="I1840" s="51"/>
      <c r="J1840" s="34" t="str">
        <f>IF(AND(ISBLANK(C1840)=TRUE,ISBLANK(D1840)=TRUE),"",IFERROR(VLOOKUP(CONCATENATE(C1840,".",D1840),'Clusters Lookup'!$A$2:$B$99,2,FALSE),"Not an Other Cluster"))</f>
        <v/>
      </c>
      <c r="K1840" s="51"/>
      <c r="L1840" s="51"/>
      <c r="M1840" s="51"/>
      <c r="N1840" s="51"/>
      <c r="O1840" s="52"/>
      <c r="P1840" s="51"/>
      <c r="Q1840" s="51"/>
      <c r="R1840" s="50"/>
      <c r="S1840" s="34" t="str">
        <f>IFERROR(VLOOKUP(R1840,'State of WI BUs'!$A$2:$B$77,2,FALSE),"")</f>
        <v/>
      </c>
      <c r="T1840" s="52"/>
      <c r="U1840" s="52"/>
      <c r="V1840" s="56" t="str">
        <f t="shared" si="224"/>
        <v/>
      </c>
      <c r="W1840" s="52"/>
      <c r="X1840" s="50"/>
      <c r="Y1840" s="56" t="str">
        <f t="shared" si="225"/>
        <v/>
      </c>
      <c r="Z1840" s="52"/>
      <c r="AA1840" s="35" t="str">
        <f t="shared" si="226"/>
        <v/>
      </c>
      <c r="AB1840" s="35" t="str">
        <f t="shared" si="227"/>
        <v/>
      </c>
      <c r="AC1840" s="35" t="str">
        <f t="shared" si="228"/>
        <v/>
      </c>
      <c r="AD1840" s="35" t="str">
        <f t="shared" si="229"/>
        <v/>
      </c>
      <c r="AE1840" s="35" t="str">
        <f t="shared" si="230"/>
        <v/>
      </c>
      <c r="AF1840" s="35" t="str">
        <f t="shared" si="231"/>
        <v/>
      </c>
    </row>
    <row r="1841" spans="1:32" x14ac:dyDescent="0.3">
      <c r="A1841" s="50"/>
      <c r="B1841" s="34" t="str">
        <f>IFERROR(VLOOKUP(A1841,'State of WI BUs'!$A$2:$B$77,2,FALSE),"")</f>
        <v/>
      </c>
      <c r="C1841" s="50"/>
      <c r="D1841" s="50"/>
      <c r="E1841" s="51"/>
      <c r="F1841" s="34" t="str">
        <f>IFERROR(VLOOKUP(C1841,'Fed. Agency Identifier'!$A$2:$B$62,2,FALSE),"")</f>
        <v/>
      </c>
      <c r="G1841" s="34" t="str">
        <f>IF(ISBLANK(D1841)=TRUE,"",(IFERROR(VLOOKUP(CONCATENATE(C1841,".",D1841),'Assistance Listings sam.gov'!$A$2:$D$2250,4,FALSE),"Unknown/Expired CFDA - Complete Column K")))</f>
        <v/>
      </c>
      <c r="H1841" s="51"/>
      <c r="I1841" s="51"/>
      <c r="J1841" s="34" t="str">
        <f>IF(AND(ISBLANK(C1841)=TRUE,ISBLANK(D1841)=TRUE),"",IFERROR(VLOOKUP(CONCATENATE(C1841,".",D1841),'Clusters Lookup'!$A$2:$B$99,2,FALSE),"Not an Other Cluster"))</f>
        <v/>
      </c>
      <c r="K1841" s="51"/>
      <c r="L1841" s="51"/>
      <c r="M1841" s="51"/>
      <c r="N1841" s="51"/>
      <c r="O1841" s="52"/>
      <c r="P1841" s="51"/>
      <c r="Q1841" s="51"/>
      <c r="R1841" s="50"/>
      <c r="S1841" s="34" t="str">
        <f>IFERROR(VLOOKUP(R1841,'State of WI BUs'!$A$2:$B$77,2,FALSE),"")</f>
        <v/>
      </c>
      <c r="T1841" s="52"/>
      <c r="U1841" s="52"/>
      <c r="V1841" s="56" t="str">
        <f t="shared" si="224"/>
        <v/>
      </c>
      <c r="W1841" s="52"/>
      <c r="X1841" s="50"/>
      <c r="Y1841" s="56" t="str">
        <f t="shared" si="225"/>
        <v/>
      </c>
      <c r="Z1841" s="52"/>
      <c r="AA1841" s="35" t="str">
        <f t="shared" si="226"/>
        <v/>
      </c>
      <c r="AB1841" s="35" t="str">
        <f t="shared" si="227"/>
        <v/>
      </c>
      <c r="AC1841" s="35" t="str">
        <f t="shared" si="228"/>
        <v/>
      </c>
      <c r="AD1841" s="35" t="str">
        <f t="shared" si="229"/>
        <v/>
      </c>
      <c r="AE1841" s="35" t="str">
        <f t="shared" si="230"/>
        <v/>
      </c>
      <c r="AF1841" s="35" t="str">
        <f t="shared" si="231"/>
        <v/>
      </c>
    </row>
    <row r="1842" spans="1:32" x14ac:dyDescent="0.3">
      <c r="A1842" s="50"/>
      <c r="B1842" s="34" t="str">
        <f>IFERROR(VLOOKUP(A1842,'State of WI BUs'!$A$2:$B$77,2,FALSE),"")</f>
        <v/>
      </c>
      <c r="C1842" s="50"/>
      <c r="D1842" s="50"/>
      <c r="E1842" s="51"/>
      <c r="F1842" s="34" t="str">
        <f>IFERROR(VLOOKUP(C1842,'Fed. Agency Identifier'!$A$2:$B$62,2,FALSE),"")</f>
        <v/>
      </c>
      <c r="G1842" s="34" t="str">
        <f>IF(ISBLANK(D1842)=TRUE,"",(IFERROR(VLOOKUP(CONCATENATE(C1842,".",D1842),'Assistance Listings sam.gov'!$A$2:$D$2250,4,FALSE),"Unknown/Expired CFDA - Complete Column K")))</f>
        <v/>
      </c>
      <c r="H1842" s="51"/>
      <c r="I1842" s="51"/>
      <c r="J1842" s="34" t="str">
        <f>IF(AND(ISBLANK(C1842)=TRUE,ISBLANK(D1842)=TRUE),"",IFERROR(VLOOKUP(CONCATENATE(C1842,".",D1842),'Clusters Lookup'!$A$2:$B$99,2,FALSE),"Not an Other Cluster"))</f>
        <v/>
      </c>
      <c r="K1842" s="51"/>
      <c r="L1842" s="51"/>
      <c r="M1842" s="51"/>
      <c r="N1842" s="51"/>
      <c r="O1842" s="52"/>
      <c r="P1842" s="51"/>
      <c r="Q1842" s="51"/>
      <c r="R1842" s="50"/>
      <c r="S1842" s="34" t="str">
        <f>IFERROR(VLOOKUP(R1842,'State of WI BUs'!$A$2:$B$77,2,FALSE),"")</f>
        <v/>
      </c>
      <c r="T1842" s="52"/>
      <c r="U1842" s="52"/>
      <c r="V1842" s="56" t="str">
        <f t="shared" si="224"/>
        <v/>
      </c>
      <c r="W1842" s="52"/>
      <c r="X1842" s="50"/>
      <c r="Y1842" s="56" t="str">
        <f t="shared" si="225"/>
        <v/>
      </c>
      <c r="Z1842" s="52"/>
      <c r="AA1842" s="35" t="str">
        <f t="shared" si="226"/>
        <v/>
      </c>
      <c r="AB1842" s="35" t="str">
        <f t="shared" si="227"/>
        <v/>
      </c>
      <c r="AC1842" s="35" t="str">
        <f t="shared" si="228"/>
        <v/>
      </c>
      <c r="AD1842" s="35" t="str">
        <f t="shared" si="229"/>
        <v/>
      </c>
      <c r="AE1842" s="35" t="str">
        <f t="shared" si="230"/>
        <v/>
      </c>
      <c r="AF1842" s="35" t="str">
        <f t="shared" si="231"/>
        <v/>
      </c>
    </row>
    <row r="1843" spans="1:32" x14ac:dyDescent="0.3">
      <c r="A1843" s="50"/>
      <c r="B1843" s="34" t="str">
        <f>IFERROR(VLOOKUP(A1843,'State of WI BUs'!$A$2:$B$77,2,FALSE),"")</f>
        <v/>
      </c>
      <c r="C1843" s="50"/>
      <c r="D1843" s="50"/>
      <c r="E1843" s="51"/>
      <c r="F1843" s="34" t="str">
        <f>IFERROR(VLOOKUP(C1843,'Fed. Agency Identifier'!$A$2:$B$62,2,FALSE),"")</f>
        <v/>
      </c>
      <c r="G1843" s="34" t="str">
        <f>IF(ISBLANK(D1843)=TRUE,"",(IFERROR(VLOOKUP(CONCATENATE(C1843,".",D1843),'Assistance Listings sam.gov'!$A$2:$D$2250,4,FALSE),"Unknown/Expired CFDA - Complete Column K")))</f>
        <v/>
      </c>
      <c r="H1843" s="51"/>
      <c r="I1843" s="51"/>
      <c r="J1843" s="34" t="str">
        <f>IF(AND(ISBLANK(C1843)=TRUE,ISBLANK(D1843)=TRUE),"",IFERROR(VLOOKUP(CONCATENATE(C1843,".",D1843),'Clusters Lookup'!$A$2:$B$99,2,FALSE),"Not an Other Cluster"))</f>
        <v/>
      </c>
      <c r="K1843" s="51"/>
      <c r="L1843" s="51"/>
      <c r="M1843" s="51"/>
      <c r="N1843" s="51"/>
      <c r="O1843" s="52"/>
      <c r="P1843" s="51"/>
      <c r="Q1843" s="51"/>
      <c r="R1843" s="50"/>
      <c r="S1843" s="34" t="str">
        <f>IFERROR(VLOOKUP(R1843,'State of WI BUs'!$A$2:$B$77,2,FALSE),"")</f>
        <v/>
      </c>
      <c r="T1843" s="52"/>
      <c r="U1843" s="52"/>
      <c r="V1843" s="56" t="str">
        <f t="shared" si="224"/>
        <v/>
      </c>
      <c r="W1843" s="52"/>
      <c r="X1843" s="50"/>
      <c r="Y1843" s="56" t="str">
        <f t="shared" si="225"/>
        <v/>
      </c>
      <c r="Z1843" s="52"/>
      <c r="AA1843" s="35" t="str">
        <f t="shared" si="226"/>
        <v/>
      </c>
      <c r="AB1843" s="35" t="str">
        <f t="shared" si="227"/>
        <v/>
      </c>
      <c r="AC1843" s="35" t="str">
        <f t="shared" si="228"/>
        <v/>
      </c>
      <c r="AD1843" s="35" t="str">
        <f t="shared" si="229"/>
        <v/>
      </c>
      <c r="AE1843" s="35" t="str">
        <f t="shared" si="230"/>
        <v/>
      </c>
      <c r="AF1843" s="35" t="str">
        <f t="shared" si="231"/>
        <v/>
      </c>
    </row>
    <row r="1844" spans="1:32" x14ac:dyDescent="0.3">
      <c r="A1844" s="50"/>
      <c r="B1844" s="34" t="str">
        <f>IFERROR(VLOOKUP(A1844,'State of WI BUs'!$A$2:$B$77,2,FALSE),"")</f>
        <v/>
      </c>
      <c r="C1844" s="50"/>
      <c r="D1844" s="50"/>
      <c r="E1844" s="51"/>
      <c r="F1844" s="34" t="str">
        <f>IFERROR(VLOOKUP(C1844,'Fed. Agency Identifier'!$A$2:$B$62,2,FALSE),"")</f>
        <v/>
      </c>
      <c r="G1844" s="34" t="str">
        <f>IF(ISBLANK(D1844)=TRUE,"",(IFERROR(VLOOKUP(CONCATENATE(C1844,".",D1844),'Assistance Listings sam.gov'!$A$2:$D$2250,4,FALSE),"Unknown/Expired CFDA - Complete Column K")))</f>
        <v/>
      </c>
      <c r="H1844" s="51"/>
      <c r="I1844" s="51"/>
      <c r="J1844" s="34" t="str">
        <f>IF(AND(ISBLANK(C1844)=TRUE,ISBLANK(D1844)=TRUE),"",IFERROR(VLOOKUP(CONCATENATE(C1844,".",D1844),'Clusters Lookup'!$A$2:$B$99,2,FALSE),"Not an Other Cluster"))</f>
        <v/>
      </c>
      <c r="K1844" s="51"/>
      <c r="L1844" s="51"/>
      <c r="M1844" s="51"/>
      <c r="N1844" s="51"/>
      <c r="O1844" s="52"/>
      <c r="P1844" s="51"/>
      <c r="Q1844" s="51"/>
      <c r="R1844" s="50"/>
      <c r="S1844" s="34" t="str">
        <f>IFERROR(VLOOKUP(R1844,'State of WI BUs'!$A$2:$B$77,2,FALSE),"")</f>
        <v/>
      </c>
      <c r="T1844" s="52"/>
      <c r="U1844" s="52"/>
      <c r="V1844" s="56" t="str">
        <f t="shared" si="224"/>
        <v/>
      </c>
      <c r="W1844" s="52"/>
      <c r="X1844" s="50"/>
      <c r="Y1844" s="56" t="str">
        <f t="shared" si="225"/>
        <v/>
      </c>
      <c r="Z1844" s="52"/>
      <c r="AA1844" s="35" t="str">
        <f t="shared" si="226"/>
        <v/>
      </c>
      <c r="AB1844" s="35" t="str">
        <f t="shared" si="227"/>
        <v/>
      </c>
      <c r="AC1844" s="35" t="str">
        <f t="shared" si="228"/>
        <v/>
      </c>
      <c r="AD1844" s="35" t="str">
        <f t="shared" si="229"/>
        <v/>
      </c>
      <c r="AE1844" s="35" t="str">
        <f t="shared" si="230"/>
        <v/>
      </c>
      <c r="AF1844" s="35" t="str">
        <f t="shared" si="231"/>
        <v/>
      </c>
    </row>
    <row r="1845" spans="1:32" x14ac:dyDescent="0.3">
      <c r="A1845" s="50"/>
      <c r="B1845" s="34" t="str">
        <f>IFERROR(VLOOKUP(A1845,'State of WI BUs'!$A$2:$B$77,2,FALSE),"")</f>
        <v/>
      </c>
      <c r="C1845" s="50"/>
      <c r="D1845" s="50"/>
      <c r="E1845" s="51"/>
      <c r="F1845" s="34" t="str">
        <f>IFERROR(VLOOKUP(C1845,'Fed. Agency Identifier'!$A$2:$B$62,2,FALSE),"")</f>
        <v/>
      </c>
      <c r="G1845" s="34" t="str">
        <f>IF(ISBLANK(D1845)=TRUE,"",(IFERROR(VLOOKUP(CONCATENATE(C1845,".",D1845),'Assistance Listings sam.gov'!$A$2:$D$2250,4,FALSE),"Unknown/Expired CFDA - Complete Column K")))</f>
        <v/>
      </c>
      <c r="H1845" s="51"/>
      <c r="I1845" s="51"/>
      <c r="J1845" s="34" t="str">
        <f>IF(AND(ISBLANK(C1845)=TRUE,ISBLANK(D1845)=TRUE),"",IFERROR(VLOOKUP(CONCATENATE(C1845,".",D1845),'Clusters Lookup'!$A$2:$B$99,2,FALSE),"Not an Other Cluster"))</f>
        <v/>
      </c>
      <c r="K1845" s="51"/>
      <c r="L1845" s="51"/>
      <c r="M1845" s="51"/>
      <c r="N1845" s="51"/>
      <c r="O1845" s="52"/>
      <c r="P1845" s="51"/>
      <c r="Q1845" s="51"/>
      <c r="R1845" s="50"/>
      <c r="S1845" s="34" t="str">
        <f>IFERROR(VLOOKUP(R1845,'State of WI BUs'!$A$2:$B$77,2,FALSE),"")</f>
        <v/>
      </c>
      <c r="T1845" s="52"/>
      <c r="U1845" s="52"/>
      <c r="V1845" s="56" t="str">
        <f t="shared" si="224"/>
        <v/>
      </c>
      <c r="W1845" s="52"/>
      <c r="X1845" s="50"/>
      <c r="Y1845" s="56" t="str">
        <f t="shared" si="225"/>
        <v/>
      </c>
      <c r="Z1845" s="52"/>
      <c r="AA1845" s="35" t="str">
        <f t="shared" si="226"/>
        <v/>
      </c>
      <c r="AB1845" s="35" t="str">
        <f t="shared" si="227"/>
        <v/>
      </c>
      <c r="AC1845" s="35" t="str">
        <f t="shared" si="228"/>
        <v/>
      </c>
      <c r="AD1845" s="35" t="str">
        <f t="shared" si="229"/>
        <v/>
      </c>
      <c r="AE1845" s="35" t="str">
        <f t="shared" si="230"/>
        <v/>
      </c>
      <c r="AF1845" s="35" t="str">
        <f t="shared" si="231"/>
        <v/>
      </c>
    </row>
    <row r="1846" spans="1:32" x14ac:dyDescent="0.3">
      <c r="A1846" s="50"/>
      <c r="B1846" s="34" t="str">
        <f>IFERROR(VLOOKUP(A1846,'State of WI BUs'!$A$2:$B$77,2,FALSE),"")</f>
        <v/>
      </c>
      <c r="C1846" s="50"/>
      <c r="D1846" s="50"/>
      <c r="E1846" s="51"/>
      <c r="F1846" s="34" t="str">
        <f>IFERROR(VLOOKUP(C1846,'Fed. Agency Identifier'!$A$2:$B$62,2,FALSE),"")</f>
        <v/>
      </c>
      <c r="G1846" s="34" t="str">
        <f>IF(ISBLANK(D1846)=TRUE,"",(IFERROR(VLOOKUP(CONCATENATE(C1846,".",D1846),'Assistance Listings sam.gov'!$A$2:$D$2250,4,FALSE),"Unknown/Expired CFDA - Complete Column K")))</f>
        <v/>
      </c>
      <c r="H1846" s="51"/>
      <c r="I1846" s="51"/>
      <c r="J1846" s="34" t="str">
        <f>IF(AND(ISBLANK(C1846)=TRUE,ISBLANK(D1846)=TRUE),"",IFERROR(VLOOKUP(CONCATENATE(C1846,".",D1846),'Clusters Lookup'!$A$2:$B$99,2,FALSE),"Not an Other Cluster"))</f>
        <v/>
      </c>
      <c r="K1846" s="51"/>
      <c r="L1846" s="51"/>
      <c r="M1846" s="51"/>
      <c r="N1846" s="51"/>
      <c r="O1846" s="52"/>
      <c r="P1846" s="51"/>
      <c r="Q1846" s="51"/>
      <c r="R1846" s="50"/>
      <c r="S1846" s="34" t="str">
        <f>IFERROR(VLOOKUP(R1846,'State of WI BUs'!$A$2:$B$77,2,FALSE),"")</f>
        <v/>
      </c>
      <c r="T1846" s="52"/>
      <c r="U1846" s="52"/>
      <c r="V1846" s="56" t="str">
        <f t="shared" si="224"/>
        <v/>
      </c>
      <c r="W1846" s="52"/>
      <c r="X1846" s="50"/>
      <c r="Y1846" s="56" t="str">
        <f t="shared" si="225"/>
        <v/>
      </c>
      <c r="Z1846" s="52"/>
      <c r="AA1846" s="35" t="str">
        <f t="shared" si="226"/>
        <v/>
      </c>
      <c r="AB1846" s="35" t="str">
        <f t="shared" si="227"/>
        <v/>
      </c>
      <c r="AC1846" s="35" t="str">
        <f t="shared" si="228"/>
        <v/>
      </c>
      <c r="AD1846" s="35" t="str">
        <f t="shared" si="229"/>
        <v/>
      </c>
      <c r="AE1846" s="35" t="str">
        <f t="shared" si="230"/>
        <v/>
      </c>
      <c r="AF1846" s="35" t="str">
        <f t="shared" si="231"/>
        <v/>
      </c>
    </row>
    <row r="1847" spans="1:32" x14ac:dyDescent="0.3">
      <c r="A1847" s="50"/>
      <c r="B1847" s="34" t="str">
        <f>IFERROR(VLOOKUP(A1847,'State of WI BUs'!$A$2:$B$77,2,FALSE),"")</f>
        <v/>
      </c>
      <c r="C1847" s="50"/>
      <c r="D1847" s="50"/>
      <c r="E1847" s="51"/>
      <c r="F1847" s="34" t="str">
        <f>IFERROR(VLOOKUP(C1847,'Fed. Agency Identifier'!$A$2:$B$62,2,FALSE),"")</f>
        <v/>
      </c>
      <c r="G1847" s="34" t="str">
        <f>IF(ISBLANK(D1847)=TRUE,"",(IFERROR(VLOOKUP(CONCATENATE(C1847,".",D1847),'Assistance Listings sam.gov'!$A$2:$D$2250,4,FALSE),"Unknown/Expired CFDA - Complete Column K")))</f>
        <v/>
      </c>
      <c r="H1847" s="51"/>
      <c r="I1847" s="51"/>
      <c r="J1847" s="34" t="str">
        <f>IF(AND(ISBLANK(C1847)=TRUE,ISBLANK(D1847)=TRUE),"",IFERROR(VLOOKUP(CONCATENATE(C1847,".",D1847),'Clusters Lookup'!$A$2:$B$99,2,FALSE),"Not an Other Cluster"))</f>
        <v/>
      </c>
      <c r="K1847" s="51"/>
      <c r="L1847" s="51"/>
      <c r="M1847" s="51"/>
      <c r="N1847" s="51"/>
      <c r="O1847" s="52"/>
      <c r="P1847" s="51"/>
      <c r="Q1847" s="51"/>
      <c r="R1847" s="50"/>
      <c r="S1847" s="34" t="str">
        <f>IFERROR(VLOOKUP(R1847,'State of WI BUs'!$A$2:$B$77,2,FALSE),"")</f>
        <v/>
      </c>
      <c r="T1847" s="52"/>
      <c r="U1847" s="52"/>
      <c r="V1847" s="56" t="str">
        <f t="shared" si="224"/>
        <v/>
      </c>
      <c r="W1847" s="52"/>
      <c r="X1847" s="50"/>
      <c r="Y1847" s="56" t="str">
        <f t="shared" si="225"/>
        <v/>
      </c>
      <c r="Z1847" s="52"/>
      <c r="AA1847" s="35" t="str">
        <f t="shared" si="226"/>
        <v/>
      </c>
      <c r="AB1847" s="35" t="str">
        <f t="shared" si="227"/>
        <v/>
      </c>
      <c r="AC1847" s="35" t="str">
        <f t="shared" si="228"/>
        <v/>
      </c>
      <c r="AD1847" s="35" t="str">
        <f t="shared" si="229"/>
        <v/>
      </c>
      <c r="AE1847" s="35" t="str">
        <f t="shared" si="230"/>
        <v/>
      </c>
      <c r="AF1847" s="35" t="str">
        <f t="shared" si="231"/>
        <v/>
      </c>
    </row>
    <row r="1848" spans="1:32" x14ac:dyDescent="0.3">
      <c r="A1848" s="50"/>
      <c r="B1848" s="34" t="str">
        <f>IFERROR(VLOOKUP(A1848,'State of WI BUs'!$A$2:$B$77,2,FALSE),"")</f>
        <v/>
      </c>
      <c r="C1848" s="50"/>
      <c r="D1848" s="50"/>
      <c r="E1848" s="51"/>
      <c r="F1848" s="34" t="str">
        <f>IFERROR(VLOOKUP(C1848,'Fed. Agency Identifier'!$A$2:$B$62,2,FALSE),"")</f>
        <v/>
      </c>
      <c r="G1848" s="34" t="str">
        <f>IF(ISBLANK(D1848)=TRUE,"",(IFERROR(VLOOKUP(CONCATENATE(C1848,".",D1848),'Assistance Listings sam.gov'!$A$2:$D$2250,4,FALSE),"Unknown/Expired CFDA - Complete Column K")))</f>
        <v/>
      </c>
      <c r="H1848" s="51"/>
      <c r="I1848" s="51"/>
      <c r="J1848" s="34" t="str">
        <f>IF(AND(ISBLANK(C1848)=TRUE,ISBLANK(D1848)=TRUE),"",IFERROR(VLOOKUP(CONCATENATE(C1848,".",D1848),'Clusters Lookup'!$A$2:$B$99,2,FALSE),"Not an Other Cluster"))</f>
        <v/>
      </c>
      <c r="K1848" s="51"/>
      <c r="L1848" s="51"/>
      <c r="M1848" s="51"/>
      <c r="N1848" s="51"/>
      <c r="O1848" s="52"/>
      <c r="P1848" s="51"/>
      <c r="Q1848" s="51"/>
      <c r="R1848" s="50"/>
      <c r="S1848" s="34" t="str">
        <f>IFERROR(VLOOKUP(R1848,'State of WI BUs'!$A$2:$B$77,2,FALSE),"")</f>
        <v/>
      </c>
      <c r="T1848" s="52"/>
      <c r="U1848" s="52"/>
      <c r="V1848" s="56" t="str">
        <f t="shared" si="224"/>
        <v/>
      </c>
      <c r="W1848" s="52"/>
      <c r="X1848" s="50"/>
      <c r="Y1848" s="56" t="str">
        <f t="shared" si="225"/>
        <v/>
      </c>
      <c r="Z1848" s="52"/>
      <c r="AA1848" s="35" t="str">
        <f t="shared" si="226"/>
        <v/>
      </c>
      <c r="AB1848" s="35" t="str">
        <f t="shared" si="227"/>
        <v/>
      </c>
      <c r="AC1848" s="35" t="str">
        <f t="shared" si="228"/>
        <v/>
      </c>
      <c r="AD1848" s="35" t="str">
        <f t="shared" si="229"/>
        <v/>
      </c>
      <c r="AE1848" s="35" t="str">
        <f t="shared" si="230"/>
        <v/>
      </c>
      <c r="AF1848" s="35" t="str">
        <f t="shared" si="231"/>
        <v/>
      </c>
    </row>
    <row r="1849" spans="1:32" x14ac:dyDescent="0.3">
      <c r="A1849" s="50"/>
      <c r="B1849" s="34" t="str">
        <f>IFERROR(VLOOKUP(A1849,'State of WI BUs'!$A$2:$B$77,2,FALSE),"")</f>
        <v/>
      </c>
      <c r="C1849" s="50"/>
      <c r="D1849" s="50"/>
      <c r="E1849" s="51"/>
      <c r="F1849" s="34" t="str">
        <f>IFERROR(VLOOKUP(C1849,'Fed. Agency Identifier'!$A$2:$B$62,2,FALSE),"")</f>
        <v/>
      </c>
      <c r="G1849" s="34" t="str">
        <f>IF(ISBLANK(D1849)=TRUE,"",(IFERROR(VLOOKUP(CONCATENATE(C1849,".",D1849),'Assistance Listings sam.gov'!$A$2:$D$2250,4,FALSE),"Unknown/Expired CFDA - Complete Column K")))</f>
        <v/>
      </c>
      <c r="H1849" s="51"/>
      <c r="I1849" s="51"/>
      <c r="J1849" s="34" t="str">
        <f>IF(AND(ISBLANK(C1849)=TRUE,ISBLANK(D1849)=TRUE),"",IFERROR(VLOOKUP(CONCATENATE(C1849,".",D1849),'Clusters Lookup'!$A$2:$B$99,2,FALSE),"Not an Other Cluster"))</f>
        <v/>
      </c>
      <c r="K1849" s="51"/>
      <c r="L1849" s="51"/>
      <c r="M1849" s="51"/>
      <c r="N1849" s="51"/>
      <c r="O1849" s="52"/>
      <c r="P1849" s="51"/>
      <c r="Q1849" s="51"/>
      <c r="R1849" s="50"/>
      <c r="S1849" s="34" t="str">
        <f>IFERROR(VLOOKUP(R1849,'State of WI BUs'!$A$2:$B$77,2,FALSE),"")</f>
        <v/>
      </c>
      <c r="T1849" s="52"/>
      <c r="U1849" s="52"/>
      <c r="V1849" s="56" t="str">
        <f t="shared" si="224"/>
        <v/>
      </c>
      <c r="W1849" s="52"/>
      <c r="X1849" s="50"/>
      <c r="Y1849" s="56" t="str">
        <f t="shared" si="225"/>
        <v/>
      </c>
      <c r="Z1849" s="52"/>
      <c r="AA1849" s="35" t="str">
        <f t="shared" si="226"/>
        <v/>
      </c>
      <c r="AB1849" s="35" t="str">
        <f t="shared" si="227"/>
        <v/>
      </c>
      <c r="AC1849" s="35" t="str">
        <f t="shared" si="228"/>
        <v/>
      </c>
      <c r="AD1849" s="35" t="str">
        <f t="shared" si="229"/>
        <v/>
      </c>
      <c r="AE1849" s="35" t="str">
        <f t="shared" si="230"/>
        <v/>
      </c>
      <c r="AF1849" s="35" t="str">
        <f t="shared" si="231"/>
        <v/>
      </c>
    </row>
    <row r="1850" spans="1:32" x14ac:dyDescent="0.3">
      <c r="A1850" s="50"/>
      <c r="B1850" s="34" t="str">
        <f>IFERROR(VLOOKUP(A1850,'State of WI BUs'!$A$2:$B$77,2,FALSE),"")</f>
        <v/>
      </c>
      <c r="C1850" s="50"/>
      <c r="D1850" s="50"/>
      <c r="E1850" s="51"/>
      <c r="F1850" s="34" t="str">
        <f>IFERROR(VLOOKUP(C1850,'Fed. Agency Identifier'!$A$2:$B$62,2,FALSE),"")</f>
        <v/>
      </c>
      <c r="G1850" s="34" t="str">
        <f>IF(ISBLANK(D1850)=TRUE,"",(IFERROR(VLOOKUP(CONCATENATE(C1850,".",D1850),'Assistance Listings sam.gov'!$A$2:$D$2250,4,FALSE),"Unknown/Expired CFDA - Complete Column K")))</f>
        <v/>
      </c>
      <c r="H1850" s="51"/>
      <c r="I1850" s="51"/>
      <c r="J1850" s="34" t="str">
        <f>IF(AND(ISBLANK(C1850)=TRUE,ISBLANK(D1850)=TRUE),"",IFERROR(VLOOKUP(CONCATENATE(C1850,".",D1850),'Clusters Lookup'!$A$2:$B$99,2,FALSE),"Not an Other Cluster"))</f>
        <v/>
      </c>
      <c r="K1850" s="51"/>
      <c r="L1850" s="51"/>
      <c r="M1850" s="51"/>
      <c r="N1850" s="51"/>
      <c r="O1850" s="52"/>
      <c r="P1850" s="51"/>
      <c r="Q1850" s="51"/>
      <c r="R1850" s="50"/>
      <c r="S1850" s="34" t="str">
        <f>IFERROR(VLOOKUP(R1850,'State of WI BUs'!$A$2:$B$77,2,FALSE),"")</f>
        <v/>
      </c>
      <c r="T1850" s="52"/>
      <c r="U1850" s="52"/>
      <c r="V1850" s="56" t="str">
        <f t="shared" si="224"/>
        <v/>
      </c>
      <c r="W1850" s="52"/>
      <c r="X1850" s="50"/>
      <c r="Y1850" s="56" t="str">
        <f t="shared" si="225"/>
        <v/>
      </c>
      <c r="Z1850" s="52"/>
      <c r="AA1850" s="35" t="str">
        <f t="shared" si="226"/>
        <v/>
      </c>
      <c r="AB1850" s="35" t="str">
        <f t="shared" si="227"/>
        <v/>
      </c>
      <c r="AC1850" s="35" t="str">
        <f t="shared" si="228"/>
        <v/>
      </c>
      <c r="AD1850" s="35" t="str">
        <f t="shared" si="229"/>
        <v/>
      </c>
      <c r="AE1850" s="35" t="str">
        <f t="shared" si="230"/>
        <v/>
      </c>
      <c r="AF1850" s="35" t="str">
        <f t="shared" si="231"/>
        <v/>
      </c>
    </row>
    <row r="1851" spans="1:32" x14ac:dyDescent="0.3">
      <c r="A1851" s="50"/>
      <c r="B1851" s="34" t="str">
        <f>IFERROR(VLOOKUP(A1851,'State of WI BUs'!$A$2:$B$77,2,FALSE),"")</f>
        <v/>
      </c>
      <c r="C1851" s="50"/>
      <c r="D1851" s="50"/>
      <c r="E1851" s="51"/>
      <c r="F1851" s="34" t="str">
        <f>IFERROR(VLOOKUP(C1851,'Fed. Agency Identifier'!$A$2:$B$62,2,FALSE),"")</f>
        <v/>
      </c>
      <c r="G1851" s="34" t="str">
        <f>IF(ISBLANK(D1851)=TRUE,"",(IFERROR(VLOOKUP(CONCATENATE(C1851,".",D1851),'Assistance Listings sam.gov'!$A$2:$D$2250,4,FALSE),"Unknown/Expired CFDA - Complete Column K")))</f>
        <v/>
      </c>
      <c r="H1851" s="51"/>
      <c r="I1851" s="51"/>
      <c r="J1851" s="34" t="str">
        <f>IF(AND(ISBLANK(C1851)=TRUE,ISBLANK(D1851)=TRUE),"",IFERROR(VLOOKUP(CONCATENATE(C1851,".",D1851),'Clusters Lookup'!$A$2:$B$99,2,FALSE),"Not an Other Cluster"))</f>
        <v/>
      </c>
      <c r="K1851" s="51"/>
      <c r="L1851" s="51"/>
      <c r="M1851" s="51"/>
      <c r="N1851" s="51"/>
      <c r="O1851" s="52"/>
      <c r="P1851" s="51"/>
      <c r="Q1851" s="51"/>
      <c r="R1851" s="50"/>
      <c r="S1851" s="34" t="str">
        <f>IFERROR(VLOOKUP(R1851,'State of WI BUs'!$A$2:$B$77,2,FALSE),"")</f>
        <v/>
      </c>
      <c r="T1851" s="52"/>
      <c r="U1851" s="52"/>
      <c r="V1851" s="56" t="str">
        <f t="shared" si="224"/>
        <v/>
      </c>
      <c r="W1851" s="52"/>
      <c r="X1851" s="50"/>
      <c r="Y1851" s="56" t="str">
        <f t="shared" si="225"/>
        <v/>
      </c>
      <c r="Z1851" s="52"/>
      <c r="AA1851" s="35" t="str">
        <f t="shared" si="226"/>
        <v/>
      </c>
      <c r="AB1851" s="35" t="str">
        <f t="shared" si="227"/>
        <v/>
      </c>
      <c r="AC1851" s="35" t="str">
        <f t="shared" si="228"/>
        <v/>
      </c>
      <c r="AD1851" s="35" t="str">
        <f t="shared" si="229"/>
        <v/>
      </c>
      <c r="AE1851" s="35" t="str">
        <f t="shared" si="230"/>
        <v/>
      </c>
      <c r="AF1851" s="35" t="str">
        <f t="shared" si="231"/>
        <v/>
      </c>
    </row>
    <row r="1852" spans="1:32" x14ac:dyDescent="0.3">
      <c r="A1852" s="50"/>
      <c r="B1852" s="34" t="str">
        <f>IFERROR(VLOOKUP(A1852,'State of WI BUs'!$A$2:$B$77,2,FALSE),"")</f>
        <v/>
      </c>
      <c r="C1852" s="50"/>
      <c r="D1852" s="50"/>
      <c r="E1852" s="51"/>
      <c r="F1852" s="34" t="str">
        <f>IFERROR(VLOOKUP(C1852,'Fed. Agency Identifier'!$A$2:$B$62,2,FALSE),"")</f>
        <v/>
      </c>
      <c r="G1852" s="34" t="str">
        <f>IF(ISBLANK(D1852)=TRUE,"",(IFERROR(VLOOKUP(CONCATENATE(C1852,".",D1852),'Assistance Listings sam.gov'!$A$2:$D$2250,4,FALSE),"Unknown/Expired CFDA - Complete Column K")))</f>
        <v/>
      </c>
      <c r="H1852" s="51"/>
      <c r="I1852" s="51"/>
      <c r="J1852" s="34" t="str">
        <f>IF(AND(ISBLANK(C1852)=TRUE,ISBLANK(D1852)=TRUE),"",IFERROR(VLOOKUP(CONCATENATE(C1852,".",D1852),'Clusters Lookup'!$A$2:$B$99,2,FALSE),"Not an Other Cluster"))</f>
        <v/>
      </c>
      <c r="K1852" s="51"/>
      <c r="L1852" s="51"/>
      <c r="M1852" s="51"/>
      <c r="N1852" s="51"/>
      <c r="O1852" s="52"/>
      <c r="P1852" s="51"/>
      <c r="Q1852" s="51"/>
      <c r="R1852" s="50"/>
      <c r="S1852" s="34" t="str">
        <f>IFERROR(VLOOKUP(R1852,'State of WI BUs'!$A$2:$B$77,2,FALSE),"")</f>
        <v/>
      </c>
      <c r="T1852" s="52"/>
      <c r="U1852" s="52"/>
      <c r="V1852" s="56" t="str">
        <f t="shared" si="224"/>
        <v/>
      </c>
      <c r="W1852" s="52"/>
      <c r="X1852" s="50"/>
      <c r="Y1852" s="56" t="str">
        <f t="shared" si="225"/>
        <v/>
      </c>
      <c r="Z1852" s="52"/>
      <c r="AA1852" s="35" t="str">
        <f t="shared" si="226"/>
        <v/>
      </c>
      <c r="AB1852" s="35" t="str">
        <f t="shared" si="227"/>
        <v/>
      </c>
      <c r="AC1852" s="35" t="str">
        <f t="shared" si="228"/>
        <v/>
      </c>
      <c r="AD1852" s="35" t="str">
        <f t="shared" si="229"/>
        <v/>
      </c>
      <c r="AE1852" s="35" t="str">
        <f t="shared" si="230"/>
        <v/>
      </c>
      <c r="AF1852" s="35" t="str">
        <f t="shared" si="231"/>
        <v/>
      </c>
    </row>
    <row r="1853" spans="1:32" x14ac:dyDescent="0.3">
      <c r="A1853" s="50"/>
      <c r="B1853" s="34" t="str">
        <f>IFERROR(VLOOKUP(A1853,'State of WI BUs'!$A$2:$B$77,2,FALSE),"")</f>
        <v/>
      </c>
      <c r="C1853" s="50"/>
      <c r="D1853" s="50"/>
      <c r="E1853" s="51"/>
      <c r="F1853" s="34" t="str">
        <f>IFERROR(VLOOKUP(C1853,'Fed. Agency Identifier'!$A$2:$B$62,2,FALSE),"")</f>
        <v/>
      </c>
      <c r="G1853" s="34" t="str">
        <f>IF(ISBLANK(D1853)=TRUE,"",(IFERROR(VLOOKUP(CONCATENATE(C1853,".",D1853),'Assistance Listings sam.gov'!$A$2:$D$2250,4,FALSE),"Unknown/Expired CFDA - Complete Column K")))</f>
        <v/>
      </c>
      <c r="H1853" s="51"/>
      <c r="I1853" s="51"/>
      <c r="J1853" s="34" t="str">
        <f>IF(AND(ISBLANK(C1853)=TRUE,ISBLANK(D1853)=TRUE),"",IFERROR(VLOOKUP(CONCATENATE(C1853,".",D1853),'Clusters Lookup'!$A$2:$B$99,2,FALSE),"Not an Other Cluster"))</f>
        <v/>
      </c>
      <c r="K1853" s="51"/>
      <c r="L1853" s="51"/>
      <c r="M1853" s="51"/>
      <c r="N1853" s="51"/>
      <c r="O1853" s="52"/>
      <c r="P1853" s="51"/>
      <c r="Q1853" s="51"/>
      <c r="R1853" s="50"/>
      <c r="S1853" s="34" t="str">
        <f>IFERROR(VLOOKUP(R1853,'State of WI BUs'!$A$2:$B$77,2,FALSE),"")</f>
        <v/>
      </c>
      <c r="T1853" s="52"/>
      <c r="U1853" s="52"/>
      <c r="V1853" s="56" t="str">
        <f t="shared" si="224"/>
        <v/>
      </c>
      <c r="W1853" s="52"/>
      <c r="X1853" s="50"/>
      <c r="Y1853" s="56" t="str">
        <f t="shared" si="225"/>
        <v/>
      </c>
      <c r="Z1853" s="52"/>
      <c r="AA1853" s="35" t="str">
        <f t="shared" si="226"/>
        <v/>
      </c>
      <c r="AB1853" s="35" t="str">
        <f t="shared" si="227"/>
        <v/>
      </c>
      <c r="AC1853" s="35" t="str">
        <f t="shared" si="228"/>
        <v/>
      </c>
      <c r="AD1853" s="35" t="str">
        <f t="shared" si="229"/>
        <v/>
      </c>
      <c r="AE1853" s="35" t="str">
        <f t="shared" si="230"/>
        <v/>
      </c>
      <c r="AF1853" s="35" t="str">
        <f t="shared" si="231"/>
        <v/>
      </c>
    </row>
    <row r="1854" spans="1:32" x14ac:dyDescent="0.3">
      <c r="A1854" s="50"/>
      <c r="B1854" s="34" t="str">
        <f>IFERROR(VLOOKUP(A1854,'State of WI BUs'!$A$2:$B$77,2,FALSE),"")</f>
        <v/>
      </c>
      <c r="C1854" s="50"/>
      <c r="D1854" s="50"/>
      <c r="E1854" s="51"/>
      <c r="F1854" s="34" t="str">
        <f>IFERROR(VLOOKUP(C1854,'Fed. Agency Identifier'!$A$2:$B$62,2,FALSE),"")</f>
        <v/>
      </c>
      <c r="G1854" s="34" t="str">
        <f>IF(ISBLANK(D1854)=TRUE,"",(IFERROR(VLOOKUP(CONCATENATE(C1854,".",D1854),'Assistance Listings sam.gov'!$A$2:$D$2250,4,FALSE),"Unknown/Expired CFDA - Complete Column K")))</f>
        <v/>
      </c>
      <c r="H1854" s="51"/>
      <c r="I1854" s="51"/>
      <c r="J1854" s="34" t="str">
        <f>IF(AND(ISBLANK(C1854)=TRUE,ISBLANK(D1854)=TRUE),"",IFERROR(VLOOKUP(CONCATENATE(C1854,".",D1854),'Clusters Lookup'!$A$2:$B$99,2,FALSE),"Not an Other Cluster"))</f>
        <v/>
      </c>
      <c r="K1854" s="51"/>
      <c r="L1854" s="51"/>
      <c r="M1854" s="51"/>
      <c r="N1854" s="51"/>
      <c r="O1854" s="52"/>
      <c r="P1854" s="51"/>
      <c r="Q1854" s="51"/>
      <c r="R1854" s="50"/>
      <c r="S1854" s="34" t="str">
        <f>IFERROR(VLOOKUP(R1854,'State of WI BUs'!$A$2:$B$77,2,FALSE),"")</f>
        <v/>
      </c>
      <c r="T1854" s="52"/>
      <c r="U1854" s="52"/>
      <c r="V1854" s="56" t="str">
        <f t="shared" si="224"/>
        <v/>
      </c>
      <c r="W1854" s="52"/>
      <c r="X1854" s="50"/>
      <c r="Y1854" s="56" t="str">
        <f t="shared" si="225"/>
        <v/>
      </c>
      <c r="Z1854" s="52"/>
      <c r="AA1854" s="35" t="str">
        <f t="shared" si="226"/>
        <v/>
      </c>
      <c r="AB1854" s="35" t="str">
        <f t="shared" si="227"/>
        <v/>
      </c>
      <c r="AC1854" s="35" t="str">
        <f t="shared" si="228"/>
        <v/>
      </c>
      <c r="AD1854" s="35" t="str">
        <f t="shared" si="229"/>
        <v/>
      </c>
      <c r="AE1854" s="35" t="str">
        <f t="shared" si="230"/>
        <v/>
      </c>
      <c r="AF1854" s="35" t="str">
        <f t="shared" si="231"/>
        <v/>
      </c>
    </row>
    <row r="1855" spans="1:32" x14ac:dyDescent="0.3">
      <c r="A1855" s="50"/>
      <c r="B1855" s="34" t="str">
        <f>IFERROR(VLOOKUP(A1855,'State of WI BUs'!$A$2:$B$77,2,FALSE),"")</f>
        <v/>
      </c>
      <c r="C1855" s="50"/>
      <c r="D1855" s="50"/>
      <c r="E1855" s="51"/>
      <c r="F1855" s="34" t="str">
        <f>IFERROR(VLOOKUP(C1855,'Fed. Agency Identifier'!$A$2:$B$62,2,FALSE),"")</f>
        <v/>
      </c>
      <c r="G1855" s="34" t="str">
        <f>IF(ISBLANK(D1855)=TRUE,"",(IFERROR(VLOOKUP(CONCATENATE(C1855,".",D1855),'Assistance Listings sam.gov'!$A$2:$D$2250,4,FALSE),"Unknown/Expired CFDA - Complete Column K")))</f>
        <v/>
      </c>
      <c r="H1855" s="51"/>
      <c r="I1855" s="51"/>
      <c r="J1855" s="34" t="str">
        <f>IF(AND(ISBLANK(C1855)=TRUE,ISBLANK(D1855)=TRUE),"",IFERROR(VLOOKUP(CONCATENATE(C1855,".",D1855),'Clusters Lookup'!$A$2:$B$99,2,FALSE),"Not an Other Cluster"))</f>
        <v/>
      </c>
      <c r="K1855" s="51"/>
      <c r="L1855" s="51"/>
      <c r="M1855" s="51"/>
      <c r="N1855" s="51"/>
      <c r="O1855" s="52"/>
      <c r="P1855" s="51"/>
      <c r="Q1855" s="51"/>
      <c r="R1855" s="50"/>
      <c r="S1855" s="34" t="str">
        <f>IFERROR(VLOOKUP(R1855,'State of WI BUs'!$A$2:$B$77,2,FALSE),"")</f>
        <v/>
      </c>
      <c r="T1855" s="52"/>
      <c r="U1855" s="52"/>
      <c r="V1855" s="56" t="str">
        <f t="shared" si="224"/>
        <v/>
      </c>
      <c r="W1855" s="52"/>
      <c r="X1855" s="50"/>
      <c r="Y1855" s="56" t="str">
        <f t="shared" si="225"/>
        <v/>
      </c>
      <c r="Z1855" s="52"/>
      <c r="AA1855" s="35" t="str">
        <f t="shared" si="226"/>
        <v/>
      </c>
      <c r="AB1855" s="35" t="str">
        <f t="shared" si="227"/>
        <v/>
      </c>
      <c r="AC1855" s="35" t="str">
        <f t="shared" si="228"/>
        <v/>
      </c>
      <c r="AD1855" s="35" t="str">
        <f t="shared" si="229"/>
        <v/>
      </c>
      <c r="AE1855" s="35" t="str">
        <f t="shared" si="230"/>
        <v/>
      </c>
      <c r="AF1855" s="35" t="str">
        <f t="shared" si="231"/>
        <v/>
      </c>
    </row>
    <row r="1856" spans="1:32" x14ac:dyDescent="0.3">
      <c r="A1856" s="50"/>
      <c r="B1856" s="34" t="str">
        <f>IFERROR(VLOOKUP(A1856,'State of WI BUs'!$A$2:$B$77,2,FALSE),"")</f>
        <v/>
      </c>
      <c r="C1856" s="50"/>
      <c r="D1856" s="50"/>
      <c r="E1856" s="51"/>
      <c r="F1856" s="34" t="str">
        <f>IFERROR(VLOOKUP(C1856,'Fed. Agency Identifier'!$A$2:$B$62,2,FALSE),"")</f>
        <v/>
      </c>
      <c r="G1856" s="34" t="str">
        <f>IF(ISBLANK(D1856)=TRUE,"",(IFERROR(VLOOKUP(CONCATENATE(C1856,".",D1856),'Assistance Listings sam.gov'!$A$2:$D$2250,4,FALSE),"Unknown/Expired CFDA - Complete Column K")))</f>
        <v/>
      </c>
      <c r="H1856" s="51"/>
      <c r="I1856" s="51"/>
      <c r="J1856" s="34" t="str">
        <f>IF(AND(ISBLANK(C1856)=TRUE,ISBLANK(D1856)=TRUE),"",IFERROR(VLOOKUP(CONCATENATE(C1856,".",D1856),'Clusters Lookup'!$A$2:$B$99,2,FALSE),"Not an Other Cluster"))</f>
        <v/>
      </c>
      <c r="K1856" s="51"/>
      <c r="L1856" s="51"/>
      <c r="M1856" s="51"/>
      <c r="N1856" s="51"/>
      <c r="O1856" s="52"/>
      <c r="P1856" s="51"/>
      <c r="Q1856" s="51"/>
      <c r="R1856" s="50"/>
      <c r="S1856" s="34" t="str">
        <f>IFERROR(VLOOKUP(R1856,'State of WI BUs'!$A$2:$B$77,2,FALSE),"")</f>
        <v/>
      </c>
      <c r="T1856" s="52"/>
      <c r="U1856" s="52"/>
      <c r="V1856" s="56" t="str">
        <f t="shared" si="224"/>
        <v/>
      </c>
      <c r="W1856" s="52"/>
      <c r="X1856" s="50"/>
      <c r="Y1856" s="56" t="str">
        <f t="shared" si="225"/>
        <v/>
      </c>
      <c r="Z1856" s="52"/>
      <c r="AA1856" s="35" t="str">
        <f t="shared" si="226"/>
        <v/>
      </c>
      <c r="AB1856" s="35" t="str">
        <f t="shared" si="227"/>
        <v/>
      </c>
      <c r="AC1856" s="35" t="str">
        <f t="shared" si="228"/>
        <v/>
      </c>
      <c r="AD1856" s="35" t="str">
        <f t="shared" si="229"/>
        <v/>
      </c>
      <c r="AE1856" s="35" t="str">
        <f t="shared" si="230"/>
        <v/>
      </c>
      <c r="AF1856" s="35" t="str">
        <f t="shared" si="231"/>
        <v/>
      </c>
    </row>
    <row r="1857" spans="1:32" x14ac:dyDescent="0.3">
      <c r="A1857" s="50"/>
      <c r="B1857" s="34" t="str">
        <f>IFERROR(VLOOKUP(A1857,'State of WI BUs'!$A$2:$B$77,2,FALSE),"")</f>
        <v/>
      </c>
      <c r="C1857" s="50"/>
      <c r="D1857" s="50"/>
      <c r="E1857" s="51"/>
      <c r="F1857" s="34" t="str">
        <f>IFERROR(VLOOKUP(C1857,'Fed. Agency Identifier'!$A$2:$B$62,2,FALSE),"")</f>
        <v/>
      </c>
      <c r="G1857" s="34" t="str">
        <f>IF(ISBLANK(D1857)=TRUE,"",(IFERROR(VLOOKUP(CONCATENATE(C1857,".",D1857),'Assistance Listings sam.gov'!$A$2:$D$2250,4,FALSE),"Unknown/Expired CFDA - Complete Column K")))</f>
        <v/>
      </c>
      <c r="H1857" s="51"/>
      <c r="I1857" s="51"/>
      <c r="J1857" s="34" t="str">
        <f>IF(AND(ISBLANK(C1857)=TRUE,ISBLANK(D1857)=TRUE),"",IFERROR(VLOOKUP(CONCATENATE(C1857,".",D1857),'Clusters Lookup'!$A$2:$B$99,2,FALSE),"Not an Other Cluster"))</f>
        <v/>
      </c>
      <c r="K1857" s="51"/>
      <c r="L1857" s="51"/>
      <c r="M1857" s="51"/>
      <c r="N1857" s="51"/>
      <c r="O1857" s="52"/>
      <c r="P1857" s="51"/>
      <c r="Q1857" s="51"/>
      <c r="R1857" s="50"/>
      <c r="S1857" s="34" t="str">
        <f>IFERROR(VLOOKUP(R1857,'State of WI BUs'!$A$2:$B$77,2,FALSE),"")</f>
        <v/>
      </c>
      <c r="T1857" s="52"/>
      <c r="U1857" s="52"/>
      <c r="V1857" s="56" t="str">
        <f t="shared" si="224"/>
        <v/>
      </c>
      <c r="W1857" s="52"/>
      <c r="X1857" s="50"/>
      <c r="Y1857" s="56" t="str">
        <f t="shared" si="225"/>
        <v/>
      </c>
      <c r="Z1857" s="52"/>
      <c r="AA1857" s="35" t="str">
        <f t="shared" si="226"/>
        <v/>
      </c>
      <c r="AB1857" s="35" t="str">
        <f t="shared" si="227"/>
        <v/>
      </c>
      <c r="AC1857" s="35" t="str">
        <f t="shared" si="228"/>
        <v/>
      </c>
      <c r="AD1857" s="35" t="str">
        <f t="shared" si="229"/>
        <v/>
      </c>
      <c r="AE1857" s="35" t="str">
        <f t="shared" si="230"/>
        <v/>
      </c>
      <c r="AF1857" s="35" t="str">
        <f t="shared" si="231"/>
        <v/>
      </c>
    </row>
    <row r="1858" spans="1:32" x14ac:dyDescent="0.3">
      <c r="A1858" s="50"/>
      <c r="B1858" s="34" t="str">
        <f>IFERROR(VLOOKUP(A1858,'State of WI BUs'!$A$2:$B$77,2,FALSE),"")</f>
        <v/>
      </c>
      <c r="C1858" s="50"/>
      <c r="D1858" s="50"/>
      <c r="E1858" s="51"/>
      <c r="F1858" s="34" t="str">
        <f>IFERROR(VLOOKUP(C1858,'Fed. Agency Identifier'!$A$2:$B$62,2,FALSE),"")</f>
        <v/>
      </c>
      <c r="G1858" s="34" t="str">
        <f>IF(ISBLANK(D1858)=TRUE,"",(IFERROR(VLOOKUP(CONCATENATE(C1858,".",D1858),'Assistance Listings sam.gov'!$A$2:$D$2250,4,FALSE),"Unknown/Expired CFDA - Complete Column K")))</f>
        <v/>
      </c>
      <c r="H1858" s="51"/>
      <c r="I1858" s="51"/>
      <c r="J1858" s="34" t="str">
        <f>IF(AND(ISBLANK(C1858)=TRUE,ISBLANK(D1858)=TRUE),"",IFERROR(VLOOKUP(CONCATENATE(C1858,".",D1858),'Clusters Lookup'!$A$2:$B$99,2,FALSE),"Not an Other Cluster"))</f>
        <v/>
      </c>
      <c r="K1858" s="51"/>
      <c r="L1858" s="51"/>
      <c r="M1858" s="51"/>
      <c r="N1858" s="51"/>
      <c r="O1858" s="52"/>
      <c r="P1858" s="51"/>
      <c r="Q1858" s="51"/>
      <c r="R1858" s="50"/>
      <c r="S1858" s="34" t="str">
        <f>IFERROR(VLOOKUP(R1858,'State of WI BUs'!$A$2:$B$77,2,FALSE),"")</f>
        <v/>
      </c>
      <c r="T1858" s="52"/>
      <c r="U1858" s="52"/>
      <c r="V1858" s="56" t="str">
        <f t="shared" si="224"/>
        <v/>
      </c>
      <c r="W1858" s="52"/>
      <c r="X1858" s="50"/>
      <c r="Y1858" s="56" t="str">
        <f t="shared" si="225"/>
        <v/>
      </c>
      <c r="Z1858" s="52"/>
      <c r="AA1858" s="35" t="str">
        <f t="shared" si="226"/>
        <v/>
      </c>
      <c r="AB1858" s="35" t="str">
        <f t="shared" si="227"/>
        <v/>
      </c>
      <c r="AC1858" s="35" t="str">
        <f t="shared" si="228"/>
        <v/>
      </c>
      <c r="AD1858" s="35" t="str">
        <f t="shared" si="229"/>
        <v/>
      </c>
      <c r="AE1858" s="35" t="str">
        <f t="shared" si="230"/>
        <v/>
      </c>
      <c r="AF1858" s="35" t="str">
        <f t="shared" si="231"/>
        <v/>
      </c>
    </row>
    <row r="1859" spans="1:32" x14ac:dyDescent="0.3">
      <c r="A1859" s="50"/>
      <c r="B1859" s="34" t="str">
        <f>IFERROR(VLOOKUP(A1859,'State of WI BUs'!$A$2:$B$77,2,FALSE),"")</f>
        <v/>
      </c>
      <c r="C1859" s="50"/>
      <c r="D1859" s="50"/>
      <c r="E1859" s="51"/>
      <c r="F1859" s="34" t="str">
        <f>IFERROR(VLOOKUP(C1859,'Fed. Agency Identifier'!$A$2:$B$62,2,FALSE),"")</f>
        <v/>
      </c>
      <c r="G1859" s="34" t="str">
        <f>IF(ISBLANK(D1859)=TRUE,"",(IFERROR(VLOOKUP(CONCATENATE(C1859,".",D1859),'Assistance Listings sam.gov'!$A$2:$D$2250,4,FALSE),"Unknown/Expired CFDA - Complete Column K")))</f>
        <v/>
      </c>
      <c r="H1859" s="51"/>
      <c r="I1859" s="51"/>
      <c r="J1859" s="34" t="str">
        <f>IF(AND(ISBLANK(C1859)=TRUE,ISBLANK(D1859)=TRUE),"",IFERROR(VLOOKUP(CONCATENATE(C1859,".",D1859),'Clusters Lookup'!$A$2:$B$99,2,FALSE),"Not an Other Cluster"))</f>
        <v/>
      </c>
      <c r="K1859" s="51"/>
      <c r="L1859" s="51"/>
      <c r="M1859" s="51"/>
      <c r="N1859" s="51"/>
      <c r="O1859" s="52"/>
      <c r="P1859" s="51"/>
      <c r="Q1859" s="51"/>
      <c r="R1859" s="50"/>
      <c r="S1859" s="34" t="str">
        <f>IFERROR(VLOOKUP(R1859,'State of WI BUs'!$A$2:$B$77,2,FALSE),"")</f>
        <v/>
      </c>
      <c r="T1859" s="52"/>
      <c r="U1859" s="52"/>
      <c r="V1859" s="56" t="str">
        <f t="shared" si="224"/>
        <v/>
      </c>
      <c r="W1859" s="52"/>
      <c r="X1859" s="50"/>
      <c r="Y1859" s="56" t="str">
        <f t="shared" si="225"/>
        <v/>
      </c>
      <c r="Z1859" s="52"/>
      <c r="AA1859" s="35" t="str">
        <f t="shared" si="226"/>
        <v/>
      </c>
      <c r="AB1859" s="35" t="str">
        <f t="shared" si="227"/>
        <v/>
      </c>
      <c r="AC1859" s="35" t="str">
        <f t="shared" si="228"/>
        <v/>
      </c>
      <c r="AD1859" s="35" t="str">
        <f t="shared" si="229"/>
        <v/>
      </c>
      <c r="AE1859" s="35" t="str">
        <f t="shared" si="230"/>
        <v/>
      </c>
      <c r="AF1859" s="35" t="str">
        <f t="shared" si="231"/>
        <v/>
      </c>
    </row>
    <row r="1860" spans="1:32" x14ac:dyDescent="0.3">
      <c r="A1860" s="50"/>
      <c r="B1860" s="34" t="str">
        <f>IFERROR(VLOOKUP(A1860,'State of WI BUs'!$A$2:$B$77,2,FALSE),"")</f>
        <v/>
      </c>
      <c r="C1860" s="50"/>
      <c r="D1860" s="50"/>
      <c r="E1860" s="51"/>
      <c r="F1860" s="34" t="str">
        <f>IFERROR(VLOOKUP(C1860,'Fed. Agency Identifier'!$A$2:$B$62,2,FALSE),"")</f>
        <v/>
      </c>
      <c r="G1860" s="34" t="str">
        <f>IF(ISBLANK(D1860)=TRUE,"",(IFERROR(VLOOKUP(CONCATENATE(C1860,".",D1860),'Assistance Listings sam.gov'!$A$2:$D$2250,4,FALSE),"Unknown/Expired CFDA - Complete Column K")))</f>
        <v/>
      </c>
      <c r="H1860" s="51"/>
      <c r="I1860" s="51"/>
      <c r="J1860" s="34" t="str">
        <f>IF(AND(ISBLANK(C1860)=TRUE,ISBLANK(D1860)=TRUE),"",IFERROR(VLOOKUP(CONCATENATE(C1860,".",D1860),'Clusters Lookup'!$A$2:$B$99,2,FALSE),"Not an Other Cluster"))</f>
        <v/>
      </c>
      <c r="K1860" s="51"/>
      <c r="L1860" s="51"/>
      <c r="M1860" s="51"/>
      <c r="N1860" s="51"/>
      <c r="O1860" s="52"/>
      <c r="P1860" s="51"/>
      <c r="Q1860" s="51"/>
      <c r="R1860" s="50"/>
      <c r="S1860" s="34" t="str">
        <f>IFERROR(VLOOKUP(R1860,'State of WI BUs'!$A$2:$B$77,2,FALSE),"")</f>
        <v/>
      </c>
      <c r="T1860" s="52"/>
      <c r="U1860" s="52"/>
      <c r="V1860" s="56" t="str">
        <f t="shared" si="224"/>
        <v/>
      </c>
      <c r="W1860" s="52"/>
      <c r="X1860" s="50"/>
      <c r="Y1860" s="56" t="str">
        <f t="shared" si="225"/>
        <v/>
      </c>
      <c r="Z1860" s="52"/>
      <c r="AA1860" s="35" t="str">
        <f t="shared" si="226"/>
        <v/>
      </c>
      <c r="AB1860" s="35" t="str">
        <f t="shared" si="227"/>
        <v/>
      </c>
      <c r="AC1860" s="35" t="str">
        <f t="shared" si="228"/>
        <v/>
      </c>
      <c r="AD1860" s="35" t="str">
        <f t="shared" si="229"/>
        <v/>
      </c>
      <c r="AE1860" s="35" t="str">
        <f t="shared" si="230"/>
        <v/>
      </c>
      <c r="AF1860" s="35" t="str">
        <f t="shared" si="231"/>
        <v/>
      </c>
    </row>
    <row r="1861" spans="1:32" x14ac:dyDescent="0.3">
      <c r="A1861" s="50"/>
      <c r="B1861" s="34" t="str">
        <f>IFERROR(VLOOKUP(A1861,'State of WI BUs'!$A$2:$B$77,2,FALSE),"")</f>
        <v/>
      </c>
      <c r="C1861" s="50"/>
      <c r="D1861" s="50"/>
      <c r="E1861" s="51"/>
      <c r="F1861" s="34" t="str">
        <f>IFERROR(VLOOKUP(C1861,'Fed. Agency Identifier'!$A$2:$B$62,2,FALSE),"")</f>
        <v/>
      </c>
      <c r="G1861" s="34" t="str">
        <f>IF(ISBLANK(D1861)=TRUE,"",(IFERROR(VLOOKUP(CONCATENATE(C1861,".",D1861),'Assistance Listings sam.gov'!$A$2:$D$2250,4,FALSE),"Unknown/Expired CFDA - Complete Column K")))</f>
        <v/>
      </c>
      <c r="H1861" s="51"/>
      <c r="I1861" s="51"/>
      <c r="J1861" s="34" t="str">
        <f>IF(AND(ISBLANK(C1861)=TRUE,ISBLANK(D1861)=TRUE),"",IFERROR(VLOOKUP(CONCATENATE(C1861,".",D1861),'Clusters Lookup'!$A$2:$B$99,2,FALSE),"Not an Other Cluster"))</f>
        <v/>
      </c>
      <c r="K1861" s="51"/>
      <c r="L1861" s="51"/>
      <c r="M1861" s="51"/>
      <c r="N1861" s="51"/>
      <c r="O1861" s="52"/>
      <c r="P1861" s="51"/>
      <c r="Q1861" s="51"/>
      <c r="R1861" s="50"/>
      <c r="S1861" s="34" t="str">
        <f>IFERROR(VLOOKUP(R1861,'State of WI BUs'!$A$2:$B$77,2,FALSE),"")</f>
        <v/>
      </c>
      <c r="T1861" s="52"/>
      <c r="U1861" s="52"/>
      <c r="V1861" s="56" t="str">
        <f t="shared" si="224"/>
        <v/>
      </c>
      <c r="W1861" s="52"/>
      <c r="X1861" s="50"/>
      <c r="Y1861" s="56" t="str">
        <f t="shared" si="225"/>
        <v/>
      </c>
      <c r="Z1861" s="52"/>
      <c r="AA1861" s="35" t="str">
        <f t="shared" si="226"/>
        <v/>
      </c>
      <c r="AB1861" s="35" t="str">
        <f t="shared" si="227"/>
        <v/>
      </c>
      <c r="AC1861" s="35" t="str">
        <f t="shared" si="228"/>
        <v/>
      </c>
      <c r="AD1861" s="35" t="str">
        <f t="shared" si="229"/>
        <v/>
      </c>
      <c r="AE1861" s="35" t="str">
        <f t="shared" si="230"/>
        <v/>
      </c>
      <c r="AF1861" s="35" t="str">
        <f t="shared" si="231"/>
        <v/>
      </c>
    </row>
    <row r="1862" spans="1:32" x14ac:dyDescent="0.3">
      <c r="A1862" s="50"/>
      <c r="B1862" s="34" t="str">
        <f>IFERROR(VLOOKUP(A1862,'State of WI BUs'!$A$2:$B$77,2,FALSE),"")</f>
        <v/>
      </c>
      <c r="C1862" s="50"/>
      <c r="D1862" s="50"/>
      <c r="E1862" s="51"/>
      <c r="F1862" s="34" t="str">
        <f>IFERROR(VLOOKUP(C1862,'Fed. Agency Identifier'!$A$2:$B$62,2,FALSE),"")</f>
        <v/>
      </c>
      <c r="G1862" s="34" t="str">
        <f>IF(ISBLANK(D1862)=TRUE,"",(IFERROR(VLOOKUP(CONCATENATE(C1862,".",D1862),'Assistance Listings sam.gov'!$A$2:$D$2250,4,FALSE),"Unknown/Expired CFDA - Complete Column K")))</f>
        <v/>
      </c>
      <c r="H1862" s="51"/>
      <c r="I1862" s="51"/>
      <c r="J1862" s="34" t="str">
        <f>IF(AND(ISBLANK(C1862)=TRUE,ISBLANK(D1862)=TRUE),"",IFERROR(VLOOKUP(CONCATENATE(C1862,".",D1862),'Clusters Lookup'!$A$2:$B$99,2,FALSE),"Not an Other Cluster"))</f>
        <v/>
      </c>
      <c r="K1862" s="51"/>
      <c r="L1862" s="51"/>
      <c r="M1862" s="51"/>
      <c r="N1862" s="51"/>
      <c r="O1862" s="52"/>
      <c r="P1862" s="51"/>
      <c r="Q1862" s="51"/>
      <c r="R1862" s="50"/>
      <c r="S1862" s="34" t="str">
        <f>IFERROR(VLOOKUP(R1862,'State of WI BUs'!$A$2:$B$77,2,FALSE),"")</f>
        <v/>
      </c>
      <c r="T1862" s="52"/>
      <c r="U1862" s="52"/>
      <c r="V1862" s="56" t="str">
        <f t="shared" si="224"/>
        <v/>
      </c>
      <c r="W1862" s="52"/>
      <c r="X1862" s="50"/>
      <c r="Y1862" s="56" t="str">
        <f t="shared" si="225"/>
        <v/>
      </c>
      <c r="Z1862" s="52"/>
      <c r="AA1862" s="35" t="str">
        <f t="shared" si="226"/>
        <v/>
      </c>
      <c r="AB1862" s="35" t="str">
        <f t="shared" si="227"/>
        <v/>
      </c>
      <c r="AC1862" s="35" t="str">
        <f t="shared" si="228"/>
        <v/>
      </c>
      <c r="AD1862" s="35" t="str">
        <f t="shared" si="229"/>
        <v/>
      </c>
      <c r="AE1862" s="35" t="str">
        <f t="shared" si="230"/>
        <v/>
      </c>
      <c r="AF1862" s="35" t="str">
        <f t="shared" si="231"/>
        <v/>
      </c>
    </row>
    <row r="1863" spans="1:32" x14ac:dyDescent="0.3">
      <c r="A1863" s="50"/>
      <c r="B1863" s="34" t="str">
        <f>IFERROR(VLOOKUP(A1863,'State of WI BUs'!$A$2:$B$77,2,FALSE),"")</f>
        <v/>
      </c>
      <c r="C1863" s="50"/>
      <c r="D1863" s="50"/>
      <c r="E1863" s="51"/>
      <c r="F1863" s="34" t="str">
        <f>IFERROR(VLOOKUP(C1863,'Fed. Agency Identifier'!$A$2:$B$62,2,FALSE),"")</f>
        <v/>
      </c>
      <c r="G1863" s="34" t="str">
        <f>IF(ISBLANK(D1863)=TRUE,"",(IFERROR(VLOOKUP(CONCATENATE(C1863,".",D1863),'Assistance Listings sam.gov'!$A$2:$D$2250,4,FALSE),"Unknown/Expired CFDA - Complete Column K")))</f>
        <v/>
      </c>
      <c r="H1863" s="51"/>
      <c r="I1863" s="51"/>
      <c r="J1863" s="34" t="str">
        <f>IF(AND(ISBLANK(C1863)=TRUE,ISBLANK(D1863)=TRUE),"",IFERROR(VLOOKUP(CONCATENATE(C1863,".",D1863),'Clusters Lookup'!$A$2:$B$99,2,FALSE),"Not an Other Cluster"))</f>
        <v/>
      </c>
      <c r="K1863" s="51"/>
      <c r="L1863" s="51"/>
      <c r="M1863" s="51"/>
      <c r="N1863" s="51"/>
      <c r="O1863" s="52"/>
      <c r="P1863" s="51"/>
      <c r="Q1863" s="51"/>
      <c r="R1863" s="50"/>
      <c r="S1863" s="34" t="str">
        <f>IFERROR(VLOOKUP(R1863,'State of WI BUs'!$A$2:$B$77,2,FALSE),"")</f>
        <v/>
      </c>
      <c r="T1863" s="52"/>
      <c r="U1863" s="52"/>
      <c r="V1863" s="56" t="str">
        <f t="shared" si="224"/>
        <v/>
      </c>
      <c r="W1863" s="52"/>
      <c r="X1863" s="50"/>
      <c r="Y1863" s="56" t="str">
        <f t="shared" si="225"/>
        <v/>
      </c>
      <c r="Z1863" s="52"/>
      <c r="AA1863" s="35" t="str">
        <f t="shared" si="226"/>
        <v/>
      </c>
      <c r="AB1863" s="35" t="str">
        <f t="shared" si="227"/>
        <v/>
      </c>
      <c r="AC1863" s="35" t="str">
        <f t="shared" si="228"/>
        <v/>
      </c>
      <c r="AD1863" s="35" t="str">
        <f t="shared" si="229"/>
        <v/>
      </c>
      <c r="AE1863" s="35" t="str">
        <f t="shared" si="230"/>
        <v/>
      </c>
      <c r="AF1863" s="35" t="str">
        <f t="shared" si="231"/>
        <v/>
      </c>
    </row>
    <row r="1864" spans="1:32" x14ac:dyDescent="0.3">
      <c r="A1864" s="50"/>
      <c r="B1864" s="34" t="str">
        <f>IFERROR(VLOOKUP(A1864,'State of WI BUs'!$A$2:$B$77,2,FALSE),"")</f>
        <v/>
      </c>
      <c r="C1864" s="50"/>
      <c r="D1864" s="50"/>
      <c r="E1864" s="51"/>
      <c r="F1864" s="34" t="str">
        <f>IFERROR(VLOOKUP(C1864,'Fed. Agency Identifier'!$A$2:$B$62,2,FALSE),"")</f>
        <v/>
      </c>
      <c r="G1864" s="34" t="str">
        <f>IF(ISBLANK(D1864)=TRUE,"",(IFERROR(VLOOKUP(CONCATENATE(C1864,".",D1864),'Assistance Listings sam.gov'!$A$2:$D$2250,4,FALSE),"Unknown/Expired CFDA - Complete Column K")))</f>
        <v/>
      </c>
      <c r="H1864" s="51"/>
      <c r="I1864" s="51"/>
      <c r="J1864" s="34" t="str">
        <f>IF(AND(ISBLANK(C1864)=TRUE,ISBLANK(D1864)=TRUE),"",IFERROR(VLOOKUP(CONCATENATE(C1864,".",D1864),'Clusters Lookup'!$A$2:$B$99,2,FALSE),"Not an Other Cluster"))</f>
        <v/>
      </c>
      <c r="K1864" s="51"/>
      <c r="L1864" s="51"/>
      <c r="M1864" s="51"/>
      <c r="N1864" s="51"/>
      <c r="O1864" s="52"/>
      <c r="P1864" s="51"/>
      <c r="Q1864" s="51"/>
      <c r="R1864" s="50"/>
      <c r="S1864" s="34" t="str">
        <f>IFERROR(VLOOKUP(R1864,'State of WI BUs'!$A$2:$B$77,2,FALSE),"")</f>
        <v/>
      </c>
      <c r="T1864" s="52"/>
      <c r="U1864" s="52"/>
      <c r="V1864" s="56" t="str">
        <f t="shared" si="224"/>
        <v/>
      </c>
      <c r="W1864" s="52"/>
      <c r="X1864" s="50"/>
      <c r="Y1864" s="56" t="str">
        <f t="shared" si="225"/>
        <v/>
      </c>
      <c r="Z1864" s="52"/>
      <c r="AA1864" s="35" t="str">
        <f t="shared" si="226"/>
        <v/>
      </c>
      <c r="AB1864" s="35" t="str">
        <f t="shared" si="227"/>
        <v/>
      </c>
      <c r="AC1864" s="35" t="str">
        <f t="shared" si="228"/>
        <v/>
      </c>
      <c r="AD1864" s="35" t="str">
        <f t="shared" si="229"/>
        <v/>
      </c>
      <c r="AE1864" s="35" t="str">
        <f t="shared" si="230"/>
        <v/>
      </c>
      <c r="AF1864" s="35" t="str">
        <f t="shared" si="231"/>
        <v/>
      </c>
    </row>
    <row r="1865" spans="1:32" x14ac:dyDescent="0.3">
      <c r="A1865" s="50"/>
      <c r="B1865" s="34" t="str">
        <f>IFERROR(VLOOKUP(A1865,'State of WI BUs'!$A$2:$B$77,2,FALSE),"")</f>
        <v/>
      </c>
      <c r="C1865" s="50"/>
      <c r="D1865" s="50"/>
      <c r="E1865" s="51"/>
      <c r="F1865" s="34" t="str">
        <f>IFERROR(VLOOKUP(C1865,'Fed. Agency Identifier'!$A$2:$B$62,2,FALSE),"")</f>
        <v/>
      </c>
      <c r="G1865" s="34" t="str">
        <f>IF(ISBLANK(D1865)=TRUE,"",(IFERROR(VLOOKUP(CONCATENATE(C1865,".",D1865),'Assistance Listings sam.gov'!$A$2:$D$2250,4,FALSE),"Unknown/Expired CFDA - Complete Column K")))</f>
        <v/>
      </c>
      <c r="H1865" s="51"/>
      <c r="I1865" s="51"/>
      <c r="J1865" s="34" t="str">
        <f>IF(AND(ISBLANK(C1865)=TRUE,ISBLANK(D1865)=TRUE),"",IFERROR(VLOOKUP(CONCATENATE(C1865,".",D1865),'Clusters Lookup'!$A$2:$B$99,2,FALSE),"Not an Other Cluster"))</f>
        <v/>
      </c>
      <c r="K1865" s="51"/>
      <c r="L1865" s="51"/>
      <c r="M1865" s="51"/>
      <c r="N1865" s="51"/>
      <c r="O1865" s="52"/>
      <c r="P1865" s="51"/>
      <c r="Q1865" s="51"/>
      <c r="R1865" s="50"/>
      <c r="S1865" s="34" t="str">
        <f>IFERROR(VLOOKUP(R1865,'State of WI BUs'!$A$2:$B$77,2,FALSE),"")</f>
        <v/>
      </c>
      <c r="T1865" s="52"/>
      <c r="U1865" s="52"/>
      <c r="V1865" s="56" t="str">
        <f t="shared" si="224"/>
        <v/>
      </c>
      <c r="W1865" s="52"/>
      <c r="X1865" s="50"/>
      <c r="Y1865" s="56" t="str">
        <f t="shared" si="225"/>
        <v/>
      </c>
      <c r="Z1865" s="52"/>
      <c r="AA1865" s="35" t="str">
        <f t="shared" si="226"/>
        <v/>
      </c>
      <c r="AB1865" s="35" t="str">
        <f t="shared" si="227"/>
        <v/>
      </c>
      <c r="AC1865" s="35" t="str">
        <f t="shared" si="228"/>
        <v/>
      </c>
      <c r="AD1865" s="35" t="str">
        <f t="shared" si="229"/>
        <v/>
      </c>
      <c r="AE1865" s="35" t="str">
        <f t="shared" si="230"/>
        <v/>
      </c>
      <c r="AF1865" s="35" t="str">
        <f t="shared" si="231"/>
        <v/>
      </c>
    </row>
    <row r="1866" spans="1:32" x14ac:dyDescent="0.3">
      <c r="A1866" s="50"/>
      <c r="B1866" s="34" t="str">
        <f>IFERROR(VLOOKUP(A1866,'State of WI BUs'!$A$2:$B$77,2,FALSE),"")</f>
        <v/>
      </c>
      <c r="C1866" s="50"/>
      <c r="D1866" s="50"/>
      <c r="E1866" s="51"/>
      <c r="F1866" s="34" t="str">
        <f>IFERROR(VLOOKUP(C1866,'Fed. Agency Identifier'!$A$2:$B$62,2,FALSE),"")</f>
        <v/>
      </c>
      <c r="G1866" s="34" t="str">
        <f>IF(ISBLANK(D1866)=TRUE,"",(IFERROR(VLOOKUP(CONCATENATE(C1866,".",D1866),'Assistance Listings sam.gov'!$A$2:$D$2250,4,FALSE),"Unknown/Expired CFDA - Complete Column K")))</f>
        <v/>
      </c>
      <c r="H1866" s="51"/>
      <c r="I1866" s="51"/>
      <c r="J1866" s="34" t="str">
        <f>IF(AND(ISBLANK(C1866)=TRUE,ISBLANK(D1866)=TRUE),"",IFERROR(VLOOKUP(CONCATENATE(C1866,".",D1866),'Clusters Lookup'!$A$2:$B$99,2,FALSE),"Not an Other Cluster"))</f>
        <v/>
      </c>
      <c r="K1866" s="51"/>
      <c r="L1866" s="51"/>
      <c r="M1866" s="51"/>
      <c r="N1866" s="51"/>
      <c r="O1866" s="52"/>
      <c r="P1866" s="51"/>
      <c r="Q1866" s="51"/>
      <c r="R1866" s="50"/>
      <c r="S1866" s="34" t="str">
        <f>IFERROR(VLOOKUP(R1866,'State of WI BUs'!$A$2:$B$77,2,FALSE),"")</f>
        <v/>
      </c>
      <c r="T1866" s="52"/>
      <c r="U1866" s="52"/>
      <c r="V1866" s="56" t="str">
        <f t="shared" si="224"/>
        <v/>
      </c>
      <c r="W1866" s="52"/>
      <c r="X1866" s="50"/>
      <c r="Y1866" s="56" t="str">
        <f t="shared" si="225"/>
        <v/>
      </c>
      <c r="Z1866" s="52"/>
      <c r="AA1866" s="35" t="str">
        <f t="shared" si="226"/>
        <v/>
      </c>
      <c r="AB1866" s="35" t="str">
        <f t="shared" si="227"/>
        <v/>
      </c>
      <c r="AC1866" s="35" t="str">
        <f t="shared" si="228"/>
        <v/>
      </c>
      <c r="AD1866" s="35" t="str">
        <f t="shared" si="229"/>
        <v/>
      </c>
      <c r="AE1866" s="35" t="str">
        <f t="shared" si="230"/>
        <v/>
      </c>
      <c r="AF1866" s="35" t="str">
        <f t="shared" si="231"/>
        <v/>
      </c>
    </row>
    <row r="1867" spans="1:32" x14ac:dyDescent="0.3">
      <c r="A1867" s="50"/>
      <c r="B1867" s="34" t="str">
        <f>IFERROR(VLOOKUP(A1867,'State of WI BUs'!$A$2:$B$77,2,FALSE),"")</f>
        <v/>
      </c>
      <c r="C1867" s="50"/>
      <c r="D1867" s="50"/>
      <c r="E1867" s="51"/>
      <c r="F1867" s="34" t="str">
        <f>IFERROR(VLOOKUP(C1867,'Fed. Agency Identifier'!$A$2:$B$62,2,FALSE),"")</f>
        <v/>
      </c>
      <c r="G1867" s="34" t="str">
        <f>IF(ISBLANK(D1867)=TRUE,"",(IFERROR(VLOOKUP(CONCATENATE(C1867,".",D1867),'Assistance Listings sam.gov'!$A$2:$D$2250,4,FALSE),"Unknown/Expired CFDA - Complete Column K")))</f>
        <v/>
      </c>
      <c r="H1867" s="51"/>
      <c r="I1867" s="51"/>
      <c r="J1867" s="34" t="str">
        <f>IF(AND(ISBLANK(C1867)=TRUE,ISBLANK(D1867)=TRUE),"",IFERROR(VLOOKUP(CONCATENATE(C1867,".",D1867),'Clusters Lookup'!$A$2:$B$99,2,FALSE),"Not an Other Cluster"))</f>
        <v/>
      </c>
      <c r="K1867" s="51"/>
      <c r="L1867" s="51"/>
      <c r="M1867" s="51"/>
      <c r="N1867" s="51"/>
      <c r="O1867" s="52"/>
      <c r="P1867" s="51"/>
      <c r="Q1867" s="51"/>
      <c r="R1867" s="50"/>
      <c r="S1867" s="34" t="str">
        <f>IFERROR(VLOOKUP(R1867,'State of WI BUs'!$A$2:$B$77,2,FALSE),"")</f>
        <v/>
      </c>
      <c r="T1867" s="52"/>
      <c r="U1867" s="52"/>
      <c r="V1867" s="56" t="str">
        <f t="shared" si="224"/>
        <v/>
      </c>
      <c r="W1867" s="52"/>
      <c r="X1867" s="50"/>
      <c r="Y1867" s="56" t="str">
        <f t="shared" si="225"/>
        <v/>
      </c>
      <c r="Z1867" s="52"/>
      <c r="AA1867" s="35" t="str">
        <f t="shared" si="226"/>
        <v/>
      </c>
      <c r="AB1867" s="35" t="str">
        <f t="shared" si="227"/>
        <v/>
      </c>
      <c r="AC1867" s="35" t="str">
        <f t="shared" si="228"/>
        <v/>
      </c>
      <c r="AD1867" s="35" t="str">
        <f t="shared" si="229"/>
        <v/>
      </c>
      <c r="AE1867" s="35" t="str">
        <f t="shared" si="230"/>
        <v/>
      </c>
      <c r="AF1867" s="35" t="str">
        <f t="shared" si="231"/>
        <v/>
      </c>
    </row>
    <row r="1868" spans="1:32" x14ac:dyDescent="0.3">
      <c r="A1868" s="50"/>
      <c r="B1868" s="34" t="str">
        <f>IFERROR(VLOOKUP(A1868,'State of WI BUs'!$A$2:$B$77,2,FALSE),"")</f>
        <v/>
      </c>
      <c r="C1868" s="50"/>
      <c r="D1868" s="50"/>
      <c r="E1868" s="51"/>
      <c r="F1868" s="34" t="str">
        <f>IFERROR(VLOOKUP(C1868,'Fed. Agency Identifier'!$A$2:$B$62,2,FALSE),"")</f>
        <v/>
      </c>
      <c r="G1868" s="34" t="str">
        <f>IF(ISBLANK(D1868)=TRUE,"",(IFERROR(VLOOKUP(CONCATENATE(C1868,".",D1868),'Assistance Listings sam.gov'!$A$2:$D$2250,4,FALSE),"Unknown/Expired CFDA - Complete Column K")))</f>
        <v/>
      </c>
      <c r="H1868" s="51"/>
      <c r="I1868" s="51"/>
      <c r="J1868" s="34" t="str">
        <f>IF(AND(ISBLANK(C1868)=TRUE,ISBLANK(D1868)=TRUE),"",IFERROR(VLOOKUP(CONCATENATE(C1868,".",D1868),'Clusters Lookup'!$A$2:$B$99,2,FALSE),"Not an Other Cluster"))</f>
        <v/>
      </c>
      <c r="K1868" s="51"/>
      <c r="L1868" s="51"/>
      <c r="M1868" s="51"/>
      <c r="N1868" s="51"/>
      <c r="O1868" s="52"/>
      <c r="P1868" s="51"/>
      <c r="Q1868" s="51"/>
      <c r="R1868" s="50"/>
      <c r="S1868" s="34" t="str">
        <f>IFERROR(VLOOKUP(R1868,'State of WI BUs'!$A$2:$B$77,2,FALSE),"")</f>
        <v/>
      </c>
      <c r="T1868" s="52"/>
      <c r="U1868" s="52"/>
      <c r="V1868" s="56" t="str">
        <f t="shared" si="224"/>
        <v/>
      </c>
      <c r="W1868" s="52"/>
      <c r="X1868" s="50"/>
      <c r="Y1868" s="56" t="str">
        <f t="shared" si="225"/>
        <v/>
      </c>
      <c r="Z1868" s="52"/>
      <c r="AA1868" s="35" t="str">
        <f t="shared" si="226"/>
        <v/>
      </c>
      <c r="AB1868" s="35" t="str">
        <f t="shared" si="227"/>
        <v/>
      </c>
      <c r="AC1868" s="35" t="str">
        <f t="shared" si="228"/>
        <v/>
      </c>
      <c r="AD1868" s="35" t="str">
        <f t="shared" si="229"/>
        <v/>
      </c>
      <c r="AE1868" s="35" t="str">
        <f t="shared" si="230"/>
        <v/>
      </c>
      <c r="AF1868" s="35" t="str">
        <f t="shared" si="231"/>
        <v/>
      </c>
    </row>
    <row r="1869" spans="1:32" x14ac:dyDescent="0.3">
      <c r="A1869" s="50"/>
      <c r="B1869" s="34" t="str">
        <f>IFERROR(VLOOKUP(A1869,'State of WI BUs'!$A$2:$B$77,2,FALSE),"")</f>
        <v/>
      </c>
      <c r="C1869" s="50"/>
      <c r="D1869" s="50"/>
      <c r="E1869" s="51"/>
      <c r="F1869" s="34" t="str">
        <f>IFERROR(VLOOKUP(C1869,'Fed. Agency Identifier'!$A$2:$B$62,2,FALSE),"")</f>
        <v/>
      </c>
      <c r="G1869" s="34" t="str">
        <f>IF(ISBLANK(D1869)=TRUE,"",(IFERROR(VLOOKUP(CONCATENATE(C1869,".",D1869),'Assistance Listings sam.gov'!$A$2:$D$2250,4,FALSE),"Unknown/Expired CFDA - Complete Column K")))</f>
        <v/>
      </c>
      <c r="H1869" s="51"/>
      <c r="I1869" s="51"/>
      <c r="J1869" s="34" t="str">
        <f>IF(AND(ISBLANK(C1869)=TRUE,ISBLANK(D1869)=TRUE),"",IFERROR(VLOOKUP(CONCATENATE(C1869,".",D1869),'Clusters Lookup'!$A$2:$B$99,2,FALSE),"Not an Other Cluster"))</f>
        <v/>
      </c>
      <c r="K1869" s="51"/>
      <c r="L1869" s="51"/>
      <c r="M1869" s="51"/>
      <c r="N1869" s="51"/>
      <c r="O1869" s="52"/>
      <c r="P1869" s="51"/>
      <c r="Q1869" s="51"/>
      <c r="R1869" s="50"/>
      <c r="S1869" s="34" t="str">
        <f>IFERROR(VLOOKUP(R1869,'State of WI BUs'!$A$2:$B$77,2,FALSE),"")</f>
        <v/>
      </c>
      <c r="T1869" s="52"/>
      <c r="U1869" s="52"/>
      <c r="V1869" s="56" t="str">
        <f t="shared" si="224"/>
        <v/>
      </c>
      <c r="W1869" s="52"/>
      <c r="X1869" s="50"/>
      <c r="Y1869" s="56" t="str">
        <f t="shared" si="225"/>
        <v/>
      </c>
      <c r="Z1869" s="52"/>
      <c r="AA1869" s="35" t="str">
        <f t="shared" si="226"/>
        <v/>
      </c>
      <c r="AB1869" s="35" t="str">
        <f t="shared" si="227"/>
        <v/>
      </c>
      <c r="AC1869" s="35" t="str">
        <f t="shared" si="228"/>
        <v/>
      </c>
      <c r="AD1869" s="35" t="str">
        <f t="shared" si="229"/>
        <v/>
      </c>
      <c r="AE1869" s="35" t="str">
        <f t="shared" si="230"/>
        <v/>
      </c>
      <c r="AF1869" s="35" t="str">
        <f t="shared" si="231"/>
        <v/>
      </c>
    </row>
    <row r="1870" spans="1:32" x14ac:dyDescent="0.3">
      <c r="A1870" s="50"/>
      <c r="B1870" s="34" t="str">
        <f>IFERROR(VLOOKUP(A1870,'State of WI BUs'!$A$2:$B$77,2,FALSE),"")</f>
        <v/>
      </c>
      <c r="C1870" s="50"/>
      <c r="D1870" s="50"/>
      <c r="E1870" s="51"/>
      <c r="F1870" s="34" t="str">
        <f>IFERROR(VLOOKUP(C1870,'Fed. Agency Identifier'!$A$2:$B$62,2,FALSE),"")</f>
        <v/>
      </c>
      <c r="G1870" s="34" t="str">
        <f>IF(ISBLANK(D1870)=TRUE,"",(IFERROR(VLOOKUP(CONCATENATE(C1870,".",D1870),'Assistance Listings sam.gov'!$A$2:$D$2250,4,FALSE),"Unknown/Expired CFDA - Complete Column K")))</f>
        <v/>
      </c>
      <c r="H1870" s="51"/>
      <c r="I1870" s="51"/>
      <c r="J1870" s="34" t="str">
        <f>IF(AND(ISBLANK(C1870)=TRUE,ISBLANK(D1870)=TRUE),"",IFERROR(VLOOKUP(CONCATENATE(C1870,".",D1870),'Clusters Lookup'!$A$2:$B$99,2,FALSE),"Not an Other Cluster"))</f>
        <v/>
      </c>
      <c r="K1870" s="51"/>
      <c r="L1870" s="51"/>
      <c r="M1870" s="51"/>
      <c r="N1870" s="51"/>
      <c r="O1870" s="52"/>
      <c r="P1870" s="51"/>
      <c r="Q1870" s="51"/>
      <c r="R1870" s="50"/>
      <c r="S1870" s="34" t="str">
        <f>IFERROR(VLOOKUP(R1870,'State of WI BUs'!$A$2:$B$77,2,FALSE),"")</f>
        <v/>
      </c>
      <c r="T1870" s="52"/>
      <c r="U1870" s="52"/>
      <c r="V1870" s="56" t="str">
        <f t="shared" si="224"/>
        <v/>
      </c>
      <c r="W1870" s="52"/>
      <c r="X1870" s="50"/>
      <c r="Y1870" s="56" t="str">
        <f t="shared" si="225"/>
        <v/>
      </c>
      <c r="Z1870" s="52"/>
      <c r="AA1870" s="35" t="str">
        <f t="shared" si="226"/>
        <v/>
      </c>
      <c r="AB1870" s="35" t="str">
        <f t="shared" si="227"/>
        <v/>
      </c>
      <c r="AC1870" s="35" t="str">
        <f t="shared" si="228"/>
        <v/>
      </c>
      <c r="AD1870" s="35" t="str">
        <f t="shared" si="229"/>
        <v/>
      </c>
      <c r="AE1870" s="35" t="str">
        <f t="shared" si="230"/>
        <v/>
      </c>
      <c r="AF1870" s="35" t="str">
        <f t="shared" si="231"/>
        <v/>
      </c>
    </row>
    <row r="1871" spans="1:32" x14ac:dyDescent="0.3">
      <c r="A1871" s="50"/>
      <c r="B1871" s="34" t="str">
        <f>IFERROR(VLOOKUP(A1871,'State of WI BUs'!$A$2:$B$77,2,FALSE),"")</f>
        <v/>
      </c>
      <c r="C1871" s="50"/>
      <c r="D1871" s="50"/>
      <c r="E1871" s="51"/>
      <c r="F1871" s="34" t="str">
        <f>IFERROR(VLOOKUP(C1871,'Fed. Agency Identifier'!$A$2:$B$62,2,FALSE),"")</f>
        <v/>
      </c>
      <c r="G1871" s="34" t="str">
        <f>IF(ISBLANK(D1871)=TRUE,"",(IFERROR(VLOOKUP(CONCATENATE(C1871,".",D1871),'Assistance Listings sam.gov'!$A$2:$D$2250,4,FALSE),"Unknown/Expired CFDA - Complete Column K")))</f>
        <v/>
      </c>
      <c r="H1871" s="51"/>
      <c r="I1871" s="51"/>
      <c r="J1871" s="34" t="str">
        <f>IF(AND(ISBLANK(C1871)=TRUE,ISBLANK(D1871)=TRUE),"",IFERROR(VLOOKUP(CONCATENATE(C1871,".",D1871),'Clusters Lookup'!$A$2:$B$99,2,FALSE),"Not an Other Cluster"))</f>
        <v/>
      </c>
      <c r="K1871" s="51"/>
      <c r="L1871" s="51"/>
      <c r="M1871" s="51"/>
      <c r="N1871" s="51"/>
      <c r="O1871" s="52"/>
      <c r="P1871" s="51"/>
      <c r="Q1871" s="51"/>
      <c r="R1871" s="50"/>
      <c r="S1871" s="34" t="str">
        <f>IFERROR(VLOOKUP(R1871,'State of WI BUs'!$A$2:$B$77,2,FALSE),"")</f>
        <v/>
      </c>
      <c r="T1871" s="52"/>
      <c r="U1871" s="52"/>
      <c r="V1871" s="56" t="str">
        <f t="shared" si="224"/>
        <v/>
      </c>
      <c r="W1871" s="52"/>
      <c r="X1871" s="50"/>
      <c r="Y1871" s="56" t="str">
        <f t="shared" si="225"/>
        <v/>
      </c>
      <c r="Z1871" s="52"/>
      <c r="AA1871" s="35" t="str">
        <f t="shared" si="226"/>
        <v/>
      </c>
      <c r="AB1871" s="35" t="str">
        <f t="shared" si="227"/>
        <v/>
      </c>
      <c r="AC1871" s="35" t="str">
        <f t="shared" si="228"/>
        <v/>
      </c>
      <c r="AD1871" s="35" t="str">
        <f t="shared" si="229"/>
        <v/>
      </c>
      <c r="AE1871" s="35" t="str">
        <f t="shared" si="230"/>
        <v/>
      </c>
      <c r="AF1871" s="35" t="str">
        <f t="shared" si="231"/>
        <v/>
      </c>
    </row>
    <row r="1872" spans="1:32" x14ac:dyDescent="0.3">
      <c r="A1872" s="50"/>
      <c r="B1872" s="34" t="str">
        <f>IFERROR(VLOOKUP(A1872,'State of WI BUs'!$A$2:$B$77,2,FALSE),"")</f>
        <v/>
      </c>
      <c r="C1872" s="50"/>
      <c r="D1872" s="50"/>
      <c r="E1872" s="51"/>
      <c r="F1872" s="34" t="str">
        <f>IFERROR(VLOOKUP(C1872,'Fed. Agency Identifier'!$A$2:$B$62,2,FALSE),"")</f>
        <v/>
      </c>
      <c r="G1872" s="34" t="str">
        <f>IF(ISBLANK(D1872)=TRUE,"",(IFERROR(VLOOKUP(CONCATENATE(C1872,".",D1872),'Assistance Listings sam.gov'!$A$2:$D$2250,4,FALSE),"Unknown/Expired CFDA - Complete Column K")))</f>
        <v/>
      </c>
      <c r="H1872" s="51"/>
      <c r="I1872" s="51"/>
      <c r="J1872" s="34" t="str">
        <f>IF(AND(ISBLANK(C1872)=TRUE,ISBLANK(D1872)=TRUE),"",IFERROR(VLOOKUP(CONCATENATE(C1872,".",D1872),'Clusters Lookup'!$A$2:$B$99,2,FALSE),"Not an Other Cluster"))</f>
        <v/>
      </c>
      <c r="K1872" s="51"/>
      <c r="L1872" s="51"/>
      <c r="M1872" s="51"/>
      <c r="N1872" s="51"/>
      <c r="O1872" s="52"/>
      <c r="P1872" s="51"/>
      <c r="Q1872" s="51"/>
      <c r="R1872" s="50"/>
      <c r="S1872" s="34" t="str">
        <f>IFERROR(VLOOKUP(R1872,'State of WI BUs'!$A$2:$B$77,2,FALSE),"")</f>
        <v/>
      </c>
      <c r="T1872" s="52"/>
      <c r="U1872" s="52"/>
      <c r="V1872" s="56" t="str">
        <f t="shared" si="224"/>
        <v/>
      </c>
      <c r="W1872" s="52"/>
      <c r="X1872" s="50"/>
      <c r="Y1872" s="56" t="str">
        <f t="shared" si="225"/>
        <v/>
      </c>
      <c r="Z1872" s="52"/>
      <c r="AA1872" s="35" t="str">
        <f t="shared" si="226"/>
        <v/>
      </c>
      <c r="AB1872" s="35" t="str">
        <f t="shared" si="227"/>
        <v/>
      </c>
      <c r="AC1872" s="35" t="str">
        <f t="shared" si="228"/>
        <v/>
      </c>
      <c r="AD1872" s="35" t="str">
        <f t="shared" si="229"/>
        <v/>
      </c>
      <c r="AE1872" s="35" t="str">
        <f t="shared" si="230"/>
        <v/>
      </c>
      <c r="AF1872" s="35" t="str">
        <f t="shared" si="231"/>
        <v/>
      </c>
    </row>
    <row r="1873" spans="1:32" x14ac:dyDescent="0.3">
      <c r="A1873" s="50"/>
      <c r="B1873" s="34" t="str">
        <f>IFERROR(VLOOKUP(A1873,'State of WI BUs'!$A$2:$B$77,2,FALSE),"")</f>
        <v/>
      </c>
      <c r="C1873" s="50"/>
      <c r="D1873" s="50"/>
      <c r="E1873" s="51"/>
      <c r="F1873" s="34" t="str">
        <f>IFERROR(VLOOKUP(C1873,'Fed. Agency Identifier'!$A$2:$B$62,2,FALSE),"")</f>
        <v/>
      </c>
      <c r="G1873" s="34" t="str">
        <f>IF(ISBLANK(D1873)=TRUE,"",(IFERROR(VLOOKUP(CONCATENATE(C1873,".",D1873),'Assistance Listings sam.gov'!$A$2:$D$2250,4,FALSE),"Unknown/Expired CFDA - Complete Column K")))</f>
        <v/>
      </c>
      <c r="H1873" s="51"/>
      <c r="I1873" s="51"/>
      <c r="J1873" s="34" t="str">
        <f>IF(AND(ISBLANK(C1873)=TRUE,ISBLANK(D1873)=TRUE),"",IFERROR(VLOOKUP(CONCATENATE(C1873,".",D1873),'Clusters Lookup'!$A$2:$B$99,2,FALSE),"Not an Other Cluster"))</f>
        <v/>
      </c>
      <c r="K1873" s="51"/>
      <c r="L1873" s="51"/>
      <c r="M1873" s="51"/>
      <c r="N1873" s="51"/>
      <c r="O1873" s="52"/>
      <c r="P1873" s="51"/>
      <c r="Q1873" s="51"/>
      <c r="R1873" s="50"/>
      <c r="S1873" s="34" t="str">
        <f>IFERROR(VLOOKUP(R1873,'State of WI BUs'!$A$2:$B$77,2,FALSE),"")</f>
        <v/>
      </c>
      <c r="T1873" s="52"/>
      <c r="U1873" s="52"/>
      <c r="V1873" s="56" t="str">
        <f t="shared" si="224"/>
        <v/>
      </c>
      <c r="W1873" s="52"/>
      <c r="X1873" s="50"/>
      <c r="Y1873" s="56" t="str">
        <f t="shared" si="225"/>
        <v/>
      </c>
      <c r="Z1873" s="52"/>
      <c r="AA1873" s="35" t="str">
        <f t="shared" si="226"/>
        <v/>
      </c>
      <c r="AB1873" s="35" t="str">
        <f t="shared" si="227"/>
        <v/>
      </c>
      <c r="AC1873" s="35" t="str">
        <f t="shared" si="228"/>
        <v/>
      </c>
      <c r="AD1873" s="35" t="str">
        <f t="shared" si="229"/>
        <v/>
      </c>
      <c r="AE1873" s="35" t="str">
        <f t="shared" si="230"/>
        <v/>
      </c>
      <c r="AF1873" s="35" t="str">
        <f t="shared" si="231"/>
        <v/>
      </c>
    </row>
    <row r="1874" spans="1:32" x14ac:dyDescent="0.3">
      <c r="A1874" s="50"/>
      <c r="B1874" s="34" t="str">
        <f>IFERROR(VLOOKUP(A1874,'State of WI BUs'!$A$2:$B$77,2,FALSE),"")</f>
        <v/>
      </c>
      <c r="C1874" s="50"/>
      <c r="D1874" s="50"/>
      <c r="E1874" s="51"/>
      <c r="F1874" s="34" t="str">
        <f>IFERROR(VLOOKUP(C1874,'Fed. Agency Identifier'!$A$2:$B$62,2,FALSE),"")</f>
        <v/>
      </c>
      <c r="G1874" s="34" t="str">
        <f>IF(ISBLANK(D1874)=TRUE,"",(IFERROR(VLOOKUP(CONCATENATE(C1874,".",D1874),'Assistance Listings sam.gov'!$A$2:$D$2250,4,FALSE),"Unknown/Expired CFDA - Complete Column K")))</f>
        <v/>
      </c>
      <c r="H1874" s="51"/>
      <c r="I1874" s="51"/>
      <c r="J1874" s="34" t="str">
        <f>IF(AND(ISBLANK(C1874)=TRUE,ISBLANK(D1874)=TRUE),"",IFERROR(VLOOKUP(CONCATENATE(C1874,".",D1874),'Clusters Lookup'!$A$2:$B$99,2,FALSE),"Not an Other Cluster"))</f>
        <v/>
      </c>
      <c r="K1874" s="51"/>
      <c r="L1874" s="51"/>
      <c r="M1874" s="51"/>
      <c r="N1874" s="51"/>
      <c r="O1874" s="52"/>
      <c r="P1874" s="51"/>
      <c r="Q1874" s="51"/>
      <c r="R1874" s="50"/>
      <c r="S1874" s="34" t="str">
        <f>IFERROR(VLOOKUP(R1874,'State of WI BUs'!$A$2:$B$77,2,FALSE),"")</f>
        <v/>
      </c>
      <c r="T1874" s="52"/>
      <c r="U1874" s="52"/>
      <c r="V1874" s="56" t="str">
        <f t="shared" ref="V1874:V1937" si="232">IF(ISBLANK(C1874),"",T1874+U1874)</f>
        <v/>
      </c>
      <c r="W1874" s="52"/>
      <c r="X1874" s="50"/>
      <c r="Y1874" s="56" t="str">
        <f t="shared" ref="Y1874:Y1937" si="233">IF(ISBLANK(C1874),"",V1874+O1874-W1874)</f>
        <v/>
      </c>
      <c r="Z1874" s="52"/>
      <c r="AA1874" s="35" t="str">
        <f t="shared" ref="AA1874:AA1937" si="234">IF(ISBLANK(A1874)=TRUE,"",IF(OR(ISBLANK(H1874)=TRUE,ISBLANK(I1874)=TRUE),"Complete R&amp;D and SFA Designation",""))</f>
        <v/>
      </c>
      <c r="AB1874" s="35" t="str">
        <f t="shared" ref="AB1874:AB1937" si="235">IF(ISBLANK(A1874)=TRUE,"",IF(AND(M1874="I",OR(ISBLANK(P1874)=TRUE,ISBLANK(Q1874)=TRUE)),"Review Columns P,Q",""))</f>
        <v/>
      </c>
      <c r="AC1874" s="35" t="str">
        <f t="shared" ref="AC1874:AC1937" si="236">IF(ISBLANK(A1874)=TRUE,"",IF(AND(M1874="T",ISBLANK(R1874)=TRUE),"Review Column R, S",""))</f>
        <v/>
      </c>
      <c r="AD1874" s="35" t="str">
        <f t="shared" ref="AD1874:AD1937" si="237">IF(ISBLANK(A1874)=TRUE,"",IF(AND(N1874="Y",ISBLANK(O1874)=TRUE),"Review Column O",""))</f>
        <v/>
      </c>
      <c r="AE1874" s="35" t="str">
        <f t="shared" ref="AE1874:AE1937" si="238">IF(ISBLANK(A1874)=TRUE,"",IF(W1874+Z1874&gt;T1874+U1874,"Review Columns T,U,W,Z",""))</f>
        <v/>
      </c>
      <c r="AF1874" s="35" t="str">
        <f t="shared" ref="AF1874:AF1937" si="239">IF((ISBLANK(A1874)=TRUE),"",IF(ISBLANK(L1874)=TRUE,"Select Special Funding",""))</f>
        <v/>
      </c>
    </row>
    <row r="1875" spans="1:32" x14ac:dyDescent="0.3">
      <c r="A1875" s="50"/>
      <c r="B1875" s="34" t="str">
        <f>IFERROR(VLOOKUP(A1875,'State of WI BUs'!$A$2:$B$77,2,FALSE),"")</f>
        <v/>
      </c>
      <c r="C1875" s="50"/>
      <c r="D1875" s="50"/>
      <c r="E1875" s="51"/>
      <c r="F1875" s="34" t="str">
        <f>IFERROR(VLOOKUP(C1875,'Fed. Agency Identifier'!$A$2:$B$62,2,FALSE),"")</f>
        <v/>
      </c>
      <c r="G1875" s="34" t="str">
        <f>IF(ISBLANK(D1875)=TRUE,"",(IFERROR(VLOOKUP(CONCATENATE(C1875,".",D1875),'Assistance Listings sam.gov'!$A$2:$D$2250,4,FALSE),"Unknown/Expired CFDA - Complete Column K")))</f>
        <v/>
      </c>
      <c r="H1875" s="51"/>
      <c r="I1875" s="51"/>
      <c r="J1875" s="34" t="str">
        <f>IF(AND(ISBLANK(C1875)=TRUE,ISBLANK(D1875)=TRUE),"",IFERROR(VLOOKUP(CONCATENATE(C1875,".",D1875),'Clusters Lookup'!$A$2:$B$99,2,FALSE),"Not an Other Cluster"))</f>
        <v/>
      </c>
      <c r="K1875" s="51"/>
      <c r="L1875" s="51"/>
      <c r="M1875" s="51"/>
      <c r="N1875" s="51"/>
      <c r="O1875" s="52"/>
      <c r="P1875" s="51"/>
      <c r="Q1875" s="51"/>
      <c r="R1875" s="50"/>
      <c r="S1875" s="34" t="str">
        <f>IFERROR(VLOOKUP(R1875,'State of WI BUs'!$A$2:$B$77,2,FALSE),"")</f>
        <v/>
      </c>
      <c r="T1875" s="52"/>
      <c r="U1875" s="52"/>
      <c r="V1875" s="56" t="str">
        <f t="shared" si="232"/>
        <v/>
      </c>
      <c r="W1875" s="52"/>
      <c r="X1875" s="50"/>
      <c r="Y1875" s="56" t="str">
        <f t="shared" si="233"/>
        <v/>
      </c>
      <c r="Z1875" s="52"/>
      <c r="AA1875" s="35" t="str">
        <f t="shared" si="234"/>
        <v/>
      </c>
      <c r="AB1875" s="35" t="str">
        <f t="shared" si="235"/>
        <v/>
      </c>
      <c r="AC1875" s="35" t="str">
        <f t="shared" si="236"/>
        <v/>
      </c>
      <c r="AD1875" s="35" t="str">
        <f t="shared" si="237"/>
        <v/>
      </c>
      <c r="AE1875" s="35" t="str">
        <f t="shared" si="238"/>
        <v/>
      </c>
      <c r="AF1875" s="35" t="str">
        <f t="shared" si="239"/>
        <v/>
      </c>
    </row>
    <row r="1876" spans="1:32" x14ac:dyDescent="0.3">
      <c r="A1876" s="50"/>
      <c r="B1876" s="34" t="str">
        <f>IFERROR(VLOOKUP(A1876,'State of WI BUs'!$A$2:$B$77,2,FALSE),"")</f>
        <v/>
      </c>
      <c r="C1876" s="50"/>
      <c r="D1876" s="50"/>
      <c r="E1876" s="51"/>
      <c r="F1876" s="34" t="str">
        <f>IFERROR(VLOOKUP(C1876,'Fed. Agency Identifier'!$A$2:$B$62,2,FALSE),"")</f>
        <v/>
      </c>
      <c r="G1876" s="34" t="str">
        <f>IF(ISBLANK(D1876)=TRUE,"",(IFERROR(VLOOKUP(CONCATENATE(C1876,".",D1876),'Assistance Listings sam.gov'!$A$2:$D$2250,4,FALSE),"Unknown/Expired CFDA - Complete Column K")))</f>
        <v/>
      </c>
      <c r="H1876" s="51"/>
      <c r="I1876" s="51"/>
      <c r="J1876" s="34" t="str">
        <f>IF(AND(ISBLANK(C1876)=TRUE,ISBLANK(D1876)=TRUE),"",IFERROR(VLOOKUP(CONCATENATE(C1876,".",D1876),'Clusters Lookup'!$A$2:$B$99,2,FALSE),"Not an Other Cluster"))</f>
        <v/>
      </c>
      <c r="K1876" s="51"/>
      <c r="L1876" s="51"/>
      <c r="M1876" s="51"/>
      <c r="N1876" s="51"/>
      <c r="O1876" s="52"/>
      <c r="P1876" s="51"/>
      <c r="Q1876" s="51"/>
      <c r="R1876" s="50"/>
      <c r="S1876" s="34" t="str">
        <f>IFERROR(VLOOKUP(R1876,'State of WI BUs'!$A$2:$B$77,2,FALSE),"")</f>
        <v/>
      </c>
      <c r="T1876" s="52"/>
      <c r="U1876" s="52"/>
      <c r="V1876" s="56" t="str">
        <f t="shared" si="232"/>
        <v/>
      </c>
      <c r="W1876" s="52"/>
      <c r="X1876" s="50"/>
      <c r="Y1876" s="56" t="str">
        <f t="shared" si="233"/>
        <v/>
      </c>
      <c r="Z1876" s="52"/>
      <c r="AA1876" s="35" t="str">
        <f t="shared" si="234"/>
        <v/>
      </c>
      <c r="AB1876" s="35" t="str">
        <f t="shared" si="235"/>
        <v/>
      </c>
      <c r="AC1876" s="35" t="str">
        <f t="shared" si="236"/>
        <v/>
      </c>
      <c r="AD1876" s="35" t="str">
        <f t="shared" si="237"/>
        <v/>
      </c>
      <c r="AE1876" s="35" t="str">
        <f t="shared" si="238"/>
        <v/>
      </c>
      <c r="AF1876" s="35" t="str">
        <f t="shared" si="239"/>
        <v/>
      </c>
    </row>
    <row r="1877" spans="1:32" x14ac:dyDescent="0.3">
      <c r="A1877" s="50"/>
      <c r="B1877" s="34" t="str">
        <f>IFERROR(VLOOKUP(A1877,'State of WI BUs'!$A$2:$B$77,2,FALSE),"")</f>
        <v/>
      </c>
      <c r="C1877" s="50"/>
      <c r="D1877" s="50"/>
      <c r="E1877" s="51"/>
      <c r="F1877" s="34" t="str">
        <f>IFERROR(VLOOKUP(C1877,'Fed. Agency Identifier'!$A$2:$B$62,2,FALSE),"")</f>
        <v/>
      </c>
      <c r="G1877" s="34" t="str">
        <f>IF(ISBLANK(D1877)=TRUE,"",(IFERROR(VLOOKUP(CONCATENATE(C1877,".",D1877),'Assistance Listings sam.gov'!$A$2:$D$2250,4,FALSE),"Unknown/Expired CFDA - Complete Column K")))</f>
        <v/>
      </c>
      <c r="H1877" s="51"/>
      <c r="I1877" s="51"/>
      <c r="J1877" s="34" t="str">
        <f>IF(AND(ISBLANK(C1877)=TRUE,ISBLANK(D1877)=TRUE),"",IFERROR(VLOOKUP(CONCATENATE(C1877,".",D1877),'Clusters Lookup'!$A$2:$B$99,2,FALSE),"Not an Other Cluster"))</f>
        <v/>
      </c>
      <c r="K1877" s="51"/>
      <c r="L1877" s="51"/>
      <c r="M1877" s="51"/>
      <c r="N1877" s="51"/>
      <c r="O1877" s="52"/>
      <c r="P1877" s="51"/>
      <c r="Q1877" s="51"/>
      <c r="R1877" s="50"/>
      <c r="S1877" s="34" t="str">
        <f>IFERROR(VLOOKUP(R1877,'State of WI BUs'!$A$2:$B$77,2,FALSE),"")</f>
        <v/>
      </c>
      <c r="T1877" s="52"/>
      <c r="U1877" s="52"/>
      <c r="V1877" s="56" t="str">
        <f t="shared" si="232"/>
        <v/>
      </c>
      <c r="W1877" s="52"/>
      <c r="X1877" s="50"/>
      <c r="Y1877" s="56" t="str">
        <f t="shared" si="233"/>
        <v/>
      </c>
      <c r="Z1877" s="52"/>
      <c r="AA1877" s="35" t="str">
        <f t="shared" si="234"/>
        <v/>
      </c>
      <c r="AB1877" s="35" t="str">
        <f t="shared" si="235"/>
        <v/>
      </c>
      <c r="AC1877" s="35" t="str">
        <f t="shared" si="236"/>
        <v/>
      </c>
      <c r="AD1877" s="35" t="str">
        <f t="shared" si="237"/>
        <v/>
      </c>
      <c r="AE1877" s="35" t="str">
        <f t="shared" si="238"/>
        <v/>
      </c>
      <c r="AF1877" s="35" t="str">
        <f t="shared" si="239"/>
        <v/>
      </c>
    </row>
    <row r="1878" spans="1:32" x14ac:dyDescent="0.3">
      <c r="A1878" s="50"/>
      <c r="B1878" s="34" t="str">
        <f>IFERROR(VLOOKUP(A1878,'State of WI BUs'!$A$2:$B$77,2,FALSE),"")</f>
        <v/>
      </c>
      <c r="C1878" s="50"/>
      <c r="D1878" s="50"/>
      <c r="E1878" s="51"/>
      <c r="F1878" s="34" t="str">
        <f>IFERROR(VLOOKUP(C1878,'Fed. Agency Identifier'!$A$2:$B$62,2,FALSE),"")</f>
        <v/>
      </c>
      <c r="G1878" s="34" t="str">
        <f>IF(ISBLANK(D1878)=TRUE,"",(IFERROR(VLOOKUP(CONCATENATE(C1878,".",D1878),'Assistance Listings sam.gov'!$A$2:$D$2250,4,FALSE),"Unknown/Expired CFDA - Complete Column K")))</f>
        <v/>
      </c>
      <c r="H1878" s="51"/>
      <c r="I1878" s="51"/>
      <c r="J1878" s="34" t="str">
        <f>IF(AND(ISBLANK(C1878)=TRUE,ISBLANK(D1878)=TRUE),"",IFERROR(VLOOKUP(CONCATENATE(C1878,".",D1878),'Clusters Lookup'!$A$2:$B$99,2,FALSE),"Not an Other Cluster"))</f>
        <v/>
      </c>
      <c r="K1878" s="51"/>
      <c r="L1878" s="51"/>
      <c r="M1878" s="51"/>
      <c r="N1878" s="51"/>
      <c r="O1878" s="52"/>
      <c r="P1878" s="51"/>
      <c r="Q1878" s="51"/>
      <c r="R1878" s="50"/>
      <c r="S1878" s="34" t="str">
        <f>IFERROR(VLOOKUP(R1878,'State of WI BUs'!$A$2:$B$77,2,FALSE),"")</f>
        <v/>
      </c>
      <c r="T1878" s="52"/>
      <c r="U1878" s="52"/>
      <c r="V1878" s="56" t="str">
        <f t="shared" si="232"/>
        <v/>
      </c>
      <c r="W1878" s="52"/>
      <c r="X1878" s="50"/>
      <c r="Y1878" s="56" t="str">
        <f t="shared" si="233"/>
        <v/>
      </c>
      <c r="Z1878" s="52"/>
      <c r="AA1878" s="35" t="str">
        <f t="shared" si="234"/>
        <v/>
      </c>
      <c r="AB1878" s="35" t="str">
        <f t="shared" si="235"/>
        <v/>
      </c>
      <c r="AC1878" s="35" t="str">
        <f t="shared" si="236"/>
        <v/>
      </c>
      <c r="AD1878" s="35" t="str">
        <f t="shared" si="237"/>
        <v/>
      </c>
      <c r="AE1878" s="35" t="str">
        <f t="shared" si="238"/>
        <v/>
      </c>
      <c r="AF1878" s="35" t="str">
        <f t="shared" si="239"/>
        <v/>
      </c>
    </row>
    <row r="1879" spans="1:32" x14ac:dyDescent="0.3">
      <c r="A1879" s="50"/>
      <c r="B1879" s="34" t="str">
        <f>IFERROR(VLOOKUP(A1879,'State of WI BUs'!$A$2:$B$77,2,FALSE),"")</f>
        <v/>
      </c>
      <c r="C1879" s="50"/>
      <c r="D1879" s="50"/>
      <c r="E1879" s="51"/>
      <c r="F1879" s="34" t="str">
        <f>IFERROR(VLOOKUP(C1879,'Fed. Agency Identifier'!$A$2:$B$62,2,FALSE),"")</f>
        <v/>
      </c>
      <c r="G1879" s="34" t="str">
        <f>IF(ISBLANK(D1879)=TRUE,"",(IFERROR(VLOOKUP(CONCATENATE(C1879,".",D1879),'Assistance Listings sam.gov'!$A$2:$D$2250,4,FALSE),"Unknown/Expired CFDA - Complete Column K")))</f>
        <v/>
      </c>
      <c r="H1879" s="51"/>
      <c r="I1879" s="51"/>
      <c r="J1879" s="34" t="str">
        <f>IF(AND(ISBLANK(C1879)=TRUE,ISBLANK(D1879)=TRUE),"",IFERROR(VLOOKUP(CONCATENATE(C1879,".",D1879),'Clusters Lookup'!$A$2:$B$99,2,FALSE),"Not an Other Cluster"))</f>
        <v/>
      </c>
      <c r="K1879" s="51"/>
      <c r="L1879" s="51"/>
      <c r="M1879" s="51"/>
      <c r="N1879" s="51"/>
      <c r="O1879" s="52"/>
      <c r="P1879" s="51"/>
      <c r="Q1879" s="51"/>
      <c r="R1879" s="50"/>
      <c r="S1879" s="34" t="str">
        <f>IFERROR(VLOOKUP(R1879,'State of WI BUs'!$A$2:$B$77,2,FALSE),"")</f>
        <v/>
      </c>
      <c r="T1879" s="52"/>
      <c r="U1879" s="52"/>
      <c r="V1879" s="56" t="str">
        <f t="shared" si="232"/>
        <v/>
      </c>
      <c r="W1879" s="52"/>
      <c r="X1879" s="50"/>
      <c r="Y1879" s="56" t="str">
        <f t="shared" si="233"/>
        <v/>
      </c>
      <c r="Z1879" s="52"/>
      <c r="AA1879" s="35" t="str">
        <f t="shared" si="234"/>
        <v/>
      </c>
      <c r="AB1879" s="35" t="str">
        <f t="shared" si="235"/>
        <v/>
      </c>
      <c r="AC1879" s="35" t="str">
        <f t="shared" si="236"/>
        <v/>
      </c>
      <c r="AD1879" s="35" t="str">
        <f t="shared" si="237"/>
        <v/>
      </c>
      <c r="AE1879" s="35" t="str">
        <f t="shared" si="238"/>
        <v/>
      </c>
      <c r="AF1879" s="35" t="str">
        <f t="shared" si="239"/>
        <v/>
      </c>
    </row>
    <row r="1880" spans="1:32" x14ac:dyDescent="0.3">
      <c r="A1880" s="50"/>
      <c r="B1880" s="34" t="str">
        <f>IFERROR(VLOOKUP(A1880,'State of WI BUs'!$A$2:$B$77,2,FALSE),"")</f>
        <v/>
      </c>
      <c r="C1880" s="50"/>
      <c r="D1880" s="50"/>
      <c r="E1880" s="51"/>
      <c r="F1880" s="34" t="str">
        <f>IFERROR(VLOOKUP(C1880,'Fed. Agency Identifier'!$A$2:$B$62,2,FALSE),"")</f>
        <v/>
      </c>
      <c r="G1880" s="34" t="str">
        <f>IF(ISBLANK(D1880)=TRUE,"",(IFERROR(VLOOKUP(CONCATENATE(C1880,".",D1880),'Assistance Listings sam.gov'!$A$2:$D$2250,4,FALSE),"Unknown/Expired CFDA - Complete Column K")))</f>
        <v/>
      </c>
      <c r="H1880" s="51"/>
      <c r="I1880" s="51"/>
      <c r="J1880" s="34" t="str">
        <f>IF(AND(ISBLANK(C1880)=TRUE,ISBLANK(D1880)=TRUE),"",IFERROR(VLOOKUP(CONCATENATE(C1880,".",D1880),'Clusters Lookup'!$A$2:$B$99,2,FALSE),"Not an Other Cluster"))</f>
        <v/>
      </c>
      <c r="K1880" s="51"/>
      <c r="L1880" s="51"/>
      <c r="M1880" s="51"/>
      <c r="N1880" s="51"/>
      <c r="O1880" s="52"/>
      <c r="P1880" s="51"/>
      <c r="Q1880" s="51"/>
      <c r="R1880" s="50"/>
      <c r="S1880" s="34" t="str">
        <f>IFERROR(VLOOKUP(R1880,'State of WI BUs'!$A$2:$B$77,2,FALSE),"")</f>
        <v/>
      </c>
      <c r="T1880" s="52"/>
      <c r="U1880" s="52"/>
      <c r="V1880" s="56" t="str">
        <f t="shared" si="232"/>
        <v/>
      </c>
      <c r="W1880" s="52"/>
      <c r="X1880" s="50"/>
      <c r="Y1880" s="56" t="str">
        <f t="shared" si="233"/>
        <v/>
      </c>
      <c r="Z1880" s="52"/>
      <c r="AA1880" s="35" t="str">
        <f t="shared" si="234"/>
        <v/>
      </c>
      <c r="AB1880" s="35" t="str">
        <f t="shared" si="235"/>
        <v/>
      </c>
      <c r="AC1880" s="35" t="str">
        <f t="shared" si="236"/>
        <v/>
      </c>
      <c r="AD1880" s="35" t="str">
        <f t="shared" si="237"/>
        <v/>
      </c>
      <c r="AE1880" s="35" t="str">
        <f t="shared" si="238"/>
        <v/>
      </c>
      <c r="AF1880" s="35" t="str">
        <f t="shared" si="239"/>
        <v/>
      </c>
    </row>
    <row r="1881" spans="1:32" x14ac:dyDescent="0.3">
      <c r="A1881" s="50"/>
      <c r="B1881" s="34" t="str">
        <f>IFERROR(VLOOKUP(A1881,'State of WI BUs'!$A$2:$B$77,2,FALSE),"")</f>
        <v/>
      </c>
      <c r="C1881" s="50"/>
      <c r="D1881" s="50"/>
      <c r="E1881" s="51"/>
      <c r="F1881" s="34" t="str">
        <f>IFERROR(VLOOKUP(C1881,'Fed. Agency Identifier'!$A$2:$B$62,2,FALSE),"")</f>
        <v/>
      </c>
      <c r="G1881" s="34" t="str">
        <f>IF(ISBLANK(D1881)=TRUE,"",(IFERROR(VLOOKUP(CONCATENATE(C1881,".",D1881),'Assistance Listings sam.gov'!$A$2:$D$2250,4,FALSE),"Unknown/Expired CFDA - Complete Column K")))</f>
        <v/>
      </c>
      <c r="H1881" s="51"/>
      <c r="I1881" s="51"/>
      <c r="J1881" s="34" t="str">
        <f>IF(AND(ISBLANK(C1881)=TRUE,ISBLANK(D1881)=TRUE),"",IFERROR(VLOOKUP(CONCATENATE(C1881,".",D1881),'Clusters Lookup'!$A$2:$B$99,2,FALSE),"Not an Other Cluster"))</f>
        <v/>
      </c>
      <c r="K1881" s="51"/>
      <c r="L1881" s="51"/>
      <c r="M1881" s="51"/>
      <c r="N1881" s="51"/>
      <c r="O1881" s="52"/>
      <c r="P1881" s="51"/>
      <c r="Q1881" s="51"/>
      <c r="R1881" s="50"/>
      <c r="S1881" s="34" t="str">
        <f>IFERROR(VLOOKUP(R1881,'State of WI BUs'!$A$2:$B$77,2,FALSE),"")</f>
        <v/>
      </c>
      <c r="T1881" s="52"/>
      <c r="U1881" s="52"/>
      <c r="V1881" s="56" t="str">
        <f t="shared" si="232"/>
        <v/>
      </c>
      <c r="W1881" s="52"/>
      <c r="X1881" s="50"/>
      <c r="Y1881" s="56" t="str">
        <f t="shared" si="233"/>
        <v/>
      </c>
      <c r="Z1881" s="52"/>
      <c r="AA1881" s="35" t="str">
        <f t="shared" si="234"/>
        <v/>
      </c>
      <c r="AB1881" s="35" t="str">
        <f t="shared" si="235"/>
        <v/>
      </c>
      <c r="AC1881" s="35" t="str">
        <f t="shared" si="236"/>
        <v/>
      </c>
      <c r="AD1881" s="35" t="str">
        <f t="shared" si="237"/>
        <v/>
      </c>
      <c r="AE1881" s="35" t="str">
        <f t="shared" si="238"/>
        <v/>
      </c>
      <c r="AF1881" s="35" t="str">
        <f t="shared" si="239"/>
        <v/>
      </c>
    </row>
    <row r="1882" spans="1:32" x14ac:dyDescent="0.3">
      <c r="A1882" s="50"/>
      <c r="B1882" s="34" t="str">
        <f>IFERROR(VLOOKUP(A1882,'State of WI BUs'!$A$2:$B$77,2,FALSE),"")</f>
        <v/>
      </c>
      <c r="C1882" s="50"/>
      <c r="D1882" s="50"/>
      <c r="E1882" s="51"/>
      <c r="F1882" s="34" t="str">
        <f>IFERROR(VLOOKUP(C1882,'Fed. Agency Identifier'!$A$2:$B$62,2,FALSE),"")</f>
        <v/>
      </c>
      <c r="G1882" s="34" t="str">
        <f>IF(ISBLANK(D1882)=TRUE,"",(IFERROR(VLOOKUP(CONCATENATE(C1882,".",D1882),'Assistance Listings sam.gov'!$A$2:$D$2250,4,FALSE),"Unknown/Expired CFDA - Complete Column K")))</f>
        <v/>
      </c>
      <c r="H1882" s="51"/>
      <c r="I1882" s="51"/>
      <c r="J1882" s="34" t="str">
        <f>IF(AND(ISBLANK(C1882)=TRUE,ISBLANK(D1882)=TRUE),"",IFERROR(VLOOKUP(CONCATENATE(C1882,".",D1882),'Clusters Lookup'!$A$2:$B$99,2,FALSE),"Not an Other Cluster"))</f>
        <v/>
      </c>
      <c r="K1882" s="51"/>
      <c r="L1882" s="51"/>
      <c r="M1882" s="51"/>
      <c r="N1882" s="51"/>
      <c r="O1882" s="52"/>
      <c r="P1882" s="51"/>
      <c r="Q1882" s="51"/>
      <c r="R1882" s="50"/>
      <c r="S1882" s="34" t="str">
        <f>IFERROR(VLOOKUP(R1882,'State of WI BUs'!$A$2:$B$77,2,FALSE),"")</f>
        <v/>
      </c>
      <c r="T1882" s="52"/>
      <c r="U1882" s="52"/>
      <c r="V1882" s="56" t="str">
        <f t="shared" si="232"/>
        <v/>
      </c>
      <c r="W1882" s="52"/>
      <c r="X1882" s="50"/>
      <c r="Y1882" s="56" t="str">
        <f t="shared" si="233"/>
        <v/>
      </c>
      <c r="Z1882" s="52"/>
      <c r="AA1882" s="35" t="str">
        <f t="shared" si="234"/>
        <v/>
      </c>
      <c r="AB1882" s="35" t="str">
        <f t="shared" si="235"/>
        <v/>
      </c>
      <c r="AC1882" s="35" t="str">
        <f t="shared" si="236"/>
        <v/>
      </c>
      <c r="AD1882" s="35" t="str">
        <f t="shared" si="237"/>
        <v/>
      </c>
      <c r="AE1882" s="35" t="str">
        <f t="shared" si="238"/>
        <v/>
      </c>
      <c r="AF1882" s="35" t="str">
        <f t="shared" si="239"/>
        <v/>
      </c>
    </row>
    <row r="1883" spans="1:32" x14ac:dyDescent="0.3">
      <c r="A1883" s="50"/>
      <c r="B1883" s="34" t="str">
        <f>IFERROR(VLOOKUP(A1883,'State of WI BUs'!$A$2:$B$77,2,FALSE),"")</f>
        <v/>
      </c>
      <c r="C1883" s="50"/>
      <c r="D1883" s="50"/>
      <c r="E1883" s="51"/>
      <c r="F1883" s="34" t="str">
        <f>IFERROR(VLOOKUP(C1883,'Fed. Agency Identifier'!$A$2:$B$62,2,FALSE),"")</f>
        <v/>
      </c>
      <c r="G1883" s="34" t="str">
        <f>IF(ISBLANK(D1883)=TRUE,"",(IFERROR(VLOOKUP(CONCATENATE(C1883,".",D1883),'Assistance Listings sam.gov'!$A$2:$D$2250,4,FALSE),"Unknown/Expired CFDA - Complete Column K")))</f>
        <v/>
      </c>
      <c r="H1883" s="51"/>
      <c r="I1883" s="51"/>
      <c r="J1883" s="34" t="str">
        <f>IF(AND(ISBLANK(C1883)=TRUE,ISBLANK(D1883)=TRUE),"",IFERROR(VLOOKUP(CONCATENATE(C1883,".",D1883),'Clusters Lookup'!$A$2:$B$99,2,FALSE),"Not an Other Cluster"))</f>
        <v/>
      </c>
      <c r="K1883" s="51"/>
      <c r="L1883" s="51"/>
      <c r="M1883" s="51"/>
      <c r="N1883" s="51"/>
      <c r="O1883" s="52"/>
      <c r="P1883" s="51"/>
      <c r="Q1883" s="51"/>
      <c r="R1883" s="50"/>
      <c r="S1883" s="34" t="str">
        <f>IFERROR(VLOOKUP(R1883,'State of WI BUs'!$A$2:$B$77,2,FALSE),"")</f>
        <v/>
      </c>
      <c r="T1883" s="52"/>
      <c r="U1883" s="52"/>
      <c r="V1883" s="56" t="str">
        <f t="shared" si="232"/>
        <v/>
      </c>
      <c r="W1883" s="52"/>
      <c r="X1883" s="50"/>
      <c r="Y1883" s="56" t="str">
        <f t="shared" si="233"/>
        <v/>
      </c>
      <c r="Z1883" s="52"/>
      <c r="AA1883" s="35" t="str">
        <f t="shared" si="234"/>
        <v/>
      </c>
      <c r="AB1883" s="35" t="str">
        <f t="shared" si="235"/>
        <v/>
      </c>
      <c r="AC1883" s="35" t="str">
        <f t="shared" si="236"/>
        <v/>
      </c>
      <c r="AD1883" s="35" t="str">
        <f t="shared" si="237"/>
        <v/>
      </c>
      <c r="AE1883" s="35" t="str">
        <f t="shared" si="238"/>
        <v/>
      </c>
      <c r="AF1883" s="35" t="str">
        <f t="shared" si="239"/>
        <v/>
      </c>
    </row>
    <row r="1884" spans="1:32" x14ac:dyDescent="0.3">
      <c r="A1884" s="50"/>
      <c r="B1884" s="34" t="str">
        <f>IFERROR(VLOOKUP(A1884,'State of WI BUs'!$A$2:$B$77,2,FALSE),"")</f>
        <v/>
      </c>
      <c r="C1884" s="50"/>
      <c r="D1884" s="50"/>
      <c r="E1884" s="51"/>
      <c r="F1884" s="34" t="str">
        <f>IFERROR(VLOOKUP(C1884,'Fed. Agency Identifier'!$A$2:$B$62,2,FALSE),"")</f>
        <v/>
      </c>
      <c r="G1884" s="34" t="str">
        <f>IF(ISBLANK(D1884)=TRUE,"",(IFERROR(VLOOKUP(CONCATENATE(C1884,".",D1884),'Assistance Listings sam.gov'!$A$2:$D$2250,4,FALSE),"Unknown/Expired CFDA - Complete Column K")))</f>
        <v/>
      </c>
      <c r="H1884" s="51"/>
      <c r="I1884" s="51"/>
      <c r="J1884" s="34" t="str">
        <f>IF(AND(ISBLANK(C1884)=TRUE,ISBLANK(D1884)=TRUE),"",IFERROR(VLOOKUP(CONCATENATE(C1884,".",D1884),'Clusters Lookup'!$A$2:$B$99,2,FALSE),"Not an Other Cluster"))</f>
        <v/>
      </c>
      <c r="K1884" s="51"/>
      <c r="L1884" s="51"/>
      <c r="M1884" s="51"/>
      <c r="N1884" s="51"/>
      <c r="O1884" s="52"/>
      <c r="P1884" s="51"/>
      <c r="Q1884" s="51"/>
      <c r="R1884" s="50"/>
      <c r="S1884" s="34" t="str">
        <f>IFERROR(VLOOKUP(R1884,'State of WI BUs'!$A$2:$B$77,2,FALSE),"")</f>
        <v/>
      </c>
      <c r="T1884" s="52"/>
      <c r="U1884" s="52"/>
      <c r="V1884" s="56" t="str">
        <f t="shared" si="232"/>
        <v/>
      </c>
      <c r="W1884" s="52"/>
      <c r="X1884" s="50"/>
      <c r="Y1884" s="56" t="str">
        <f t="shared" si="233"/>
        <v/>
      </c>
      <c r="Z1884" s="52"/>
      <c r="AA1884" s="35" t="str">
        <f t="shared" si="234"/>
        <v/>
      </c>
      <c r="AB1884" s="35" t="str">
        <f t="shared" si="235"/>
        <v/>
      </c>
      <c r="AC1884" s="35" t="str">
        <f t="shared" si="236"/>
        <v/>
      </c>
      <c r="AD1884" s="35" t="str">
        <f t="shared" si="237"/>
        <v/>
      </c>
      <c r="AE1884" s="35" t="str">
        <f t="shared" si="238"/>
        <v/>
      </c>
      <c r="AF1884" s="35" t="str">
        <f t="shared" si="239"/>
        <v/>
      </c>
    </row>
    <row r="1885" spans="1:32" x14ac:dyDescent="0.3">
      <c r="A1885" s="50"/>
      <c r="B1885" s="34" t="str">
        <f>IFERROR(VLOOKUP(A1885,'State of WI BUs'!$A$2:$B$77,2,FALSE),"")</f>
        <v/>
      </c>
      <c r="C1885" s="50"/>
      <c r="D1885" s="50"/>
      <c r="E1885" s="51"/>
      <c r="F1885" s="34" t="str">
        <f>IFERROR(VLOOKUP(C1885,'Fed. Agency Identifier'!$A$2:$B$62,2,FALSE),"")</f>
        <v/>
      </c>
      <c r="G1885" s="34" t="str">
        <f>IF(ISBLANK(D1885)=TRUE,"",(IFERROR(VLOOKUP(CONCATENATE(C1885,".",D1885),'Assistance Listings sam.gov'!$A$2:$D$2250,4,FALSE),"Unknown/Expired CFDA - Complete Column K")))</f>
        <v/>
      </c>
      <c r="H1885" s="51"/>
      <c r="I1885" s="51"/>
      <c r="J1885" s="34" t="str">
        <f>IF(AND(ISBLANK(C1885)=TRUE,ISBLANK(D1885)=TRUE),"",IFERROR(VLOOKUP(CONCATENATE(C1885,".",D1885),'Clusters Lookup'!$A$2:$B$99,2,FALSE),"Not an Other Cluster"))</f>
        <v/>
      </c>
      <c r="K1885" s="51"/>
      <c r="L1885" s="51"/>
      <c r="M1885" s="51"/>
      <c r="N1885" s="51"/>
      <c r="O1885" s="52"/>
      <c r="P1885" s="51"/>
      <c r="Q1885" s="51"/>
      <c r="R1885" s="50"/>
      <c r="S1885" s="34" t="str">
        <f>IFERROR(VLOOKUP(R1885,'State of WI BUs'!$A$2:$B$77,2,FALSE),"")</f>
        <v/>
      </c>
      <c r="T1885" s="52"/>
      <c r="U1885" s="52"/>
      <c r="V1885" s="56" t="str">
        <f t="shared" si="232"/>
        <v/>
      </c>
      <c r="W1885" s="52"/>
      <c r="X1885" s="50"/>
      <c r="Y1885" s="56" t="str">
        <f t="shared" si="233"/>
        <v/>
      </c>
      <c r="Z1885" s="52"/>
      <c r="AA1885" s="35" t="str">
        <f t="shared" si="234"/>
        <v/>
      </c>
      <c r="AB1885" s="35" t="str">
        <f t="shared" si="235"/>
        <v/>
      </c>
      <c r="AC1885" s="35" t="str">
        <f t="shared" si="236"/>
        <v/>
      </c>
      <c r="AD1885" s="35" t="str">
        <f t="shared" si="237"/>
        <v/>
      </c>
      <c r="AE1885" s="35" t="str">
        <f t="shared" si="238"/>
        <v/>
      </c>
      <c r="AF1885" s="35" t="str">
        <f t="shared" si="239"/>
        <v/>
      </c>
    </row>
    <row r="1886" spans="1:32" x14ac:dyDescent="0.3">
      <c r="A1886" s="50"/>
      <c r="B1886" s="34" t="str">
        <f>IFERROR(VLOOKUP(A1886,'State of WI BUs'!$A$2:$B$77,2,FALSE),"")</f>
        <v/>
      </c>
      <c r="C1886" s="50"/>
      <c r="D1886" s="50"/>
      <c r="E1886" s="51"/>
      <c r="F1886" s="34" t="str">
        <f>IFERROR(VLOOKUP(C1886,'Fed. Agency Identifier'!$A$2:$B$62,2,FALSE),"")</f>
        <v/>
      </c>
      <c r="G1886" s="34" t="str">
        <f>IF(ISBLANK(D1886)=TRUE,"",(IFERROR(VLOOKUP(CONCATENATE(C1886,".",D1886),'Assistance Listings sam.gov'!$A$2:$D$2250,4,FALSE),"Unknown/Expired CFDA - Complete Column K")))</f>
        <v/>
      </c>
      <c r="H1886" s="51"/>
      <c r="I1886" s="51"/>
      <c r="J1886" s="34" t="str">
        <f>IF(AND(ISBLANK(C1886)=TRUE,ISBLANK(D1886)=TRUE),"",IFERROR(VLOOKUP(CONCATENATE(C1886,".",D1886),'Clusters Lookup'!$A$2:$B$99,2,FALSE),"Not an Other Cluster"))</f>
        <v/>
      </c>
      <c r="K1886" s="51"/>
      <c r="L1886" s="51"/>
      <c r="M1886" s="51"/>
      <c r="N1886" s="51"/>
      <c r="O1886" s="52"/>
      <c r="P1886" s="51"/>
      <c r="Q1886" s="51"/>
      <c r="R1886" s="50"/>
      <c r="S1886" s="34" t="str">
        <f>IFERROR(VLOOKUP(R1886,'State of WI BUs'!$A$2:$B$77,2,FALSE),"")</f>
        <v/>
      </c>
      <c r="T1886" s="52"/>
      <c r="U1886" s="52"/>
      <c r="V1886" s="56" t="str">
        <f t="shared" si="232"/>
        <v/>
      </c>
      <c r="W1886" s="52"/>
      <c r="X1886" s="50"/>
      <c r="Y1886" s="56" t="str">
        <f t="shared" si="233"/>
        <v/>
      </c>
      <c r="Z1886" s="52"/>
      <c r="AA1886" s="35" t="str">
        <f t="shared" si="234"/>
        <v/>
      </c>
      <c r="AB1886" s="35" t="str">
        <f t="shared" si="235"/>
        <v/>
      </c>
      <c r="AC1886" s="35" t="str">
        <f t="shared" si="236"/>
        <v/>
      </c>
      <c r="AD1886" s="35" t="str">
        <f t="shared" si="237"/>
        <v/>
      </c>
      <c r="AE1886" s="35" t="str">
        <f t="shared" si="238"/>
        <v/>
      </c>
      <c r="AF1886" s="35" t="str">
        <f t="shared" si="239"/>
        <v/>
      </c>
    </row>
    <row r="1887" spans="1:32" x14ac:dyDescent="0.3">
      <c r="A1887" s="50"/>
      <c r="B1887" s="34" t="str">
        <f>IFERROR(VLOOKUP(A1887,'State of WI BUs'!$A$2:$B$77,2,FALSE),"")</f>
        <v/>
      </c>
      <c r="C1887" s="50"/>
      <c r="D1887" s="50"/>
      <c r="E1887" s="51"/>
      <c r="F1887" s="34" t="str">
        <f>IFERROR(VLOOKUP(C1887,'Fed. Agency Identifier'!$A$2:$B$62,2,FALSE),"")</f>
        <v/>
      </c>
      <c r="G1887" s="34" t="str">
        <f>IF(ISBLANK(D1887)=TRUE,"",(IFERROR(VLOOKUP(CONCATENATE(C1887,".",D1887),'Assistance Listings sam.gov'!$A$2:$D$2250,4,FALSE),"Unknown/Expired CFDA - Complete Column K")))</f>
        <v/>
      </c>
      <c r="H1887" s="51"/>
      <c r="I1887" s="51"/>
      <c r="J1887" s="34" t="str">
        <f>IF(AND(ISBLANK(C1887)=TRUE,ISBLANK(D1887)=TRUE),"",IFERROR(VLOOKUP(CONCATENATE(C1887,".",D1887),'Clusters Lookup'!$A$2:$B$99,2,FALSE),"Not an Other Cluster"))</f>
        <v/>
      </c>
      <c r="K1887" s="51"/>
      <c r="L1887" s="51"/>
      <c r="M1887" s="51"/>
      <c r="N1887" s="51"/>
      <c r="O1887" s="52"/>
      <c r="P1887" s="51"/>
      <c r="Q1887" s="51"/>
      <c r="R1887" s="50"/>
      <c r="S1887" s="34" t="str">
        <f>IFERROR(VLOOKUP(R1887,'State of WI BUs'!$A$2:$B$77,2,FALSE),"")</f>
        <v/>
      </c>
      <c r="T1887" s="52"/>
      <c r="U1887" s="52"/>
      <c r="V1887" s="56" t="str">
        <f t="shared" si="232"/>
        <v/>
      </c>
      <c r="W1887" s="52"/>
      <c r="X1887" s="50"/>
      <c r="Y1887" s="56" t="str">
        <f t="shared" si="233"/>
        <v/>
      </c>
      <c r="Z1887" s="52"/>
      <c r="AA1887" s="35" t="str">
        <f t="shared" si="234"/>
        <v/>
      </c>
      <c r="AB1887" s="35" t="str">
        <f t="shared" si="235"/>
        <v/>
      </c>
      <c r="AC1887" s="35" t="str">
        <f t="shared" si="236"/>
        <v/>
      </c>
      <c r="AD1887" s="35" t="str">
        <f t="shared" si="237"/>
        <v/>
      </c>
      <c r="AE1887" s="35" t="str">
        <f t="shared" si="238"/>
        <v/>
      </c>
      <c r="AF1887" s="35" t="str">
        <f t="shared" si="239"/>
        <v/>
      </c>
    </row>
    <row r="1888" spans="1:32" x14ac:dyDescent="0.3">
      <c r="A1888" s="50"/>
      <c r="B1888" s="34" t="str">
        <f>IFERROR(VLOOKUP(A1888,'State of WI BUs'!$A$2:$B$77,2,FALSE),"")</f>
        <v/>
      </c>
      <c r="C1888" s="50"/>
      <c r="D1888" s="50"/>
      <c r="E1888" s="51"/>
      <c r="F1888" s="34" t="str">
        <f>IFERROR(VLOOKUP(C1888,'Fed. Agency Identifier'!$A$2:$B$62,2,FALSE),"")</f>
        <v/>
      </c>
      <c r="G1888" s="34" t="str">
        <f>IF(ISBLANK(D1888)=TRUE,"",(IFERROR(VLOOKUP(CONCATENATE(C1888,".",D1888),'Assistance Listings sam.gov'!$A$2:$D$2250,4,FALSE),"Unknown/Expired CFDA - Complete Column K")))</f>
        <v/>
      </c>
      <c r="H1888" s="51"/>
      <c r="I1888" s="51"/>
      <c r="J1888" s="34" t="str">
        <f>IF(AND(ISBLANK(C1888)=TRUE,ISBLANK(D1888)=TRUE),"",IFERROR(VLOOKUP(CONCATENATE(C1888,".",D1888),'Clusters Lookup'!$A$2:$B$99,2,FALSE),"Not an Other Cluster"))</f>
        <v/>
      </c>
      <c r="K1888" s="51"/>
      <c r="L1888" s="51"/>
      <c r="M1888" s="51"/>
      <c r="N1888" s="51"/>
      <c r="O1888" s="52"/>
      <c r="P1888" s="51"/>
      <c r="Q1888" s="51"/>
      <c r="R1888" s="50"/>
      <c r="S1888" s="34" t="str">
        <f>IFERROR(VLOOKUP(R1888,'State of WI BUs'!$A$2:$B$77,2,FALSE),"")</f>
        <v/>
      </c>
      <c r="T1888" s="52"/>
      <c r="U1888" s="52"/>
      <c r="V1888" s="56" t="str">
        <f t="shared" si="232"/>
        <v/>
      </c>
      <c r="W1888" s="52"/>
      <c r="X1888" s="50"/>
      <c r="Y1888" s="56" t="str">
        <f t="shared" si="233"/>
        <v/>
      </c>
      <c r="Z1888" s="52"/>
      <c r="AA1888" s="35" t="str">
        <f t="shared" si="234"/>
        <v/>
      </c>
      <c r="AB1888" s="35" t="str">
        <f t="shared" si="235"/>
        <v/>
      </c>
      <c r="AC1888" s="35" t="str">
        <f t="shared" si="236"/>
        <v/>
      </c>
      <c r="AD1888" s="35" t="str">
        <f t="shared" si="237"/>
        <v/>
      </c>
      <c r="AE1888" s="35" t="str">
        <f t="shared" si="238"/>
        <v/>
      </c>
      <c r="AF1888" s="35" t="str">
        <f t="shared" si="239"/>
        <v/>
      </c>
    </row>
    <row r="1889" spans="1:32" x14ac:dyDescent="0.3">
      <c r="A1889" s="50"/>
      <c r="B1889" s="34" t="str">
        <f>IFERROR(VLOOKUP(A1889,'State of WI BUs'!$A$2:$B$77,2,FALSE),"")</f>
        <v/>
      </c>
      <c r="C1889" s="50"/>
      <c r="D1889" s="50"/>
      <c r="E1889" s="51"/>
      <c r="F1889" s="34" t="str">
        <f>IFERROR(VLOOKUP(C1889,'Fed. Agency Identifier'!$A$2:$B$62,2,FALSE),"")</f>
        <v/>
      </c>
      <c r="G1889" s="34" t="str">
        <f>IF(ISBLANK(D1889)=TRUE,"",(IFERROR(VLOOKUP(CONCATENATE(C1889,".",D1889),'Assistance Listings sam.gov'!$A$2:$D$2250,4,FALSE),"Unknown/Expired CFDA - Complete Column K")))</f>
        <v/>
      </c>
      <c r="H1889" s="51"/>
      <c r="I1889" s="51"/>
      <c r="J1889" s="34" t="str">
        <f>IF(AND(ISBLANK(C1889)=TRUE,ISBLANK(D1889)=TRUE),"",IFERROR(VLOOKUP(CONCATENATE(C1889,".",D1889),'Clusters Lookup'!$A$2:$B$99,2,FALSE),"Not an Other Cluster"))</f>
        <v/>
      </c>
      <c r="K1889" s="51"/>
      <c r="L1889" s="51"/>
      <c r="M1889" s="51"/>
      <c r="N1889" s="51"/>
      <c r="O1889" s="52"/>
      <c r="P1889" s="51"/>
      <c r="Q1889" s="51"/>
      <c r="R1889" s="50"/>
      <c r="S1889" s="34" t="str">
        <f>IFERROR(VLOOKUP(R1889,'State of WI BUs'!$A$2:$B$77,2,FALSE),"")</f>
        <v/>
      </c>
      <c r="T1889" s="52"/>
      <c r="U1889" s="52"/>
      <c r="V1889" s="56" t="str">
        <f t="shared" si="232"/>
        <v/>
      </c>
      <c r="W1889" s="52"/>
      <c r="X1889" s="50"/>
      <c r="Y1889" s="56" t="str">
        <f t="shared" si="233"/>
        <v/>
      </c>
      <c r="Z1889" s="52"/>
      <c r="AA1889" s="35" t="str">
        <f t="shared" si="234"/>
        <v/>
      </c>
      <c r="AB1889" s="35" t="str">
        <f t="shared" si="235"/>
        <v/>
      </c>
      <c r="AC1889" s="35" t="str">
        <f t="shared" si="236"/>
        <v/>
      </c>
      <c r="AD1889" s="35" t="str">
        <f t="shared" si="237"/>
        <v/>
      </c>
      <c r="AE1889" s="35" t="str">
        <f t="shared" si="238"/>
        <v/>
      </c>
      <c r="AF1889" s="35" t="str">
        <f t="shared" si="239"/>
        <v/>
      </c>
    </row>
    <row r="1890" spans="1:32" x14ac:dyDescent="0.3">
      <c r="A1890" s="50"/>
      <c r="B1890" s="34" t="str">
        <f>IFERROR(VLOOKUP(A1890,'State of WI BUs'!$A$2:$B$77,2,FALSE),"")</f>
        <v/>
      </c>
      <c r="C1890" s="50"/>
      <c r="D1890" s="50"/>
      <c r="E1890" s="51"/>
      <c r="F1890" s="34" t="str">
        <f>IFERROR(VLOOKUP(C1890,'Fed. Agency Identifier'!$A$2:$B$62,2,FALSE),"")</f>
        <v/>
      </c>
      <c r="G1890" s="34" t="str">
        <f>IF(ISBLANK(D1890)=TRUE,"",(IFERROR(VLOOKUP(CONCATENATE(C1890,".",D1890),'Assistance Listings sam.gov'!$A$2:$D$2250,4,FALSE),"Unknown/Expired CFDA - Complete Column K")))</f>
        <v/>
      </c>
      <c r="H1890" s="51"/>
      <c r="I1890" s="51"/>
      <c r="J1890" s="34" t="str">
        <f>IF(AND(ISBLANK(C1890)=TRUE,ISBLANK(D1890)=TRUE),"",IFERROR(VLOOKUP(CONCATENATE(C1890,".",D1890),'Clusters Lookup'!$A$2:$B$99,2,FALSE),"Not an Other Cluster"))</f>
        <v/>
      </c>
      <c r="K1890" s="51"/>
      <c r="L1890" s="51"/>
      <c r="M1890" s="51"/>
      <c r="N1890" s="51"/>
      <c r="O1890" s="52"/>
      <c r="P1890" s="51"/>
      <c r="Q1890" s="51"/>
      <c r="R1890" s="50"/>
      <c r="S1890" s="34" t="str">
        <f>IFERROR(VLOOKUP(R1890,'State of WI BUs'!$A$2:$B$77,2,FALSE),"")</f>
        <v/>
      </c>
      <c r="T1890" s="52"/>
      <c r="U1890" s="52"/>
      <c r="V1890" s="56" t="str">
        <f t="shared" si="232"/>
        <v/>
      </c>
      <c r="W1890" s="52"/>
      <c r="X1890" s="50"/>
      <c r="Y1890" s="56" t="str">
        <f t="shared" si="233"/>
        <v/>
      </c>
      <c r="Z1890" s="52"/>
      <c r="AA1890" s="35" t="str">
        <f t="shared" si="234"/>
        <v/>
      </c>
      <c r="AB1890" s="35" t="str">
        <f t="shared" si="235"/>
        <v/>
      </c>
      <c r="AC1890" s="35" t="str">
        <f t="shared" si="236"/>
        <v/>
      </c>
      <c r="AD1890" s="35" t="str">
        <f t="shared" si="237"/>
        <v/>
      </c>
      <c r="AE1890" s="35" t="str">
        <f t="shared" si="238"/>
        <v/>
      </c>
      <c r="AF1890" s="35" t="str">
        <f t="shared" si="239"/>
        <v/>
      </c>
    </row>
    <row r="1891" spans="1:32" x14ac:dyDescent="0.3">
      <c r="A1891" s="50"/>
      <c r="B1891" s="34" t="str">
        <f>IFERROR(VLOOKUP(A1891,'State of WI BUs'!$A$2:$B$77,2,FALSE),"")</f>
        <v/>
      </c>
      <c r="C1891" s="50"/>
      <c r="D1891" s="50"/>
      <c r="E1891" s="51"/>
      <c r="F1891" s="34" t="str">
        <f>IFERROR(VLOOKUP(C1891,'Fed. Agency Identifier'!$A$2:$B$62,2,FALSE),"")</f>
        <v/>
      </c>
      <c r="G1891" s="34" t="str">
        <f>IF(ISBLANK(D1891)=TRUE,"",(IFERROR(VLOOKUP(CONCATENATE(C1891,".",D1891),'Assistance Listings sam.gov'!$A$2:$D$2250,4,FALSE),"Unknown/Expired CFDA - Complete Column K")))</f>
        <v/>
      </c>
      <c r="H1891" s="51"/>
      <c r="I1891" s="51"/>
      <c r="J1891" s="34" t="str">
        <f>IF(AND(ISBLANK(C1891)=TRUE,ISBLANK(D1891)=TRUE),"",IFERROR(VLOOKUP(CONCATENATE(C1891,".",D1891),'Clusters Lookup'!$A$2:$B$99,2,FALSE),"Not an Other Cluster"))</f>
        <v/>
      </c>
      <c r="K1891" s="51"/>
      <c r="L1891" s="51"/>
      <c r="M1891" s="51"/>
      <c r="N1891" s="51"/>
      <c r="O1891" s="52"/>
      <c r="P1891" s="51"/>
      <c r="Q1891" s="51"/>
      <c r="R1891" s="50"/>
      <c r="S1891" s="34" t="str">
        <f>IFERROR(VLOOKUP(R1891,'State of WI BUs'!$A$2:$B$77,2,FALSE),"")</f>
        <v/>
      </c>
      <c r="T1891" s="52"/>
      <c r="U1891" s="52"/>
      <c r="V1891" s="56" t="str">
        <f t="shared" si="232"/>
        <v/>
      </c>
      <c r="W1891" s="52"/>
      <c r="X1891" s="50"/>
      <c r="Y1891" s="56" t="str">
        <f t="shared" si="233"/>
        <v/>
      </c>
      <c r="Z1891" s="52"/>
      <c r="AA1891" s="35" t="str">
        <f t="shared" si="234"/>
        <v/>
      </c>
      <c r="AB1891" s="35" t="str">
        <f t="shared" si="235"/>
        <v/>
      </c>
      <c r="AC1891" s="35" t="str">
        <f t="shared" si="236"/>
        <v/>
      </c>
      <c r="AD1891" s="35" t="str">
        <f t="shared" si="237"/>
        <v/>
      </c>
      <c r="AE1891" s="35" t="str">
        <f t="shared" si="238"/>
        <v/>
      </c>
      <c r="AF1891" s="35" t="str">
        <f t="shared" si="239"/>
        <v/>
      </c>
    </row>
    <row r="1892" spans="1:32" x14ac:dyDescent="0.3">
      <c r="A1892" s="50"/>
      <c r="B1892" s="34" t="str">
        <f>IFERROR(VLOOKUP(A1892,'State of WI BUs'!$A$2:$B$77,2,FALSE),"")</f>
        <v/>
      </c>
      <c r="C1892" s="50"/>
      <c r="D1892" s="50"/>
      <c r="E1892" s="51"/>
      <c r="F1892" s="34" t="str">
        <f>IFERROR(VLOOKUP(C1892,'Fed. Agency Identifier'!$A$2:$B$62,2,FALSE),"")</f>
        <v/>
      </c>
      <c r="G1892" s="34" t="str">
        <f>IF(ISBLANK(D1892)=TRUE,"",(IFERROR(VLOOKUP(CONCATENATE(C1892,".",D1892),'Assistance Listings sam.gov'!$A$2:$D$2250,4,FALSE),"Unknown/Expired CFDA - Complete Column K")))</f>
        <v/>
      </c>
      <c r="H1892" s="51"/>
      <c r="I1892" s="51"/>
      <c r="J1892" s="34" t="str">
        <f>IF(AND(ISBLANK(C1892)=TRUE,ISBLANK(D1892)=TRUE),"",IFERROR(VLOOKUP(CONCATENATE(C1892,".",D1892),'Clusters Lookup'!$A$2:$B$99,2,FALSE),"Not an Other Cluster"))</f>
        <v/>
      </c>
      <c r="K1892" s="51"/>
      <c r="L1892" s="51"/>
      <c r="M1892" s="51"/>
      <c r="N1892" s="51"/>
      <c r="O1892" s="52"/>
      <c r="P1892" s="51"/>
      <c r="Q1892" s="51"/>
      <c r="R1892" s="50"/>
      <c r="S1892" s="34" t="str">
        <f>IFERROR(VLOOKUP(R1892,'State of WI BUs'!$A$2:$B$77,2,FALSE),"")</f>
        <v/>
      </c>
      <c r="T1892" s="52"/>
      <c r="U1892" s="52"/>
      <c r="V1892" s="56" t="str">
        <f t="shared" si="232"/>
        <v/>
      </c>
      <c r="W1892" s="52"/>
      <c r="X1892" s="50"/>
      <c r="Y1892" s="56" t="str">
        <f t="shared" si="233"/>
        <v/>
      </c>
      <c r="Z1892" s="52"/>
      <c r="AA1892" s="35" t="str">
        <f t="shared" si="234"/>
        <v/>
      </c>
      <c r="AB1892" s="35" t="str">
        <f t="shared" si="235"/>
        <v/>
      </c>
      <c r="AC1892" s="35" t="str">
        <f t="shared" si="236"/>
        <v/>
      </c>
      <c r="AD1892" s="35" t="str">
        <f t="shared" si="237"/>
        <v/>
      </c>
      <c r="AE1892" s="35" t="str">
        <f t="shared" si="238"/>
        <v/>
      </c>
      <c r="AF1892" s="35" t="str">
        <f t="shared" si="239"/>
        <v/>
      </c>
    </row>
    <row r="1893" spans="1:32" x14ac:dyDescent="0.3">
      <c r="A1893" s="50"/>
      <c r="B1893" s="34" t="str">
        <f>IFERROR(VLOOKUP(A1893,'State of WI BUs'!$A$2:$B$77,2,FALSE),"")</f>
        <v/>
      </c>
      <c r="C1893" s="50"/>
      <c r="D1893" s="50"/>
      <c r="E1893" s="51"/>
      <c r="F1893" s="34" t="str">
        <f>IFERROR(VLOOKUP(C1893,'Fed. Agency Identifier'!$A$2:$B$62,2,FALSE),"")</f>
        <v/>
      </c>
      <c r="G1893" s="34" t="str">
        <f>IF(ISBLANK(D1893)=TRUE,"",(IFERROR(VLOOKUP(CONCATENATE(C1893,".",D1893),'Assistance Listings sam.gov'!$A$2:$D$2250,4,FALSE),"Unknown/Expired CFDA - Complete Column K")))</f>
        <v/>
      </c>
      <c r="H1893" s="51"/>
      <c r="I1893" s="51"/>
      <c r="J1893" s="34" t="str">
        <f>IF(AND(ISBLANK(C1893)=TRUE,ISBLANK(D1893)=TRUE),"",IFERROR(VLOOKUP(CONCATENATE(C1893,".",D1893),'Clusters Lookup'!$A$2:$B$99,2,FALSE),"Not an Other Cluster"))</f>
        <v/>
      </c>
      <c r="K1893" s="51"/>
      <c r="L1893" s="51"/>
      <c r="M1893" s="51"/>
      <c r="N1893" s="51"/>
      <c r="O1893" s="52"/>
      <c r="P1893" s="51"/>
      <c r="Q1893" s="51"/>
      <c r="R1893" s="50"/>
      <c r="S1893" s="34" t="str">
        <f>IFERROR(VLOOKUP(R1893,'State of WI BUs'!$A$2:$B$77,2,FALSE),"")</f>
        <v/>
      </c>
      <c r="T1893" s="52"/>
      <c r="U1893" s="52"/>
      <c r="V1893" s="56" t="str">
        <f t="shared" si="232"/>
        <v/>
      </c>
      <c r="W1893" s="52"/>
      <c r="X1893" s="50"/>
      <c r="Y1893" s="56" t="str">
        <f t="shared" si="233"/>
        <v/>
      </c>
      <c r="Z1893" s="52"/>
      <c r="AA1893" s="35" t="str">
        <f t="shared" si="234"/>
        <v/>
      </c>
      <c r="AB1893" s="35" t="str">
        <f t="shared" si="235"/>
        <v/>
      </c>
      <c r="AC1893" s="35" t="str">
        <f t="shared" si="236"/>
        <v/>
      </c>
      <c r="AD1893" s="35" t="str">
        <f t="shared" si="237"/>
        <v/>
      </c>
      <c r="AE1893" s="35" t="str">
        <f t="shared" si="238"/>
        <v/>
      </c>
      <c r="AF1893" s="35" t="str">
        <f t="shared" si="239"/>
        <v/>
      </c>
    </row>
    <row r="1894" spans="1:32" x14ac:dyDescent="0.3">
      <c r="A1894" s="50"/>
      <c r="B1894" s="34" t="str">
        <f>IFERROR(VLOOKUP(A1894,'State of WI BUs'!$A$2:$B$77,2,FALSE),"")</f>
        <v/>
      </c>
      <c r="C1894" s="50"/>
      <c r="D1894" s="50"/>
      <c r="E1894" s="51"/>
      <c r="F1894" s="34" t="str">
        <f>IFERROR(VLOOKUP(C1894,'Fed. Agency Identifier'!$A$2:$B$62,2,FALSE),"")</f>
        <v/>
      </c>
      <c r="G1894" s="34" t="str">
        <f>IF(ISBLANK(D1894)=TRUE,"",(IFERROR(VLOOKUP(CONCATENATE(C1894,".",D1894),'Assistance Listings sam.gov'!$A$2:$D$2250,4,FALSE),"Unknown/Expired CFDA - Complete Column K")))</f>
        <v/>
      </c>
      <c r="H1894" s="51"/>
      <c r="I1894" s="51"/>
      <c r="J1894" s="34" t="str">
        <f>IF(AND(ISBLANK(C1894)=TRUE,ISBLANK(D1894)=TRUE),"",IFERROR(VLOOKUP(CONCATENATE(C1894,".",D1894),'Clusters Lookup'!$A$2:$B$99,2,FALSE),"Not an Other Cluster"))</f>
        <v/>
      </c>
      <c r="K1894" s="51"/>
      <c r="L1894" s="51"/>
      <c r="M1894" s="51"/>
      <c r="N1894" s="51"/>
      <c r="O1894" s="52"/>
      <c r="P1894" s="51"/>
      <c r="Q1894" s="51"/>
      <c r="R1894" s="50"/>
      <c r="S1894" s="34" t="str">
        <f>IFERROR(VLOOKUP(R1894,'State of WI BUs'!$A$2:$B$77,2,FALSE),"")</f>
        <v/>
      </c>
      <c r="T1894" s="52"/>
      <c r="U1894" s="52"/>
      <c r="V1894" s="56" t="str">
        <f t="shared" si="232"/>
        <v/>
      </c>
      <c r="W1894" s="52"/>
      <c r="X1894" s="50"/>
      <c r="Y1894" s="56" t="str">
        <f t="shared" si="233"/>
        <v/>
      </c>
      <c r="Z1894" s="52"/>
      <c r="AA1894" s="35" t="str">
        <f t="shared" si="234"/>
        <v/>
      </c>
      <c r="AB1894" s="35" t="str">
        <f t="shared" si="235"/>
        <v/>
      </c>
      <c r="AC1894" s="35" t="str">
        <f t="shared" si="236"/>
        <v/>
      </c>
      <c r="AD1894" s="35" t="str">
        <f t="shared" si="237"/>
        <v/>
      </c>
      <c r="AE1894" s="35" t="str">
        <f t="shared" si="238"/>
        <v/>
      </c>
      <c r="AF1894" s="35" t="str">
        <f t="shared" si="239"/>
        <v/>
      </c>
    </row>
    <row r="1895" spans="1:32" x14ac:dyDescent="0.3">
      <c r="A1895" s="50"/>
      <c r="B1895" s="34" t="str">
        <f>IFERROR(VLOOKUP(A1895,'State of WI BUs'!$A$2:$B$77,2,FALSE),"")</f>
        <v/>
      </c>
      <c r="C1895" s="50"/>
      <c r="D1895" s="50"/>
      <c r="E1895" s="51"/>
      <c r="F1895" s="34" t="str">
        <f>IFERROR(VLOOKUP(C1895,'Fed. Agency Identifier'!$A$2:$B$62,2,FALSE),"")</f>
        <v/>
      </c>
      <c r="G1895" s="34" t="str">
        <f>IF(ISBLANK(D1895)=TRUE,"",(IFERROR(VLOOKUP(CONCATENATE(C1895,".",D1895),'Assistance Listings sam.gov'!$A$2:$D$2250,4,FALSE),"Unknown/Expired CFDA - Complete Column K")))</f>
        <v/>
      </c>
      <c r="H1895" s="51"/>
      <c r="I1895" s="51"/>
      <c r="J1895" s="34" t="str">
        <f>IF(AND(ISBLANK(C1895)=TRUE,ISBLANK(D1895)=TRUE),"",IFERROR(VLOOKUP(CONCATENATE(C1895,".",D1895),'Clusters Lookup'!$A$2:$B$99,2,FALSE),"Not an Other Cluster"))</f>
        <v/>
      </c>
      <c r="K1895" s="51"/>
      <c r="L1895" s="51"/>
      <c r="M1895" s="51"/>
      <c r="N1895" s="51"/>
      <c r="O1895" s="52"/>
      <c r="P1895" s="51"/>
      <c r="Q1895" s="51"/>
      <c r="R1895" s="50"/>
      <c r="S1895" s="34" t="str">
        <f>IFERROR(VLOOKUP(R1895,'State of WI BUs'!$A$2:$B$77,2,FALSE),"")</f>
        <v/>
      </c>
      <c r="T1895" s="52"/>
      <c r="U1895" s="52"/>
      <c r="V1895" s="56" t="str">
        <f t="shared" si="232"/>
        <v/>
      </c>
      <c r="W1895" s="52"/>
      <c r="X1895" s="50"/>
      <c r="Y1895" s="56" t="str">
        <f t="shared" si="233"/>
        <v/>
      </c>
      <c r="Z1895" s="52"/>
      <c r="AA1895" s="35" t="str">
        <f t="shared" si="234"/>
        <v/>
      </c>
      <c r="AB1895" s="35" t="str">
        <f t="shared" si="235"/>
        <v/>
      </c>
      <c r="AC1895" s="35" t="str">
        <f t="shared" si="236"/>
        <v/>
      </c>
      <c r="AD1895" s="35" t="str">
        <f t="shared" si="237"/>
        <v/>
      </c>
      <c r="AE1895" s="35" t="str">
        <f t="shared" si="238"/>
        <v/>
      </c>
      <c r="AF1895" s="35" t="str">
        <f t="shared" si="239"/>
        <v/>
      </c>
    </row>
    <row r="1896" spans="1:32" x14ac:dyDescent="0.3">
      <c r="A1896" s="50"/>
      <c r="B1896" s="34" t="str">
        <f>IFERROR(VLOOKUP(A1896,'State of WI BUs'!$A$2:$B$77,2,FALSE),"")</f>
        <v/>
      </c>
      <c r="C1896" s="50"/>
      <c r="D1896" s="50"/>
      <c r="E1896" s="51"/>
      <c r="F1896" s="34" t="str">
        <f>IFERROR(VLOOKUP(C1896,'Fed. Agency Identifier'!$A$2:$B$62,2,FALSE),"")</f>
        <v/>
      </c>
      <c r="G1896" s="34" t="str">
        <f>IF(ISBLANK(D1896)=TRUE,"",(IFERROR(VLOOKUP(CONCATENATE(C1896,".",D1896),'Assistance Listings sam.gov'!$A$2:$D$2250,4,FALSE),"Unknown/Expired CFDA - Complete Column K")))</f>
        <v/>
      </c>
      <c r="H1896" s="51"/>
      <c r="I1896" s="51"/>
      <c r="J1896" s="34" t="str">
        <f>IF(AND(ISBLANK(C1896)=TRUE,ISBLANK(D1896)=TRUE),"",IFERROR(VLOOKUP(CONCATENATE(C1896,".",D1896),'Clusters Lookup'!$A$2:$B$99,2,FALSE),"Not an Other Cluster"))</f>
        <v/>
      </c>
      <c r="K1896" s="51"/>
      <c r="L1896" s="51"/>
      <c r="M1896" s="51"/>
      <c r="N1896" s="51"/>
      <c r="O1896" s="52"/>
      <c r="P1896" s="51"/>
      <c r="Q1896" s="51"/>
      <c r="R1896" s="50"/>
      <c r="S1896" s="34" t="str">
        <f>IFERROR(VLOOKUP(R1896,'State of WI BUs'!$A$2:$B$77,2,FALSE),"")</f>
        <v/>
      </c>
      <c r="T1896" s="52"/>
      <c r="U1896" s="52"/>
      <c r="V1896" s="56" t="str">
        <f t="shared" si="232"/>
        <v/>
      </c>
      <c r="W1896" s="52"/>
      <c r="X1896" s="50"/>
      <c r="Y1896" s="56" t="str">
        <f t="shared" si="233"/>
        <v/>
      </c>
      <c r="Z1896" s="52"/>
      <c r="AA1896" s="35" t="str">
        <f t="shared" si="234"/>
        <v/>
      </c>
      <c r="AB1896" s="35" t="str">
        <f t="shared" si="235"/>
        <v/>
      </c>
      <c r="AC1896" s="35" t="str">
        <f t="shared" si="236"/>
        <v/>
      </c>
      <c r="AD1896" s="35" t="str">
        <f t="shared" si="237"/>
        <v/>
      </c>
      <c r="AE1896" s="35" t="str">
        <f t="shared" si="238"/>
        <v/>
      </c>
      <c r="AF1896" s="35" t="str">
        <f t="shared" si="239"/>
        <v/>
      </c>
    </row>
    <row r="1897" spans="1:32" x14ac:dyDescent="0.3">
      <c r="A1897" s="50"/>
      <c r="B1897" s="34" t="str">
        <f>IFERROR(VLOOKUP(A1897,'State of WI BUs'!$A$2:$B$77,2,FALSE),"")</f>
        <v/>
      </c>
      <c r="C1897" s="50"/>
      <c r="D1897" s="50"/>
      <c r="E1897" s="51"/>
      <c r="F1897" s="34" t="str">
        <f>IFERROR(VLOOKUP(C1897,'Fed. Agency Identifier'!$A$2:$B$62,2,FALSE),"")</f>
        <v/>
      </c>
      <c r="G1897" s="34" t="str">
        <f>IF(ISBLANK(D1897)=TRUE,"",(IFERROR(VLOOKUP(CONCATENATE(C1897,".",D1897),'Assistance Listings sam.gov'!$A$2:$D$2250,4,FALSE),"Unknown/Expired CFDA - Complete Column K")))</f>
        <v/>
      </c>
      <c r="H1897" s="51"/>
      <c r="I1897" s="51"/>
      <c r="J1897" s="34" t="str">
        <f>IF(AND(ISBLANK(C1897)=TRUE,ISBLANK(D1897)=TRUE),"",IFERROR(VLOOKUP(CONCATENATE(C1897,".",D1897),'Clusters Lookup'!$A$2:$B$99,2,FALSE),"Not an Other Cluster"))</f>
        <v/>
      </c>
      <c r="K1897" s="51"/>
      <c r="L1897" s="51"/>
      <c r="M1897" s="51"/>
      <c r="N1897" s="51"/>
      <c r="O1897" s="52"/>
      <c r="P1897" s="51"/>
      <c r="Q1897" s="51"/>
      <c r="R1897" s="50"/>
      <c r="S1897" s="34" t="str">
        <f>IFERROR(VLOOKUP(R1897,'State of WI BUs'!$A$2:$B$77,2,FALSE),"")</f>
        <v/>
      </c>
      <c r="T1897" s="52"/>
      <c r="U1897" s="52"/>
      <c r="V1897" s="56" t="str">
        <f t="shared" si="232"/>
        <v/>
      </c>
      <c r="W1897" s="52"/>
      <c r="X1897" s="50"/>
      <c r="Y1897" s="56" t="str">
        <f t="shared" si="233"/>
        <v/>
      </c>
      <c r="Z1897" s="52"/>
      <c r="AA1897" s="35" t="str">
        <f t="shared" si="234"/>
        <v/>
      </c>
      <c r="AB1897" s="35" t="str">
        <f t="shared" si="235"/>
        <v/>
      </c>
      <c r="AC1897" s="35" t="str">
        <f t="shared" si="236"/>
        <v/>
      </c>
      <c r="AD1897" s="35" t="str">
        <f t="shared" si="237"/>
        <v/>
      </c>
      <c r="AE1897" s="35" t="str">
        <f t="shared" si="238"/>
        <v/>
      </c>
      <c r="AF1897" s="35" t="str">
        <f t="shared" si="239"/>
        <v/>
      </c>
    </row>
    <row r="1898" spans="1:32" x14ac:dyDescent="0.3">
      <c r="A1898" s="50"/>
      <c r="B1898" s="34" t="str">
        <f>IFERROR(VLOOKUP(A1898,'State of WI BUs'!$A$2:$B$77,2,FALSE),"")</f>
        <v/>
      </c>
      <c r="C1898" s="50"/>
      <c r="D1898" s="50"/>
      <c r="E1898" s="51"/>
      <c r="F1898" s="34" t="str">
        <f>IFERROR(VLOOKUP(C1898,'Fed. Agency Identifier'!$A$2:$B$62,2,FALSE),"")</f>
        <v/>
      </c>
      <c r="G1898" s="34" t="str">
        <f>IF(ISBLANK(D1898)=TRUE,"",(IFERROR(VLOOKUP(CONCATENATE(C1898,".",D1898),'Assistance Listings sam.gov'!$A$2:$D$2250,4,FALSE),"Unknown/Expired CFDA - Complete Column K")))</f>
        <v/>
      </c>
      <c r="H1898" s="51"/>
      <c r="I1898" s="51"/>
      <c r="J1898" s="34" t="str">
        <f>IF(AND(ISBLANK(C1898)=TRUE,ISBLANK(D1898)=TRUE),"",IFERROR(VLOOKUP(CONCATENATE(C1898,".",D1898),'Clusters Lookup'!$A$2:$B$99,2,FALSE),"Not an Other Cluster"))</f>
        <v/>
      </c>
      <c r="K1898" s="51"/>
      <c r="L1898" s="51"/>
      <c r="M1898" s="51"/>
      <c r="N1898" s="51"/>
      <c r="O1898" s="52"/>
      <c r="P1898" s="51"/>
      <c r="Q1898" s="51"/>
      <c r="R1898" s="50"/>
      <c r="S1898" s="34" t="str">
        <f>IFERROR(VLOOKUP(R1898,'State of WI BUs'!$A$2:$B$77,2,FALSE),"")</f>
        <v/>
      </c>
      <c r="T1898" s="52"/>
      <c r="U1898" s="52"/>
      <c r="V1898" s="56" t="str">
        <f t="shared" si="232"/>
        <v/>
      </c>
      <c r="W1898" s="52"/>
      <c r="X1898" s="50"/>
      <c r="Y1898" s="56" t="str">
        <f t="shared" si="233"/>
        <v/>
      </c>
      <c r="Z1898" s="52"/>
      <c r="AA1898" s="35" t="str">
        <f t="shared" si="234"/>
        <v/>
      </c>
      <c r="AB1898" s="35" t="str">
        <f t="shared" si="235"/>
        <v/>
      </c>
      <c r="AC1898" s="35" t="str">
        <f t="shared" si="236"/>
        <v/>
      </c>
      <c r="AD1898" s="35" t="str">
        <f t="shared" si="237"/>
        <v/>
      </c>
      <c r="AE1898" s="35" t="str">
        <f t="shared" si="238"/>
        <v/>
      </c>
      <c r="AF1898" s="35" t="str">
        <f t="shared" si="239"/>
        <v/>
      </c>
    </row>
    <row r="1899" spans="1:32" x14ac:dyDescent="0.3">
      <c r="A1899" s="50"/>
      <c r="B1899" s="34" t="str">
        <f>IFERROR(VLOOKUP(A1899,'State of WI BUs'!$A$2:$B$77,2,FALSE),"")</f>
        <v/>
      </c>
      <c r="C1899" s="50"/>
      <c r="D1899" s="50"/>
      <c r="E1899" s="51"/>
      <c r="F1899" s="34" t="str">
        <f>IFERROR(VLOOKUP(C1899,'Fed. Agency Identifier'!$A$2:$B$62,2,FALSE),"")</f>
        <v/>
      </c>
      <c r="G1899" s="34" t="str">
        <f>IF(ISBLANK(D1899)=TRUE,"",(IFERROR(VLOOKUP(CONCATENATE(C1899,".",D1899),'Assistance Listings sam.gov'!$A$2:$D$2250,4,FALSE),"Unknown/Expired CFDA - Complete Column K")))</f>
        <v/>
      </c>
      <c r="H1899" s="51"/>
      <c r="I1899" s="51"/>
      <c r="J1899" s="34" t="str">
        <f>IF(AND(ISBLANK(C1899)=TRUE,ISBLANK(D1899)=TRUE),"",IFERROR(VLOOKUP(CONCATENATE(C1899,".",D1899),'Clusters Lookup'!$A$2:$B$99,2,FALSE),"Not an Other Cluster"))</f>
        <v/>
      </c>
      <c r="K1899" s="51"/>
      <c r="L1899" s="51"/>
      <c r="M1899" s="51"/>
      <c r="N1899" s="51"/>
      <c r="O1899" s="52"/>
      <c r="P1899" s="51"/>
      <c r="Q1899" s="51"/>
      <c r="R1899" s="50"/>
      <c r="S1899" s="34" t="str">
        <f>IFERROR(VLOOKUP(R1899,'State of WI BUs'!$A$2:$B$77,2,FALSE),"")</f>
        <v/>
      </c>
      <c r="T1899" s="52"/>
      <c r="U1899" s="52"/>
      <c r="V1899" s="56" t="str">
        <f t="shared" si="232"/>
        <v/>
      </c>
      <c r="W1899" s="52"/>
      <c r="X1899" s="50"/>
      <c r="Y1899" s="56" t="str">
        <f t="shared" si="233"/>
        <v/>
      </c>
      <c r="Z1899" s="52"/>
      <c r="AA1899" s="35" t="str">
        <f t="shared" si="234"/>
        <v/>
      </c>
      <c r="AB1899" s="35" t="str">
        <f t="shared" si="235"/>
        <v/>
      </c>
      <c r="AC1899" s="35" t="str">
        <f t="shared" si="236"/>
        <v/>
      </c>
      <c r="AD1899" s="35" t="str">
        <f t="shared" si="237"/>
        <v/>
      </c>
      <c r="AE1899" s="35" t="str">
        <f t="shared" si="238"/>
        <v/>
      </c>
      <c r="AF1899" s="35" t="str">
        <f t="shared" si="239"/>
        <v/>
      </c>
    </row>
    <row r="1900" spans="1:32" x14ac:dyDescent="0.3">
      <c r="A1900" s="50"/>
      <c r="B1900" s="34" t="str">
        <f>IFERROR(VLOOKUP(A1900,'State of WI BUs'!$A$2:$B$77,2,FALSE),"")</f>
        <v/>
      </c>
      <c r="C1900" s="50"/>
      <c r="D1900" s="50"/>
      <c r="E1900" s="51"/>
      <c r="F1900" s="34" t="str">
        <f>IFERROR(VLOOKUP(C1900,'Fed. Agency Identifier'!$A$2:$B$62,2,FALSE),"")</f>
        <v/>
      </c>
      <c r="G1900" s="34" t="str">
        <f>IF(ISBLANK(D1900)=TRUE,"",(IFERROR(VLOOKUP(CONCATENATE(C1900,".",D1900),'Assistance Listings sam.gov'!$A$2:$D$2250,4,FALSE),"Unknown/Expired CFDA - Complete Column K")))</f>
        <v/>
      </c>
      <c r="H1900" s="51"/>
      <c r="I1900" s="51"/>
      <c r="J1900" s="34" t="str">
        <f>IF(AND(ISBLANK(C1900)=TRUE,ISBLANK(D1900)=TRUE),"",IFERROR(VLOOKUP(CONCATENATE(C1900,".",D1900),'Clusters Lookup'!$A$2:$B$99,2,FALSE),"Not an Other Cluster"))</f>
        <v/>
      </c>
      <c r="K1900" s="51"/>
      <c r="L1900" s="51"/>
      <c r="M1900" s="51"/>
      <c r="N1900" s="51"/>
      <c r="O1900" s="52"/>
      <c r="P1900" s="51"/>
      <c r="Q1900" s="51"/>
      <c r="R1900" s="50"/>
      <c r="S1900" s="34" t="str">
        <f>IFERROR(VLOOKUP(R1900,'State of WI BUs'!$A$2:$B$77,2,FALSE),"")</f>
        <v/>
      </c>
      <c r="T1900" s="52"/>
      <c r="U1900" s="52"/>
      <c r="V1900" s="56" t="str">
        <f t="shared" si="232"/>
        <v/>
      </c>
      <c r="W1900" s="52"/>
      <c r="X1900" s="50"/>
      <c r="Y1900" s="56" t="str">
        <f t="shared" si="233"/>
        <v/>
      </c>
      <c r="Z1900" s="52"/>
      <c r="AA1900" s="35" t="str">
        <f t="shared" si="234"/>
        <v/>
      </c>
      <c r="AB1900" s="35" t="str">
        <f t="shared" si="235"/>
        <v/>
      </c>
      <c r="AC1900" s="35" t="str">
        <f t="shared" si="236"/>
        <v/>
      </c>
      <c r="AD1900" s="35" t="str">
        <f t="shared" si="237"/>
        <v/>
      </c>
      <c r="AE1900" s="35" t="str">
        <f t="shared" si="238"/>
        <v/>
      </c>
      <c r="AF1900" s="35" t="str">
        <f t="shared" si="239"/>
        <v/>
      </c>
    </row>
    <row r="1901" spans="1:32" x14ac:dyDescent="0.3">
      <c r="A1901" s="50"/>
      <c r="B1901" s="34" t="str">
        <f>IFERROR(VLOOKUP(A1901,'State of WI BUs'!$A$2:$B$77,2,FALSE),"")</f>
        <v/>
      </c>
      <c r="C1901" s="50"/>
      <c r="D1901" s="50"/>
      <c r="E1901" s="51"/>
      <c r="F1901" s="34" t="str">
        <f>IFERROR(VLOOKUP(C1901,'Fed. Agency Identifier'!$A$2:$B$62,2,FALSE),"")</f>
        <v/>
      </c>
      <c r="G1901" s="34" t="str">
        <f>IF(ISBLANK(D1901)=TRUE,"",(IFERROR(VLOOKUP(CONCATENATE(C1901,".",D1901),'Assistance Listings sam.gov'!$A$2:$D$2250,4,FALSE),"Unknown/Expired CFDA - Complete Column K")))</f>
        <v/>
      </c>
      <c r="H1901" s="51"/>
      <c r="I1901" s="51"/>
      <c r="J1901" s="34" t="str">
        <f>IF(AND(ISBLANK(C1901)=TRUE,ISBLANK(D1901)=TRUE),"",IFERROR(VLOOKUP(CONCATENATE(C1901,".",D1901),'Clusters Lookup'!$A$2:$B$99,2,FALSE),"Not an Other Cluster"))</f>
        <v/>
      </c>
      <c r="K1901" s="51"/>
      <c r="L1901" s="51"/>
      <c r="M1901" s="51"/>
      <c r="N1901" s="51"/>
      <c r="O1901" s="52"/>
      <c r="P1901" s="51"/>
      <c r="Q1901" s="51"/>
      <c r="R1901" s="50"/>
      <c r="S1901" s="34" t="str">
        <f>IFERROR(VLOOKUP(R1901,'State of WI BUs'!$A$2:$B$77,2,FALSE),"")</f>
        <v/>
      </c>
      <c r="T1901" s="52"/>
      <c r="U1901" s="52"/>
      <c r="V1901" s="56" t="str">
        <f t="shared" si="232"/>
        <v/>
      </c>
      <c r="W1901" s="52"/>
      <c r="X1901" s="50"/>
      <c r="Y1901" s="56" t="str">
        <f t="shared" si="233"/>
        <v/>
      </c>
      <c r="Z1901" s="52"/>
      <c r="AA1901" s="35" t="str">
        <f t="shared" si="234"/>
        <v/>
      </c>
      <c r="AB1901" s="35" t="str">
        <f t="shared" si="235"/>
        <v/>
      </c>
      <c r="AC1901" s="35" t="str">
        <f t="shared" si="236"/>
        <v/>
      </c>
      <c r="AD1901" s="35" t="str">
        <f t="shared" si="237"/>
        <v/>
      </c>
      <c r="AE1901" s="35" t="str">
        <f t="shared" si="238"/>
        <v/>
      </c>
      <c r="AF1901" s="35" t="str">
        <f t="shared" si="239"/>
        <v/>
      </c>
    </row>
    <row r="1902" spans="1:32" x14ac:dyDescent="0.3">
      <c r="A1902" s="50"/>
      <c r="B1902" s="34" t="str">
        <f>IFERROR(VLOOKUP(A1902,'State of WI BUs'!$A$2:$B$77,2,FALSE),"")</f>
        <v/>
      </c>
      <c r="C1902" s="50"/>
      <c r="D1902" s="50"/>
      <c r="E1902" s="51"/>
      <c r="F1902" s="34" t="str">
        <f>IFERROR(VLOOKUP(C1902,'Fed. Agency Identifier'!$A$2:$B$62,2,FALSE),"")</f>
        <v/>
      </c>
      <c r="G1902" s="34" t="str">
        <f>IF(ISBLANK(D1902)=TRUE,"",(IFERROR(VLOOKUP(CONCATENATE(C1902,".",D1902),'Assistance Listings sam.gov'!$A$2:$D$2250,4,FALSE),"Unknown/Expired CFDA - Complete Column K")))</f>
        <v/>
      </c>
      <c r="H1902" s="51"/>
      <c r="I1902" s="51"/>
      <c r="J1902" s="34" t="str">
        <f>IF(AND(ISBLANK(C1902)=TRUE,ISBLANK(D1902)=TRUE),"",IFERROR(VLOOKUP(CONCATENATE(C1902,".",D1902),'Clusters Lookup'!$A$2:$B$99,2,FALSE),"Not an Other Cluster"))</f>
        <v/>
      </c>
      <c r="K1902" s="51"/>
      <c r="L1902" s="51"/>
      <c r="M1902" s="51"/>
      <c r="N1902" s="51"/>
      <c r="O1902" s="52"/>
      <c r="P1902" s="51"/>
      <c r="Q1902" s="51"/>
      <c r="R1902" s="50"/>
      <c r="S1902" s="34" t="str">
        <f>IFERROR(VLOOKUP(R1902,'State of WI BUs'!$A$2:$B$77,2,FALSE),"")</f>
        <v/>
      </c>
      <c r="T1902" s="52"/>
      <c r="U1902" s="52"/>
      <c r="V1902" s="56" t="str">
        <f t="shared" si="232"/>
        <v/>
      </c>
      <c r="W1902" s="52"/>
      <c r="X1902" s="50"/>
      <c r="Y1902" s="56" t="str">
        <f t="shared" si="233"/>
        <v/>
      </c>
      <c r="Z1902" s="52"/>
      <c r="AA1902" s="35" t="str">
        <f t="shared" si="234"/>
        <v/>
      </c>
      <c r="AB1902" s="35" t="str">
        <f t="shared" si="235"/>
        <v/>
      </c>
      <c r="AC1902" s="35" t="str">
        <f t="shared" si="236"/>
        <v/>
      </c>
      <c r="AD1902" s="35" t="str">
        <f t="shared" si="237"/>
        <v/>
      </c>
      <c r="AE1902" s="35" t="str">
        <f t="shared" si="238"/>
        <v/>
      </c>
      <c r="AF1902" s="35" t="str">
        <f t="shared" si="239"/>
        <v/>
      </c>
    </row>
    <row r="1903" spans="1:32" x14ac:dyDescent="0.3">
      <c r="A1903" s="50"/>
      <c r="B1903" s="34" t="str">
        <f>IFERROR(VLOOKUP(A1903,'State of WI BUs'!$A$2:$B$77,2,FALSE),"")</f>
        <v/>
      </c>
      <c r="C1903" s="50"/>
      <c r="D1903" s="50"/>
      <c r="E1903" s="51"/>
      <c r="F1903" s="34" t="str">
        <f>IFERROR(VLOOKUP(C1903,'Fed. Agency Identifier'!$A$2:$B$62,2,FALSE),"")</f>
        <v/>
      </c>
      <c r="G1903" s="34" t="str">
        <f>IF(ISBLANK(D1903)=TRUE,"",(IFERROR(VLOOKUP(CONCATENATE(C1903,".",D1903),'Assistance Listings sam.gov'!$A$2:$D$2250,4,FALSE),"Unknown/Expired CFDA - Complete Column K")))</f>
        <v/>
      </c>
      <c r="H1903" s="51"/>
      <c r="I1903" s="51"/>
      <c r="J1903" s="34" t="str">
        <f>IF(AND(ISBLANK(C1903)=TRUE,ISBLANK(D1903)=TRUE),"",IFERROR(VLOOKUP(CONCATENATE(C1903,".",D1903),'Clusters Lookup'!$A$2:$B$99,2,FALSE),"Not an Other Cluster"))</f>
        <v/>
      </c>
      <c r="K1903" s="51"/>
      <c r="L1903" s="51"/>
      <c r="M1903" s="51"/>
      <c r="N1903" s="51"/>
      <c r="O1903" s="52"/>
      <c r="P1903" s="51"/>
      <c r="Q1903" s="51"/>
      <c r="R1903" s="50"/>
      <c r="S1903" s="34" t="str">
        <f>IFERROR(VLOOKUP(R1903,'State of WI BUs'!$A$2:$B$77,2,FALSE),"")</f>
        <v/>
      </c>
      <c r="T1903" s="52"/>
      <c r="U1903" s="52"/>
      <c r="V1903" s="56" t="str">
        <f t="shared" si="232"/>
        <v/>
      </c>
      <c r="W1903" s="52"/>
      <c r="X1903" s="50"/>
      <c r="Y1903" s="56" t="str">
        <f t="shared" si="233"/>
        <v/>
      </c>
      <c r="Z1903" s="52"/>
      <c r="AA1903" s="35" t="str">
        <f t="shared" si="234"/>
        <v/>
      </c>
      <c r="AB1903" s="35" t="str">
        <f t="shared" si="235"/>
        <v/>
      </c>
      <c r="AC1903" s="35" t="str">
        <f t="shared" si="236"/>
        <v/>
      </c>
      <c r="AD1903" s="35" t="str">
        <f t="shared" si="237"/>
        <v/>
      </c>
      <c r="AE1903" s="35" t="str">
        <f t="shared" si="238"/>
        <v/>
      </c>
      <c r="AF1903" s="35" t="str">
        <f t="shared" si="239"/>
        <v/>
      </c>
    </row>
    <row r="1904" spans="1:32" x14ac:dyDescent="0.3">
      <c r="A1904" s="50"/>
      <c r="B1904" s="34" t="str">
        <f>IFERROR(VLOOKUP(A1904,'State of WI BUs'!$A$2:$B$77,2,FALSE),"")</f>
        <v/>
      </c>
      <c r="C1904" s="50"/>
      <c r="D1904" s="50"/>
      <c r="E1904" s="51"/>
      <c r="F1904" s="34" t="str">
        <f>IFERROR(VLOOKUP(C1904,'Fed. Agency Identifier'!$A$2:$B$62,2,FALSE),"")</f>
        <v/>
      </c>
      <c r="G1904" s="34" t="str">
        <f>IF(ISBLANK(D1904)=TRUE,"",(IFERROR(VLOOKUP(CONCATENATE(C1904,".",D1904),'Assistance Listings sam.gov'!$A$2:$D$2250,4,FALSE),"Unknown/Expired CFDA - Complete Column K")))</f>
        <v/>
      </c>
      <c r="H1904" s="51"/>
      <c r="I1904" s="51"/>
      <c r="J1904" s="34" t="str">
        <f>IF(AND(ISBLANK(C1904)=TRUE,ISBLANK(D1904)=TRUE),"",IFERROR(VLOOKUP(CONCATENATE(C1904,".",D1904),'Clusters Lookup'!$A$2:$B$99,2,FALSE),"Not an Other Cluster"))</f>
        <v/>
      </c>
      <c r="K1904" s="51"/>
      <c r="L1904" s="51"/>
      <c r="M1904" s="51"/>
      <c r="N1904" s="51"/>
      <c r="O1904" s="52"/>
      <c r="P1904" s="51"/>
      <c r="Q1904" s="51"/>
      <c r="R1904" s="50"/>
      <c r="S1904" s="34" t="str">
        <f>IFERROR(VLOOKUP(R1904,'State of WI BUs'!$A$2:$B$77,2,FALSE),"")</f>
        <v/>
      </c>
      <c r="T1904" s="52"/>
      <c r="U1904" s="52"/>
      <c r="V1904" s="56" t="str">
        <f t="shared" si="232"/>
        <v/>
      </c>
      <c r="W1904" s="52"/>
      <c r="X1904" s="50"/>
      <c r="Y1904" s="56" t="str">
        <f t="shared" si="233"/>
        <v/>
      </c>
      <c r="Z1904" s="52"/>
      <c r="AA1904" s="35" t="str">
        <f t="shared" si="234"/>
        <v/>
      </c>
      <c r="AB1904" s="35" t="str">
        <f t="shared" si="235"/>
        <v/>
      </c>
      <c r="AC1904" s="35" t="str">
        <f t="shared" si="236"/>
        <v/>
      </c>
      <c r="AD1904" s="35" t="str">
        <f t="shared" si="237"/>
        <v/>
      </c>
      <c r="AE1904" s="35" t="str">
        <f t="shared" si="238"/>
        <v/>
      </c>
      <c r="AF1904" s="35" t="str">
        <f t="shared" si="239"/>
        <v/>
      </c>
    </row>
    <row r="1905" spans="1:32" x14ac:dyDescent="0.3">
      <c r="A1905" s="50"/>
      <c r="B1905" s="34" t="str">
        <f>IFERROR(VLOOKUP(A1905,'State of WI BUs'!$A$2:$B$77,2,FALSE),"")</f>
        <v/>
      </c>
      <c r="C1905" s="50"/>
      <c r="D1905" s="50"/>
      <c r="E1905" s="51"/>
      <c r="F1905" s="34" t="str">
        <f>IFERROR(VLOOKUP(C1905,'Fed. Agency Identifier'!$A$2:$B$62,2,FALSE),"")</f>
        <v/>
      </c>
      <c r="G1905" s="34" t="str">
        <f>IF(ISBLANK(D1905)=TRUE,"",(IFERROR(VLOOKUP(CONCATENATE(C1905,".",D1905),'Assistance Listings sam.gov'!$A$2:$D$2250,4,FALSE),"Unknown/Expired CFDA - Complete Column K")))</f>
        <v/>
      </c>
      <c r="H1905" s="51"/>
      <c r="I1905" s="51"/>
      <c r="J1905" s="34" t="str">
        <f>IF(AND(ISBLANK(C1905)=TRUE,ISBLANK(D1905)=TRUE),"",IFERROR(VLOOKUP(CONCATENATE(C1905,".",D1905),'Clusters Lookup'!$A$2:$B$99,2,FALSE),"Not an Other Cluster"))</f>
        <v/>
      </c>
      <c r="K1905" s="51"/>
      <c r="L1905" s="51"/>
      <c r="M1905" s="51"/>
      <c r="N1905" s="51"/>
      <c r="O1905" s="52"/>
      <c r="P1905" s="51"/>
      <c r="Q1905" s="51"/>
      <c r="R1905" s="50"/>
      <c r="S1905" s="34" t="str">
        <f>IFERROR(VLOOKUP(R1905,'State of WI BUs'!$A$2:$B$77,2,FALSE),"")</f>
        <v/>
      </c>
      <c r="T1905" s="52"/>
      <c r="U1905" s="52"/>
      <c r="V1905" s="56" t="str">
        <f t="shared" si="232"/>
        <v/>
      </c>
      <c r="W1905" s="52"/>
      <c r="X1905" s="50"/>
      <c r="Y1905" s="56" t="str">
        <f t="shared" si="233"/>
        <v/>
      </c>
      <c r="Z1905" s="52"/>
      <c r="AA1905" s="35" t="str">
        <f t="shared" si="234"/>
        <v/>
      </c>
      <c r="AB1905" s="35" t="str">
        <f t="shared" si="235"/>
        <v/>
      </c>
      <c r="AC1905" s="35" t="str">
        <f t="shared" si="236"/>
        <v/>
      </c>
      <c r="AD1905" s="35" t="str">
        <f t="shared" si="237"/>
        <v/>
      </c>
      <c r="AE1905" s="35" t="str">
        <f t="shared" si="238"/>
        <v/>
      </c>
      <c r="AF1905" s="35" t="str">
        <f t="shared" si="239"/>
        <v/>
      </c>
    </row>
    <row r="1906" spans="1:32" x14ac:dyDescent="0.3">
      <c r="A1906" s="50"/>
      <c r="B1906" s="34" t="str">
        <f>IFERROR(VLOOKUP(A1906,'State of WI BUs'!$A$2:$B$77,2,FALSE),"")</f>
        <v/>
      </c>
      <c r="C1906" s="50"/>
      <c r="D1906" s="50"/>
      <c r="E1906" s="51"/>
      <c r="F1906" s="34" t="str">
        <f>IFERROR(VLOOKUP(C1906,'Fed. Agency Identifier'!$A$2:$B$62,2,FALSE),"")</f>
        <v/>
      </c>
      <c r="G1906" s="34" t="str">
        <f>IF(ISBLANK(D1906)=TRUE,"",(IFERROR(VLOOKUP(CONCATENATE(C1906,".",D1906),'Assistance Listings sam.gov'!$A$2:$D$2250,4,FALSE),"Unknown/Expired CFDA - Complete Column K")))</f>
        <v/>
      </c>
      <c r="H1906" s="51"/>
      <c r="I1906" s="51"/>
      <c r="J1906" s="34" t="str">
        <f>IF(AND(ISBLANK(C1906)=TRUE,ISBLANK(D1906)=TRUE),"",IFERROR(VLOOKUP(CONCATENATE(C1906,".",D1906),'Clusters Lookup'!$A$2:$B$99,2,FALSE),"Not an Other Cluster"))</f>
        <v/>
      </c>
      <c r="K1906" s="51"/>
      <c r="L1906" s="51"/>
      <c r="M1906" s="51"/>
      <c r="N1906" s="51"/>
      <c r="O1906" s="52"/>
      <c r="P1906" s="51"/>
      <c r="Q1906" s="51"/>
      <c r="R1906" s="50"/>
      <c r="S1906" s="34" t="str">
        <f>IFERROR(VLOOKUP(R1906,'State of WI BUs'!$A$2:$B$77,2,FALSE),"")</f>
        <v/>
      </c>
      <c r="T1906" s="52"/>
      <c r="U1906" s="52"/>
      <c r="V1906" s="56" t="str">
        <f t="shared" si="232"/>
        <v/>
      </c>
      <c r="W1906" s="52"/>
      <c r="X1906" s="50"/>
      <c r="Y1906" s="56" t="str">
        <f t="shared" si="233"/>
        <v/>
      </c>
      <c r="Z1906" s="52"/>
      <c r="AA1906" s="35" t="str">
        <f t="shared" si="234"/>
        <v/>
      </c>
      <c r="AB1906" s="35" t="str">
        <f t="shared" si="235"/>
        <v/>
      </c>
      <c r="AC1906" s="35" t="str">
        <f t="shared" si="236"/>
        <v/>
      </c>
      <c r="AD1906" s="35" t="str">
        <f t="shared" si="237"/>
        <v/>
      </c>
      <c r="AE1906" s="35" t="str">
        <f t="shared" si="238"/>
        <v/>
      </c>
      <c r="AF1906" s="35" t="str">
        <f t="shared" si="239"/>
        <v/>
      </c>
    </row>
    <row r="1907" spans="1:32" x14ac:dyDescent="0.3">
      <c r="A1907" s="50"/>
      <c r="B1907" s="34" t="str">
        <f>IFERROR(VLOOKUP(A1907,'State of WI BUs'!$A$2:$B$77,2,FALSE),"")</f>
        <v/>
      </c>
      <c r="C1907" s="50"/>
      <c r="D1907" s="50"/>
      <c r="E1907" s="51"/>
      <c r="F1907" s="34" t="str">
        <f>IFERROR(VLOOKUP(C1907,'Fed. Agency Identifier'!$A$2:$B$62,2,FALSE),"")</f>
        <v/>
      </c>
      <c r="G1907" s="34" t="str">
        <f>IF(ISBLANK(D1907)=TRUE,"",(IFERROR(VLOOKUP(CONCATENATE(C1907,".",D1907),'Assistance Listings sam.gov'!$A$2:$D$2250,4,FALSE),"Unknown/Expired CFDA - Complete Column K")))</f>
        <v/>
      </c>
      <c r="H1907" s="51"/>
      <c r="I1907" s="51"/>
      <c r="J1907" s="34" t="str">
        <f>IF(AND(ISBLANK(C1907)=TRUE,ISBLANK(D1907)=TRUE),"",IFERROR(VLOOKUP(CONCATENATE(C1907,".",D1907),'Clusters Lookup'!$A$2:$B$99,2,FALSE),"Not an Other Cluster"))</f>
        <v/>
      </c>
      <c r="K1907" s="51"/>
      <c r="L1907" s="51"/>
      <c r="M1907" s="51"/>
      <c r="N1907" s="51"/>
      <c r="O1907" s="52"/>
      <c r="P1907" s="51"/>
      <c r="Q1907" s="51"/>
      <c r="R1907" s="50"/>
      <c r="S1907" s="34" t="str">
        <f>IFERROR(VLOOKUP(R1907,'State of WI BUs'!$A$2:$B$77,2,FALSE),"")</f>
        <v/>
      </c>
      <c r="T1907" s="52"/>
      <c r="U1907" s="52"/>
      <c r="V1907" s="56" t="str">
        <f t="shared" si="232"/>
        <v/>
      </c>
      <c r="W1907" s="52"/>
      <c r="X1907" s="50"/>
      <c r="Y1907" s="56" t="str">
        <f t="shared" si="233"/>
        <v/>
      </c>
      <c r="Z1907" s="52"/>
      <c r="AA1907" s="35" t="str">
        <f t="shared" si="234"/>
        <v/>
      </c>
      <c r="AB1907" s="35" t="str">
        <f t="shared" si="235"/>
        <v/>
      </c>
      <c r="AC1907" s="35" t="str">
        <f t="shared" si="236"/>
        <v/>
      </c>
      <c r="AD1907" s="35" t="str">
        <f t="shared" si="237"/>
        <v/>
      </c>
      <c r="AE1907" s="35" t="str">
        <f t="shared" si="238"/>
        <v/>
      </c>
      <c r="AF1907" s="35" t="str">
        <f t="shared" si="239"/>
        <v/>
      </c>
    </row>
    <row r="1908" spans="1:32" x14ac:dyDescent="0.3">
      <c r="A1908" s="50"/>
      <c r="B1908" s="34" t="str">
        <f>IFERROR(VLOOKUP(A1908,'State of WI BUs'!$A$2:$B$77,2,FALSE),"")</f>
        <v/>
      </c>
      <c r="C1908" s="50"/>
      <c r="D1908" s="50"/>
      <c r="E1908" s="51"/>
      <c r="F1908" s="34" t="str">
        <f>IFERROR(VLOOKUP(C1908,'Fed. Agency Identifier'!$A$2:$B$62,2,FALSE),"")</f>
        <v/>
      </c>
      <c r="G1908" s="34" t="str">
        <f>IF(ISBLANK(D1908)=TRUE,"",(IFERROR(VLOOKUP(CONCATENATE(C1908,".",D1908),'Assistance Listings sam.gov'!$A$2:$D$2250,4,FALSE),"Unknown/Expired CFDA - Complete Column K")))</f>
        <v/>
      </c>
      <c r="H1908" s="51"/>
      <c r="I1908" s="51"/>
      <c r="J1908" s="34" t="str">
        <f>IF(AND(ISBLANK(C1908)=TRUE,ISBLANK(D1908)=TRUE),"",IFERROR(VLOOKUP(CONCATENATE(C1908,".",D1908),'Clusters Lookup'!$A$2:$B$99,2,FALSE),"Not an Other Cluster"))</f>
        <v/>
      </c>
      <c r="K1908" s="51"/>
      <c r="L1908" s="51"/>
      <c r="M1908" s="51"/>
      <c r="N1908" s="51"/>
      <c r="O1908" s="52"/>
      <c r="P1908" s="51"/>
      <c r="Q1908" s="51"/>
      <c r="R1908" s="50"/>
      <c r="S1908" s="34" t="str">
        <f>IFERROR(VLOOKUP(R1908,'State of WI BUs'!$A$2:$B$77,2,FALSE),"")</f>
        <v/>
      </c>
      <c r="T1908" s="52"/>
      <c r="U1908" s="52"/>
      <c r="V1908" s="56" t="str">
        <f t="shared" si="232"/>
        <v/>
      </c>
      <c r="W1908" s="52"/>
      <c r="X1908" s="50"/>
      <c r="Y1908" s="56" t="str">
        <f t="shared" si="233"/>
        <v/>
      </c>
      <c r="Z1908" s="52"/>
      <c r="AA1908" s="35" t="str">
        <f t="shared" si="234"/>
        <v/>
      </c>
      <c r="AB1908" s="35" t="str">
        <f t="shared" si="235"/>
        <v/>
      </c>
      <c r="AC1908" s="35" t="str">
        <f t="shared" si="236"/>
        <v/>
      </c>
      <c r="AD1908" s="35" t="str">
        <f t="shared" si="237"/>
        <v/>
      </c>
      <c r="AE1908" s="35" t="str">
        <f t="shared" si="238"/>
        <v/>
      </c>
      <c r="AF1908" s="35" t="str">
        <f t="shared" si="239"/>
        <v/>
      </c>
    </row>
    <row r="1909" spans="1:32" x14ac:dyDescent="0.3">
      <c r="A1909" s="50"/>
      <c r="B1909" s="34" t="str">
        <f>IFERROR(VLOOKUP(A1909,'State of WI BUs'!$A$2:$B$77,2,FALSE),"")</f>
        <v/>
      </c>
      <c r="C1909" s="50"/>
      <c r="D1909" s="50"/>
      <c r="E1909" s="51"/>
      <c r="F1909" s="34" t="str">
        <f>IFERROR(VLOOKUP(C1909,'Fed. Agency Identifier'!$A$2:$B$62,2,FALSE),"")</f>
        <v/>
      </c>
      <c r="G1909" s="34" t="str">
        <f>IF(ISBLANK(D1909)=TRUE,"",(IFERROR(VLOOKUP(CONCATENATE(C1909,".",D1909),'Assistance Listings sam.gov'!$A$2:$D$2250,4,FALSE),"Unknown/Expired CFDA - Complete Column K")))</f>
        <v/>
      </c>
      <c r="H1909" s="51"/>
      <c r="I1909" s="51"/>
      <c r="J1909" s="34" t="str">
        <f>IF(AND(ISBLANK(C1909)=TRUE,ISBLANK(D1909)=TRUE),"",IFERROR(VLOOKUP(CONCATENATE(C1909,".",D1909),'Clusters Lookup'!$A$2:$B$99,2,FALSE),"Not an Other Cluster"))</f>
        <v/>
      </c>
      <c r="K1909" s="51"/>
      <c r="L1909" s="51"/>
      <c r="M1909" s="51"/>
      <c r="N1909" s="51"/>
      <c r="O1909" s="52"/>
      <c r="P1909" s="51"/>
      <c r="Q1909" s="51"/>
      <c r="R1909" s="50"/>
      <c r="S1909" s="34" t="str">
        <f>IFERROR(VLOOKUP(R1909,'State of WI BUs'!$A$2:$B$77,2,FALSE),"")</f>
        <v/>
      </c>
      <c r="T1909" s="52"/>
      <c r="U1909" s="52"/>
      <c r="V1909" s="56" t="str">
        <f t="shared" si="232"/>
        <v/>
      </c>
      <c r="W1909" s="52"/>
      <c r="X1909" s="50"/>
      <c r="Y1909" s="56" t="str">
        <f t="shared" si="233"/>
        <v/>
      </c>
      <c r="Z1909" s="52"/>
      <c r="AA1909" s="35" t="str">
        <f t="shared" si="234"/>
        <v/>
      </c>
      <c r="AB1909" s="35" t="str">
        <f t="shared" si="235"/>
        <v/>
      </c>
      <c r="AC1909" s="35" t="str">
        <f t="shared" si="236"/>
        <v/>
      </c>
      <c r="AD1909" s="35" t="str">
        <f t="shared" si="237"/>
        <v/>
      </c>
      <c r="AE1909" s="35" t="str">
        <f t="shared" si="238"/>
        <v/>
      </c>
      <c r="AF1909" s="35" t="str">
        <f t="shared" si="239"/>
        <v/>
      </c>
    </row>
    <row r="1910" spans="1:32" x14ac:dyDescent="0.3">
      <c r="A1910" s="50"/>
      <c r="B1910" s="34" t="str">
        <f>IFERROR(VLOOKUP(A1910,'State of WI BUs'!$A$2:$B$77,2,FALSE),"")</f>
        <v/>
      </c>
      <c r="C1910" s="50"/>
      <c r="D1910" s="50"/>
      <c r="E1910" s="51"/>
      <c r="F1910" s="34" t="str">
        <f>IFERROR(VLOOKUP(C1910,'Fed. Agency Identifier'!$A$2:$B$62,2,FALSE),"")</f>
        <v/>
      </c>
      <c r="G1910" s="34" t="str">
        <f>IF(ISBLANK(D1910)=TRUE,"",(IFERROR(VLOOKUP(CONCATENATE(C1910,".",D1910),'Assistance Listings sam.gov'!$A$2:$D$2250,4,FALSE),"Unknown/Expired CFDA - Complete Column K")))</f>
        <v/>
      </c>
      <c r="H1910" s="51"/>
      <c r="I1910" s="51"/>
      <c r="J1910" s="34" t="str">
        <f>IF(AND(ISBLANK(C1910)=TRUE,ISBLANK(D1910)=TRUE),"",IFERROR(VLOOKUP(CONCATENATE(C1910,".",D1910),'Clusters Lookup'!$A$2:$B$99,2,FALSE),"Not an Other Cluster"))</f>
        <v/>
      </c>
      <c r="K1910" s="51"/>
      <c r="L1910" s="51"/>
      <c r="M1910" s="51"/>
      <c r="N1910" s="51"/>
      <c r="O1910" s="52"/>
      <c r="P1910" s="51"/>
      <c r="Q1910" s="51"/>
      <c r="R1910" s="50"/>
      <c r="S1910" s="34" t="str">
        <f>IFERROR(VLOOKUP(R1910,'State of WI BUs'!$A$2:$B$77,2,FALSE),"")</f>
        <v/>
      </c>
      <c r="T1910" s="52"/>
      <c r="U1910" s="52"/>
      <c r="V1910" s="56" t="str">
        <f t="shared" si="232"/>
        <v/>
      </c>
      <c r="W1910" s="52"/>
      <c r="X1910" s="50"/>
      <c r="Y1910" s="56" t="str">
        <f t="shared" si="233"/>
        <v/>
      </c>
      <c r="Z1910" s="52"/>
      <c r="AA1910" s="35" t="str">
        <f t="shared" si="234"/>
        <v/>
      </c>
      <c r="AB1910" s="35" t="str">
        <f t="shared" si="235"/>
        <v/>
      </c>
      <c r="AC1910" s="35" t="str">
        <f t="shared" si="236"/>
        <v/>
      </c>
      <c r="AD1910" s="35" t="str">
        <f t="shared" si="237"/>
        <v/>
      </c>
      <c r="AE1910" s="35" t="str">
        <f t="shared" si="238"/>
        <v/>
      </c>
      <c r="AF1910" s="35" t="str">
        <f t="shared" si="239"/>
        <v/>
      </c>
    </row>
    <row r="1911" spans="1:32" x14ac:dyDescent="0.3">
      <c r="A1911" s="50"/>
      <c r="B1911" s="34" t="str">
        <f>IFERROR(VLOOKUP(A1911,'State of WI BUs'!$A$2:$B$77,2,FALSE),"")</f>
        <v/>
      </c>
      <c r="C1911" s="50"/>
      <c r="D1911" s="50"/>
      <c r="E1911" s="51"/>
      <c r="F1911" s="34" t="str">
        <f>IFERROR(VLOOKUP(C1911,'Fed. Agency Identifier'!$A$2:$B$62,2,FALSE),"")</f>
        <v/>
      </c>
      <c r="G1911" s="34" t="str">
        <f>IF(ISBLANK(D1911)=TRUE,"",(IFERROR(VLOOKUP(CONCATENATE(C1911,".",D1911),'Assistance Listings sam.gov'!$A$2:$D$2250,4,FALSE),"Unknown/Expired CFDA - Complete Column K")))</f>
        <v/>
      </c>
      <c r="H1911" s="51"/>
      <c r="I1911" s="51"/>
      <c r="J1911" s="34" t="str">
        <f>IF(AND(ISBLANK(C1911)=TRUE,ISBLANK(D1911)=TRUE),"",IFERROR(VLOOKUP(CONCATENATE(C1911,".",D1911),'Clusters Lookup'!$A$2:$B$99,2,FALSE),"Not an Other Cluster"))</f>
        <v/>
      </c>
      <c r="K1911" s="51"/>
      <c r="L1911" s="51"/>
      <c r="M1911" s="51"/>
      <c r="N1911" s="51"/>
      <c r="O1911" s="52"/>
      <c r="P1911" s="51"/>
      <c r="Q1911" s="51"/>
      <c r="R1911" s="50"/>
      <c r="S1911" s="34" t="str">
        <f>IFERROR(VLOOKUP(R1911,'State of WI BUs'!$A$2:$B$77,2,FALSE),"")</f>
        <v/>
      </c>
      <c r="T1911" s="52"/>
      <c r="U1911" s="52"/>
      <c r="V1911" s="56" t="str">
        <f t="shared" si="232"/>
        <v/>
      </c>
      <c r="W1911" s="52"/>
      <c r="X1911" s="50"/>
      <c r="Y1911" s="56" t="str">
        <f t="shared" si="233"/>
        <v/>
      </c>
      <c r="Z1911" s="52"/>
      <c r="AA1911" s="35" t="str">
        <f t="shared" si="234"/>
        <v/>
      </c>
      <c r="AB1911" s="35" t="str">
        <f t="shared" si="235"/>
        <v/>
      </c>
      <c r="AC1911" s="35" t="str">
        <f t="shared" si="236"/>
        <v/>
      </c>
      <c r="AD1911" s="35" t="str">
        <f t="shared" si="237"/>
        <v/>
      </c>
      <c r="AE1911" s="35" t="str">
        <f t="shared" si="238"/>
        <v/>
      </c>
      <c r="AF1911" s="35" t="str">
        <f t="shared" si="239"/>
        <v/>
      </c>
    </row>
    <row r="1912" spans="1:32" x14ac:dyDescent="0.3">
      <c r="A1912" s="50"/>
      <c r="B1912" s="34" t="str">
        <f>IFERROR(VLOOKUP(A1912,'State of WI BUs'!$A$2:$B$77,2,FALSE),"")</f>
        <v/>
      </c>
      <c r="C1912" s="50"/>
      <c r="D1912" s="50"/>
      <c r="E1912" s="51"/>
      <c r="F1912" s="34" t="str">
        <f>IFERROR(VLOOKUP(C1912,'Fed. Agency Identifier'!$A$2:$B$62,2,FALSE),"")</f>
        <v/>
      </c>
      <c r="G1912" s="34" t="str">
        <f>IF(ISBLANK(D1912)=TRUE,"",(IFERROR(VLOOKUP(CONCATENATE(C1912,".",D1912),'Assistance Listings sam.gov'!$A$2:$D$2250,4,FALSE),"Unknown/Expired CFDA - Complete Column K")))</f>
        <v/>
      </c>
      <c r="H1912" s="51"/>
      <c r="I1912" s="51"/>
      <c r="J1912" s="34" t="str">
        <f>IF(AND(ISBLANK(C1912)=TRUE,ISBLANK(D1912)=TRUE),"",IFERROR(VLOOKUP(CONCATENATE(C1912,".",D1912),'Clusters Lookup'!$A$2:$B$99,2,FALSE),"Not an Other Cluster"))</f>
        <v/>
      </c>
      <c r="K1912" s="51"/>
      <c r="L1912" s="51"/>
      <c r="M1912" s="51"/>
      <c r="N1912" s="51"/>
      <c r="O1912" s="52"/>
      <c r="P1912" s="51"/>
      <c r="Q1912" s="51"/>
      <c r="R1912" s="50"/>
      <c r="S1912" s="34" t="str">
        <f>IFERROR(VLOOKUP(R1912,'State of WI BUs'!$A$2:$B$77,2,FALSE),"")</f>
        <v/>
      </c>
      <c r="T1912" s="52"/>
      <c r="U1912" s="52"/>
      <c r="V1912" s="56" t="str">
        <f t="shared" si="232"/>
        <v/>
      </c>
      <c r="W1912" s="52"/>
      <c r="X1912" s="50"/>
      <c r="Y1912" s="56" t="str">
        <f t="shared" si="233"/>
        <v/>
      </c>
      <c r="Z1912" s="52"/>
      <c r="AA1912" s="35" t="str">
        <f t="shared" si="234"/>
        <v/>
      </c>
      <c r="AB1912" s="35" t="str">
        <f t="shared" si="235"/>
        <v/>
      </c>
      <c r="AC1912" s="35" t="str">
        <f t="shared" si="236"/>
        <v/>
      </c>
      <c r="AD1912" s="35" t="str">
        <f t="shared" si="237"/>
        <v/>
      </c>
      <c r="AE1912" s="35" t="str">
        <f t="shared" si="238"/>
        <v/>
      </c>
      <c r="AF1912" s="35" t="str">
        <f t="shared" si="239"/>
        <v/>
      </c>
    </row>
    <row r="1913" spans="1:32" x14ac:dyDescent="0.3">
      <c r="A1913" s="50"/>
      <c r="B1913" s="34" t="str">
        <f>IFERROR(VLOOKUP(A1913,'State of WI BUs'!$A$2:$B$77,2,FALSE),"")</f>
        <v/>
      </c>
      <c r="C1913" s="50"/>
      <c r="D1913" s="50"/>
      <c r="E1913" s="51"/>
      <c r="F1913" s="34" t="str">
        <f>IFERROR(VLOOKUP(C1913,'Fed. Agency Identifier'!$A$2:$B$62,2,FALSE),"")</f>
        <v/>
      </c>
      <c r="G1913" s="34" t="str">
        <f>IF(ISBLANK(D1913)=TRUE,"",(IFERROR(VLOOKUP(CONCATENATE(C1913,".",D1913),'Assistance Listings sam.gov'!$A$2:$D$2250,4,FALSE),"Unknown/Expired CFDA - Complete Column K")))</f>
        <v/>
      </c>
      <c r="H1913" s="51"/>
      <c r="I1913" s="51"/>
      <c r="J1913" s="34" t="str">
        <f>IF(AND(ISBLANK(C1913)=TRUE,ISBLANK(D1913)=TRUE),"",IFERROR(VLOOKUP(CONCATENATE(C1913,".",D1913),'Clusters Lookup'!$A$2:$B$99,2,FALSE),"Not an Other Cluster"))</f>
        <v/>
      </c>
      <c r="K1913" s="51"/>
      <c r="L1913" s="51"/>
      <c r="M1913" s="51"/>
      <c r="N1913" s="51"/>
      <c r="O1913" s="52"/>
      <c r="P1913" s="51"/>
      <c r="Q1913" s="51"/>
      <c r="R1913" s="50"/>
      <c r="S1913" s="34" t="str">
        <f>IFERROR(VLOOKUP(R1913,'State of WI BUs'!$A$2:$B$77,2,FALSE),"")</f>
        <v/>
      </c>
      <c r="T1913" s="52"/>
      <c r="U1913" s="52"/>
      <c r="V1913" s="56" t="str">
        <f t="shared" si="232"/>
        <v/>
      </c>
      <c r="W1913" s="52"/>
      <c r="X1913" s="50"/>
      <c r="Y1913" s="56" t="str">
        <f t="shared" si="233"/>
        <v/>
      </c>
      <c r="Z1913" s="52"/>
      <c r="AA1913" s="35" t="str">
        <f t="shared" si="234"/>
        <v/>
      </c>
      <c r="AB1913" s="35" t="str">
        <f t="shared" si="235"/>
        <v/>
      </c>
      <c r="AC1913" s="35" t="str">
        <f t="shared" si="236"/>
        <v/>
      </c>
      <c r="AD1913" s="35" t="str">
        <f t="shared" si="237"/>
        <v/>
      </c>
      <c r="AE1913" s="35" t="str">
        <f t="shared" si="238"/>
        <v/>
      </c>
      <c r="AF1913" s="35" t="str">
        <f t="shared" si="239"/>
        <v/>
      </c>
    </row>
    <row r="1914" spans="1:32" x14ac:dyDescent="0.3">
      <c r="A1914" s="50"/>
      <c r="B1914" s="34" t="str">
        <f>IFERROR(VLOOKUP(A1914,'State of WI BUs'!$A$2:$B$77,2,FALSE),"")</f>
        <v/>
      </c>
      <c r="C1914" s="50"/>
      <c r="D1914" s="50"/>
      <c r="E1914" s="51"/>
      <c r="F1914" s="34" t="str">
        <f>IFERROR(VLOOKUP(C1914,'Fed. Agency Identifier'!$A$2:$B$62,2,FALSE),"")</f>
        <v/>
      </c>
      <c r="G1914" s="34" t="str">
        <f>IF(ISBLANK(D1914)=TRUE,"",(IFERROR(VLOOKUP(CONCATENATE(C1914,".",D1914),'Assistance Listings sam.gov'!$A$2:$D$2250,4,FALSE),"Unknown/Expired CFDA - Complete Column K")))</f>
        <v/>
      </c>
      <c r="H1914" s="51"/>
      <c r="I1914" s="51"/>
      <c r="J1914" s="34" t="str">
        <f>IF(AND(ISBLANK(C1914)=TRUE,ISBLANK(D1914)=TRUE),"",IFERROR(VLOOKUP(CONCATENATE(C1914,".",D1914),'Clusters Lookup'!$A$2:$B$99,2,FALSE),"Not an Other Cluster"))</f>
        <v/>
      </c>
      <c r="K1914" s="51"/>
      <c r="L1914" s="51"/>
      <c r="M1914" s="51"/>
      <c r="N1914" s="51"/>
      <c r="O1914" s="52"/>
      <c r="P1914" s="51"/>
      <c r="Q1914" s="51"/>
      <c r="R1914" s="50"/>
      <c r="S1914" s="34" t="str">
        <f>IFERROR(VLOOKUP(R1914,'State of WI BUs'!$A$2:$B$77,2,FALSE),"")</f>
        <v/>
      </c>
      <c r="T1914" s="52"/>
      <c r="U1914" s="52"/>
      <c r="V1914" s="56" t="str">
        <f t="shared" si="232"/>
        <v/>
      </c>
      <c r="W1914" s="52"/>
      <c r="X1914" s="50"/>
      <c r="Y1914" s="56" t="str">
        <f t="shared" si="233"/>
        <v/>
      </c>
      <c r="Z1914" s="52"/>
      <c r="AA1914" s="35" t="str">
        <f t="shared" si="234"/>
        <v/>
      </c>
      <c r="AB1914" s="35" t="str">
        <f t="shared" si="235"/>
        <v/>
      </c>
      <c r="AC1914" s="35" t="str">
        <f t="shared" si="236"/>
        <v/>
      </c>
      <c r="AD1914" s="35" t="str">
        <f t="shared" si="237"/>
        <v/>
      </c>
      <c r="AE1914" s="35" t="str">
        <f t="shared" si="238"/>
        <v/>
      </c>
      <c r="AF1914" s="35" t="str">
        <f t="shared" si="239"/>
        <v/>
      </c>
    </row>
    <row r="1915" spans="1:32" x14ac:dyDescent="0.3">
      <c r="A1915" s="50"/>
      <c r="B1915" s="34" t="str">
        <f>IFERROR(VLOOKUP(A1915,'State of WI BUs'!$A$2:$B$77,2,FALSE),"")</f>
        <v/>
      </c>
      <c r="C1915" s="50"/>
      <c r="D1915" s="50"/>
      <c r="E1915" s="51"/>
      <c r="F1915" s="34" t="str">
        <f>IFERROR(VLOOKUP(C1915,'Fed. Agency Identifier'!$A$2:$B$62,2,FALSE),"")</f>
        <v/>
      </c>
      <c r="G1915" s="34" t="str">
        <f>IF(ISBLANK(D1915)=TRUE,"",(IFERROR(VLOOKUP(CONCATENATE(C1915,".",D1915),'Assistance Listings sam.gov'!$A$2:$D$2250,4,FALSE),"Unknown/Expired CFDA - Complete Column K")))</f>
        <v/>
      </c>
      <c r="H1915" s="51"/>
      <c r="I1915" s="51"/>
      <c r="J1915" s="34" t="str">
        <f>IF(AND(ISBLANK(C1915)=TRUE,ISBLANK(D1915)=TRUE),"",IFERROR(VLOOKUP(CONCATENATE(C1915,".",D1915),'Clusters Lookup'!$A$2:$B$99,2,FALSE),"Not an Other Cluster"))</f>
        <v/>
      </c>
      <c r="K1915" s="51"/>
      <c r="L1915" s="51"/>
      <c r="M1915" s="51"/>
      <c r="N1915" s="51"/>
      <c r="O1915" s="52"/>
      <c r="P1915" s="51"/>
      <c r="Q1915" s="51"/>
      <c r="R1915" s="50"/>
      <c r="S1915" s="34" t="str">
        <f>IFERROR(VLOOKUP(R1915,'State of WI BUs'!$A$2:$B$77,2,FALSE),"")</f>
        <v/>
      </c>
      <c r="T1915" s="52"/>
      <c r="U1915" s="52"/>
      <c r="V1915" s="56" t="str">
        <f t="shared" si="232"/>
        <v/>
      </c>
      <c r="W1915" s="52"/>
      <c r="X1915" s="50"/>
      <c r="Y1915" s="56" t="str">
        <f t="shared" si="233"/>
        <v/>
      </c>
      <c r="Z1915" s="52"/>
      <c r="AA1915" s="35" t="str">
        <f t="shared" si="234"/>
        <v/>
      </c>
      <c r="AB1915" s="35" t="str">
        <f t="shared" si="235"/>
        <v/>
      </c>
      <c r="AC1915" s="35" t="str">
        <f t="shared" si="236"/>
        <v/>
      </c>
      <c r="AD1915" s="35" t="str">
        <f t="shared" si="237"/>
        <v/>
      </c>
      <c r="AE1915" s="35" t="str">
        <f t="shared" si="238"/>
        <v/>
      </c>
      <c r="AF1915" s="35" t="str">
        <f t="shared" si="239"/>
        <v/>
      </c>
    </row>
    <row r="1916" spans="1:32" x14ac:dyDescent="0.3">
      <c r="A1916" s="50"/>
      <c r="B1916" s="34" t="str">
        <f>IFERROR(VLOOKUP(A1916,'State of WI BUs'!$A$2:$B$77,2,FALSE),"")</f>
        <v/>
      </c>
      <c r="C1916" s="50"/>
      <c r="D1916" s="50"/>
      <c r="E1916" s="51"/>
      <c r="F1916" s="34" t="str">
        <f>IFERROR(VLOOKUP(C1916,'Fed. Agency Identifier'!$A$2:$B$62,2,FALSE),"")</f>
        <v/>
      </c>
      <c r="G1916" s="34" t="str">
        <f>IF(ISBLANK(D1916)=TRUE,"",(IFERROR(VLOOKUP(CONCATENATE(C1916,".",D1916),'Assistance Listings sam.gov'!$A$2:$D$2250,4,FALSE),"Unknown/Expired CFDA - Complete Column K")))</f>
        <v/>
      </c>
      <c r="H1916" s="51"/>
      <c r="I1916" s="51"/>
      <c r="J1916" s="34" t="str">
        <f>IF(AND(ISBLANK(C1916)=TRUE,ISBLANK(D1916)=TRUE),"",IFERROR(VLOOKUP(CONCATENATE(C1916,".",D1916),'Clusters Lookup'!$A$2:$B$99,2,FALSE),"Not an Other Cluster"))</f>
        <v/>
      </c>
      <c r="K1916" s="51"/>
      <c r="L1916" s="51"/>
      <c r="M1916" s="51"/>
      <c r="N1916" s="51"/>
      <c r="O1916" s="52"/>
      <c r="P1916" s="51"/>
      <c r="Q1916" s="51"/>
      <c r="R1916" s="50"/>
      <c r="S1916" s="34" t="str">
        <f>IFERROR(VLOOKUP(R1916,'State of WI BUs'!$A$2:$B$77,2,FALSE),"")</f>
        <v/>
      </c>
      <c r="T1916" s="52"/>
      <c r="U1916" s="52"/>
      <c r="V1916" s="56" t="str">
        <f t="shared" si="232"/>
        <v/>
      </c>
      <c r="W1916" s="52"/>
      <c r="X1916" s="50"/>
      <c r="Y1916" s="56" t="str">
        <f t="shared" si="233"/>
        <v/>
      </c>
      <c r="Z1916" s="52"/>
      <c r="AA1916" s="35" t="str">
        <f t="shared" si="234"/>
        <v/>
      </c>
      <c r="AB1916" s="35" t="str">
        <f t="shared" si="235"/>
        <v/>
      </c>
      <c r="AC1916" s="35" t="str">
        <f t="shared" si="236"/>
        <v/>
      </c>
      <c r="AD1916" s="35" t="str">
        <f t="shared" si="237"/>
        <v/>
      </c>
      <c r="AE1916" s="35" t="str">
        <f t="shared" si="238"/>
        <v/>
      </c>
      <c r="AF1916" s="35" t="str">
        <f t="shared" si="239"/>
        <v/>
      </c>
    </row>
    <row r="1917" spans="1:32" x14ac:dyDescent="0.3">
      <c r="A1917" s="50"/>
      <c r="B1917" s="34" t="str">
        <f>IFERROR(VLOOKUP(A1917,'State of WI BUs'!$A$2:$B$77,2,FALSE),"")</f>
        <v/>
      </c>
      <c r="C1917" s="50"/>
      <c r="D1917" s="50"/>
      <c r="E1917" s="51"/>
      <c r="F1917" s="34" t="str">
        <f>IFERROR(VLOOKUP(C1917,'Fed. Agency Identifier'!$A$2:$B$62,2,FALSE),"")</f>
        <v/>
      </c>
      <c r="G1917" s="34" t="str">
        <f>IF(ISBLANK(D1917)=TRUE,"",(IFERROR(VLOOKUP(CONCATENATE(C1917,".",D1917),'Assistance Listings sam.gov'!$A$2:$D$2250,4,FALSE),"Unknown/Expired CFDA - Complete Column K")))</f>
        <v/>
      </c>
      <c r="H1917" s="51"/>
      <c r="I1917" s="51"/>
      <c r="J1917" s="34" t="str">
        <f>IF(AND(ISBLANK(C1917)=TRUE,ISBLANK(D1917)=TRUE),"",IFERROR(VLOOKUP(CONCATENATE(C1917,".",D1917),'Clusters Lookup'!$A$2:$B$99,2,FALSE),"Not an Other Cluster"))</f>
        <v/>
      </c>
      <c r="K1917" s="51"/>
      <c r="L1917" s="51"/>
      <c r="M1917" s="51"/>
      <c r="N1917" s="51"/>
      <c r="O1917" s="52"/>
      <c r="P1917" s="51"/>
      <c r="Q1917" s="51"/>
      <c r="R1917" s="50"/>
      <c r="S1917" s="34" t="str">
        <f>IFERROR(VLOOKUP(R1917,'State of WI BUs'!$A$2:$B$77,2,FALSE),"")</f>
        <v/>
      </c>
      <c r="T1917" s="52"/>
      <c r="U1917" s="52"/>
      <c r="V1917" s="56" t="str">
        <f t="shared" si="232"/>
        <v/>
      </c>
      <c r="W1917" s="52"/>
      <c r="X1917" s="50"/>
      <c r="Y1917" s="56" t="str">
        <f t="shared" si="233"/>
        <v/>
      </c>
      <c r="Z1917" s="52"/>
      <c r="AA1917" s="35" t="str">
        <f t="shared" si="234"/>
        <v/>
      </c>
      <c r="AB1917" s="35" t="str">
        <f t="shared" si="235"/>
        <v/>
      </c>
      <c r="AC1917" s="35" t="str">
        <f t="shared" si="236"/>
        <v/>
      </c>
      <c r="AD1917" s="35" t="str">
        <f t="shared" si="237"/>
        <v/>
      </c>
      <c r="AE1917" s="35" t="str">
        <f t="shared" si="238"/>
        <v/>
      </c>
      <c r="AF1917" s="35" t="str">
        <f t="shared" si="239"/>
        <v/>
      </c>
    </row>
    <row r="1918" spans="1:32" x14ac:dyDescent="0.3">
      <c r="A1918" s="50"/>
      <c r="B1918" s="34" t="str">
        <f>IFERROR(VLOOKUP(A1918,'State of WI BUs'!$A$2:$B$77,2,FALSE),"")</f>
        <v/>
      </c>
      <c r="C1918" s="50"/>
      <c r="D1918" s="50"/>
      <c r="E1918" s="51"/>
      <c r="F1918" s="34" t="str">
        <f>IFERROR(VLOOKUP(C1918,'Fed. Agency Identifier'!$A$2:$B$62,2,FALSE),"")</f>
        <v/>
      </c>
      <c r="G1918" s="34" t="str">
        <f>IF(ISBLANK(D1918)=TRUE,"",(IFERROR(VLOOKUP(CONCATENATE(C1918,".",D1918),'Assistance Listings sam.gov'!$A$2:$D$2250,4,FALSE),"Unknown/Expired CFDA - Complete Column K")))</f>
        <v/>
      </c>
      <c r="H1918" s="51"/>
      <c r="I1918" s="51"/>
      <c r="J1918" s="34" t="str">
        <f>IF(AND(ISBLANK(C1918)=TRUE,ISBLANK(D1918)=TRUE),"",IFERROR(VLOOKUP(CONCATENATE(C1918,".",D1918),'Clusters Lookup'!$A$2:$B$99,2,FALSE),"Not an Other Cluster"))</f>
        <v/>
      </c>
      <c r="K1918" s="51"/>
      <c r="L1918" s="51"/>
      <c r="M1918" s="51"/>
      <c r="N1918" s="51"/>
      <c r="O1918" s="52"/>
      <c r="P1918" s="51"/>
      <c r="Q1918" s="51"/>
      <c r="R1918" s="50"/>
      <c r="S1918" s="34" t="str">
        <f>IFERROR(VLOOKUP(R1918,'State of WI BUs'!$A$2:$B$77,2,FALSE),"")</f>
        <v/>
      </c>
      <c r="T1918" s="52"/>
      <c r="U1918" s="52"/>
      <c r="V1918" s="56" t="str">
        <f t="shared" si="232"/>
        <v/>
      </c>
      <c r="W1918" s="52"/>
      <c r="X1918" s="50"/>
      <c r="Y1918" s="56" t="str">
        <f t="shared" si="233"/>
        <v/>
      </c>
      <c r="Z1918" s="52"/>
      <c r="AA1918" s="35" t="str">
        <f t="shared" si="234"/>
        <v/>
      </c>
      <c r="AB1918" s="35" t="str">
        <f t="shared" si="235"/>
        <v/>
      </c>
      <c r="AC1918" s="35" t="str">
        <f t="shared" si="236"/>
        <v/>
      </c>
      <c r="AD1918" s="35" t="str">
        <f t="shared" si="237"/>
        <v/>
      </c>
      <c r="AE1918" s="35" t="str">
        <f t="shared" si="238"/>
        <v/>
      </c>
      <c r="AF1918" s="35" t="str">
        <f t="shared" si="239"/>
        <v/>
      </c>
    </row>
    <row r="1919" spans="1:32" x14ac:dyDescent="0.3">
      <c r="A1919" s="50"/>
      <c r="B1919" s="34" t="str">
        <f>IFERROR(VLOOKUP(A1919,'State of WI BUs'!$A$2:$B$77,2,FALSE),"")</f>
        <v/>
      </c>
      <c r="C1919" s="50"/>
      <c r="D1919" s="50"/>
      <c r="E1919" s="51"/>
      <c r="F1919" s="34" t="str">
        <f>IFERROR(VLOOKUP(C1919,'Fed. Agency Identifier'!$A$2:$B$62,2,FALSE),"")</f>
        <v/>
      </c>
      <c r="G1919" s="34" t="str">
        <f>IF(ISBLANK(D1919)=TRUE,"",(IFERROR(VLOOKUP(CONCATENATE(C1919,".",D1919),'Assistance Listings sam.gov'!$A$2:$D$2250,4,FALSE),"Unknown/Expired CFDA - Complete Column K")))</f>
        <v/>
      </c>
      <c r="H1919" s="51"/>
      <c r="I1919" s="51"/>
      <c r="J1919" s="34" t="str">
        <f>IF(AND(ISBLANK(C1919)=TRUE,ISBLANK(D1919)=TRUE),"",IFERROR(VLOOKUP(CONCATENATE(C1919,".",D1919),'Clusters Lookup'!$A$2:$B$99,2,FALSE),"Not an Other Cluster"))</f>
        <v/>
      </c>
      <c r="K1919" s="51"/>
      <c r="L1919" s="51"/>
      <c r="M1919" s="51"/>
      <c r="N1919" s="51"/>
      <c r="O1919" s="52"/>
      <c r="P1919" s="51"/>
      <c r="Q1919" s="51"/>
      <c r="R1919" s="50"/>
      <c r="S1919" s="34" t="str">
        <f>IFERROR(VLOOKUP(R1919,'State of WI BUs'!$A$2:$B$77,2,FALSE),"")</f>
        <v/>
      </c>
      <c r="T1919" s="52"/>
      <c r="U1919" s="52"/>
      <c r="V1919" s="56" t="str">
        <f t="shared" si="232"/>
        <v/>
      </c>
      <c r="W1919" s="52"/>
      <c r="X1919" s="50"/>
      <c r="Y1919" s="56" t="str">
        <f t="shared" si="233"/>
        <v/>
      </c>
      <c r="Z1919" s="52"/>
      <c r="AA1919" s="35" t="str">
        <f t="shared" si="234"/>
        <v/>
      </c>
      <c r="AB1919" s="35" t="str">
        <f t="shared" si="235"/>
        <v/>
      </c>
      <c r="AC1919" s="35" t="str">
        <f t="shared" si="236"/>
        <v/>
      </c>
      <c r="AD1919" s="35" t="str">
        <f t="shared" si="237"/>
        <v/>
      </c>
      <c r="AE1919" s="35" t="str">
        <f t="shared" si="238"/>
        <v/>
      </c>
      <c r="AF1919" s="35" t="str">
        <f t="shared" si="239"/>
        <v/>
      </c>
    </row>
    <row r="1920" spans="1:32" x14ac:dyDescent="0.3">
      <c r="A1920" s="50"/>
      <c r="B1920" s="34" t="str">
        <f>IFERROR(VLOOKUP(A1920,'State of WI BUs'!$A$2:$B$77,2,FALSE),"")</f>
        <v/>
      </c>
      <c r="C1920" s="50"/>
      <c r="D1920" s="50"/>
      <c r="E1920" s="51"/>
      <c r="F1920" s="34" t="str">
        <f>IFERROR(VLOOKUP(C1920,'Fed. Agency Identifier'!$A$2:$B$62,2,FALSE),"")</f>
        <v/>
      </c>
      <c r="G1920" s="34" t="str">
        <f>IF(ISBLANK(D1920)=TRUE,"",(IFERROR(VLOOKUP(CONCATENATE(C1920,".",D1920),'Assistance Listings sam.gov'!$A$2:$D$2250,4,FALSE),"Unknown/Expired CFDA - Complete Column K")))</f>
        <v/>
      </c>
      <c r="H1920" s="51"/>
      <c r="I1920" s="51"/>
      <c r="J1920" s="34" t="str">
        <f>IF(AND(ISBLANK(C1920)=TRUE,ISBLANK(D1920)=TRUE),"",IFERROR(VLOOKUP(CONCATENATE(C1920,".",D1920),'Clusters Lookup'!$A$2:$B$99,2,FALSE),"Not an Other Cluster"))</f>
        <v/>
      </c>
      <c r="K1920" s="51"/>
      <c r="L1920" s="51"/>
      <c r="M1920" s="51"/>
      <c r="N1920" s="51"/>
      <c r="O1920" s="52"/>
      <c r="P1920" s="51"/>
      <c r="Q1920" s="51"/>
      <c r="R1920" s="50"/>
      <c r="S1920" s="34" t="str">
        <f>IFERROR(VLOOKUP(R1920,'State of WI BUs'!$A$2:$B$77,2,FALSE),"")</f>
        <v/>
      </c>
      <c r="T1920" s="52"/>
      <c r="U1920" s="52"/>
      <c r="V1920" s="56" t="str">
        <f t="shared" si="232"/>
        <v/>
      </c>
      <c r="W1920" s="52"/>
      <c r="X1920" s="50"/>
      <c r="Y1920" s="56" t="str">
        <f t="shared" si="233"/>
        <v/>
      </c>
      <c r="Z1920" s="52"/>
      <c r="AA1920" s="35" t="str">
        <f t="shared" si="234"/>
        <v/>
      </c>
      <c r="AB1920" s="35" t="str">
        <f t="shared" si="235"/>
        <v/>
      </c>
      <c r="AC1920" s="35" t="str">
        <f t="shared" si="236"/>
        <v/>
      </c>
      <c r="AD1920" s="35" t="str">
        <f t="shared" si="237"/>
        <v/>
      </c>
      <c r="AE1920" s="35" t="str">
        <f t="shared" si="238"/>
        <v/>
      </c>
      <c r="AF1920" s="35" t="str">
        <f t="shared" si="239"/>
        <v/>
      </c>
    </row>
    <row r="1921" spans="1:32" x14ac:dyDescent="0.3">
      <c r="A1921" s="50"/>
      <c r="B1921" s="34" t="str">
        <f>IFERROR(VLOOKUP(A1921,'State of WI BUs'!$A$2:$B$77,2,FALSE),"")</f>
        <v/>
      </c>
      <c r="C1921" s="50"/>
      <c r="D1921" s="50"/>
      <c r="E1921" s="51"/>
      <c r="F1921" s="34" t="str">
        <f>IFERROR(VLOOKUP(C1921,'Fed. Agency Identifier'!$A$2:$B$62,2,FALSE),"")</f>
        <v/>
      </c>
      <c r="G1921" s="34" t="str">
        <f>IF(ISBLANK(D1921)=TRUE,"",(IFERROR(VLOOKUP(CONCATENATE(C1921,".",D1921),'Assistance Listings sam.gov'!$A$2:$D$2250,4,FALSE),"Unknown/Expired CFDA - Complete Column K")))</f>
        <v/>
      </c>
      <c r="H1921" s="51"/>
      <c r="I1921" s="51"/>
      <c r="J1921" s="34" t="str">
        <f>IF(AND(ISBLANK(C1921)=TRUE,ISBLANK(D1921)=TRUE),"",IFERROR(VLOOKUP(CONCATENATE(C1921,".",D1921),'Clusters Lookup'!$A$2:$B$99,2,FALSE),"Not an Other Cluster"))</f>
        <v/>
      </c>
      <c r="K1921" s="51"/>
      <c r="L1921" s="51"/>
      <c r="M1921" s="51"/>
      <c r="N1921" s="51"/>
      <c r="O1921" s="52"/>
      <c r="P1921" s="51"/>
      <c r="Q1921" s="51"/>
      <c r="R1921" s="50"/>
      <c r="S1921" s="34" t="str">
        <f>IFERROR(VLOOKUP(R1921,'State of WI BUs'!$A$2:$B$77,2,FALSE),"")</f>
        <v/>
      </c>
      <c r="T1921" s="52"/>
      <c r="U1921" s="52"/>
      <c r="V1921" s="56" t="str">
        <f t="shared" si="232"/>
        <v/>
      </c>
      <c r="W1921" s="52"/>
      <c r="X1921" s="50"/>
      <c r="Y1921" s="56" t="str">
        <f t="shared" si="233"/>
        <v/>
      </c>
      <c r="Z1921" s="52"/>
      <c r="AA1921" s="35" t="str">
        <f t="shared" si="234"/>
        <v/>
      </c>
      <c r="AB1921" s="35" t="str">
        <f t="shared" si="235"/>
        <v/>
      </c>
      <c r="AC1921" s="35" t="str">
        <f t="shared" si="236"/>
        <v/>
      </c>
      <c r="AD1921" s="35" t="str">
        <f t="shared" si="237"/>
        <v/>
      </c>
      <c r="AE1921" s="35" t="str">
        <f t="shared" si="238"/>
        <v/>
      </c>
      <c r="AF1921" s="35" t="str">
        <f t="shared" si="239"/>
        <v/>
      </c>
    </row>
    <row r="1922" spans="1:32" x14ac:dyDescent="0.3">
      <c r="A1922" s="50"/>
      <c r="B1922" s="34" t="str">
        <f>IFERROR(VLOOKUP(A1922,'State of WI BUs'!$A$2:$B$77,2,FALSE),"")</f>
        <v/>
      </c>
      <c r="C1922" s="50"/>
      <c r="D1922" s="50"/>
      <c r="E1922" s="51"/>
      <c r="F1922" s="34" t="str">
        <f>IFERROR(VLOOKUP(C1922,'Fed. Agency Identifier'!$A$2:$B$62,2,FALSE),"")</f>
        <v/>
      </c>
      <c r="G1922" s="34" t="str">
        <f>IF(ISBLANK(D1922)=TRUE,"",(IFERROR(VLOOKUP(CONCATENATE(C1922,".",D1922),'Assistance Listings sam.gov'!$A$2:$D$2250,4,FALSE),"Unknown/Expired CFDA - Complete Column K")))</f>
        <v/>
      </c>
      <c r="H1922" s="51"/>
      <c r="I1922" s="51"/>
      <c r="J1922" s="34" t="str">
        <f>IF(AND(ISBLANK(C1922)=TRUE,ISBLANK(D1922)=TRUE),"",IFERROR(VLOOKUP(CONCATENATE(C1922,".",D1922),'Clusters Lookup'!$A$2:$B$99,2,FALSE),"Not an Other Cluster"))</f>
        <v/>
      </c>
      <c r="K1922" s="51"/>
      <c r="L1922" s="51"/>
      <c r="M1922" s="51"/>
      <c r="N1922" s="51"/>
      <c r="O1922" s="52"/>
      <c r="P1922" s="51"/>
      <c r="Q1922" s="51"/>
      <c r="R1922" s="50"/>
      <c r="S1922" s="34" t="str">
        <f>IFERROR(VLOOKUP(R1922,'State of WI BUs'!$A$2:$B$77,2,FALSE),"")</f>
        <v/>
      </c>
      <c r="T1922" s="52"/>
      <c r="U1922" s="52"/>
      <c r="V1922" s="56" t="str">
        <f t="shared" si="232"/>
        <v/>
      </c>
      <c r="W1922" s="52"/>
      <c r="X1922" s="50"/>
      <c r="Y1922" s="56" t="str">
        <f t="shared" si="233"/>
        <v/>
      </c>
      <c r="Z1922" s="52"/>
      <c r="AA1922" s="35" t="str">
        <f t="shared" si="234"/>
        <v/>
      </c>
      <c r="AB1922" s="35" t="str">
        <f t="shared" si="235"/>
        <v/>
      </c>
      <c r="AC1922" s="35" t="str">
        <f t="shared" si="236"/>
        <v/>
      </c>
      <c r="AD1922" s="35" t="str">
        <f t="shared" si="237"/>
        <v/>
      </c>
      <c r="AE1922" s="35" t="str">
        <f t="shared" si="238"/>
        <v/>
      </c>
      <c r="AF1922" s="35" t="str">
        <f t="shared" si="239"/>
        <v/>
      </c>
    </row>
    <row r="1923" spans="1:32" x14ac:dyDescent="0.3">
      <c r="A1923" s="50"/>
      <c r="B1923" s="34" t="str">
        <f>IFERROR(VLOOKUP(A1923,'State of WI BUs'!$A$2:$B$77,2,FALSE),"")</f>
        <v/>
      </c>
      <c r="C1923" s="50"/>
      <c r="D1923" s="50"/>
      <c r="E1923" s="51"/>
      <c r="F1923" s="34" t="str">
        <f>IFERROR(VLOOKUP(C1923,'Fed. Agency Identifier'!$A$2:$B$62,2,FALSE),"")</f>
        <v/>
      </c>
      <c r="G1923" s="34" t="str">
        <f>IF(ISBLANK(D1923)=TRUE,"",(IFERROR(VLOOKUP(CONCATENATE(C1923,".",D1923),'Assistance Listings sam.gov'!$A$2:$D$2250,4,FALSE),"Unknown/Expired CFDA - Complete Column K")))</f>
        <v/>
      </c>
      <c r="H1923" s="51"/>
      <c r="I1923" s="51"/>
      <c r="J1923" s="34" t="str">
        <f>IF(AND(ISBLANK(C1923)=TRUE,ISBLANK(D1923)=TRUE),"",IFERROR(VLOOKUP(CONCATENATE(C1923,".",D1923),'Clusters Lookup'!$A$2:$B$99,2,FALSE),"Not an Other Cluster"))</f>
        <v/>
      </c>
      <c r="K1923" s="51"/>
      <c r="L1923" s="51"/>
      <c r="M1923" s="51"/>
      <c r="N1923" s="51"/>
      <c r="O1923" s="52"/>
      <c r="P1923" s="51"/>
      <c r="Q1923" s="51"/>
      <c r="R1923" s="50"/>
      <c r="S1923" s="34" t="str">
        <f>IFERROR(VLOOKUP(R1923,'State of WI BUs'!$A$2:$B$77,2,FALSE),"")</f>
        <v/>
      </c>
      <c r="T1923" s="52"/>
      <c r="U1923" s="52"/>
      <c r="V1923" s="56" t="str">
        <f t="shared" si="232"/>
        <v/>
      </c>
      <c r="W1923" s="52"/>
      <c r="X1923" s="50"/>
      <c r="Y1923" s="56" t="str">
        <f t="shared" si="233"/>
        <v/>
      </c>
      <c r="Z1923" s="52"/>
      <c r="AA1923" s="35" t="str">
        <f t="shared" si="234"/>
        <v/>
      </c>
      <c r="AB1923" s="35" t="str">
        <f t="shared" si="235"/>
        <v/>
      </c>
      <c r="AC1923" s="35" t="str">
        <f t="shared" si="236"/>
        <v/>
      </c>
      <c r="AD1923" s="35" t="str">
        <f t="shared" si="237"/>
        <v/>
      </c>
      <c r="AE1923" s="35" t="str">
        <f t="shared" si="238"/>
        <v/>
      </c>
      <c r="AF1923" s="35" t="str">
        <f t="shared" si="239"/>
        <v/>
      </c>
    </row>
    <row r="1924" spans="1:32" x14ac:dyDescent="0.3">
      <c r="A1924" s="50"/>
      <c r="B1924" s="34" t="str">
        <f>IFERROR(VLOOKUP(A1924,'State of WI BUs'!$A$2:$B$77,2,FALSE),"")</f>
        <v/>
      </c>
      <c r="C1924" s="50"/>
      <c r="D1924" s="50"/>
      <c r="E1924" s="51"/>
      <c r="F1924" s="34" t="str">
        <f>IFERROR(VLOOKUP(C1924,'Fed. Agency Identifier'!$A$2:$B$62,2,FALSE),"")</f>
        <v/>
      </c>
      <c r="G1924" s="34" t="str">
        <f>IF(ISBLANK(D1924)=TRUE,"",(IFERROR(VLOOKUP(CONCATENATE(C1924,".",D1924),'Assistance Listings sam.gov'!$A$2:$D$2250,4,FALSE),"Unknown/Expired CFDA - Complete Column K")))</f>
        <v/>
      </c>
      <c r="H1924" s="51"/>
      <c r="I1924" s="51"/>
      <c r="J1924" s="34" t="str">
        <f>IF(AND(ISBLANK(C1924)=TRUE,ISBLANK(D1924)=TRUE),"",IFERROR(VLOOKUP(CONCATENATE(C1924,".",D1924),'Clusters Lookup'!$A$2:$B$99,2,FALSE),"Not an Other Cluster"))</f>
        <v/>
      </c>
      <c r="K1924" s="51"/>
      <c r="L1924" s="51"/>
      <c r="M1924" s="51"/>
      <c r="N1924" s="51"/>
      <c r="O1924" s="52"/>
      <c r="P1924" s="51"/>
      <c r="Q1924" s="51"/>
      <c r="R1924" s="50"/>
      <c r="S1924" s="34" t="str">
        <f>IFERROR(VLOOKUP(R1924,'State of WI BUs'!$A$2:$B$77,2,FALSE),"")</f>
        <v/>
      </c>
      <c r="T1924" s="52"/>
      <c r="U1924" s="52"/>
      <c r="V1924" s="56" t="str">
        <f t="shared" si="232"/>
        <v/>
      </c>
      <c r="W1924" s="52"/>
      <c r="X1924" s="50"/>
      <c r="Y1924" s="56" t="str">
        <f t="shared" si="233"/>
        <v/>
      </c>
      <c r="Z1924" s="52"/>
      <c r="AA1924" s="35" t="str">
        <f t="shared" si="234"/>
        <v/>
      </c>
      <c r="AB1924" s="35" t="str">
        <f t="shared" si="235"/>
        <v/>
      </c>
      <c r="AC1924" s="35" t="str">
        <f t="shared" si="236"/>
        <v/>
      </c>
      <c r="AD1924" s="35" t="str">
        <f t="shared" si="237"/>
        <v/>
      </c>
      <c r="AE1924" s="35" t="str">
        <f t="shared" si="238"/>
        <v/>
      </c>
      <c r="AF1924" s="35" t="str">
        <f t="shared" si="239"/>
        <v/>
      </c>
    </row>
    <row r="1925" spans="1:32" x14ac:dyDescent="0.3">
      <c r="A1925" s="50"/>
      <c r="B1925" s="34" t="str">
        <f>IFERROR(VLOOKUP(A1925,'State of WI BUs'!$A$2:$B$77,2,FALSE),"")</f>
        <v/>
      </c>
      <c r="C1925" s="50"/>
      <c r="D1925" s="50"/>
      <c r="E1925" s="51"/>
      <c r="F1925" s="34" t="str">
        <f>IFERROR(VLOOKUP(C1925,'Fed. Agency Identifier'!$A$2:$B$62,2,FALSE),"")</f>
        <v/>
      </c>
      <c r="G1925" s="34" t="str">
        <f>IF(ISBLANK(D1925)=TRUE,"",(IFERROR(VLOOKUP(CONCATENATE(C1925,".",D1925),'Assistance Listings sam.gov'!$A$2:$D$2250,4,FALSE),"Unknown/Expired CFDA - Complete Column K")))</f>
        <v/>
      </c>
      <c r="H1925" s="51"/>
      <c r="I1925" s="51"/>
      <c r="J1925" s="34" t="str">
        <f>IF(AND(ISBLANK(C1925)=TRUE,ISBLANK(D1925)=TRUE),"",IFERROR(VLOOKUP(CONCATENATE(C1925,".",D1925),'Clusters Lookup'!$A$2:$B$99,2,FALSE),"Not an Other Cluster"))</f>
        <v/>
      </c>
      <c r="K1925" s="51"/>
      <c r="L1925" s="51"/>
      <c r="M1925" s="51"/>
      <c r="N1925" s="51"/>
      <c r="O1925" s="52"/>
      <c r="P1925" s="51"/>
      <c r="Q1925" s="51"/>
      <c r="R1925" s="50"/>
      <c r="S1925" s="34" t="str">
        <f>IFERROR(VLOOKUP(R1925,'State of WI BUs'!$A$2:$B$77,2,FALSE),"")</f>
        <v/>
      </c>
      <c r="T1925" s="52"/>
      <c r="U1925" s="52"/>
      <c r="V1925" s="56" t="str">
        <f t="shared" si="232"/>
        <v/>
      </c>
      <c r="W1925" s="52"/>
      <c r="X1925" s="50"/>
      <c r="Y1925" s="56" t="str">
        <f t="shared" si="233"/>
        <v/>
      </c>
      <c r="Z1925" s="52"/>
      <c r="AA1925" s="35" t="str">
        <f t="shared" si="234"/>
        <v/>
      </c>
      <c r="AB1925" s="35" t="str">
        <f t="shared" si="235"/>
        <v/>
      </c>
      <c r="AC1925" s="35" t="str">
        <f t="shared" si="236"/>
        <v/>
      </c>
      <c r="AD1925" s="35" t="str">
        <f t="shared" si="237"/>
        <v/>
      </c>
      <c r="AE1925" s="35" t="str">
        <f t="shared" si="238"/>
        <v/>
      </c>
      <c r="AF1925" s="35" t="str">
        <f t="shared" si="239"/>
        <v/>
      </c>
    </row>
    <row r="1926" spans="1:32" x14ac:dyDescent="0.3">
      <c r="A1926" s="50"/>
      <c r="B1926" s="34" t="str">
        <f>IFERROR(VLOOKUP(A1926,'State of WI BUs'!$A$2:$B$77,2,FALSE),"")</f>
        <v/>
      </c>
      <c r="C1926" s="50"/>
      <c r="D1926" s="50"/>
      <c r="E1926" s="51"/>
      <c r="F1926" s="34" t="str">
        <f>IFERROR(VLOOKUP(C1926,'Fed. Agency Identifier'!$A$2:$B$62,2,FALSE),"")</f>
        <v/>
      </c>
      <c r="G1926" s="34" t="str">
        <f>IF(ISBLANK(D1926)=TRUE,"",(IFERROR(VLOOKUP(CONCATENATE(C1926,".",D1926),'Assistance Listings sam.gov'!$A$2:$D$2250,4,FALSE),"Unknown/Expired CFDA - Complete Column K")))</f>
        <v/>
      </c>
      <c r="H1926" s="51"/>
      <c r="I1926" s="51"/>
      <c r="J1926" s="34" t="str">
        <f>IF(AND(ISBLANK(C1926)=TRUE,ISBLANK(D1926)=TRUE),"",IFERROR(VLOOKUP(CONCATENATE(C1926,".",D1926),'Clusters Lookup'!$A$2:$B$99,2,FALSE),"Not an Other Cluster"))</f>
        <v/>
      </c>
      <c r="K1926" s="51"/>
      <c r="L1926" s="51"/>
      <c r="M1926" s="51"/>
      <c r="N1926" s="51"/>
      <c r="O1926" s="52"/>
      <c r="P1926" s="51"/>
      <c r="Q1926" s="51"/>
      <c r="R1926" s="50"/>
      <c r="S1926" s="34" t="str">
        <f>IFERROR(VLOOKUP(R1926,'State of WI BUs'!$A$2:$B$77,2,FALSE),"")</f>
        <v/>
      </c>
      <c r="T1926" s="52"/>
      <c r="U1926" s="52"/>
      <c r="V1926" s="56" t="str">
        <f t="shared" si="232"/>
        <v/>
      </c>
      <c r="W1926" s="52"/>
      <c r="X1926" s="50"/>
      <c r="Y1926" s="56" t="str">
        <f t="shared" si="233"/>
        <v/>
      </c>
      <c r="Z1926" s="52"/>
      <c r="AA1926" s="35" t="str">
        <f t="shared" si="234"/>
        <v/>
      </c>
      <c r="AB1926" s="35" t="str">
        <f t="shared" si="235"/>
        <v/>
      </c>
      <c r="AC1926" s="35" t="str">
        <f t="shared" si="236"/>
        <v/>
      </c>
      <c r="AD1926" s="35" t="str">
        <f t="shared" si="237"/>
        <v/>
      </c>
      <c r="AE1926" s="35" t="str">
        <f t="shared" si="238"/>
        <v/>
      </c>
      <c r="AF1926" s="35" t="str">
        <f t="shared" si="239"/>
        <v/>
      </c>
    </row>
    <row r="1927" spans="1:32" x14ac:dyDescent="0.3">
      <c r="A1927" s="50"/>
      <c r="B1927" s="34" t="str">
        <f>IFERROR(VLOOKUP(A1927,'State of WI BUs'!$A$2:$B$77,2,FALSE),"")</f>
        <v/>
      </c>
      <c r="C1927" s="50"/>
      <c r="D1927" s="50"/>
      <c r="E1927" s="51"/>
      <c r="F1927" s="34" t="str">
        <f>IFERROR(VLOOKUP(C1927,'Fed. Agency Identifier'!$A$2:$B$62,2,FALSE),"")</f>
        <v/>
      </c>
      <c r="G1927" s="34" t="str">
        <f>IF(ISBLANK(D1927)=TRUE,"",(IFERROR(VLOOKUP(CONCATENATE(C1927,".",D1927),'Assistance Listings sam.gov'!$A$2:$D$2250,4,FALSE),"Unknown/Expired CFDA - Complete Column K")))</f>
        <v/>
      </c>
      <c r="H1927" s="51"/>
      <c r="I1927" s="51"/>
      <c r="J1927" s="34" t="str">
        <f>IF(AND(ISBLANK(C1927)=TRUE,ISBLANK(D1927)=TRUE),"",IFERROR(VLOOKUP(CONCATENATE(C1927,".",D1927),'Clusters Lookup'!$A$2:$B$99,2,FALSE),"Not an Other Cluster"))</f>
        <v/>
      </c>
      <c r="K1927" s="51"/>
      <c r="L1927" s="51"/>
      <c r="M1927" s="51"/>
      <c r="N1927" s="51"/>
      <c r="O1927" s="52"/>
      <c r="P1927" s="51"/>
      <c r="Q1927" s="51"/>
      <c r="R1927" s="50"/>
      <c r="S1927" s="34" t="str">
        <f>IFERROR(VLOOKUP(R1927,'State of WI BUs'!$A$2:$B$77,2,FALSE),"")</f>
        <v/>
      </c>
      <c r="T1927" s="52"/>
      <c r="U1927" s="52"/>
      <c r="V1927" s="56" t="str">
        <f t="shared" si="232"/>
        <v/>
      </c>
      <c r="W1927" s="52"/>
      <c r="X1927" s="50"/>
      <c r="Y1927" s="56" t="str">
        <f t="shared" si="233"/>
        <v/>
      </c>
      <c r="Z1927" s="52"/>
      <c r="AA1927" s="35" t="str">
        <f t="shared" si="234"/>
        <v/>
      </c>
      <c r="AB1927" s="35" t="str">
        <f t="shared" si="235"/>
        <v/>
      </c>
      <c r="AC1927" s="35" t="str">
        <f t="shared" si="236"/>
        <v/>
      </c>
      <c r="AD1927" s="35" t="str">
        <f t="shared" si="237"/>
        <v/>
      </c>
      <c r="AE1927" s="35" t="str">
        <f t="shared" si="238"/>
        <v/>
      </c>
      <c r="AF1927" s="35" t="str">
        <f t="shared" si="239"/>
        <v/>
      </c>
    </row>
    <row r="1928" spans="1:32" x14ac:dyDescent="0.3">
      <c r="A1928" s="50"/>
      <c r="B1928" s="34" t="str">
        <f>IFERROR(VLOOKUP(A1928,'State of WI BUs'!$A$2:$B$77,2,FALSE),"")</f>
        <v/>
      </c>
      <c r="C1928" s="50"/>
      <c r="D1928" s="50"/>
      <c r="E1928" s="51"/>
      <c r="F1928" s="34" t="str">
        <f>IFERROR(VLOOKUP(C1928,'Fed. Agency Identifier'!$A$2:$B$62,2,FALSE),"")</f>
        <v/>
      </c>
      <c r="G1928" s="34" t="str">
        <f>IF(ISBLANK(D1928)=TRUE,"",(IFERROR(VLOOKUP(CONCATENATE(C1928,".",D1928),'Assistance Listings sam.gov'!$A$2:$D$2250,4,FALSE),"Unknown/Expired CFDA - Complete Column K")))</f>
        <v/>
      </c>
      <c r="H1928" s="51"/>
      <c r="I1928" s="51"/>
      <c r="J1928" s="34" t="str">
        <f>IF(AND(ISBLANK(C1928)=TRUE,ISBLANK(D1928)=TRUE),"",IFERROR(VLOOKUP(CONCATENATE(C1928,".",D1928),'Clusters Lookup'!$A$2:$B$99,2,FALSE),"Not an Other Cluster"))</f>
        <v/>
      </c>
      <c r="K1928" s="51"/>
      <c r="L1928" s="51"/>
      <c r="M1928" s="51"/>
      <c r="N1928" s="51"/>
      <c r="O1928" s="52"/>
      <c r="P1928" s="51"/>
      <c r="Q1928" s="51"/>
      <c r="R1928" s="50"/>
      <c r="S1928" s="34" t="str">
        <f>IFERROR(VLOOKUP(R1928,'State of WI BUs'!$A$2:$B$77,2,FALSE),"")</f>
        <v/>
      </c>
      <c r="T1928" s="52"/>
      <c r="U1928" s="52"/>
      <c r="V1928" s="56" t="str">
        <f t="shared" si="232"/>
        <v/>
      </c>
      <c r="W1928" s="52"/>
      <c r="X1928" s="50"/>
      <c r="Y1928" s="56" t="str">
        <f t="shared" si="233"/>
        <v/>
      </c>
      <c r="Z1928" s="52"/>
      <c r="AA1928" s="35" t="str">
        <f t="shared" si="234"/>
        <v/>
      </c>
      <c r="AB1928" s="35" t="str">
        <f t="shared" si="235"/>
        <v/>
      </c>
      <c r="AC1928" s="35" t="str">
        <f t="shared" si="236"/>
        <v/>
      </c>
      <c r="AD1928" s="35" t="str">
        <f t="shared" si="237"/>
        <v/>
      </c>
      <c r="AE1928" s="35" t="str">
        <f t="shared" si="238"/>
        <v/>
      </c>
      <c r="AF1928" s="35" t="str">
        <f t="shared" si="239"/>
        <v/>
      </c>
    </row>
    <row r="1929" spans="1:32" x14ac:dyDescent="0.3">
      <c r="A1929" s="50"/>
      <c r="B1929" s="34" t="str">
        <f>IFERROR(VLOOKUP(A1929,'State of WI BUs'!$A$2:$B$77,2,FALSE),"")</f>
        <v/>
      </c>
      <c r="C1929" s="50"/>
      <c r="D1929" s="50"/>
      <c r="E1929" s="51"/>
      <c r="F1929" s="34" t="str">
        <f>IFERROR(VLOOKUP(C1929,'Fed. Agency Identifier'!$A$2:$B$62,2,FALSE),"")</f>
        <v/>
      </c>
      <c r="G1929" s="34" t="str">
        <f>IF(ISBLANK(D1929)=TRUE,"",(IFERROR(VLOOKUP(CONCATENATE(C1929,".",D1929),'Assistance Listings sam.gov'!$A$2:$D$2250,4,FALSE),"Unknown/Expired CFDA - Complete Column K")))</f>
        <v/>
      </c>
      <c r="H1929" s="51"/>
      <c r="I1929" s="51"/>
      <c r="J1929" s="34" t="str">
        <f>IF(AND(ISBLANK(C1929)=TRUE,ISBLANK(D1929)=TRUE),"",IFERROR(VLOOKUP(CONCATENATE(C1929,".",D1929),'Clusters Lookup'!$A$2:$B$99,2,FALSE),"Not an Other Cluster"))</f>
        <v/>
      </c>
      <c r="K1929" s="51"/>
      <c r="L1929" s="51"/>
      <c r="M1929" s="51"/>
      <c r="N1929" s="51"/>
      <c r="O1929" s="52"/>
      <c r="P1929" s="51"/>
      <c r="Q1929" s="51"/>
      <c r="R1929" s="50"/>
      <c r="S1929" s="34" t="str">
        <f>IFERROR(VLOOKUP(R1929,'State of WI BUs'!$A$2:$B$77,2,FALSE),"")</f>
        <v/>
      </c>
      <c r="T1929" s="52"/>
      <c r="U1929" s="52"/>
      <c r="V1929" s="56" t="str">
        <f t="shared" si="232"/>
        <v/>
      </c>
      <c r="W1929" s="52"/>
      <c r="X1929" s="50"/>
      <c r="Y1929" s="56" t="str">
        <f t="shared" si="233"/>
        <v/>
      </c>
      <c r="Z1929" s="52"/>
      <c r="AA1929" s="35" t="str">
        <f t="shared" si="234"/>
        <v/>
      </c>
      <c r="AB1929" s="35" t="str">
        <f t="shared" si="235"/>
        <v/>
      </c>
      <c r="AC1929" s="35" t="str">
        <f t="shared" si="236"/>
        <v/>
      </c>
      <c r="AD1929" s="35" t="str">
        <f t="shared" si="237"/>
        <v/>
      </c>
      <c r="AE1929" s="35" t="str">
        <f t="shared" si="238"/>
        <v/>
      </c>
      <c r="AF1929" s="35" t="str">
        <f t="shared" si="239"/>
        <v/>
      </c>
    </row>
    <row r="1930" spans="1:32" x14ac:dyDescent="0.3">
      <c r="A1930" s="50"/>
      <c r="B1930" s="34" t="str">
        <f>IFERROR(VLOOKUP(A1930,'State of WI BUs'!$A$2:$B$77,2,FALSE),"")</f>
        <v/>
      </c>
      <c r="C1930" s="50"/>
      <c r="D1930" s="50"/>
      <c r="E1930" s="51"/>
      <c r="F1930" s="34" t="str">
        <f>IFERROR(VLOOKUP(C1930,'Fed. Agency Identifier'!$A$2:$B$62,2,FALSE),"")</f>
        <v/>
      </c>
      <c r="G1930" s="34" t="str">
        <f>IF(ISBLANK(D1930)=TRUE,"",(IFERROR(VLOOKUP(CONCATENATE(C1930,".",D1930),'Assistance Listings sam.gov'!$A$2:$D$2250,4,FALSE),"Unknown/Expired CFDA - Complete Column K")))</f>
        <v/>
      </c>
      <c r="H1930" s="51"/>
      <c r="I1930" s="51"/>
      <c r="J1930" s="34" t="str">
        <f>IF(AND(ISBLANK(C1930)=TRUE,ISBLANK(D1930)=TRUE),"",IFERROR(VLOOKUP(CONCATENATE(C1930,".",D1930),'Clusters Lookup'!$A$2:$B$99,2,FALSE),"Not an Other Cluster"))</f>
        <v/>
      </c>
      <c r="K1930" s="51"/>
      <c r="L1930" s="51"/>
      <c r="M1930" s="51"/>
      <c r="N1930" s="51"/>
      <c r="O1930" s="52"/>
      <c r="P1930" s="51"/>
      <c r="Q1930" s="51"/>
      <c r="R1930" s="50"/>
      <c r="S1930" s="34" t="str">
        <f>IFERROR(VLOOKUP(R1930,'State of WI BUs'!$A$2:$B$77,2,FALSE),"")</f>
        <v/>
      </c>
      <c r="T1930" s="52"/>
      <c r="U1930" s="52"/>
      <c r="V1930" s="56" t="str">
        <f t="shared" si="232"/>
        <v/>
      </c>
      <c r="W1930" s="52"/>
      <c r="X1930" s="50"/>
      <c r="Y1930" s="56" t="str">
        <f t="shared" si="233"/>
        <v/>
      </c>
      <c r="Z1930" s="52"/>
      <c r="AA1930" s="35" t="str">
        <f t="shared" si="234"/>
        <v/>
      </c>
      <c r="AB1930" s="35" t="str">
        <f t="shared" si="235"/>
        <v/>
      </c>
      <c r="AC1930" s="35" t="str">
        <f t="shared" si="236"/>
        <v/>
      </c>
      <c r="AD1930" s="35" t="str">
        <f t="shared" si="237"/>
        <v/>
      </c>
      <c r="AE1930" s="35" t="str">
        <f t="shared" si="238"/>
        <v/>
      </c>
      <c r="AF1930" s="35" t="str">
        <f t="shared" si="239"/>
        <v/>
      </c>
    </row>
    <row r="1931" spans="1:32" x14ac:dyDescent="0.3">
      <c r="A1931" s="50"/>
      <c r="B1931" s="34" t="str">
        <f>IFERROR(VLOOKUP(A1931,'State of WI BUs'!$A$2:$B$77,2,FALSE),"")</f>
        <v/>
      </c>
      <c r="C1931" s="50"/>
      <c r="D1931" s="50"/>
      <c r="E1931" s="51"/>
      <c r="F1931" s="34" t="str">
        <f>IFERROR(VLOOKUP(C1931,'Fed. Agency Identifier'!$A$2:$B$62,2,FALSE),"")</f>
        <v/>
      </c>
      <c r="G1931" s="34" t="str">
        <f>IF(ISBLANK(D1931)=TRUE,"",(IFERROR(VLOOKUP(CONCATENATE(C1931,".",D1931),'Assistance Listings sam.gov'!$A$2:$D$2250,4,FALSE),"Unknown/Expired CFDA - Complete Column K")))</f>
        <v/>
      </c>
      <c r="H1931" s="51"/>
      <c r="I1931" s="51"/>
      <c r="J1931" s="34" t="str">
        <f>IF(AND(ISBLANK(C1931)=TRUE,ISBLANK(D1931)=TRUE),"",IFERROR(VLOOKUP(CONCATENATE(C1931,".",D1931),'Clusters Lookup'!$A$2:$B$99,2,FALSE),"Not an Other Cluster"))</f>
        <v/>
      </c>
      <c r="K1931" s="51"/>
      <c r="L1931" s="51"/>
      <c r="M1931" s="51"/>
      <c r="N1931" s="51"/>
      <c r="O1931" s="52"/>
      <c r="P1931" s="51"/>
      <c r="Q1931" s="51"/>
      <c r="R1931" s="50"/>
      <c r="S1931" s="34" t="str">
        <f>IFERROR(VLOOKUP(R1931,'State of WI BUs'!$A$2:$B$77,2,FALSE),"")</f>
        <v/>
      </c>
      <c r="T1931" s="52"/>
      <c r="U1931" s="52"/>
      <c r="V1931" s="56" t="str">
        <f t="shared" si="232"/>
        <v/>
      </c>
      <c r="W1931" s="52"/>
      <c r="X1931" s="50"/>
      <c r="Y1931" s="56" t="str">
        <f t="shared" si="233"/>
        <v/>
      </c>
      <c r="Z1931" s="52"/>
      <c r="AA1931" s="35" t="str">
        <f t="shared" si="234"/>
        <v/>
      </c>
      <c r="AB1931" s="35" t="str">
        <f t="shared" si="235"/>
        <v/>
      </c>
      <c r="AC1931" s="35" t="str">
        <f t="shared" si="236"/>
        <v/>
      </c>
      <c r="AD1931" s="35" t="str">
        <f t="shared" si="237"/>
        <v/>
      </c>
      <c r="AE1931" s="35" t="str">
        <f t="shared" si="238"/>
        <v/>
      </c>
      <c r="AF1931" s="35" t="str">
        <f t="shared" si="239"/>
        <v/>
      </c>
    </row>
    <row r="1932" spans="1:32" x14ac:dyDescent="0.3">
      <c r="A1932" s="50"/>
      <c r="B1932" s="34" t="str">
        <f>IFERROR(VLOOKUP(A1932,'State of WI BUs'!$A$2:$B$77,2,FALSE),"")</f>
        <v/>
      </c>
      <c r="C1932" s="50"/>
      <c r="D1932" s="50"/>
      <c r="E1932" s="51"/>
      <c r="F1932" s="34" t="str">
        <f>IFERROR(VLOOKUP(C1932,'Fed. Agency Identifier'!$A$2:$B$62,2,FALSE),"")</f>
        <v/>
      </c>
      <c r="G1932" s="34" t="str">
        <f>IF(ISBLANK(D1932)=TRUE,"",(IFERROR(VLOOKUP(CONCATENATE(C1932,".",D1932),'Assistance Listings sam.gov'!$A$2:$D$2250,4,FALSE),"Unknown/Expired CFDA - Complete Column K")))</f>
        <v/>
      </c>
      <c r="H1932" s="51"/>
      <c r="I1932" s="51"/>
      <c r="J1932" s="34" t="str">
        <f>IF(AND(ISBLANK(C1932)=TRUE,ISBLANK(D1932)=TRUE),"",IFERROR(VLOOKUP(CONCATENATE(C1932,".",D1932),'Clusters Lookup'!$A$2:$B$99,2,FALSE),"Not an Other Cluster"))</f>
        <v/>
      </c>
      <c r="K1932" s="51"/>
      <c r="L1932" s="51"/>
      <c r="M1932" s="51"/>
      <c r="N1932" s="51"/>
      <c r="O1932" s="52"/>
      <c r="P1932" s="51"/>
      <c r="Q1932" s="51"/>
      <c r="R1932" s="50"/>
      <c r="S1932" s="34" t="str">
        <f>IFERROR(VLOOKUP(R1932,'State of WI BUs'!$A$2:$B$77,2,FALSE),"")</f>
        <v/>
      </c>
      <c r="T1932" s="52"/>
      <c r="U1932" s="52"/>
      <c r="V1932" s="56" t="str">
        <f t="shared" si="232"/>
        <v/>
      </c>
      <c r="W1932" s="52"/>
      <c r="X1932" s="50"/>
      <c r="Y1932" s="56" t="str">
        <f t="shared" si="233"/>
        <v/>
      </c>
      <c r="Z1932" s="52"/>
      <c r="AA1932" s="35" t="str">
        <f t="shared" si="234"/>
        <v/>
      </c>
      <c r="AB1932" s="35" t="str">
        <f t="shared" si="235"/>
        <v/>
      </c>
      <c r="AC1932" s="35" t="str">
        <f t="shared" si="236"/>
        <v/>
      </c>
      <c r="AD1932" s="35" t="str">
        <f t="shared" si="237"/>
        <v/>
      </c>
      <c r="AE1932" s="35" t="str">
        <f t="shared" si="238"/>
        <v/>
      </c>
      <c r="AF1932" s="35" t="str">
        <f t="shared" si="239"/>
        <v/>
      </c>
    </row>
    <row r="1933" spans="1:32" x14ac:dyDescent="0.3">
      <c r="A1933" s="50"/>
      <c r="B1933" s="34" t="str">
        <f>IFERROR(VLOOKUP(A1933,'State of WI BUs'!$A$2:$B$77,2,FALSE),"")</f>
        <v/>
      </c>
      <c r="C1933" s="50"/>
      <c r="D1933" s="50"/>
      <c r="E1933" s="51"/>
      <c r="F1933" s="34" t="str">
        <f>IFERROR(VLOOKUP(C1933,'Fed. Agency Identifier'!$A$2:$B$62,2,FALSE),"")</f>
        <v/>
      </c>
      <c r="G1933" s="34" t="str">
        <f>IF(ISBLANK(D1933)=TRUE,"",(IFERROR(VLOOKUP(CONCATENATE(C1933,".",D1933),'Assistance Listings sam.gov'!$A$2:$D$2250,4,FALSE),"Unknown/Expired CFDA - Complete Column K")))</f>
        <v/>
      </c>
      <c r="H1933" s="51"/>
      <c r="I1933" s="51"/>
      <c r="J1933" s="34" t="str">
        <f>IF(AND(ISBLANK(C1933)=TRUE,ISBLANK(D1933)=TRUE),"",IFERROR(VLOOKUP(CONCATENATE(C1933,".",D1933),'Clusters Lookup'!$A$2:$B$99,2,FALSE),"Not an Other Cluster"))</f>
        <v/>
      </c>
      <c r="K1933" s="51"/>
      <c r="L1933" s="51"/>
      <c r="M1933" s="51"/>
      <c r="N1933" s="51"/>
      <c r="O1933" s="52"/>
      <c r="P1933" s="51"/>
      <c r="Q1933" s="51"/>
      <c r="R1933" s="50"/>
      <c r="S1933" s="34" t="str">
        <f>IFERROR(VLOOKUP(R1933,'State of WI BUs'!$A$2:$B$77,2,FALSE),"")</f>
        <v/>
      </c>
      <c r="T1933" s="52"/>
      <c r="U1933" s="52"/>
      <c r="V1933" s="56" t="str">
        <f t="shared" si="232"/>
        <v/>
      </c>
      <c r="W1933" s="52"/>
      <c r="X1933" s="50"/>
      <c r="Y1933" s="56" t="str">
        <f t="shared" si="233"/>
        <v/>
      </c>
      <c r="Z1933" s="52"/>
      <c r="AA1933" s="35" t="str">
        <f t="shared" si="234"/>
        <v/>
      </c>
      <c r="AB1933" s="35" t="str">
        <f t="shared" si="235"/>
        <v/>
      </c>
      <c r="AC1933" s="35" t="str">
        <f t="shared" si="236"/>
        <v/>
      </c>
      <c r="AD1933" s="35" t="str">
        <f t="shared" si="237"/>
        <v/>
      </c>
      <c r="AE1933" s="35" t="str">
        <f t="shared" si="238"/>
        <v/>
      </c>
      <c r="AF1933" s="35" t="str">
        <f t="shared" si="239"/>
        <v/>
      </c>
    </row>
    <row r="1934" spans="1:32" x14ac:dyDescent="0.3">
      <c r="A1934" s="50"/>
      <c r="B1934" s="34" t="str">
        <f>IFERROR(VLOOKUP(A1934,'State of WI BUs'!$A$2:$B$77,2,FALSE),"")</f>
        <v/>
      </c>
      <c r="C1934" s="50"/>
      <c r="D1934" s="50"/>
      <c r="E1934" s="51"/>
      <c r="F1934" s="34" t="str">
        <f>IFERROR(VLOOKUP(C1934,'Fed. Agency Identifier'!$A$2:$B$62,2,FALSE),"")</f>
        <v/>
      </c>
      <c r="G1934" s="34" t="str">
        <f>IF(ISBLANK(D1934)=TRUE,"",(IFERROR(VLOOKUP(CONCATENATE(C1934,".",D1934),'Assistance Listings sam.gov'!$A$2:$D$2250,4,FALSE),"Unknown/Expired CFDA - Complete Column K")))</f>
        <v/>
      </c>
      <c r="H1934" s="51"/>
      <c r="I1934" s="51"/>
      <c r="J1934" s="34" t="str">
        <f>IF(AND(ISBLANK(C1934)=TRUE,ISBLANK(D1934)=TRUE),"",IFERROR(VLOOKUP(CONCATENATE(C1934,".",D1934),'Clusters Lookup'!$A$2:$B$99,2,FALSE),"Not an Other Cluster"))</f>
        <v/>
      </c>
      <c r="K1934" s="51"/>
      <c r="L1934" s="51"/>
      <c r="M1934" s="51"/>
      <c r="N1934" s="51"/>
      <c r="O1934" s="52"/>
      <c r="P1934" s="51"/>
      <c r="Q1934" s="51"/>
      <c r="R1934" s="50"/>
      <c r="S1934" s="34" t="str">
        <f>IFERROR(VLOOKUP(R1934,'State of WI BUs'!$A$2:$B$77,2,FALSE),"")</f>
        <v/>
      </c>
      <c r="T1934" s="52"/>
      <c r="U1934" s="52"/>
      <c r="V1934" s="56" t="str">
        <f t="shared" si="232"/>
        <v/>
      </c>
      <c r="W1934" s="52"/>
      <c r="X1934" s="50"/>
      <c r="Y1934" s="56" t="str">
        <f t="shared" si="233"/>
        <v/>
      </c>
      <c r="Z1934" s="52"/>
      <c r="AA1934" s="35" t="str">
        <f t="shared" si="234"/>
        <v/>
      </c>
      <c r="AB1934" s="35" t="str">
        <f t="shared" si="235"/>
        <v/>
      </c>
      <c r="AC1934" s="35" t="str">
        <f t="shared" si="236"/>
        <v/>
      </c>
      <c r="AD1934" s="35" t="str">
        <f t="shared" si="237"/>
        <v/>
      </c>
      <c r="AE1934" s="35" t="str">
        <f t="shared" si="238"/>
        <v/>
      </c>
      <c r="AF1934" s="35" t="str">
        <f t="shared" si="239"/>
        <v/>
      </c>
    </row>
    <row r="1935" spans="1:32" x14ac:dyDescent="0.3">
      <c r="A1935" s="50"/>
      <c r="B1935" s="34" t="str">
        <f>IFERROR(VLOOKUP(A1935,'State of WI BUs'!$A$2:$B$77,2,FALSE),"")</f>
        <v/>
      </c>
      <c r="C1935" s="50"/>
      <c r="D1935" s="50"/>
      <c r="E1935" s="51"/>
      <c r="F1935" s="34" t="str">
        <f>IFERROR(VLOOKUP(C1935,'Fed. Agency Identifier'!$A$2:$B$62,2,FALSE),"")</f>
        <v/>
      </c>
      <c r="G1935" s="34" t="str">
        <f>IF(ISBLANK(D1935)=TRUE,"",(IFERROR(VLOOKUP(CONCATENATE(C1935,".",D1935),'Assistance Listings sam.gov'!$A$2:$D$2250,4,FALSE),"Unknown/Expired CFDA - Complete Column K")))</f>
        <v/>
      </c>
      <c r="H1935" s="51"/>
      <c r="I1935" s="51"/>
      <c r="J1935" s="34" t="str">
        <f>IF(AND(ISBLANK(C1935)=TRUE,ISBLANK(D1935)=TRUE),"",IFERROR(VLOOKUP(CONCATENATE(C1935,".",D1935),'Clusters Lookup'!$A$2:$B$99,2,FALSE),"Not an Other Cluster"))</f>
        <v/>
      </c>
      <c r="K1935" s="51"/>
      <c r="L1935" s="51"/>
      <c r="M1935" s="51"/>
      <c r="N1935" s="51"/>
      <c r="O1935" s="52"/>
      <c r="P1935" s="51"/>
      <c r="Q1935" s="51"/>
      <c r="R1935" s="50"/>
      <c r="S1935" s="34" t="str">
        <f>IFERROR(VLOOKUP(R1935,'State of WI BUs'!$A$2:$B$77,2,FALSE),"")</f>
        <v/>
      </c>
      <c r="T1935" s="52"/>
      <c r="U1935" s="52"/>
      <c r="V1935" s="56" t="str">
        <f t="shared" si="232"/>
        <v/>
      </c>
      <c r="W1935" s="52"/>
      <c r="X1935" s="50"/>
      <c r="Y1935" s="56" t="str">
        <f t="shared" si="233"/>
        <v/>
      </c>
      <c r="Z1935" s="52"/>
      <c r="AA1935" s="35" t="str">
        <f t="shared" si="234"/>
        <v/>
      </c>
      <c r="AB1935" s="35" t="str">
        <f t="shared" si="235"/>
        <v/>
      </c>
      <c r="AC1935" s="35" t="str">
        <f t="shared" si="236"/>
        <v/>
      </c>
      <c r="AD1935" s="35" t="str">
        <f t="shared" si="237"/>
        <v/>
      </c>
      <c r="AE1935" s="35" t="str">
        <f t="shared" si="238"/>
        <v/>
      </c>
      <c r="AF1935" s="35" t="str">
        <f t="shared" si="239"/>
        <v/>
      </c>
    </row>
    <row r="1936" spans="1:32" x14ac:dyDescent="0.3">
      <c r="A1936" s="50"/>
      <c r="B1936" s="34" t="str">
        <f>IFERROR(VLOOKUP(A1936,'State of WI BUs'!$A$2:$B$77,2,FALSE),"")</f>
        <v/>
      </c>
      <c r="C1936" s="50"/>
      <c r="D1936" s="50"/>
      <c r="E1936" s="51"/>
      <c r="F1936" s="34" t="str">
        <f>IFERROR(VLOOKUP(C1936,'Fed. Agency Identifier'!$A$2:$B$62,2,FALSE),"")</f>
        <v/>
      </c>
      <c r="G1936" s="34" t="str">
        <f>IF(ISBLANK(D1936)=TRUE,"",(IFERROR(VLOOKUP(CONCATENATE(C1936,".",D1936),'Assistance Listings sam.gov'!$A$2:$D$2250,4,FALSE),"Unknown/Expired CFDA - Complete Column K")))</f>
        <v/>
      </c>
      <c r="H1936" s="51"/>
      <c r="I1936" s="51"/>
      <c r="J1936" s="34" t="str">
        <f>IF(AND(ISBLANK(C1936)=TRUE,ISBLANK(D1936)=TRUE),"",IFERROR(VLOOKUP(CONCATENATE(C1936,".",D1936),'Clusters Lookup'!$A$2:$B$99,2,FALSE),"Not an Other Cluster"))</f>
        <v/>
      </c>
      <c r="K1936" s="51"/>
      <c r="L1936" s="51"/>
      <c r="M1936" s="51"/>
      <c r="N1936" s="51"/>
      <c r="O1936" s="52"/>
      <c r="P1936" s="51"/>
      <c r="Q1936" s="51"/>
      <c r="R1936" s="50"/>
      <c r="S1936" s="34" t="str">
        <f>IFERROR(VLOOKUP(R1936,'State of WI BUs'!$A$2:$B$77,2,FALSE),"")</f>
        <v/>
      </c>
      <c r="T1936" s="52"/>
      <c r="U1936" s="52"/>
      <c r="V1936" s="56" t="str">
        <f t="shared" si="232"/>
        <v/>
      </c>
      <c r="W1936" s="52"/>
      <c r="X1936" s="50"/>
      <c r="Y1936" s="56" t="str">
        <f t="shared" si="233"/>
        <v/>
      </c>
      <c r="Z1936" s="52"/>
      <c r="AA1936" s="35" t="str">
        <f t="shared" si="234"/>
        <v/>
      </c>
      <c r="AB1936" s="35" t="str">
        <f t="shared" si="235"/>
        <v/>
      </c>
      <c r="AC1936" s="35" t="str">
        <f t="shared" si="236"/>
        <v/>
      </c>
      <c r="AD1936" s="35" t="str">
        <f t="shared" si="237"/>
        <v/>
      </c>
      <c r="AE1936" s="35" t="str">
        <f t="shared" si="238"/>
        <v/>
      </c>
      <c r="AF1936" s="35" t="str">
        <f t="shared" si="239"/>
        <v/>
      </c>
    </row>
    <row r="1937" spans="1:32" x14ac:dyDescent="0.3">
      <c r="A1937" s="50"/>
      <c r="B1937" s="34" t="str">
        <f>IFERROR(VLOOKUP(A1937,'State of WI BUs'!$A$2:$B$77,2,FALSE),"")</f>
        <v/>
      </c>
      <c r="C1937" s="50"/>
      <c r="D1937" s="50"/>
      <c r="E1937" s="51"/>
      <c r="F1937" s="34" t="str">
        <f>IFERROR(VLOOKUP(C1937,'Fed. Agency Identifier'!$A$2:$B$62,2,FALSE),"")</f>
        <v/>
      </c>
      <c r="G1937" s="34" t="str">
        <f>IF(ISBLANK(D1937)=TRUE,"",(IFERROR(VLOOKUP(CONCATENATE(C1937,".",D1937),'Assistance Listings sam.gov'!$A$2:$D$2250,4,FALSE),"Unknown/Expired CFDA - Complete Column K")))</f>
        <v/>
      </c>
      <c r="H1937" s="51"/>
      <c r="I1937" s="51"/>
      <c r="J1937" s="34" t="str">
        <f>IF(AND(ISBLANK(C1937)=TRUE,ISBLANK(D1937)=TRUE),"",IFERROR(VLOOKUP(CONCATENATE(C1937,".",D1937),'Clusters Lookup'!$A$2:$B$99,2,FALSE),"Not an Other Cluster"))</f>
        <v/>
      </c>
      <c r="K1937" s="51"/>
      <c r="L1937" s="51"/>
      <c r="M1937" s="51"/>
      <c r="N1937" s="51"/>
      <c r="O1937" s="52"/>
      <c r="P1937" s="51"/>
      <c r="Q1937" s="51"/>
      <c r="R1937" s="50"/>
      <c r="S1937" s="34" t="str">
        <f>IFERROR(VLOOKUP(R1937,'State of WI BUs'!$A$2:$B$77,2,FALSE),"")</f>
        <v/>
      </c>
      <c r="T1937" s="52"/>
      <c r="U1937" s="52"/>
      <c r="V1937" s="56" t="str">
        <f t="shared" si="232"/>
        <v/>
      </c>
      <c r="W1937" s="52"/>
      <c r="X1937" s="50"/>
      <c r="Y1937" s="56" t="str">
        <f t="shared" si="233"/>
        <v/>
      </c>
      <c r="Z1937" s="52"/>
      <c r="AA1937" s="35" t="str">
        <f t="shared" si="234"/>
        <v/>
      </c>
      <c r="AB1937" s="35" t="str">
        <f t="shared" si="235"/>
        <v/>
      </c>
      <c r="AC1937" s="35" t="str">
        <f t="shared" si="236"/>
        <v/>
      </c>
      <c r="AD1937" s="35" t="str">
        <f t="shared" si="237"/>
        <v/>
      </c>
      <c r="AE1937" s="35" t="str">
        <f t="shared" si="238"/>
        <v/>
      </c>
      <c r="AF1937" s="35" t="str">
        <f t="shared" si="239"/>
        <v/>
      </c>
    </row>
    <row r="1938" spans="1:32" x14ac:dyDescent="0.3">
      <c r="A1938" s="50"/>
      <c r="B1938" s="34" t="str">
        <f>IFERROR(VLOOKUP(A1938,'State of WI BUs'!$A$2:$B$77,2,FALSE),"")</f>
        <v/>
      </c>
      <c r="C1938" s="50"/>
      <c r="D1938" s="50"/>
      <c r="E1938" s="51"/>
      <c r="F1938" s="34" t="str">
        <f>IFERROR(VLOOKUP(C1938,'Fed. Agency Identifier'!$A$2:$B$62,2,FALSE),"")</f>
        <v/>
      </c>
      <c r="G1938" s="34" t="str">
        <f>IF(ISBLANK(D1938)=TRUE,"",(IFERROR(VLOOKUP(CONCATENATE(C1938,".",D1938),'Assistance Listings sam.gov'!$A$2:$D$2250,4,FALSE),"Unknown/Expired CFDA - Complete Column K")))</f>
        <v/>
      </c>
      <c r="H1938" s="51"/>
      <c r="I1938" s="51"/>
      <c r="J1938" s="34" t="str">
        <f>IF(AND(ISBLANK(C1938)=TRUE,ISBLANK(D1938)=TRUE),"",IFERROR(VLOOKUP(CONCATENATE(C1938,".",D1938),'Clusters Lookup'!$A$2:$B$99,2,FALSE),"Not an Other Cluster"))</f>
        <v/>
      </c>
      <c r="K1938" s="51"/>
      <c r="L1938" s="51"/>
      <c r="M1938" s="51"/>
      <c r="N1938" s="51"/>
      <c r="O1938" s="52"/>
      <c r="P1938" s="51"/>
      <c r="Q1938" s="51"/>
      <c r="R1938" s="50"/>
      <c r="S1938" s="34" t="str">
        <f>IFERROR(VLOOKUP(R1938,'State of WI BUs'!$A$2:$B$77,2,FALSE),"")</f>
        <v/>
      </c>
      <c r="T1938" s="52"/>
      <c r="U1938" s="52"/>
      <c r="V1938" s="56" t="str">
        <f t="shared" ref="V1938:V2001" si="240">IF(ISBLANK(C1938),"",T1938+U1938)</f>
        <v/>
      </c>
      <c r="W1938" s="52"/>
      <c r="X1938" s="50"/>
      <c r="Y1938" s="56" t="str">
        <f t="shared" ref="Y1938:Y2001" si="241">IF(ISBLANK(C1938),"",V1938+O1938-W1938)</f>
        <v/>
      </c>
      <c r="Z1938" s="52"/>
      <c r="AA1938" s="35" t="str">
        <f t="shared" ref="AA1938:AA2001" si="242">IF(ISBLANK(A1938)=TRUE,"",IF(OR(ISBLANK(H1938)=TRUE,ISBLANK(I1938)=TRUE),"Complete R&amp;D and SFA Designation",""))</f>
        <v/>
      </c>
      <c r="AB1938" s="35" t="str">
        <f t="shared" ref="AB1938:AB2001" si="243">IF(ISBLANK(A1938)=TRUE,"",IF(AND(M1938="I",OR(ISBLANK(P1938)=TRUE,ISBLANK(Q1938)=TRUE)),"Review Columns P,Q",""))</f>
        <v/>
      </c>
      <c r="AC1938" s="35" t="str">
        <f t="shared" ref="AC1938:AC2001" si="244">IF(ISBLANK(A1938)=TRUE,"",IF(AND(M1938="T",ISBLANK(R1938)=TRUE),"Review Column R, S",""))</f>
        <v/>
      </c>
      <c r="AD1938" s="35" t="str">
        <f t="shared" ref="AD1938:AD2001" si="245">IF(ISBLANK(A1938)=TRUE,"",IF(AND(N1938="Y",ISBLANK(O1938)=TRUE),"Review Column O",""))</f>
        <v/>
      </c>
      <c r="AE1938" s="35" t="str">
        <f t="shared" ref="AE1938:AE2001" si="246">IF(ISBLANK(A1938)=TRUE,"",IF(W1938+Z1938&gt;T1938+U1938,"Review Columns T,U,W,Z",""))</f>
        <v/>
      </c>
      <c r="AF1938" s="35" t="str">
        <f t="shared" ref="AF1938:AF2001" si="247">IF((ISBLANK(A1938)=TRUE),"",IF(ISBLANK(L1938)=TRUE,"Select Special Funding",""))</f>
        <v/>
      </c>
    </row>
    <row r="1939" spans="1:32" x14ac:dyDescent="0.3">
      <c r="A1939" s="50"/>
      <c r="B1939" s="34" t="str">
        <f>IFERROR(VLOOKUP(A1939,'State of WI BUs'!$A$2:$B$77,2,FALSE),"")</f>
        <v/>
      </c>
      <c r="C1939" s="50"/>
      <c r="D1939" s="50"/>
      <c r="E1939" s="51"/>
      <c r="F1939" s="34" t="str">
        <f>IFERROR(VLOOKUP(C1939,'Fed. Agency Identifier'!$A$2:$B$62,2,FALSE),"")</f>
        <v/>
      </c>
      <c r="G1939" s="34" t="str">
        <f>IF(ISBLANK(D1939)=TRUE,"",(IFERROR(VLOOKUP(CONCATENATE(C1939,".",D1939),'Assistance Listings sam.gov'!$A$2:$D$2250,4,FALSE),"Unknown/Expired CFDA - Complete Column K")))</f>
        <v/>
      </c>
      <c r="H1939" s="51"/>
      <c r="I1939" s="51"/>
      <c r="J1939" s="34" t="str">
        <f>IF(AND(ISBLANK(C1939)=TRUE,ISBLANK(D1939)=TRUE),"",IFERROR(VLOOKUP(CONCATENATE(C1939,".",D1939),'Clusters Lookup'!$A$2:$B$99,2,FALSE),"Not an Other Cluster"))</f>
        <v/>
      </c>
      <c r="K1939" s="51"/>
      <c r="L1939" s="51"/>
      <c r="M1939" s="51"/>
      <c r="N1939" s="51"/>
      <c r="O1939" s="52"/>
      <c r="P1939" s="51"/>
      <c r="Q1939" s="51"/>
      <c r="R1939" s="50"/>
      <c r="S1939" s="34" t="str">
        <f>IFERROR(VLOOKUP(R1939,'State of WI BUs'!$A$2:$B$77,2,FALSE),"")</f>
        <v/>
      </c>
      <c r="T1939" s="52"/>
      <c r="U1939" s="52"/>
      <c r="V1939" s="56" t="str">
        <f t="shared" si="240"/>
        <v/>
      </c>
      <c r="W1939" s="52"/>
      <c r="X1939" s="50"/>
      <c r="Y1939" s="56" t="str">
        <f t="shared" si="241"/>
        <v/>
      </c>
      <c r="Z1939" s="52"/>
      <c r="AA1939" s="35" t="str">
        <f t="shared" si="242"/>
        <v/>
      </c>
      <c r="AB1939" s="35" t="str">
        <f t="shared" si="243"/>
        <v/>
      </c>
      <c r="AC1939" s="35" t="str">
        <f t="shared" si="244"/>
        <v/>
      </c>
      <c r="AD1939" s="35" t="str">
        <f t="shared" si="245"/>
        <v/>
      </c>
      <c r="AE1939" s="35" t="str">
        <f t="shared" si="246"/>
        <v/>
      </c>
      <c r="AF1939" s="35" t="str">
        <f t="shared" si="247"/>
        <v/>
      </c>
    </row>
    <row r="1940" spans="1:32" x14ac:dyDescent="0.3">
      <c r="A1940" s="50"/>
      <c r="B1940" s="34" t="str">
        <f>IFERROR(VLOOKUP(A1940,'State of WI BUs'!$A$2:$B$77,2,FALSE),"")</f>
        <v/>
      </c>
      <c r="C1940" s="50"/>
      <c r="D1940" s="50"/>
      <c r="E1940" s="51"/>
      <c r="F1940" s="34" t="str">
        <f>IFERROR(VLOOKUP(C1940,'Fed. Agency Identifier'!$A$2:$B$62,2,FALSE),"")</f>
        <v/>
      </c>
      <c r="G1940" s="34" t="str">
        <f>IF(ISBLANK(D1940)=TRUE,"",(IFERROR(VLOOKUP(CONCATENATE(C1940,".",D1940),'Assistance Listings sam.gov'!$A$2:$D$2250,4,FALSE),"Unknown/Expired CFDA - Complete Column K")))</f>
        <v/>
      </c>
      <c r="H1940" s="51"/>
      <c r="I1940" s="51"/>
      <c r="J1940" s="34" t="str">
        <f>IF(AND(ISBLANK(C1940)=TRUE,ISBLANK(D1940)=TRUE),"",IFERROR(VLOOKUP(CONCATENATE(C1940,".",D1940),'Clusters Lookup'!$A$2:$B$99,2,FALSE),"Not an Other Cluster"))</f>
        <v/>
      </c>
      <c r="K1940" s="51"/>
      <c r="L1940" s="51"/>
      <c r="M1940" s="51"/>
      <c r="N1940" s="51"/>
      <c r="O1940" s="52"/>
      <c r="P1940" s="51"/>
      <c r="Q1940" s="51"/>
      <c r="R1940" s="50"/>
      <c r="S1940" s="34" t="str">
        <f>IFERROR(VLOOKUP(R1940,'State of WI BUs'!$A$2:$B$77,2,FALSE),"")</f>
        <v/>
      </c>
      <c r="T1940" s="52"/>
      <c r="U1940" s="52"/>
      <c r="V1940" s="56" t="str">
        <f t="shared" si="240"/>
        <v/>
      </c>
      <c r="W1940" s="52"/>
      <c r="X1940" s="50"/>
      <c r="Y1940" s="56" t="str">
        <f t="shared" si="241"/>
        <v/>
      </c>
      <c r="Z1940" s="52"/>
      <c r="AA1940" s="35" t="str">
        <f t="shared" si="242"/>
        <v/>
      </c>
      <c r="AB1940" s="35" t="str">
        <f t="shared" si="243"/>
        <v/>
      </c>
      <c r="AC1940" s="35" t="str">
        <f t="shared" si="244"/>
        <v/>
      </c>
      <c r="AD1940" s="35" t="str">
        <f t="shared" si="245"/>
        <v/>
      </c>
      <c r="AE1940" s="35" t="str">
        <f t="shared" si="246"/>
        <v/>
      </c>
      <c r="AF1940" s="35" t="str">
        <f t="shared" si="247"/>
        <v/>
      </c>
    </row>
    <row r="1941" spans="1:32" x14ac:dyDescent="0.3">
      <c r="A1941" s="50"/>
      <c r="B1941" s="34" t="str">
        <f>IFERROR(VLOOKUP(A1941,'State of WI BUs'!$A$2:$B$77,2,FALSE),"")</f>
        <v/>
      </c>
      <c r="C1941" s="50"/>
      <c r="D1941" s="50"/>
      <c r="E1941" s="51"/>
      <c r="F1941" s="34" t="str">
        <f>IFERROR(VLOOKUP(C1941,'Fed. Agency Identifier'!$A$2:$B$62,2,FALSE),"")</f>
        <v/>
      </c>
      <c r="G1941" s="34" t="str">
        <f>IF(ISBLANK(D1941)=TRUE,"",(IFERROR(VLOOKUP(CONCATENATE(C1941,".",D1941),'Assistance Listings sam.gov'!$A$2:$D$2250,4,FALSE),"Unknown/Expired CFDA - Complete Column K")))</f>
        <v/>
      </c>
      <c r="H1941" s="51"/>
      <c r="I1941" s="51"/>
      <c r="J1941" s="34" t="str">
        <f>IF(AND(ISBLANK(C1941)=TRUE,ISBLANK(D1941)=TRUE),"",IFERROR(VLOOKUP(CONCATENATE(C1941,".",D1941),'Clusters Lookup'!$A$2:$B$99,2,FALSE),"Not an Other Cluster"))</f>
        <v/>
      </c>
      <c r="K1941" s="51"/>
      <c r="L1941" s="51"/>
      <c r="M1941" s="51"/>
      <c r="N1941" s="51"/>
      <c r="O1941" s="52"/>
      <c r="P1941" s="51"/>
      <c r="Q1941" s="51"/>
      <c r="R1941" s="50"/>
      <c r="S1941" s="34" t="str">
        <f>IFERROR(VLOOKUP(R1941,'State of WI BUs'!$A$2:$B$77,2,FALSE),"")</f>
        <v/>
      </c>
      <c r="T1941" s="52"/>
      <c r="U1941" s="52"/>
      <c r="V1941" s="56" t="str">
        <f t="shared" si="240"/>
        <v/>
      </c>
      <c r="W1941" s="52"/>
      <c r="X1941" s="50"/>
      <c r="Y1941" s="56" t="str">
        <f t="shared" si="241"/>
        <v/>
      </c>
      <c r="Z1941" s="52"/>
      <c r="AA1941" s="35" t="str">
        <f t="shared" si="242"/>
        <v/>
      </c>
      <c r="AB1941" s="35" t="str">
        <f t="shared" si="243"/>
        <v/>
      </c>
      <c r="AC1941" s="35" t="str">
        <f t="shared" si="244"/>
        <v/>
      </c>
      <c r="AD1941" s="35" t="str">
        <f t="shared" si="245"/>
        <v/>
      </c>
      <c r="AE1941" s="35" t="str">
        <f t="shared" si="246"/>
        <v/>
      </c>
      <c r="AF1941" s="35" t="str">
        <f t="shared" si="247"/>
        <v/>
      </c>
    </row>
    <row r="1942" spans="1:32" x14ac:dyDescent="0.3">
      <c r="A1942" s="50"/>
      <c r="B1942" s="34" t="str">
        <f>IFERROR(VLOOKUP(A1942,'State of WI BUs'!$A$2:$B$77,2,FALSE),"")</f>
        <v/>
      </c>
      <c r="C1942" s="50"/>
      <c r="D1942" s="50"/>
      <c r="E1942" s="51"/>
      <c r="F1942" s="34" t="str">
        <f>IFERROR(VLOOKUP(C1942,'Fed. Agency Identifier'!$A$2:$B$62,2,FALSE),"")</f>
        <v/>
      </c>
      <c r="G1942" s="34" t="str">
        <f>IF(ISBLANK(D1942)=TRUE,"",(IFERROR(VLOOKUP(CONCATENATE(C1942,".",D1942),'Assistance Listings sam.gov'!$A$2:$D$2250,4,FALSE),"Unknown/Expired CFDA - Complete Column K")))</f>
        <v/>
      </c>
      <c r="H1942" s="51"/>
      <c r="I1942" s="51"/>
      <c r="J1942" s="34" t="str">
        <f>IF(AND(ISBLANK(C1942)=TRUE,ISBLANK(D1942)=TRUE),"",IFERROR(VLOOKUP(CONCATENATE(C1942,".",D1942),'Clusters Lookup'!$A$2:$B$99,2,FALSE),"Not an Other Cluster"))</f>
        <v/>
      </c>
      <c r="K1942" s="51"/>
      <c r="L1942" s="51"/>
      <c r="M1942" s="51"/>
      <c r="N1942" s="51"/>
      <c r="O1942" s="52"/>
      <c r="P1942" s="51"/>
      <c r="Q1942" s="51"/>
      <c r="R1942" s="50"/>
      <c r="S1942" s="34" t="str">
        <f>IFERROR(VLOOKUP(R1942,'State of WI BUs'!$A$2:$B$77,2,FALSE),"")</f>
        <v/>
      </c>
      <c r="T1942" s="52"/>
      <c r="U1942" s="52"/>
      <c r="V1942" s="56" t="str">
        <f t="shared" si="240"/>
        <v/>
      </c>
      <c r="W1942" s="52"/>
      <c r="X1942" s="50"/>
      <c r="Y1942" s="56" t="str">
        <f t="shared" si="241"/>
        <v/>
      </c>
      <c r="Z1942" s="52"/>
      <c r="AA1942" s="35" t="str">
        <f t="shared" si="242"/>
        <v/>
      </c>
      <c r="AB1942" s="35" t="str">
        <f t="shared" si="243"/>
        <v/>
      </c>
      <c r="AC1942" s="35" t="str">
        <f t="shared" si="244"/>
        <v/>
      </c>
      <c r="AD1942" s="35" t="str">
        <f t="shared" si="245"/>
        <v/>
      </c>
      <c r="AE1942" s="35" t="str">
        <f t="shared" si="246"/>
        <v/>
      </c>
      <c r="AF1942" s="35" t="str">
        <f t="shared" si="247"/>
        <v/>
      </c>
    </row>
    <row r="1943" spans="1:32" x14ac:dyDescent="0.3">
      <c r="A1943" s="50"/>
      <c r="B1943" s="34" t="str">
        <f>IFERROR(VLOOKUP(A1943,'State of WI BUs'!$A$2:$B$77,2,FALSE),"")</f>
        <v/>
      </c>
      <c r="C1943" s="50"/>
      <c r="D1943" s="50"/>
      <c r="E1943" s="51"/>
      <c r="F1943" s="34" t="str">
        <f>IFERROR(VLOOKUP(C1943,'Fed. Agency Identifier'!$A$2:$B$62,2,FALSE),"")</f>
        <v/>
      </c>
      <c r="G1943" s="34" t="str">
        <f>IF(ISBLANK(D1943)=TRUE,"",(IFERROR(VLOOKUP(CONCATENATE(C1943,".",D1943),'Assistance Listings sam.gov'!$A$2:$D$2250,4,FALSE),"Unknown/Expired CFDA - Complete Column K")))</f>
        <v/>
      </c>
      <c r="H1943" s="51"/>
      <c r="I1943" s="51"/>
      <c r="J1943" s="34" t="str">
        <f>IF(AND(ISBLANK(C1943)=TRUE,ISBLANK(D1943)=TRUE),"",IFERROR(VLOOKUP(CONCATENATE(C1943,".",D1943),'Clusters Lookup'!$A$2:$B$99,2,FALSE),"Not an Other Cluster"))</f>
        <v/>
      </c>
      <c r="K1943" s="51"/>
      <c r="L1943" s="51"/>
      <c r="M1943" s="51"/>
      <c r="N1943" s="51"/>
      <c r="O1943" s="52"/>
      <c r="P1943" s="51"/>
      <c r="Q1943" s="51"/>
      <c r="R1943" s="50"/>
      <c r="S1943" s="34" t="str">
        <f>IFERROR(VLOOKUP(R1943,'State of WI BUs'!$A$2:$B$77,2,FALSE),"")</f>
        <v/>
      </c>
      <c r="T1943" s="52"/>
      <c r="U1943" s="52"/>
      <c r="V1943" s="56" t="str">
        <f t="shared" si="240"/>
        <v/>
      </c>
      <c r="W1943" s="52"/>
      <c r="X1943" s="50"/>
      <c r="Y1943" s="56" t="str">
        <f t="shared" si="241"/>
        <v/>
      </c>
      <c r="Z1943" s="52"/>
      <c r="AA1943" s="35" t="str">
        <f t="shared" si="242"/>
        <v/>
      </c>
      <c r="AB1943" s="35" t="str">
        <f t="shared" si="243"/>
        <v/>
      </c>
      <c r="AC1943" s="35" t="str">
        <f t="shared" si="244"/>
        <v/>
      </c>
      <c r="AD1943" s="35" t="str">
        <f t="shared" si="245"/>
        <v/>
      </c>
      <c r="AE1943" s="35" t="str">
        <f t="shared" si="246"/>
        <v/>
      </c>
      <c r="AF1943" s="35" t="str">
        <f t="shared" si="247"/>
        <v/>
      </c>
    </row>
    <row r="1944" spans="1:32" x14ac:dyDescent="0.3">
      <c r="A1944" s="50"/>
      <c r="B1944" s="34" t="str">
        <f>IFERROR(VLOOKUP(A1944,'State of WI BUs'!$A$2:$B$77,2,FALSE),"")</f>
        <v/>
      </c>
      <c r="C1944" s="50"/>
      <c r="D1944" s="50"/>
      <c r="E1944" s="51"/>
      <c r="F1944" s="34" t="str">
        <f>IFERROR(VLOOKUP(C1944,'Fed. Agency Identifier'!$A$2:$B$62,2,FALSE),"")</f>
        <v/>
      </c>
      <c r="G1944" s="34" t="str">
        <f>IF(ISBLANK(D1944)=TRUE,"",(IFERROR(VLOOKUP(CONCATENATE(C1944,".",D1944),'Assistance Listings sam.gov'!$A$2:$D$2250,4,FALSE),"Unknown/Expired CFDA - Complete Column K")))</f>
        <v/>
      </c>
      <c r="H1944" s="51"/>
      <c r="I1944" s="51"/>
      <c r="J1944" s="34" t="str">
        <f>IF(AND(ISBLANK(C1944)=TRUE,ISBLANK(D1944)=TRUE),"",IFERROR(VLOOKUP(CONCATENATE(C1944,".",D1944),'Clusters Lookup'!$A$2:$B$99,2,FALSE),"Not an Other Cluster"))</f>
        <v/>
      </c>
      <c r="K1944" s="51"/>
      <c r="L1944" s="51"/>
      <c r="M1944" s="51"/>
      <c r="N1944" s="51"/>
      <c r="O1944" s="52"/>
      <c r="P1944" s="51"/>
      <c r="Q1944" s="51"/>
      <c r="R1944" s="50"/>
      <c r="S1944" s="34" t="str">
        <f>IFERROR(VLOOKUP(R1944,'State of WI BUs'!$A$2:$B$77,2,FALSE),"")</f>
        <v/>
      </c>
      <c r="T1944" s="52"/>
      <c r="U1944" s="52"/>
      <c r="V1944" s="56" t="str">
        <f t="shared" si="240"/>
        <v/>
      </c>
      <c r="W1944" s="52"/>
      <c r="X1944" s="50"/>
      <c r="Y1944" s="56" t="str">
        <f t="shared" si="241"/>
        <v/>
      </c>
      <c r="Z1944" s="52"/>
      <c r="AA1944" s="35" t="str">
        <f t="shared" si="242"/>
        <v/>
      </c>
      <c r="AB1944" s="35" t="str">
        <f t="shared" si="243"/>
        <v/>
      </c>
      <c r="AC1944" s="35" t="str">
        <f t="shared" si="244"/>
        <v/>
      </c>
      <c r="AD1944" s="35" t="str">
        <f t="shared" si="245"/>
        <v/>
      </c>
      <c r="AE1944" s="35" t="str">
        <f t="shared" si="246"/>
        <v/>
      </c>
      <c r="AF1944" s="35" t="str">
        <f t="shared" si="247"/>
        <v/>
      </c>
    </row>
    <row r="1945" spans="1:32" x14ac:dyDescent="0.3">
      <c r="A1945" s="50"/>
      <c r="B1945" s="34" t="str">
        <f>IFERROR(VLOOKUP(A1945,'State of WI BUs'!$A$2:$B$77,2,FALSE),"")</f>
        <v/>
      </c>
      <c r="C1945" s="50"/>
      <c r="D1945" s="50"/>
      <c r="E1945" s="51"/>
      <c r="F1945" s="34" t="str">
        <f>IFERROR(VLOOKUP(C1945,'Fed. Agency Identifier'!$A$2:$B$62,2,FALSE),"")</f>
        <v/>
      </c>
      <c r="G1945" s="34" t="str">
        <f>IF(ISBLANK(D1945)=TRUE,"",(IFERROR(VLOOKUP(CONCATENATE(C1945,".",D1945),'Assistance Listings sam.gov'!$A$2:$D$2250,4,FALSE),"Unknown/Expired CFDA - Complete Column K")))</f>
        <v/>
      </c>
      <c r="H1945" s="51"/>
      <c r="I1945" s="51"/>
      <c r="J1945" s="34" t="str">
        <f>IF(AND(ISBLANK(C1945)=TRUE,ISBLANK(D1945)=TRUE),"",IFERROR(VLOOKUP(CONCATENATE(C1945,".",D1945),'Clusters Lookup'!$A$2:$B$99,2,FALSE),"Not an Other Cluster"))</f>
        <v/>
      </c>
      <c r="K1945" s="51"/>
      <c r="L1945" s="51"/>
      <c r="M1945" s="51"/>
      <c r="N1945" s="51"/>
      <c r="O1945" s="52"/>
      <c r="P1945" s="51"/>
      <c r="Q1945" s="51"/>
      <c r="R1945" s="50"/>
      <c r="S1945" s="34" t="str">
        <f>IFERROR(VLOOKUP(R1945,'State of WI BUs'!$A$2:$B$77,2,FALSE),"")</f>
        <v/>
      </c>
      <c r="T1945" s="52"/>
      <c r="U1945" s="52"/>
      <c r="V1945" s="56" t="str">
        <f t="shared" si="240"/>
        <v/>
      </c>
      <c r="W1945" s="52"/>
      <c r="X1945" s="50"/>
      <c r="Y1945" s="56" t="str">
        <f t="shared" si="241"/>
        <v/>
      </c>
      <c r="Z1945" s="52"/>
      <c r="AA1945" s="35" t="str">
        <f t="shared" si="242"/>
        <v/>
      </c>
      <c r="AB1945" s="35" t="str">
        <f t="shared" si="243"/>
        <v/>
      </c>
      <c r="AC1945" s="35" t="str">
        <f t="shared" si="244"/>
        <v/>
      </c>
      <c r="AD1945" s="35" t="str">
        <f t="shared" si="245"/>
        <v/>
      </c>
      <c r="AE1945" s="35" t="str">
        <f t="shared" si="246"/>
        <v/>
      </c>
      <c r="AF1945" s="35" t="str">
        <f t="shared" si="247"/>
        <v/>
      </c>
    </row>
    <row r="1946" spans="1:32" x14ac:dyDescent="0.3">
      <c r="A1946" s="50"/>
      <c r="B1946" s="34" t="str">
        <f>IFERROR(VLOOKUP(A1946,'State of WI BUs'!$A$2:$B$77,2,FALSE),"")</f>
        <v/>
      </c>
      <c r="C1946" s="50"/>
      <c r="D1946" s="50"/>
      <c r="E1946" s="51"/>
      <c r="F1946" s="34" t="str">
        <f>IFERROR(VLOOKUP(C1946,'Fed. Agency Identifier'!$A$2:$B$62,2,FALSE),"")</f>
        <v/>
      </c>
      <c r="G1946" s="34" t="str">
        <f>IF(ISBLANK(D1946)=TRUE,"",(IFERROR(VLOOKUP(CONCATENATE(C1946,".",D1946),'Assistance Listings sam.gov'!$A$2:$D$2250,4,FALSE),"Unknown/Expired CFDA - Complete Column K")))</f>
        <v/>
      </c>
      <c r="H1946" s="51"/>
      <c r="I1946" s="51"/>
      <c r="J1946" s="34" t="str">
        <f>IF(AND(ISBLANK(C1946)=TRUE,ISBLANK(D1946)=TRUE),"",IFERROR(VLOOKUP(CONCATENATE(C1946,".",D1946),'Clusters Lookup'!$A$2:$B$99,2,FALSE),"Not an Other Cluster"))</f>
        <v/>
      </c>
      <c r="K1946" s="51"/>
      <c r="L1946" s="51"/>
      <c r="M1946" s="51"/>
      <c r="N1946" s="51"/>
      <c r="O1946" s="52"/>
      <c r="P1946" s="51"/>
      <c r="Q1946" s="51"/>
      <c r="R1946" s="50"/>
      <c r="S1946" s="34" t="str">
        <f>IFERROR(VLOOKUP(R1946,'State of WI BUs'!$A$2:$B$77,2,FALSE),"")</f>
        <v/>
      </c>
      <c r="T1946" s="52"/>
      <c r="U1946" s="52"/>
      <c r="V1946" s="56" t="str">
        <f t="shared" si="240"/>
        <v/>
      </c>
      <c r="W1946" s="52"/>
      <c r="X1946" s="50"/>
      <c r="Y1946" s="56" t="str">
        <f t="shared" si="241"/>
        <v/>
      </c>
      <c r="Z1946" s="52"/>
      <c r="AA1946" s="35" t="str">
        <f t="shared" si="242"/>
        <v/>
      </c>
      <c r="AB1946" s="35" t="str">
        <f t="shared" si="243"/>
        <v/>
      </c>
      <c r="AC1946" s="35" t="str">
        <f t="shared" si="244"/>
        <v/>
      </c>
      <c r="AD1946" s="35" t="str">
        <f t="shared" si="245"/>
        <v/>
      </c>
      <c r="AE1946" s="35" t="str">
        <f t="shared" si="246"/>
        <v/>
      </c>
      <c r="AF1946" s="35" t="str">
        <f t="shared" si="247"/>
        <v/>
      </c>
    </row>
    <row r="1947" spans="1:32" x14ac:dyDescent="0.3">
      <c r="A1947" s="50"/>
      <c r="B1947" s="34" t="str">
        <f>IFERROR(VLOOKUP(A1947,'State of WI BUs'!$A$2:$B$77,2,FALSE),"")</f>
        <v/>
      </c>
      <c r="C1947" s="50"/>
      <c r="D1947" s="50"/>
      <c r="E1947" s="51"/>
      <c r="F1947" s="34" t="str">
        <f>IFERROR(VLOOKUP(C1947,'Fed. Agency Identifier'!$A$2:$B$62,2,FALSE),"")</f>
        <v/>
      </c>
      <c r="G1947" s="34" t="str">
        <f>IF(ISBLANK(D1947)=TRUE,"",(IFERROR(VLOOKUP(CONCATENATE(C1947,".",D1947),'Assistance Listings sam.gov'!$A$2:$D$2250,4,FALSE),"Unknown/Expired CFDA - Complete Column K")))</f>
        <v/>
      </c>
      <c r="H1947" s="51"/>
      <c r="I1947" s="51"/>
      <c r="J1947" s="34" t="str">
        <f>IF(AND(ISBLANK(C1947)=TRUE,ISBLANK(D1947)=TRUE),"",IFERROR(VLOOKUP(CONCATENATE(C1947,".",D1947),'Clusters Lookup'!$A$2:$B$99,2,FALSE),"Not an Other Cluster"))</f>
        <v/>
      </c>
      <c r="K1947" s="51"/>
      <c r="L1947" s="51"/>
      <c r="M1947" s="51"/>
      <c r="N1947" s="51"/>
      <c r="O1947" s="52"/>
      <c r="P1947" s="51"/>
      <c r="Q1947" s="51"/>
      <c r="R1947" s="50"/>
      <c r="S1947" s="34" t="str">
        <f>IFERROR(VLOOKUP(R1947,'State of WI BUs'!$A$2:$B$77,2,FALSE),"")</f>
        <v/>
      </c>
      <c r="T1947" s="52"/>
      <c r="U1947" s="52"/>
      <c r="V1947" s="56" t="str">
        <f t="shared" si="240"/>
        <v/>
      </c>
      <c r="W1947" s="52"/>
      <c r="X1947" s="50"/>
      <c r="Y1947" s="56" t="str">
        <f t="shared" si="241"/>
        <v/>
      </c>
      <c r="Z1947" s="52"/>
      <c r="AA1947" s="35" t="str">
        <f t="shared" si="242"/>
        <v/>
      </c>
      <c r="AB1947" s="35" t="str">
        <f t="shared" si="243"/>
        <v/>
      </c>
      <c r="AC1947" s="35" t="str">
        <f t="shared" si="244"/>
        <v/>
      </c>
      <c r="AD1947" s="35" t="str">
        <f t="shared" si="245"/>
        <v/>
      </c>
      <c r="AE1947" s="35" t="str">
        <f t="shared" si="246"/>
        <v/>
      </c>
      <c r="AF1947" s="35" t="str">
        <f t="shared" si="247"/>
        <v/>
      </c>
    </row>
    <row r="1948" spans="1:32" x14ac:dyDescent="0.3">
      <c r="A1948" s="50"/>
      <c r="B1948" s="34" t="str">
        <f>IFERROR(VLOOKUP(A1948,'State of WI BUs'!$A$2:$B$77,2,FALSE),"")</f>
        <v/>
      </c>
      <c r="C1948" s="50"/>
      <c r="D1948" s="50"/>
      <c r="E1948" s="51"/>
      <c r="F1948" s="34" t="str">
        <f>IFERROR(VLOOKUP(C1948,'Fed. Agency Identifier'!$A$2:$B$62,2,FALSE),"")</f>
        <v/>
      </c>
      <c r="G1948" s="34" t="str">
        <f>IF(ISBLANK(D1948)=TRUE,"",(IFERROR(VLOOKUP(CONCATENATE(C1948,".",D1948),'Assistance Listings sam.gov'!$A$2:$D$2250,4,FALSE),"Unknown/Expired CFDA - Complete Column K")))</f>
        <v/>
      </c>
      <c r="H1948" s="51"/>
      <c r="I1948" s="51"/>
      <c r="J1948" s="34" t="str">
        <f>IF(AND(ISBLANK(C1948)=TRUE,ISBLANK(D1948)=TRUE),"",IFERROR(VLOOKUP(CONCATENATE(C1948,".",D1948),'Clusters Lookup'!$A$2:$B$99,2,FALSE),"Not an Other Cluster"))</f>
        <v/>
      </c>
      <c r="K1948" s="51"/>
      <c r="L1948" s="51"/>
      <c r="M1948" s="51"/>
      <c r="N1948" s="51"/>
      <c r="O1948" s="52"/>
      <c r="P1948" s="51"/>
      <c r="Q1948" s="51"/>
      <c r="R1948" s="50"/>
      <c r="S1948" s="34" t="str">
        <f>IFERROR(VLOOKUP(R1948,'State of WI BUs'!$A$2:$B$77,2,FALSE),"")</f>
        <v/>
      </c>
      <c r="T1948" s="52"/>
      <c r="U1948" s="52"/>
      <c r="V1948" s="56" t="str">
        <f t="shared" si="240"/>
        <v/>
      </c>
      <c r="W1948" s="52"/>
      <c r="X1948" s="50"/>
      <c r="Y1948" s="56" t="str">
        <f t="shared" si="241"/>
        <v/>
      </c>
      <c r="Z1948" s="52"/>
      <c r="AA1948" s="35" t="str">
        <f t="shared" si="242"/>
        <v/>
      </c>
      <c r="AB1948" s="35" t="str">
        <f t="shared" si="243"/>
        <v/>
      </c>
      <c r="AC1948" s="35" t="str">
        <f t="shared" si="244"/>
        <v/>
      </c>
      <c r="AD1948" s="35" t="str">
        <f t="shared" si="245"/>
        <v/>
      </c>
      <c r="AE1948" s="35" t="str">
        <f t="shared" si="246"/>
        <v/>
      </c>
      <c r="AF1948" s="35" t="str">
        <f t="shared" si="247"/>
        <v/>
      </c>
    </row>
    <row r="1949" spans="1:32" x14ac:dyDescent="0.3">
      <c r="A1949" s="50"/>
      <c r="B1949" s="34" t="str">
        <f>IFERROR(VLOOKUP(A1949,'State of WI BUs'!$A$2:$B$77,2,FALSE),"")</f>
        <v/>
      </c>
      <c r="C1949" s="50"/>
      <c r="D1949" s="50"/>
      <c r="E1949" s="51"/>
      <c r="F1949" s="34" t="str">
        <f>IFERROR(VLOOKUP(C1949,'Fed. Agency Identifier'!$A$2:$B$62,2,FALSE),"")</f>
        <v/>
      </c>
      <c r="G1949" s="34" t="str">
        <f>IF(ISBLANK(D1949)=TRUE,"",(IFERROR(VLOOKUP(CONCATENATE(C1949,".",D1949),'Assistance Listings sam.gov'!$A$2:$D$2250,4,FALSE),"Unknown/Expired CFDA - Complete Column K")))</f>
        <v/>
      </c>
      <c r="H1949" s="51"/>
      <c r="I1949" s="51"/>
      <c r="J1949" s="34" t="str">
        <f>IF(AND(ISBLANK(C1949)=TRUE,ISBLANK(D1949)=TRUE),"",IFERROR(VLOOKUP(CONCATENATE(C1949,".",D1949),'Clusters Lookup'!$A$2:$B$99,2,FALSE),"Not an Other Cluster"))</f>
        <v/>
      </c>
      <c r="K1949" s="51"/>
      <c r="L1949" s="51"/>
      <c r="M1949" s="51"/>
      <c r="N1949" s="51"/>
      <c r="O1949" s="52"/>
      <c r="P1949" s="51"/>
      <c r="Q1949" s="51"/>
      <c r="R1949" s="50"/>
      <c r="S1949" s="34" t="str">
        <f>IFERROR(VLOOKUP(R1949,'State of WI BUs'!$A$2:$B$77,2,FALSE),"")</f>
        <v/>
      </c>
      <c r="T1949" s="52"/>
      <c r="U1949" s="52"/>
      <c r="V1949" s="56" t="str">
        <f t="shared" si="240"/>
        <v/>
      </c>
      <c r="W1949" s="52"/>
      <c r="X1949" s="50"/>
      <c r="Y1949" s="56" t="str">
        <f t="shared" si="241"/>
        <v/>
      </c>
      <c r="Z1949" s="52"/>
      <c r="AA1949" s="35" t="str">
        <f t="shared" si="242"/>
        <v/>
      </c>
      <c r="AB1949" s="35" t="str">
        <f t="shared" si="243"/>
        <v/>
      </c>
      <c r="AC1949" s="35" t="str">
        <f t="shared" si="244"/>
        <v/>
      </c>
      <c r="AD1949" s="35" t="str">
        <f t="shared" si="245"/>
        <v/>
      </c>
      <c r="AE1949" s="35" t="str">
        <f t="shared" si="246"/>
        <v/>
      </c>
      <c r="AF1949" s="35" t="str">
        <f t="shared" si="247"/>
        <v/>
      </c>
    </row>
    <row r="1950" spans="1:32" x14ac:dyDescent="0.3">
      <c r="A1950" s="50"/>
      <c r="B1950" s="34" t="str">
        <f>IFERROR(VLOOKUP(A1950,'State of WI BUs'!$A$2:$B$77,2,FALSE),"")</f>
        <v/>
      </c>
      <c r="C1950" s="50"/>
      <c r="D1950" s="50"/>
      <c r="E1950" s="51"/>
      <c r="F1950" s="34" t="str">
        <f>IFERROR(VLOOKUP(C1950,'Fed. Agency Identifier'!$A$2:$B$62,2,FALSE),"")</f>
        <v/>
      </c>
      <c r="G1950" s="34" t="str">
        <f>IF(ISBLANK(D1950)=TRUE,"",(IFERROR(VLOOKUP(CONCATENATE(C1950,".",D1950),'Assistance Listings sam.gov'!$A$2:$D$2250,4,FALSE),"Unknown/Expired CFDA - Complete Column K")))</f>
        <v/>
      </c>
      <c r="H1950" s="51"/>
      <c r="I1950" s="51"/>
      <c r="J1950" s="34" t="str">
        <f>IF(AND(ISBLANK(C1950)=TRUE,ISBLANK(D1950)=TRUE),"",IFERROR(VLOOKUP(CONCATENATE(C1950,".",D1950),'Clusters Lookup'!$A$2:$B$99,2,FALSE),"Not an Other Cluster"))</f>
        <v/>
      </c>
      <c r="K1950" s="51"/>
      <c r="L1950" s="51"/>
      <c r="M1950" s="51"/>
      <c r="N1950" s="51"/>
      <c r="O1950" s="52"/>
      <c r="P1950" s="51"/>
      <c r="Q1950" s="51"/>
      <c r="R1950" s="50"/>
      <c r="S1950" s="34" t="str">
        <f>IFERROR(VLOOKUP(R1950,'State of WI BUs'!$A$2:$B$77,2,FALSE),"")</f>
        <v/>
      </c>
      <c r="T1950" s="52"/>
      <c r="U1950" s="52"/>
      <c r="V1950" s="56" t="str">
        <f t="shared" si="240"/>
        <v/>
      </c>
      <c r="W1950" s="52"/>
      <c r="X1950" s="50"/>
      <c r="Y1950" s="56" t="str">
        <f t="shared" si="241"/>
        <v/>
      </c>
      <c r="Z1950" s="52"/>
      <c r="AA1950" s="35" t="str">
        <f t="shared" si="242"/>
        <v/>
      </c>
      <c r="AB1950" s="35" t="str">
        <f t="shared" si="243"/>
        <v/>
      </c>
      <c r="AC1950" s="35" t="str">
        <f t="shared" si="244"/>
        <v/>
      </c>
      <c r="AD1950" s="35" t="str">
        <f t="shared" si="245"/>
        <v/>
      </c>
      <c r="AE1950" s="35" t="str">
        <f t="shared" si="246"/>
        <v/>
      </c>
      <c r="AF1950" s="35" t="str">
        <f t="shared" si="247"/>
        <v/>
      </c>
    </row>
    <row r="1951" spans="1:32" x14ac:dyDescent="0.3">
      <c r="A1951" s="50"/>
      <c r="B1951" s="34" t="str">
        <f>IFERROR(VLOOKUP(A1951,'State of WI BUs'!$A$2:$B$77,2,FALSE),"")</f>
        <v/>
      </c>
      <c r="C1951" s="50"/>
      <c r="D1951" s="50"/>
      <c r="E1951" s="51"/>
      <c r="F1951" s="34" t="str">
        <f>IFERROR(VLOOKUP(C1951,'Fed. Agency Identifier'!$A$2:$B$62,2,FALSE),"")</f>
        <v/>
      </c>
      <c r="G1951" s="34" t="str">
        <f>IF(ISBLANK(D1951)=TRUE,"",(IFERROR(VLOOKUP(CONCATENATE(C1951,".",D1951),'Assistance Listings sam.gov'!$A$2:$D$2250,4,FALSE),"Unknown/Expired CFDA - Complete Column K")))</f>
        <v/>
      </c>
      <c r="H1951" s="51"/>
      <c r="I1951" s="51"/>
      <c r="J1951" s="34" t="str">
        <f>IF(AND(ISBLANK(C1951)=TRUE,ISBLANK(D1951)=TRUE),"",IFERROR(VLOOKUP(CONCATENATE(C1951,".",D1951),'Clusters Lookup'!$A$2:$B$99,2,FALSE),"Not an Other Cluster"))</f>
        <v/>
      </c>
      <c r="K1951" s="51"/>
      <c r="L1951" s="51"/>
      <c r="M1951" s="51"/>
      <c r="N1951" s="51"/>
      <c r="O1951" s="52"/>
      <c r="P1951" s="51"/>
      <c r="Q1951" s="51"/>
      <c r="R1951" s="50"/>
      <c r="S1951" s="34" t="str">
        <f>IFERROR(VLOOKUP(R1951,'State of WI BUs'!$A$2:$B$77,2,FALSE),"")</f>
        <v/>
      </c>
      <c r="T1951" s="52"/>
      <c r="U1951" s="52"/>
      <c r="V1951" s="56" t="str">
        <f t="shared" si="240"/>
        <v/>
      </c>
      <c r="W1951" s="52"/>
      <c r="X1951" s="50"/>
      <c r="Y1951" s="56" t="str">
        <f t="shared" si="241"/>
        <v/>
      </c>
      <c r="Z1951" s="52"/>
      <c r="AA1951" s="35" t="str">
        <f t="shared" si="242"/>
        <v/>
      </c>
      <c r="AB1951" s="35" t="str">
        <f t="shared" si="243"/>
        <v/>
      </c>
      <c r="AC1951" s="35" t="str">
        <f t="shared" si="244"/>
        <v/>
      </c>
      <c r="AD1951" s="35" t="str">
        <f t="shared" si="245"/>
        <v/>
      </c>
      <c r="AE1951" s="35" t="str">
        <f t="shared" si="246"/>
        <v/>
      </c>
      <c r="AF1951" s="35" t="str">
        <f t="shared" si="247"/>
        <v/>
      </c>
    </row>
    <row r="1952" spans="1:32" x14ac:dyDescent="0.3">
      <c r="A1952" s="50"/>
      <c r="B1952" s="34" t="str">
        <f>IFERROR(VLOOKUP(A1952,'State of WI BUs'!$A$2:$B$77,2,FALSE),"")</f>
        <v/>
      </c>
      <c r="C1952" s="50"/>
      <c r="D1952" s="50"/>
      <c r="E1952" s="51"/>
      <c r="F1952" s="34" t="str">
        <f>IFERROR(VLOOKUP(C1952,'Fed. Agency Identifier'!$A$2:$B$62,2,FALSE),"")</f>
        <v/>
      </c>
      <c r="G1952" s="34" t="str">
        <f>IF(ISBLANK(D1952)=TRUE,"",(IFERROR(VLOOKUP(CONCATENATE(C1952,".",D1952),'Assistance Listings sam.gov'!$A$2:$D$2250,4,FALSE),"Unknown/Expired CFDA - Complete Column K")))</f>
        <v/>
      </c>
      <c r="H1952" s="51"/>
      <c r="I1952" s="51"/>
      <c r="J1952" s="34" t="str">
        <f>IF(AND(ISBLANK(C1952)=TRUE,ISBLANK(D1952)=TRUE),"",IFERROR(VLOOKUP(CONCATENATE(C1952,".",D1952),'Clusters Lookup'!$A$2:$B$99,2,FALSE),"Not an Other Cluster"))</f>
        <v/>
      </c>
      <c r="K1952" s="51"/>
      <c r="L1952" s="51"/>
      <c r="M1952" s="51"/>
      <c r="N1952" s="51"/>
      <c r="O1952" s="52"/>
      <c r="P1952" s="51"/>
      <c r="Q1952" s="51"/>
      <c r="R1952" s="50"/>
      <c r="S1952" s="34" t="str">
        <f>IFERROR(VLOOKUP(R1952,'State of WI BUs'!$A$2:$B$77,2,FALSE),"")</f>
        <v/>
      </c>
      <c r="T1952" s="52"/>
      <c r="U1952" s="52"/>
      <c r="V1952" s="56" t="str">
        <f t="shared" si="240"/>
        <v/>
      </c>
      <c r="W1952" s="52"/>
      <c r="X1952" s="50"/>
      <c r="Y1952" s="56" t="str">
        <f t="shared" si="241"/>
        <v/>
      </c>
      <c r="Z1952" s="52"/>
      <c r="AA1952" s="35" t="str">
        <f t="shared" si="242"/>
        <v/>
      </c>
      <c r="AB1952" s="35" t="str">
        <f t="shared" si="243"/>
        <v/>
      </c>
      <c r="AC1952" s="35" t="str">
        <f t="shared" si="244"/>
        <v/>
      </c>
      <c r="AD1952" s="35" t="str">
        <f t="shared" si="245"/>
        <v/>
      </c>
      <c r="AE1952" s="35" t="str">
        <f t="shared" si="246"/>
        <v/>
      </c>
      <c r="AF1952" s="35" t="str">
        <f t="shared" si="247"/>
        <v/>
      </c>
    </row>
    <row r="1953" spans="1:32" x14ac:dyDescent="0.3">
      <c r="A1953" s="50"/>
      <c r="B1953" s="34" t="str">
        <f>IFERROR(VLOOKUP(A1953,'State of WI BUs'!$A$2:$B$77,2,FALSE),"")</f>
        <v/>
      </c>
      <c r="C1953" s="50"/>
      <c r="D1953" s="50"/>
      <c r="E1953" s="51"/>
      <c r="F1953" s="34" t="str">
        <f>IFERROR(VLOOKUP(C1953,'Fed. Agency Identifier'!$A$2:$B$62,2,FALSE),"")</f>
        <v/>
      </c>
      <c r="G1953" s="34" t="str">
        <f>IF(ISBLANK(D1953)=TRUE,"",(IFERROR(VLOOKUP(CONCATENATE(C1953,".",D1953),'Assistance Listings sam.gov'!$A$2:$D$2250,4,FALSE),"Unknown/Expired CFDA - Complete Column K")))</f>
        <v/>
      </c>
      <c r="H1953" s="51"/>
      <c r="I1953" s="51"/>
      <c r="J1953" s="34" t="str">
        <f>IF(AND(ISBLANK(C1953)=TRUE,ISBLANK(D1953)=TRUE),"",IFERROR(VLOOKUP(CONCATENATE(C1953,".",D1953),'Clusters Lookup'!$A$2:$B$99,2,FALSE),"Not an Other Cluster"))</f>
        <v/>
      </c>
      <c r="K1953" s="51"/>
      <c r="L1953" s="51"/>
      <c r="M1953" s="51"/>
      <c r="N1953" s="51"/>
      <c r="O1953" s="52"/>
      <c r="P1953" s="51"/>
      <c r="Q1953" s="51"/>
      <c r="R1953" s="50"/>
      <c r="S1953" s="34" t="str">
        <f>IFERROR(VLOOKUP(R1953,'State of WI BUs'!$A$2:$B$77,2,FALSE),"")</f>
        <v/>
      </c>
      <c r="T1953" s="52"/>
      <c r="U1953" s="52"/>
      <c r="V1953" s="56" t="str">
        <f t="shared" si="240"/>
        <v/>
      </c>
      <c r="W1953" s="52"/>
      <c r="X1953" s="50"/>
      <c r="Y1953" s="56" t="str">
        <f t="shared" si="241"/>
        <v/>
      </c>
      <c r="Z1953" s="52"/>
      <c r="AA1953" s="35" t="str">
        <f t="shared" si="242"/>
        <v/>
      </c>
      <c r="AB1953" s="35" t="str">
        <f t="shared" si="243"/>
        <v/>
      </c>
      <c r="AC1953" s="35" t="str">
        <f t="shared" si="244"/>
        <v/>
      </c>
      <c r="AD1953" s="35" t="str">
        <f t="shared" si="245"/>
        <v/>
      </c>
      <c r="AE1953" s="35" t="str">
        <f t="shared" si="246"/>
        <v/>
      </c>
      <c r="AF1953" s="35" t="str">
        <f t="shared" si="247"/>
        <v/>
      </c>
    </row>
    <row r="1954" spans="1:32" x14ac:dyDescent="0.3">
      <c r="A1954" s="50"/>
      <c r="B1954" s="34" t="str">
        <f>IFERROR(VLOOKUP(A1954,'State of WI BUs'!$A$2:$B$77,2,FALSE),"")</f>
        <v/>
      </c>
      <c r="C1954" s="50"/>
      <c r="D1954" s="50"/>
      <c r="E1954" s="51"/>
      <c r="F1954" s="34" t="str">
        <f>IFERROR(VLOOKUP(C1954,'Fed. Agency Identifier'!$A$2:$B$62,2,FALSE),"")</f>
        <v/>
      </c>
      <c r="G1954" s="34" t="str">
        <f>IF(ISBLANK(D1954)=TRUE,"",(IFERROR(VLOOKUP(CONCATENATE(C1954,".",D1954),'Assistance Listings sam.gov'!$A$2:$D$2250,4,FALSE),"Unknown/Expired CFDA - Complete Column K")))</f>
        <v/>
      </c>
      <c r="H1954" s="51"/>
      <c r="I1954" s="51"/>
      <c r="J1954" s="34" t="str">
        <f>IF(AND(ISBLANK(C1954)=TRUE,ISBLANK(D1954)=TRUE),"",IFERROR(VLOOKUP(CONCATENATE(C1954,".",D1954),'Clusters Lookup'!$A$2:$B$99,2,FALSE),"Not an Other Cluster"))</f>
        <v/>
      </c>
      <c r="K1954" s="51"/>
      <c r="L1954" s="51"/>
      <c r="M1954" s="51"/>
      <c r="N1954" s="51"/>
      <c r="O1954" s="52"/>
      <c r="P1954" s="51"/>
      <c r="Q1954" s="51"/>
      <c r="R1954" s="50"/>
      <c r="S1954" s="34" t="str">
        <f>IFERROR(VLOOKUP(R1954,'State of WI BUs'!$A$2:$B$77,2,FALSE),"")</f>
        <v/>
      </c>
      <c r="T1954" s="52"/>
      <c r="U1954" s="52"/>
      <c r="V1954" s="56" t="str">
        <f t="shared" si="240"/>
        <v/>
      </c>
      <c r="W1954" s="52"/>
      <c r="X1954" s="50"/>
      <c r="Y1954" s="56" t="str">
        <f t="shared" si="241"/>
        <v/>
      </c>
      <c r="Z1954" s="52"/>
      <c r="AA1954" s="35" t="str">
        <f t="shared" si="242"/>
        <v/>
      </c>
      <c r="AB1954" s="35" t="str">
        <f t="shared" si="243"/>
        <v/>
      </c>
      <c r="AC1954" s="35" t="str">
        <f t="shared" si="244"/>
        <v/>
      </c>
      <c r="AD1954" s="35" t="str">
        <f t="shared" si="245"/>
        <v/>
      </c>
      <c r="AE1954" s="35" t="str">
        <f t="shared" si="246"/>
        <v/>
      </c>
      <c r="AF1954" s="35" t="str">
        <f t="shared" si="247"/>
        <v/>
      </c>
    </row>
    <row r="1955" spans="1:32" x14ac:dyDescent="0.3">
      <c r="A1955" s="50"/>
      <c r="B1955" s="34" t="str">
        <f>IFERROR(VLOOKUP(A1955,'State of WI BUs'!$A$2:$B$77,2,FALSE),"")</f>
        <v/>
      </c>
      <c r="C1955" s="50"/>
      <c r="D1955" s="50"/>
      <c r="E1955" s="51"/>
      <c r="F1955" s="34" t="str">
        <f>IFERROR(VLOOKUP(C1955,'Fed. Agency Identifier'!$A$2:$B$62,2,FALSE),"")</f>
        <v/>
      </c>
      <c r="G1955" s="34" t="str">
        <f>IF(ISBLANK(D1955)=TRUE,"",(IFERROR(VLOOKUP(CONCATENATE(C1955,".",D1955),'Assistance Listings sam.gov'!$A$2:$D$2250,4,FALSE),"Unknown/Expired CFDA - Complete Column K")))</f>
        <v/>
      </c>
      <c r="H1955" s="51"/>
      <c r="I1955" s="51"/>
      <c r="J1955" s="34" t="str">
        <f>IF(AND(ISBLANK(C1955)=TRUE,ISBLANK(D1955)=TRUE),"",IFERROR(VLOOKUP(CONCATENATE(C1955,".",D1955),'Clusters Lookup'!$A$2:$B$99,2,FALSE),"Not an Other Cluster"))</f>
        <v/>
      </c>
      <c r="K1955" s="51"/>
      <c r="L1955" s="51"/>
      <c r="M1955" s="51"/>
      <c r="N1955" s="51"/>
      <c r="O1955" s="52"/>
      <c r="P1955" s="51"/>
      <c r="Q1955" s="51"/>
      <c r="R1955" s="50"/>
      <c r="S1955" s="34" t="str">
        <f>IFERROR(VLOOKUP(R1955,'State of WI BUs'!$A$2:$B$77,2,FALSE),"")</f>
        <v/>
      </c>
      <c r="T1955" s="52"/>
      <c r="U1955" s="52"/>
      <c r="V1955" s="56" t="str">
        <f t="shared" si="240"/>
        <v/>
      </c>
      <c r="W1955" s="52"/>
      <c r="X1955" s="50"/>
      <c r="Y1955" s="56" t="str">
        <f t="shared" si="241"/>
        <v/>
      </c>
      <c r="Z1955" s="52"/>
      <c r="AA1955" s="35" t="str">
        <f t="shared" si="242"/>
        <v/>
      </c>
      <c r="AB1955" s="35" t="str">
        <f t="shared" si="243"/>
        <v/>
      </c>
      <c r="AC1955" s="35" t="str">
        <f t="shared" si="244"/>
        <v/>
      </c>
      <c r="AD1955" s="35" t="str">
        <f t="shared" si="245"/>
        <v/>
      </c>
      <c r="AE1955" s="35" t="str">
        <f t="shared" si="246"/>
        <v/>
      </c>
      <c r="AF1955" s="35" t="str">
        <f t="shared" si="247"/>
        <v/>
      </c>
    </row>
    <row r="1956" spans="1:32" x14ac:dyDescent="0.3">
      <c r="A1956" s="50"/>
      <c r="B1956" s="34" t="str">
        <f>IFERROR(VLOOKUP(A1956,'State of WI BUs'!$A$2:$B$77,2,FALSE),"")</f>
        <v/>
      </c>
      <c r="C1956" s="50"/>
      <c r="D1956" s="50"/>
      <c r="E1956" s="51"/>
      <c r="F1956" s="34" t="str">
        <f>IFERROR(VLOOKUP(C1956,'Fed. Agency Identifier'!$A$2:$B$62,2,FALSE),"")</f>
        <v/>
      </c>
      <c r="G1956" s="34" t="str">
        <f>IF(ISBLANK(D1956)=TRUE,"",(IFERROR(VLOOKUP(CONCATENATE(C1956,".",D1956),'Assistance Listings sam.gov'!$A$2:$D$2250,4,FALSE),"Unknown/Expired CFDA - Complete Column K")))</f>
        <v/>
      </c>
      <c r="H1956" s="51"/>
      <c r="I1956" s="51"/>
      <c r="J1956" s="34" t="str">
        <f>IF(AND(ISBLANK(C1956)=TRUE,ISBLANK(D1956)=TRUE),"",IFERROR(VLOOKUP(CONCATENATE(C1956,".",D1956),'Clusters Lookup'!$A$2:$B$99,2,FALSE),"Not an Other Cluster"))</f>
        <v/>
      </c>
      <c r="K1956" s="51"/>
      <c r="L1956" s="51"/>
      <c r="M1956" s="51"/>
      <c r="N1956" s="51"/>
      <c r="O1956" s="52"/>
      <c r="P1956" s="51"/>
      <c r="Q1956" s="51"/>
      <c r="R1956" s="50"/>
      <c r="S1956" s="34" t="str">
        <f>IFERROR(VLOOKUP(R1956,'State of WI BUs'!$A$2:$B$77,2,FALSE),"")</f>
        <v/>
      </c>
      <c r="T1956" s="52"/>
      <c r="U1956" s="52"/>
      <c r="V1956" s="56" t="str">
        <f t="shared" si="240"/>
        <v/>
      </c>
      <c r="W1956" s="52"/>
      <c r="X1956" s="50"/>
      <c r="Y1956" s="56" t="str">
        <f t="shared" si="241"/>
        <v/>
      </c>
      <c r="Z1956" s="52"/>
      <c r="AA1956" s="35" t="str">
        <f t="shared" si="242"/>
        <v/>
      </c>
      <c r="AB1956" s="35" t="str">
        <f t="shared" si="243"/>
        <v/>
      </c>
      <c r="AC1956" s="35" t="str">
        <f t="shared" si="244"/>
        <v/>
      </c>
      <c r="AD1956" s="35" t="str">
        <f t="shared" si="245"/>
        <v/>
      </c>
      <c r="AE1956" s="35" t="str">
        <f t="shared" si="246"/>
        <v/>
      </c>
      <c r="AF1956" s="35" t="str">
        <f t="shared" si="247"/>
        <v/>
      </c>
    </row>
    <row r="1957" spans="1:32" x14ac:dyDescent="0.3">
      <c r="A1957" s="50"/>
      <c r="B1957" s="34" t="str">
        <f>IFERROR(VLOOKUP(A1957,'State of WI BUs'!$A$2:$B$77,2,FALSE),"")</f>
        <v/>
      </c>
      <c r="C1957" s="50"/>
      <c r="D1957" s="50"/>
      <c r="E1957" s="51"/>
      <c r="F1957" s="34" t="str">
        <f>IFERROR(VLOOKUP(C1957,'Fed. Agency Identifier'!$A$2:$B$62,2,FALSE),"")</f>
        <v/>
      </c>
      <c r="G1957" s="34" t="str">
        <f>IF(ISBLANK(D1957)=TRUE,"",(IFERROR(VLOOKUP(CONCATENATE(C1957,".",D1957),'Assistance Listings sam.gov'!$A$2:$D$2250,4,FALSE),"Unknown/Expired CFDA - Complete Column K")))</f>
        <v/>
      </c>
      <c r="H1957" s="51"/>
      <c r="I1957" s="51"/>
      <c r="J1957" s="34" t="str">
        <f>IF(AND(ISBLANK(C1957)=TRUE,ISBLANK(D1957)=TRUE),"",IFERROR(VLOOKUP(CONCATENATE(C1957,".",D1957),'Clusters Lookup'!$A$2:$B$99,2,FALSE),"Not an Other Cluster"))</f>
        <v/>
      </c>
      <c r="K1957" s="51"/>
      <c r="L1957" s="51"/>
      <c r="M1957" s="51"/>
      <c r="N1957" s="51"/>
      <c r="O1957" s="52"/>
      <c r="P1957" s="51"/>
      <c r="Q1957" s="51"/>
      <c r="R1957" s="50"/>
      <c r="S1957" s="34" t="str">
        <f>IFERROR(VLOOKUP(R1957,'State of WI BUs'!$A$2:$B$77,2,FALSE),"")</f>
        <v/>
      </c>
      <c r="T1957" s="52"/>
      <c r="U1957" s="52"/>
      <c r="V1957" s="56" t="str">
        <f t="shared" si="240"/>
        <v/>
      </c>
      <c r="W1957" s="52"/>
      <c r="X1957" s="50"/>
      <c r="Y1957" s="56" t="str">
        <f t="shared" si="241"/>
        <v/>
      </c>
      <c r="Z1957" s="52"/>
      <c r="AA1957" s="35" t="str">
        <f t="shared" si="242"/>
        <v/>
      </c>
      <c r="AB1957" s="35" t="str">
        <f t="shared" si="243"/>
        <v/>
      </c>
      <c r="AC1957" s="35" t="str">
        <f t="shared" si="244"/>
        <v/>
      </c>
      <c r="AD1957" s="35" t="str">
        <f t="shared" si="245"/>
        <v/>
      </c>
      <c r="AE1957" s="35" t="str">
        <f t="shared" si="246"/>
        <v/>
      </c>
      <c r="AF1957" s="35" t="str">
        <f t="shared" si="247"/>
        <v/>
      </c>
    </row>
    <row r="1958" spans="1:32" x14ac:dyDescent="0.3">
      <c r="A1958" s="50"/>
      <c r="B1958" s="34" t="str">
        <f>IFERROR(VLOOKUP(A1958,'State of WI BUs'!$A$2:$B$77,2,FALSE),"")</f>
        <v/>
      </c>
      <c r="C1958" s="50"/>
      <c r="D1958" s="50"/>
      <c r="E1958" s="51"/>
      <c r="F1958" s="34" t="str">
        <f>IFERROR(VLOOKUP(C1958,'Fed. Agency Identifier'!$A$2:$B$62,2,FALSE),"")</f>
        <v/>
      </c>
      <c r="G1958" s="34" t="str">
        <f>IF(ISBLANK(D1958)=TRUE,"",(IFERROR(VLOOKUP(CONCATENATE(C1958,".",D1958),'Assistance Listings sam.gov'!$A$2:$D$2250,4,FALSE),"Unknown/Expired CFDA - Complete Column K")))</f>
        <v/>
      </c>
      <c r="H1958" s="51"/>
      <c r="I1958" s="51"/>
      <c r="J1958" s="34" t="str">
        <f>IF(AND(ISBLANK(C1958)=TRUE,ISBLANK(D1958)=TRUE),"",IFERROR(VLOOKUP(CONCATENATE(C1958,".",D1958),'Clusters Lookup'!$A$2:$B$99,2,FALSE),"Not an Other Cluster"))</f>
        <v/>
      </c>
      <c r="K1958" s="51"/>
      <c r="L1958" s="51"/>
      <c r="M1958" s="51"/>
      <c r="N1958" s="51"/>
      <c r="O1958" s="52"/>
      <c r="P1958" s="51"/>
      <c r="Q1958" s="51"/>
      <c r="R1958" s="50"/>
      <c r="S1958" s="34" t="str">
        <f>IFERROR(VLOOKUP(R1958,'State of WI BUs'!$A$2:$B$77,2,FALSE),"")</f>
        <v/>
      </c>
      <c r="T1958" s="52"/>
      <c r="U1958" s="52"/>
      <c r="V1958" s="56" t="str">
        <f t="shared" si="240"/>
        <v/>
      </c>
      <c r="W1958" s="52"/>
      <c r="X1958" s="50"/>
      <c r="Y1958" s="56" t="str">
        <f t="shared" si="241"/>
        <v/>
      </c>
      <c r="Z1958" s="52"/>
      <c r="AA1958" s="35" t="str">
        <f t="shared" si="242"/>
        <v/>
      </c>
      <c r="AB1958" s="35" t="str">
        <f t="shared" si="243"/>
        <v/>
      </c>
      <c r="AC1958" s="35" t="str">
        <f t="shared" si="244"/>
        <v/>
      </c>
      <c r="AD1958" s="35" t="str">
        <f t="shared" si="245"/>
        <v/>
      </c>
      <c r="AE1958" s="35" t="str">
        <f t="shared" si="246"/>
        <v/>
      </c>
      <c r="AF1958" s="35" t="str">
        <f t="shared" si="247"/>
        <v/>
      </c>
    </row>
    <row r="1959" spans="1:32" x14ac:dyDescent="0.3">
      <c r="A1959" s="50"/>
      <c r="B1959" s="34" t="str">
        <f>IFERROR(VLOOKUP(A1959,'State of WI BUs'!$A$2:$B$77,2,FALSE),"")</f>
        <v/>
      </c>
      <c r="C1959" s="50"/>
      <c r="D1959" s="50"/>
      <c r="E1959" s="51"/>
      <c r="F1959" s="34" t="str">
        <f>IFERROR(VLOOKUP(C1959,'Fed. Agency Identifier'!$A$2:$B$62,2,FALSE),"")</f>
        <v/>
      </c>
      <c r="G1959" s="34" t="str">
        <f>IF(ISBLANK(D1959)=TRUE,"",(IFERROR(VLOOKUP(CONCATENATE(C1959,".",D1959),'Assistance Listings sam.gov'!$A$2:$D$2250,4,FALSE),"Unknown/Expired CFDA - Complete Column K")))</f>
        <v/>
      </c>
      <c r="H1959" s="51"/>
      <c r="I1959" s="51"/>
      <c r="J1959" s="34" t="str">
        <f>IF(AND(ISBLANK(C1959)=TRUE,ISBLANK(D1959)=TRUE),"",IFERROR(VLOOKUP(CONCATENATE(C1959,".",D1959),'Clusters Lookup'!$A$2:$B$99,2,FALSE),"Not an Other Cluster"))</f>
        <v/>
      </c>
      <c r="K1959" s="51"/>
      <c r="L1959" s="51"/>
      <c r="M1959" s="51"/>
      <c r="N1959" s="51"/>
      <c r="O1959" s="52"/>
      <c r="P1959" s="51"/>
      <c r="Q1959" s="51"/>
      <c r="R1959" s="50"/>
      <c r="S1959" s="34" t="str">
        <f>IFERROR(VLOOKUP(R1959,'State of WI BUs'!$A$2:$B$77,2,FALSE),"")</f>
        <v/>
      </c>
      <c r="T1959" s="52"/>
      <c r="U1959" s="52"/>
      <c r="V1959" s="56" t="str">
        <f t="shared" si="240"/>
        <v/>
      </c>
      <c r="W1959" s="52"/>
      <c r="X1959" s="50"/>
      <c r="Y1959" s="56" t="str">
        <f t="shared" si="241"/>
        <v/>
      </c>
      <c r="Z1959" s="52"/>
      <c r="AA1959" s="35" t="str">
        <f t="shared" si="242"/>
        <v/>
      </c>
      <c r="AB1959" s="35" t="str">
        <f t="shared" si="243"/>
        <v/>
      </c>
      <c r="AC1959" s="35" t="str">
        <f t="shared" si="244"/>
        <v/>
      </c>
      <c r="AD1959" s="35" t="str">
        <f t="shared" si="245"/>
        <v/>
      </c>
      <c r="AE1959" s="35" t="str">
        <f t="shared" si="246"/>
        <v/>
      </c>
      <c r="AF1959" s="35" t="str">
        <f t="shared" si="247"/>
        <v/>
      </c>
    </row>
    <row r="1960" spans="1:32" x14ac:dyDescent="0.3">
      <c r="A1960" s="50"/>
      <c r="B1960" s="34" t="str">
        <f>IFERROR(VLOOKUP(A1960,'State of WI BUs'!$A$2:$B$77,2,FALSE),"")</f>
        <v/>
      </c>
      <c r="C1960" s="50"/>
      <c r="D1960" s="50"/>
      <c r="E1960" s="51"/>
      <c r="F1960" s="34" t="str">
        <f>IFERROR(VLOOKUP(C1960,'Fed. Agency Identifier'!$A$2:$B$62,2,FALSE),"")</f>
        <v/>
      </c>
      <c r="G1960" s="34" t="str">
        <f>IF(ISBLANK(D1960)=TRUE,"",(IFERROR(VLOOKUP(CONCATENATE(C1960,".",D1960),'Assistance Listings sam.gov'!$A$2:$D$2250,4,FALSE),"Unknown/Expired CFDA - Complete Column K")))</f>
        <v/>
      </c>
      <c r="H1960" s="51"/>
      <c r="I1960" s="51"/>
      <c r="J1960" s="34" t="str">
        <f>IF(AND(ISBLANK(C1960)=TRUE,ISBLANK(D1960)=TRUE),"",IFERROR(VLOOKUP(CONCATENATE(C1960,".",D1960),'Clusters Lookup'!$A$2:$B$99,2,FALSE),"Not an Other Cluster"))</f>
        <v/>
      </c>
      <c r="K1960" s="51"/>
      <c r="L1960" s="51"/>
      <c r="M1960" s="51"/>
      <c r="N1960" s="51"/>
      <c r="O1960" s="52"/>
      <c r="P1960" s="51"/>
      <c r="Q1960" s="51"/>
      <c r="R1960" s="50"/>
      <c r="S1960" s="34" t="str">
        <f>IFERROR(VLOOKUP(R1960,'State of WI BUs'!$A$2:$B$77,2,FALSE),"")</f>
        <v/>
      </c>
      <c r="T1960" s="52"/>
      <c r="U1960" s="52"/>
      <c r="V1960" s="56" t="str">
        <f t="shared" si="240"/>
        <v/>
      </c>
      <c r="W1960" s="52"/>
      <c r="X1960" s="50"/>
      <c r="Y1960" s="56" t="str">
        <f t="shared" si="241"/>
        <v/>
      </c>
      <c r="Z1960" s="52"/>
      <c r="AA1960" s="35" t="str">
        <f t="shared" si="242"/>
        <v/>
      </c>
      <c r="AB1960" s="35" t="str">
        <f t="shared" si="243"/>
        <v/>
      </c>
      <c r="AC1960" s="35" t="str">
        <f t="shared" si="244"/>
        <v/>
      </c>
      <c r="AD1960" s="35" t="str">
        <f t="shared" si="245"/>
        <v/>
      </c>
      <c r="AE1960" s="35" t="str">
        <f t="shared" si="246"/>
        <v/>
      </c>
      <c r="AF1960" s="35" t="str">
        <f t="shared" si="247"/>
        <v/>
      </c>
    </row>
    <row r="1961" spans="1:32" x14ac:dyDescent="0.3">
      <c r="A1961" s="50"/>
      <c r="B1961" s="34" t="str">
        <f>IFERROR(VLOOKUP(A1961,'State of WI BUs'!$A$2:$B$77,2,FALSE),"")</f>
        <v/>
      </c>
      <c r="C1961" s="50"/>
      <c r="D1961" s="50"/>
      <c r="E1961" s="51"/>
      <c r="F1961" s="34" t="str">
        <f>IFERROR(VLOOKUP(C1961,'Fed. Agency Identifier'!$A$2:$B$62,2,FALSE),"")</f>
        <v/>
      </c>
      <c r="G1961" s="34" t="str">
        <f>IF(ISBLANK(D1961)=TRUE,"",(IFERROR(VLOOKUP(CONCATENATE(C1961,".",D1961),'Assistance Listings sam.gov'!$A$2:$D$2250,4,FALSE),"Unknown/Expired CFDA - Complete Column K")))</f>
        <v/>
      </c>
      <c r="H1961" s="51"/>
      <c r="I1961" s="51"/>
      <c r="J1961" s="34" t="str">
        <f>IF(AND(ISBLANK(C1961)=TRUE,ISBLANK(D1961)=TRUE),"",IFERROR(VLOOKUP(CONCATENATE(C1961,".",D1961),'Clusters Lookup'!$A$2:$B$99,2,FALSE),"Not an Other Cluster"))</f>
        <v/>
      </c>
      <c r="K1961" s="51"/>
      <c r="L1961" s="51"/>
      <c r="M1961" s="51"/>
      <c r="N1961" s="51"/>
      <c r="O1961" s="52"/>
      <c r="P1961" s="51"/>
      <c r="Q1961" s="51"/>
      <c r="R1961" s="50"/>
      <c r="S1961" s="34" t="str">
        <f>IFERROR(VLOOKUP(R1961,'State of WI BUs'!$A$2:$B$77,2,FALSE),"")</f>
        <v/>
      </c>
      <c r="T1961" s="52"/>
      <c r="U1961" s="52"/>
      <c r="V1961" s="56" t="str">
        <f t="shared" si="240"/>
        <v/>
      </c>
      <c r="W1961" s="52"/>
      <c r="X1961" s="50"/>
      <c r="Y1961" s="56" t="str">
        <f t="shared" si="241"/>
        <v/>
      </c>
      <c r="Z1961" s="52"/>
      <c r="AA1961" s="35" t="str">
        <f t="shared" si="242"/>
        <v/>
      </c>
      <c r="AB1961" s="35" t="str">
        <f t="shared" si="243"/>
        <v/>
      </c>
      <c r="AC1961" s="35" t="str">
        <f t="shared" si="244"/>
        <v/>
      </c>
      <c r="AD1961" s="35" t="str">
        <f t="shared" si="245"/>
        <v/>
      </c>
      <c r="AE1961" s="35" t="str">
        <f t="shared" si="246"/>
        <v/>
      </c>
      <c r="AF1961" s="35" t="str">
        <f t="shared" si="247"/>
        <v/>
      </c>
    </row>
    <row r="1962" spans="1:32" x14ac:dyDescent="0.3">
      <c r="A1962" s="50"/>
      <c r="B1962" s="34" t="str">
        <f>IFERROR(VLOOKUP(A1962,'State of WI BUs'!$A$2:$B$77,2,FALSE),"")</f>
        <v/>
      </c>
      <c r="C1962" s="50"/>
      <c r="D1962" s="50"/>
      <c r="E1962" s="51"/>
      <c r="F1962" s="34" t="str">
        <f>IFERROR(VLOOKUP(C1962,'Fed. Agency Identifier'!$A$2:$B$62,2,FALSE),"")</f>
        <v/>
      </c>
      <c r="G1962" s="34" t="str">
        <f>IF(ISBLANK(D1962)=TRUE,"",(IFERROR(VLOOKUP(CONCATENATE(C1962,".",D1962),'Assistance Listings sam.gov'!$A$2:$D$2250,4,FALSE),"Unknown/Expired CFDA - Complete Column K")))</f>
        <v/>
      </c>
      <c r="H1962" s="51"/>
      <c r="I1962" s="51"/>
      <c r="J1962" s="34" t="str">
        <f>IF(AND(ISBLANK(C1962)=TRUE,ISBLANK(D1962)=TRUE),"",IFERROR(VLOOKUP(CONCATENATE(C1962,".",D1962),'Clusters Lookup'!$A$2:$B$99,2,FALSE),"Not an Other Cluster"))</f>
        <v/>
      </c>
      <c r="K1962" s="51"/>
      <c r="L1962" s="51"/>
      <c r="M1962" s="51"/>
      <c r="N1962" s="51"/>
      <c r="O1962" s="52"/>
      <c r="P1962" s="51"/>
      <c r="Q1962" s="51"/>
      <c r="R1962" s="50"/>
      <c r="S1962" s="34" t="str">
        <f>IFERROR(VLOOKUP(R1962,'State of WI BUs'!$A$2:$B$77,2,FALSE),"")</f>
        <v/>
      </c>
      <c r="T1962" s="52"/>
      <c r="U1962" s="52"/>
      <c r="V1962" s="56" t="str">
        <f t="shared" si="240"/>
        <v/>
      </c>
      <c r="W1962" s="52"/>
      <c r="X1962" s="50"/>
      <c r="Y1962" s="56" t="str">
        <f t="shared" si="241"/>
        <v/>
      </c>
      <c r="Z1962" s="52"/>
      <c r="AA1962" s="35" t="str">
        <f t="shared" si="242"/>
        <v/>
      </c>
      <c r="AB1962" s="35" t="str">
        <f t="shared" si="243"/>
        <v/>
      </c>
      <c r="AC1962" s="35" t="str">
        <f t="shared" si="244"/>
        <v/>
      </c>
      <c r="AD1962" s="35" t="str">
        <f t="shared" si="245"/>
        <v/>
      </c>
      <c r="AE1962" s="35" t="str">
        <f t="shared" si="246"/>
        <v/>
      </c>
      <c r="AF1962" s="35" t="str">
        <f t="shared" si="247"/>
        <v/>
      </c>
    </row>
    <row r="1963" spans="1:32" x14ac:dyDescent="0.3">
      <c r="A1963" s="50"/>
      <c r="B1963" s="34" t="str">
        <f>IFERROR(VLOOKUP(A1963,'State of WI BUs'!$A$2:$B$77,2,FALSE),"")</f>
        <v/>
      </c>
      <c r="C1963" s="50"/>
      <c r="D1963" s="50"/>
      <c r="E1963" s="51"/>
      <c r="F1963" s="34" t="str">
        <f>IFERROR(VLOOKUP(C1963,'Fed. Agency Identifier'!$A$2:$B$62,2,FALSE),"")</f>
        <v/>
      </c>
      <c r="G1963" s="34" t="str">
        <f>IF(ISBLANK(D1963)=TRUE,"",(IFERROR(VLOOKUP(CONCATENATE(C1963,".",D1963),'Assistance Listings sam.gov'!$A$2:$D$2250,4,FALSE),"Unknown/Expired CFDA - Complete Column K")))</f>
        <v/>
      </c>
      <c r="H1963" s="51"/>
      <c r="I1963" s="51"/>
      <c r="J1963" s="34" t="str">
        <f>IF(AND(ISBLANK(C1963)=TRUE,ISBLANK(D1963)=TRUE),"",IFERROR(VLOOKUP(CONCATENATE(C1963,".",D1963),'Clusters Lookup'!$A$2:$B$99,2,FALSE),"Not an Other Cluster"))</f>
        <v/>
      </c>
      <c r="K1963" s="51"/>
      <c r="L1963" s="51"/>
      <c r="M1963" s="51"/>
      <c r="N1963" s="51"/>
      <c r="O1963" s="52"/>
      <c r="P1963" s="51"/>
      <c r="Q1963" s="51"/>
      <c r="R1963" s="50"/>
      <c r="S1963" s="34" t="str">
        <f>IFERROR(VLOOKUP(R1963,'State of WI BUs'!$A$2:$B$77,2,FALSE),"")</f>
        <v/>
      </c>
      <c r="T1963" s="52"/>
      <c r="U1963" s="52"/>
      <c r="V1963" s="56" t="str">
        <f t="shared" si="240"/>
        <v/>
      </c>
      <c r="W1963" s="52"/>
      <c r="X1963" s="50"/>
      <c r="Y1963" s="56" t="str">
        <f t="shared" si="241"/>
        <v/>
      </c>
      <c r="Z1963" s="52"/>
      <c r="AA1963" s="35" t="str">
        <f t="shared" si="242"/>
        <v/>
      </c>
      <c r="AB1963" s="35" t="str">
        <f t="shared" si="243"/>
        <v/>
      </c>
      <c r="AC1963" s="35" t="str">
        <f t="shared" si="244"/>
        <v/>
      </c>
      <c r="AD1963" s="35" t="str">
        <f t="shared" si="245"/>
        <v/>
      </c>
      <c r="AE1963" s="35" t="str">
        <f t="shared" si="246"/>
        <v/>
      </c>
      <c r="AF1963" s="35" t="str">
        <f t="shared" si="247"/>
        <v/>
      </c>
    </row>
    <row r="1964" spans="1:32" x14ac:dyDescent="0.3">
      <c r="A1964" s="50"/>
      <c r="B1964" s="34" t="str">
        <f>IFERROR(VLOOKUP(A1964,'State of WI BUs'!$A$2:$B$77,2,FALSE),"")</f>
        <v/>
      </c>
      <c r="C1964" s="50"/>
      <c r="D1964" s="50"/>
      <c r="E1964" s="51"/>
      <c r="F1964" s="34" t="str">
        <f>IFERROR(VLOOKUP(C1964,'Fed. Agency Identifier'!$A$2:$B$62,2,FALSE),"")</f>
        <v/>
      </c>
      <c r="G1964" s="34" t="str">
        <f>IF(ISBLANK(D1964)=TRUE,"",(IFERROR(VLOOKUP(CONCATENATE(C1964,".",D1964),'Assistance Listings sam.gov'!$A$2:$D$2250,4,FALSE),"Unknown/Expired CFDA - Complete Column K")))</f>
        <v/>
      </c>
      <c r="H1964" s="51"/>
      <c r="I1964" s="51"/>
      <c r="J1964" s="34" t="str">
        <f>IF(AND(ISBLANK(C1964)=TRUE,ISBLANK(D1964)=TRUE),"",IFERROR(VLOOKUP(CONCATENATE(C1964,".",D1964),'Clusters Lookup'!$A$2:$B$99,2,FALSE),"Not an Other Cluster"))</f>
        <v/>
      </c>
      <c r="K1964" s="51"/>
      <c r="L1964" s="51"/>
      <c r="M1964" s="51"/>
      <c r="N1964" s="51"/>
      <c r="O1964" s="52"/>
      <c r="P1964" s="51"/>
      <c r="Q1964" s="51"/>
      <c r="R1964" s="50"/>
      <c r="S1964" s="34" t="str">
        <f>IFERROR(VLOOKUP(R1964,'State of WI BUs'!$A$2:$B$77,2,FALSE),"")</f>
        <v/>
      </c>
      <c r="T1964" s="52"/>
      <c r="U1964" s="52"/>
      <c r="V1964" s="56" t="str">
        <f t="shared" si="240"/>
        <v/>
      </c>
      <c r="W1964" s="52"/>
      <c r="X1964" s="50"/>
      <c r="Y1964" s="56" t="str">
        <f t="shared" si="241"/>
        <v/>
      </c>
      <c r="Z1964" s="52"/>
      <c r="AA1964" s="35" t="str">
        <f t="shared" si="242"/>
        <v/>
      </c>
      <c r="AB1964" s="35" t="str">
        <f t="shared" si="243"/>
        <v/>
      </c>
      <c r="AC1964" s="35" t="str">
        <f t="shared" si="244"/>
        <v/>
      </c>
      <c r="AD1964" s="35" t="str">
        <f t="shared" si="245"/>
        <v/>
      </c>
      <c r="AE1964" s="35" t="str">
        <f t="shared" si="246"/>
        <v/>
      </c>
      <c r="AF1964" s="35" t="str">
        <f t="shared" si="247"/>
        <v/>
      </c>
    </row>
    <row r="1965" spans="1:32" x14ac:dyDescent="0.3">
      <c r="A1965" s="50"/>
      <c r="B1965" s="34" t="str">
        <f>IFERROR(VLOOKUP(A1965,'State of WI BUs'!$A$2:$B$77,2,FALSE),"")</f>
        <v/>
      </c>
      <c r="C1965" s="50"/>
      <c r="D1965" s="50"/>
      <c r="E1965" s="51"/>
      <c r="F1965" s="34" t="str">
        <f>IFERROR(VLOOKUP(C1965,'Fed. Agency Identifier'!$A$2:$B$62,2,FALSE),"")</f>
        <v/>
      </c>
      <c r="G1965" s="34" t="str">
        <f>IF(ISBLANK(D1965)=TRUE,"",(IFERROR(VLOOKUP(CONCATENATE(C1965,".",D1965),'Assistance Listings sam.gov'!$A$2:$D$2250,4,FALSE),"Unknown/Expired CFDA - Complete Column K")))</f>
        <v/>
      </c>
      <c r="H1965" s="51"/>
      <c r="I1965" s="51"/>
      <c r="J1965" s="34" t="str">
        <f>IF(AND(ISBLANK(C1965)=TRUE,ISBLANK(D1965)=TRUE),"",IFERROR(VLOOKUP(CONCATENATE(C1965,".",D1965),'Clusters Lookup'!$A$2:$B$99,2,FALSE),"Not an Other Cluster"))</f>
        <v/>
      </c>
      <c r="K1965" s="51"/>
      <c r="L1965" s="51"/>
      <c r="M1965" s="51"/>
      <c r="N1965" s="51"/>
      <c r="O1965" s="52"/>
      <c r="P1965" s="51"/>
      <c r="Q1965" s="51"/>
      <c r="R1965" s="50"/>
      <c r="S1965" s="34" t="str">
        <f>IFERROR(VLOOKUP(R1965,'State of WI BUs'!$A$2:$B$77,2,FALSE),"")</f>
        <v/>
      </c>
      <c r="T1965" s="52"/>
      <c r="U1965" s="52"/>
      <c r="V1965" s="56" t="str">
        <f t="shared" si="240"/>
        <v/>
      </c>
      <c r="W1965" s="52"/>
      <c r="X1965" s="50"/>
      <c r="Y1965" s="56" t="str">
        <f t="shared" si="241"/>
        <v/>
      </c>
      <c r="Z1965" s="52"/>
      <c r="AA1965" s="35" t="str">
        <f t="shared" si="242"/>
        <v/>
      </c>
      <c r="AB1965" s="35" t="str">
        <f t="shared" si="243"/>
        <v/>
      </c>
      <c r="AC1965" s="35" t="str">
        <f t="shared" si="244"/>
        <v/>
      </c>
      <c r="AD1965" s="35" t="str">
        <f t="shared" si="245"/>
        <v/>
      </c>
      <c r="AE1965" s="35" t="str">
        <f t="shared" si="246"/>
        <v/>
      </c>
      <c r="AF1965" s="35" t="str">
        <f t="shared" si="247"/>
        <v/>
      </c>
    </row>
    <row r="1966" spans="1:32" x14ac:dyDescent="0.3">
      <c r="A1966" s="50"/>
      <c r="B1966" s="34" t="str">
        <f>IFERROR(VLOOKUP(A1966,'State of WI BUs'!$A$2:$B$77,2,FALSE),"")</f>
        <v/>
      </c>
      <c r="C1966" s="50"/>
      <c r="D1966" s="50"/>
      <c r="E1966" s="51"/>
      <c r="F1966" s="34" t="str">
        <f>IFERROR(VLOOKUP(C1966,'Fed. Agency Identifier'!$A$2:$B$62,2,FALSE),"")</f>
        <v/>
      </c>
      <c r="G1966" s="34" t="str">
        <f>IF(ISBLANK(D1966)=TRUE,"",(IFERROR(VLOOKUP(CONCATENATE(C1966,".",D1966),'Assistance Listings sam.gov'!$A$2:$D$2250,4,FALSE),"Unknown/Expired CFDA - Complete Column K")))</f>
        <v/>
      </c>
      <c r="H1966" s="51"/>
      <c r="I1966" s="51"/>
      <c r="J1966" s="34" t="str">
        <f>IF(AND(ISBLANK(C1966)=TRUE,ISBLANK(D1966)=TRUE),"",IFERROR(VLOOKUP(CONCATENATE(C1966,".",D1966),'Clusters Lookup'!$A$2:$B$99,2,FALSE),"Not an Other Cluster"))</f>
        <v/>
      </c>
      <c r="K1966" s="51"/>
      <c r="L1966" s="51"/>
      <c r="M1966" s="51"/>
      <c r="N1966" s="51"/>
      <c r="O1966" s="52"/>
      <c r="P1966" s="51"/>
      <c r="Q1966" s="51"/>
      <c r="R1966" s="50"/>
      <c r="S1966" s="34" t="str">
        <f>IFERROR(VLOOKUP(R1966,'State of WI BUs'!$A$2:$B$77,2,FALSE),"")</f>
        <v/>
      </c>
      <c r="T1966" s="52"/>
      <c r="U1966" s="52"/>
      <c r="V1966" s="56" t="str">
        <f t="shared" si="240"/>
        <v/>
      </c>
      <c r="W1966" s="52"/>
      <c r="X1966" s="50"/>
      <c r="Y1966" s="56" t="str">
        <f t="shared" si="241"/>
        <v/>
      </c>
      <c r="Z1966" s="52"/>
      <c r="AA1966" s="35" t="str">
        <f t="shared" si="242"/>
        <v/>
      </c>
      <c r="AB1966" s="35" t="str">
        <f t="shared" si="243"/>
        <v/>
      </c>
      <c r="AC1966" s="35" t="str">
        <f t="shared" si="244"/>
        <v/>
      </c>
      <c r="AD1966" s="35" t="str">
        <f t="shared" si="245"/>
        <v/>
      </c>
      <c r="AE1966" s="35" t="str">
        <f t="shared" si="246"/>
        <v/>
      </c>
      <c r="AF1966" s="35" t="str">
        <f t="shared" si="247"/>
        <v/>
      </c>
    </row>
    <row r="1967" spans="1:32" x14ac:dyDescent="0.3">
      <c r="A1967" s="50"/>
      <c r="B1967" s="34" t="str">
        <f>IFERROR(VLOOKUP(A1967,'State of WI BUs'!$A$2:$B$77,2,FALSE),"")</f>
        <v/>
      </c>
      <c r="C1967" s="50"/>
      <c r="D1967" s="50"/>
      <c r="E1967" s="51"/>
      <c r="F1967" s="34" t="str">
        <f>IFERROR(VLOOKUP(C1967,'Fed. Agency Identifier'!$A$2:$B$62,2,FALSE),"")</f>
        <v/>
      </c>
      <c r="G1967" s="34" t="str">
        <f>IF(ISBLANK(D1967)=TRUE,"",(IFERROR(VLOOKUP(CONCATENATE(C1967,".",D1967),'Assistance Listings sam.gov'!$A$2:$D$2250,4,FALSE),"Unknown/Expired CFDA - Complete Column K")))</f>
        <v/>
      </c>
      <c r="H1967" s="51"/>
      <c r="I1967" s="51"/>
      <c r="J1967" s="34" t="str">
        <f>IF(AND(ISBLANK(C1967)=TRUE,ISBLANK(D1967)=TRUE),"",IFERROR(VLOOKUP(CONCATENATE(C1967,".",D1967),'Clusters Lookup'!$A$2:$B$99,2,FALSE),"Not an Other Cluster"))</f>
        <v/>
      </c>
      <c r="K1967" s="51"/>
      <c r="L1967" s="51"/>
      <c r="M1967" s="51"/>
      <c r="N1967" s="51"/>
      <c r="O1967" s="52"/>
      <c r="P1967" s="51"/>
      <c r="Q1967" s="51"/>
      <c r="R1967" s="50"/>
      <c r="S1967" s="34" t="str">
        <f>IFERROR(VLOOKUP(R1967,'State of WI BUs'!$A$2:$B$77,2,FALSE),"")</f>
        <v/>
      </c>
      <c r="T1967" s="52"/>
      <c r="U1967" s="52"/>
      <c r="V1967" s="56" t="str">
        <f t="shared" si="240"/>
        <v/>
      </c>
      <c r="W1967" s="52"/>
      <c r="X1967" s="50"/>
      <c r="Y1967" s="56" t="str">
        <f t="shared" si="241"/>
        <v/>
      </c>
      <c r="Z1967" s="52"/>
      <c r="AA1967" s="35" t="str">
        <f t="shared" si="242"/>
        <v/>
      </c>
      <c r="AB1967" s="35" t="str">
        <f t="shared" si="243"/>
        <v/>
      </c>
      <c r="AC1967" s="35" t="str">
        <f t="shared" si="244"/>
        <v/>
      </c>
      <c r="AD1967" s="35" t="str">
        <f t="shared" si="245"/>
        <v/>
      </c>
      <c r="AE1967" s="35" t="str">
        <f t="shared" si="246"/>
        <v/>
      </c>
      <c r="AF1967" s="35" t="str">
        <f t="shared" si="247"/>
        <v/>
      </c>
    </row>
    <row r="1968" spans="1:32" x14ac:dyDescent="0.3">
      <c r="A1968" s="50"/>
      <c r="B1968" s="34" t="str">
        <f>IFERROR(VLOOKUP(A1968,'State of WI BUs'!$A$2:$B$77,2,FALSE),"")</f>
        <v/>
      </c>
      <c r="C1968" s="50"/>
      <c r="D1968" s="50"/>
      <c r="E1968" s="51"/>
      <c r="F1968" s="34" t="str">
        <f>IFERROR(VLOOKUP(C1968,'Fed. Agency Identifier'!$A$2:$B$62,2,FALSE),"")</f>
        <v/>
      </c>
      <c r="G1968" s="34" t="str">
        <f>IF(ISBLANK(D1968)=TRUE,"",(IFERROR(VLOOKUP(CONCATENATE(C1968,".",D1968),'Assistance Listings sam.gov'!$A$2:$D$2250,4,FALSE),"Unknown/Expired CFDA - Complete Column K")))</f>
        <v/>
      </c>
      <c r="H1968" s="51"/>
      <c r="I1968" s="51"/>
      <c r="J1968" s="34" t="str">
        <f>IF(AND(ISBLANK(C1968)=TRUE,ISBLANK(D1968)=TRUE),"",IFERROR(VLOOKUP(CONCATENATE(C1968,".",D1968),'Clusters Lookup'!$A$2:$B$99,2,FALSE),"Not an Other Cluster"))</f>
        <v/>
      </c>
      <c r="K1968" s="51"/>
      <c r="L1968" s="51"/>
      <c r="M1968" s="51"/>
      <c r="N1968" s="51"/>
      <c r="O1968" s="52"/>
      <c r="P1968" s="51"/>
      <c r="Q1968" s="51"/>
      <c r="R1968" s="50"/>
      <c r="S1968" s="34" t="str">
        <f>IFERROR(VLOOKUP(R1968,'State of WI BUs'!$A$2:$B$77,2,FALSE),"")</f>
        <v/>
      </c>
      <c r="T1968" s="52"/>
      <c r="U1968" s="52"/>
      <c r="V1968" s="56" t="str">
        <f t="shared" si="240"/>
        <v/>
      </c>
      <c r="W1968" s="52"/>
      <c r="X1968" s="50"/>
      <c r="Y1968" s="56" t="str">
        <f t="shared" si="241"/>
        <v/>
      </c>
      <c r="Z1968" s="52"/>
      <c r="AA1968" s="35" t="str">
        <f t="shared" si="242"/>
        <v/>
      </c>
      <c r="AB1968" s="35" t="str">
        <f t="shared" si="243"/>
        <v/>
      </c>
      <c r="AC1968" s="35" t="str">
        <f t="shared" si="244"/>
        <v/>
      </c>
      <c r="AD1968" s="35" t="str">
        <f t="shared" si="245"/>
        <v/>
      </c>
      <c r="AE1968" s="35" t="str">
        <f t="shared" si="246"/>
        <v/>
      </c>
      <c r="AF1968" s="35" t="str">
        <f t="shared" si="247"/>
        <v/>
      </c>
    </row>
    <row r="1969" spans="1:32" x14ac:dyDescent="0.3">
      <c r="A1969" s="50"/>
      <c r="B1969" s="34" t="str">
        <f>IFERROR(VLOOKUP(A1969,'State of WI BUs'!$A$2:$B$77,2,FALSE),"")</f>
        <v/>
      </c>
      <c r="C1969" s="50"/>
      <c r="D1969" s="50"/>
      <c r="E1969" s="51"/>
      <c r="F1969" s="34" t="str">
        <f>IFERROR(VLOOKUP(C1969,'Fed. Agency Identifier'!$A$2:$B$62,2,FALSE),"")</f>
        <v/>
      </c>
      <c r="G1969" s="34" t="str">
        <f>IF(ISBLANK(D1969)=TRUE,"",(IFERROR(VLOOKUP(CONCATENATE(C1969,".",D1969),'Assistance Listings sam.gov'!$A$2:$D$2250,4,FALSE),"Unknown/Expired CFDA - Complete Column K")))</f>
        <v/>
      </c>
      <c r="H1969" s="51"/>
      <c r="I1969" s="51"/>
      <c r="J1969" s="34" t="str">
        <f>IF(AND(ISBLANK(C1969)=TRUE,ISBLANK(D1969)=TRUE),"",IFERROR(VLOOKUP(CONCATENATE(C1969,".",D1969),'Clusters Lookup'!$A$2:$B$99,2,FALSE),"Not an Other Cluster"))</f>
        <v/>
      </c>
      <c r="K1969" s="51"/>
      <c r="L1969" s="51"/>
      <c r="M1969" s="51"/>
      <c r="N1969" s="51"/>
      <c r="O1969" s="52"/>
      <c r="P1969" s="51"/>
      <c r="Q1969" s="51"/>
      <c r="R1969" s="50"/>
      <c r="S1969" s="34" t="str">
        <f>IFERROR(VLOOKUP(R1969,'State of WI BUs'!$A$2:$B$77,2,FALSE),"")</f>
        <v/>
      </c>
      <c r="T1969" s="52"/>
      <c r="U1969" s="52"/>
      <c r="V1969" s="56" t="str">
        <f t="shared" si="240"/>
        <v/>
      </c>
      <c r="W1969" s="52"/>
      <c r="X1969" s="50"/>
      <c r="Y1969" s="56" t="str">
        <f t="shared" si="241"/>
        <v/>
      </c>
      <c r="Z1969" s="52"/>
      <c r="AA1969" s="35" t="str">
        <f t="shared" si="242"/>
        <v/>
      </c>
      <c r="AB1969" s="35" t="str">
        <f t="shared" si="243"/>
        <v/>
      </c>
      <c r="AC1969" s="35" t="str">
        <f t="shared" si="244"/>
        <v/>
      </c>
      <c r="AD1969" s="35" t="str">
        <f t="shared" si="245"/>
        <v/>
      </c>
      <c r="AE1969" s="35" t="str">
        <f t="shared" si="246"/>
        <v/>
      </c>
      <c r="AF1969" s="35" t="str">
        <f t="shared" si="247"/>
        <v/>
      </c>
    </row>
    <row r="1970" spans="1:32" x14ac:dyDescent="0.3">
      <c r="A1970" s="50"/>
      <c r="B1970" s="34" t="str">
        <f>IFERROR(VLOOKUP(A1970,'State of WI BUs'!$A$2:$B$77,2,FALSE),"")</f>
        <v/>
      </c>
      <c r="C1970" s="50"/>
      <c r="D1970" s="50"/>
      <c r="E1970" s="51"/>
      <c r="F1970" s="34" t="str">
        <f>IFERROR(VLOOKUP(C1970,'Fed. Agency Identifier'!$A$2:$B$62,2,FALSE),"")</f>
        <v/>
      </c>
      <c r="G1970" s="34" t="str">
        <f>IF(ISBLANK(D1970)=TRUE,"",(IFERROR(VLOOKUP(CONCATENATE(C1970,".",D1970),'Assistance Listings sam.gov'!$A$2:$D$2250,4,FALSE),"Unknown/Expired CFDA - Complete Column K")))</f>
        <v/>
      </c>
      <c r="H1970" s="51"/>
      <c r="I1970" s="51"/>
      <c r="J1970" s="34" t="str">
        <f>IF(AND(ISBLANK(C1970)=TRUE,ISBLANK(D1970)=TRUE),"",IFERROR(VLOOKUP(CONCATENATE(C1970,".",D1970),'Clusters Lookup'!$A$2:$B$99,2,FALSE),"Not an Other Cluster"))</f>
        <v/>
      </c>
      <c r="K1970" s="51"/>
      <c r="L1970" s="51"/>
      <c r="M1970" s="51"/>
      <c r="N1970" s="51"/>
      <c r="O1970" s="52"/>
      <c r="P1970" s="51"/>
      <c r="Q1970" s="51"/>
      <c r="R1970" s="50"/>
      <c r="S1970" s="34" t="str">
        <f>IFERROR(VLOOKUP(R1970,'State of WI BUs'!$A$2:$B$77,2,FALSE),"")</f>
        <v/>
      </c>
      <c r="T1970" s="52"/>
      <c r="U1970" s="52"/>
      <c r="V1970" s="56" t="str">
        <f t="shared" si="240"/>
        <v/>
      </c>
      <c r="W1970" s="52"/>
      <c r="X1970" s="50"/>
      <c r="Y1970" s="56" t="str">
        <f t="shared" si="241"/>
        <v/>
      </c>
      <c r="Z1970" s="52"/>
      <c r="AA1970" s="35" t="str">
        <f t="shared" si="242"/>
        <v/>
      </c>
      <c r="AB1970" s="35" t="str">
        <f t="shared" si="243"/>
        <v/>
      </c>
      <c r="AC1970" s="35" t="str">
        <f t="shared" si="244"/>
        <v/>
      </c>
      <c r="AD1970" s="35" t="str">
        <f t="shared" si="245"/>
        <v/>
      </c>
      <c r="AE1970" s="35" t="str">
        <f t="shared" si="246"/>
        <v/>
      </c>
      <c r="AF1970" s="35" t="str">
        <f t="shared" si="247"/>
        <v/>
      </c>
    </row>
    <row r="1971" spans="1:32" x14ac:dyDescent="0.3">
      <c r="A1971" s="50"/>
      <c r="B1971" s="34" t="str">
        <f>IFERROR(VLOOKUP(A1971,'State of WI BUs'!$A$2:$B$77,2,FALSE),"")</f>
        <v/>
      </c>
      <c r="C1971" s="50"/>
      <c r="D1971" s="50"/>
      <c r="E1971" s="51"/>
      <c r="F1971" s="34" t="str">
        <f>IFERROR(VLOOKUP(C1971,'Fed. Agency Identifier'!$A$2:$B$62,2,FALSE),"")</f>
        <v/>
      </c>
      <c r="G1971" s="34" t="str">
        <f>IF(ISBLANK(D1971)=TRUE,"",(IFERROR(VLOOKUP(CONCATENATE(C1971,".",D1971),'Assistance Listings sam.gov'!$A$2:$D$2250,4,FALSE),"Unknown/Expired CFDA - Complete Column K")))</f>
        <v/>
      </c>
      <c r="H1971" s="51"/>
      <c r="I1971" s="51"/>
      <c r="J1971" s="34" t="str">
        <f>IF(AND(ISBLANK(C1971)=TRUE,ISBLANK(D1971)=TRUE),"",IFERROR(VLOOKUP(CONCATENATE(C1971,".",D1971),'Clusters Lookup'!$A$2:$B$99,2,FALSE),"Not an Other Cluster"))</f>
        <v/>
      </c>
      <c r="K1971" s="51"/>
      <c r="L1971" s="51"/>
      <c r="M1971" s="51"/>
      <c r="N1971" s="51"/>
      <c r="O1971" s="52"/>
      <c r="P1971" s="51"/>
      <c r="Q1971" s="51"/>
      <c r="R1971" s="50"/>
      <c r="S1971" s="34" t="str">
        <f>IFERROR(VLOOKUP(R1971,'State of WI BUs'!$A$2:$B$77,2,FALSE),"")</f>
        <v/>
      </c>
      <c r="T1971" s="52"/>
      <c r="U1971" s="52"/>
      <c r="V1971" s="56" t="str">
        <f t="shared" si="240"/>
        <v/>
      </c>
      <c r="W1971" s="52"/>
      <c r="X1971" s="50"/>
      <c r="Y1971" s="56" t="str">
        <f t="shared" si="241"/>
        <v/>
      </c>
      <c r="Z1971" s="52"/>
      <c r="AA1971" s="35" t="str">
        <f t="shared" si="242"/>
        <v/>
      </c>
      <c r="AB1971" s="35" t="str">
        <f t="shared" si="243"/>
        <v/>
      </c>
      <c r="AC1971" s="35" t="str">
        <f t="shared" si="244"/>
        <v/>
      </c>
      <c r="AD1971" s="35" t="str">
        <f t="shared" si="245"/>
        <v/>
      </c>
      <c r="AE1971" s="35" t="str">
        <f t="shared" si="246"/>
        <v/>
      </c>
      <c r="AF1971" s="35" t="str">
        <f t="shared" si="247"/>
        <v/>
      </c>
    </row>
    <row r="1972" spans="1:32" x14ac:dyDescent="0.3">
      <c r="A1972" s="50"/>
      <c r="B1972" s="34" t="str">
        <f>IFERROR(VLOOKUP(A1972,'State of WI BUs'!$A$2:$B$77,2,FALSE),"")</f>
        <v/>
      </c>
      <c r="C1972" s="50"/>
      <c r="D1972" s="50"/>
      <c r="E1972" s="51"/>
      <c r="F1972" s="34" t="str">
        <f>IFERROR(VLOOKUP(C1972,'Fed. Agency Identifier'!$A$2:$B$62,2,FALSE),"")</f>
        <v/>
      </c>
      <c r="G1972" s="34" t="str">
        <f>IF(ISBLANK(D1972)=TRUE,"",(IFERROR(VLOOKUP(CONCATENATE(C1972,".",D1972),'Assistance Listings sam.gov'!$A$2:$D$2250,4,FALSE),"Unknown/Expired CFDA - Complete Column K")))</f>
        <v/>
      </c>
      <c r="H1972" s="51"/>
      <c r="I1972" s="51"/>
      <c r="J1972" s="34" t="str">
        <f>IF(AND(ISBLANK(C1972)=TRUE,ISBLANK(D1972)=TRUE),"",IFERROR(VLOOKUP(CONCATENATE(C1972,".",D1972),'Clusters Lookup'!$A$2:$B$99,2,FALSE),"Not an Other Cluster"))</f>
        <v/>
      </c>
      <c r="K1972" s="51"/>
      <c r="L1972" s="51"/>
      <c r="M1972" s="51"/>
      <c r="N1972" s="51"/>
      <c r="O1972" s="52"/>
      <c r="P1972" s="51"/>
      <c r="Q1972" s="51"/>
      <c r="R1972" s="50"/>
      <c r="S1972" s="34" t="str">
        <f>IFERROR(VLOOKUP(R1972,'State of WI BUs'!$A$2:$B$77,2,FALSE),"")</f>
        <v/>
      </c>
      <c r="T1972" s="52"/>
      <c r="U1972" s="52"/>
      <c r="V1972" s="56" t="str">
        <f t="shared" si="240"/>
        <v/>
      </c>
      <c r="W1972" s="52"/>
      <c r="X1972" s="50"/>
      <c r="Y1972" s="56" t="str">
        <f t="shared" si="241"/>
        <v/>
      </c>
      <c r="Z1972" s="52"/>
      <c r="AA1972" s="35" t="str">
        <f t="shared" si="242"/>
        <v/>
      </c>
      <c r="AB1972" s="35" t="str">
        <f t="shared" si="243"/>
        <v/>
      </c>
      <c r="AC1972" s="35" t="str">
        <f t="shared" si="244"/>
        <v/>
      </c>
      <c r="AD1972" s="35" t="str">
        <f t="shared" si="245"/>
        <v/>
      </c>
      <c r="AE1972" s="35" t="str">
        <f t="shared" si="246"/>
        <v/>
      </c>
      <c r="AF1972" s="35" t="str">
        <f t="shared" si="247"/>
        <v/>
      </c>
    </row>
    <row r="1973" spans="1:32" x14ac:dyDescent="0.3">
      <c r="A1973" s="50"/>
      <c r="B1973" s="34" t="str">
        <f>IFERROR(VLOOKUP(A1973,'State of WI BUs'!$A$2:$B$77,2,FALSE),"")</f>
        <v/>
      </c>
      <c r="C1973" s="50"/>
      <c r="D1973" s="50"/>
      <c r="E1973" s="51"/>
      <c r="F1973" s="34" t="str">
        <f>IFERROR(VLOOKUP(C1973,'Fed. Agency Identifier'!$A$2:$B$62,2,FALSE),"")</f>
        <v/>
      </c>
      <c r="G1973" s="34" t="str">
        <f>IF(ISBLANK(D1973)=TRUE,"",(IFERROR(VLOOKUP(CONCATENATE(C1973,".",D1973),'Assistance Listings sam.gov'!$A$2:$D$2250,4,FALSE),"Unknown/Expired CFDA - Complete Column K")))</f>
        <v/>
      </c>
      <c r="H1973" s="51"/>
      <c r="I1973" s="51"/>
      <c r="J1973" s="34" t="str">
        <f>IF(AND(ISBLANK(C1973)=TRUE,ISBLANK(D1973)=TRUE),"",IFERROR(VLOOKUP(CONCATENATE(C1973,".",D1973),'Clusters Lookup'!$A$2:$B$99,2,FALSE),"Not an Other Cluster"))</f>
        <v/>
      </c>
      <c r="K1973" s="51"/>
      <c r="L1973" s="51"/>
      <c r="M1973" s="51"/>
      <c r="N1973" s="51"/>
      <c r="O1973" s="52"/>
      <c r="P1973" s="51"/>
      <c r="Q1973" s="51"/>
      <c r="R1973" s="50"/>
      <c r="S1973" s="34" t="str">
        <f>IFERROR(VLOOKUP(R1973,'State of WI BUs'!$A$2:$B$77,2,FALSE),"")</f>
        <v/>
      </c>
      <c r="T1973" s="52"/>
      <c r="U1973" s="52"/>
      <c r="V1973" s="56" t="str">
        <f t="shared" si="240"/>
        <v/>
      </c>
      <c r="W1973" s="52"/>
      <c r="X1973" s="50"/>
      <c r="Y1973" s="56" t="str">
        <f t="shared" si="241"/>
        <v/>
      </c>
      <c r="Z1973" s="52"/>
      <c r="AA1973" s="35" t="str">
        <f t="shared" si="242"/>
        <v/>
      </c>
      <c r="AB1973" s="35" t="str">
        <f t="shared" si="243"/>
        <v/>
      </c>
      <c r="AC1973" s="35" t="str">
        <f t="shared" si="244"/>
        <v/>
      </c>
      <c r="AD1973" s="35" t="str">
        <f t="shared" si="245"/>
        <v/>
      </c>
      <c r="AE1973" s="35" t="str">
        <f t="shared" si="246"/>
        <v/>
      </c>
      <c r="AF1973" s="35" t="str">
        <f t="shared" si="247"/>
        <v/>
      </c>
    </row>
    <row r="1974" spans="1:32" x14ac:dyDescent="0.3">
      <c r="A1974" s="50"/>
      <c r="B1974" s="34" t="str">
        <f>IFERROR(VLOOKUP(A1974,'State of WI BUs'!$A$2:$B$77,2,FALSE),"")</f>
        <v/>
      </c>
      <c r="C1974" s="50"/>
      <c r="D1974" s="50"/>
      <c r="E1974" s="51"/>
      <c r="F1974" s="34" t="str">
        <f>IFERROR(VLOOKUP(C1974,'Fed. Agency Identifier'!$A$2:$B$62,2,FALSE),"")</f>
        <v/>
      </c>
      <c r="G1974" s="34" t="str">
        <f>IF(ISBLANK(D1974)=TRUE,"",(IFERROR(VLOOKUP(CONCATENATE(C1974,".",D1974),'Assistance Listings sam.gov'!$A$2:$D$2250,4,FALSE),"Unknown/Expired CFDA - Complete Column K")))</f>
        <v/>
      </c>
      <c r="H1974" s="51"/>
      <c r="I1974" s="51"/>
      <c r="J1974" s="34" t="str">
        <f>IF(AND(ISBLANK(C1974)=TRUE,ISBLANK(D1974)=TRUE),"",IFERROR(VLOOKUP(CONCATENATE(C1974,".",D1974),'Clusters Lookup'!$A$2:$B$99,2,FALSE),"Not an Other Cluster"))</f>
        <v/>
      </c>
      <c r="K1974" s="51"/>
      <c r="L1974" s="51"/>
      <c r="M1974" s="51"/>
      <c r="N1974" s="51"/>
      <c r="O1974" s="52"/>
      <c r="P1974" s="51"/>
      <c r="Q1974" s="51"/>
      <c r="R1974" s="50"/>
      <c r="S1974" s="34" t="str">
        <f>IFERROR(VLOOKUP(R1974,'State of WI BUs'!$A$2:$B$77,2,FALSE),"")</f>
        <v/>
      </c>
      <c r="T1974" s="52"/>
      <c r="U1974" s="52"/>
      <c r="V1974" s="56" t="str">
        <f t="shared" si="240"/>
        <v/>
      </c>
      <c r="W1974" s="52"/>
      <c r="X1974" s="50"/>
      <c r="Y1974" s="56" t="str">
        <f t="shared" si="241"/>
        <v/>
      </c>
      <c r="Z1974" s="52"/>
      <c r="AA1974" s="35" t="str">
        <f t="shared" si="242"/>
        <v/>
      </c>
      <c r="AB1974" s="35" t="str">
        <f t="shared" si="243"/>
        <v/>
      </c>
      <c r="AC1974" s="35" t="str">
        <f t="shared" si="244"/>
        <v/>
      </c>
      <c r="AD1974" s="35" t="str">
        <f t="shared" si="245"/>
        <v/>
      </c>
      <c r="AE1974" s="35" t="str">
        <f t="shared" si="246"/>
        <v/>
      </c>
      <c r="AF1974" s="35" t="str">
        <f t="shared" si="247"/>
        <v/>
      </c>
    </row>
    <row r="1975" spans="1:32" x14ac:dyDescent="0.3">
      <c r="A1975" s="50"/>
      <c r="B1975" s="34" t="str">
        <f>IFERROR(VLOOKUP(A1975,'State of WI BUs'!$A$2:$B$77,2,FALSE),"")</f>
        <v/>
      </c>
      <c r="C1975" s="50"/>
      <c r="D1975" s="50"/>
      <c r="E1975" s="51"/>
      <c r="F1975" s="34" t="str">
        <f>IFERROR(VLOOKUP(C1975,'Fed. Agency Identifier'!$A$2:$B$62,2,FALSE),"")</f>
        <v/>
      </c>
      <c r="G1975" s="34" t="str">
        <f>IF(ISBLANK(D1975)=TRUE,"",(IFERROR(VLOOKUP(CONCATENATE(C1975,".",D1975),'Assistance Listings sam.gov'!$A$2:$D$2250,4,FALSE),"Unknown/Expired CFDA - Complete Column K")))</f>
        <v/>
      </c>
      <c r="H1975" s="51"/>
      <c r="I1975" s="51"/>
      <c r="J1975" s="34" t="str">
        <f>IF(AND(ISBLANK(C1975)=TRUE,ISBLANK(D1975)=TRUE),"",IFERROR(VLOOKUP(CONCATENATE(C1975,".",D1975),'Clusters Lookup'!$A$2:$B$99,2,FALSE),"Not an Other Cluster"))</f>
        <v/>
      </c>
      <c r="K1975" s="51"/>
      <c r="L1975" s="51"/>
      <c r="M1975" s="51"/>
      <c r="N1975" s="51"/>
      <c r="O1975" s="52"/>
      <c r="P1975" s="51"/>
      <c r="Q1975" s="51"/>
      <c r="R1975" s="50"/>
      <c r="S1975" s="34" t="str">
        <f>IFERROR(VLOOKUP(R1975,'State of WI BUs'!$A$2:$B$77,2,FALSE),"")</f>
        <v/>
      </c>
      <c r="T1975" s="52"/>
      <c r="U1975" s="52"/>
      <c r="V1975" s="56" t="str">
        <f t="shared" si="240"/>
        <v/>
      </c>
      <c r="W1975" s="52"/>
      <c r="X1975" s="50"/>
      <c r="Y1975" s="56" t="str">
        <f t="shared" si="241"/>
        <v/>
      </c>
      <c r="Z1975" s="52"/>
      <c r="AA1975" s="35" t="str">
        <f t="shared" si="242"/>
        <v/>
      </c>
      <c r="AB1975" s="35" t="str">
        <f t="shared" si="243"/>
        <v/>
      </c>
      <c r="AC1975" s="35" t="str">
        <f t="shared" si="244"/>
        <v/>
      </c>
      <c r="AD1975" s="35" t="str">
        <f t="shared" si="245"/>
        <v/>
      </c>
      <c r="AE1975" s="35" t="str">
        <f t="shared" si="246"/>
        <v/>
      </c>
      <c r="AF1975" s="35" t="str">
        <f t="shared" si="247"/>
        <v/>
      </c>
    </row>
    <row r="1976" spans="1:32" x14ac:dyDescent="0.3">
      <c r="A1976" s="50"/>
      <c r="B1976" s="34" t="str">
        <f>IFERROR(VLOOKUP(A1976,'State of WI BUs'!$A$2:$B$77,2,FALSE),"")</f>
        <v/>
      </c>
      <c r="C1976" s="50"/>
      <c r="D1976" s="50"/>
      <c r="E1976" s="51"/>
      <c r="F1976" s="34" t="str">
        <f>IFERROR(VLOOKUP(C1976,'Fed. Agency Identifier'!$A$2:$B$62,2,FALSE),"")</f>
        <v/>
      </c>
      <c r="G1976" s="34" t="str">
        <f>IF(ISBLANK(D1976)=TRUE,"",(IFERROR(VLOOKUP(CONCATENATE(C1976,".",D1976),'Assistance Listings sam.gov'!$A$2:$D$2250,4,FALSE),"Unknown/Expired CFDA - Complete Column K")))</f>
        <v/>
      </c>
      <c r="H1976" s="51"/>
      <c r="I1976" s="51"/>
      <c r="J1976" s="34" t="str">
        <f>IF(AND(ISBLANK(C1976)=TRUE,ISBLANK(D1976)=TRUE),"",IFERROR(VLOOKUP(CONCATENATE(C1976,".",D1976),'Clusters Lookup'!$A$2:$B$99,2,FALSE),"Not an Other Cluster"))</f>
        <v/>
      </c>
      <c r="K1976" s="51"/>
      <c r="L1976" s="51"/>
      <c r="M1976" s="51"/>
      <c r="N1976" s="51"/>
      <c r="O1976" s="52"/>
      <c r="P1976" s="51"/>
      <c r="Q1976" s="51"/>
      <c r="R1976" s="50"/>
      <c r="S1976" s="34" t="str">
        <f>IFERROR(VLOOKUP(R1976,'State of WI BUs'!$A$2:$B$77,2,FALSE),"")</f>
        <v/>
      </c>
      <c r="T1976" s="52"/>
      <c r="U1976" s="52"/>
      <c r="V1976" s="56" t="str">
        <f t="shared" si="240"/>
        <v/>
      </c>
      <c r="W1976" s="52"/>
      <c r="X1976" s="50"/>
      <c r="Y1976" s="56" t="str">
        <f t="shared" si="241"/>
        <v/>
      </c>
      <c r="Z1976" s="52"/>
      <c r="AA1976" s="35" t="str">
        <f t="shared" si="242"/>
        <v/>
      </c>
      <c r="AB1976" s="35" t="str">
        <f t="shared" si="243"/>
        <v/>
      </c>
      <c r="AC1976" s="35" t="str">
        <f t="shared" si="244"/>
        <v/>
      </c>
      <c r="AD1976" s="35" t="str">
        <f t="shared" si="245"/>
        <v/>
      </c>
      <c r="AE1976" s="35" t="str">
        <f t="shared" si="246"/>
        <v/>
      </c>
      <c r="AF1976" s="35" t="str">
        <f t="shared" si="247"/>
        <v/>
      </c>
    </row>
    <row r="1977" spans="1:32" x14ac:dyDescent="0.3">
      <c r="A1977" s="50"/>
      <c r="B1977" s="34" t="str">
        <f>IFERROR(VLOOKUP(A1977,'State of WI BUs'!$A$2:$B$77,2,FALSE),"")</f>
        <v/>
      </c>
      <c r="C1977" s="50"/>
      <c r="D1977" s="50"/>
      <c r="E1977" s="51"/>
      <c r="F1977" s="34" t="str">
        <f>IFERROR(VLOOKUP(C1977,'Fed. Agency Identifier'!$A$2:$B$62,2,FALSE),"")</f>
        <v/>
      </c>
      <c r="G1977" s="34" t="str">
        <f>IF(ISBLANK(D1977)=TRUE,"",(IFERROR(VLOOKUP(CONCATENATE(C1977,".",D1977),'Assistance Listings sam.gov'!$A$2:$D$2250,4,FALSE),"Unknown/Expired CFDA - Complete Column K")))</f>
        <v/>
      </c>
      <c r="H1977" s="51"/>
      <c r="I1977" s="51"/>
      <c r="J1977" s="34" t="str">
        <f>IF(AND(ISBLANK(C1977)=TRUE,ISBLANK(D1977)=TRUE),"",IFERROR(VLOOKUP(CONCATENATE(C1977,".",D1977),'Clusters Lookup'!$A$2:$B$99,2,FALSE),"Not an Other Cluster"))</f>
        <v/>
      </c>
      <c r="K1977" s="51"/>
      <c r="L1977" s="51"/>
      <c r="M1977" s="51"/>
      <c r="N1977" s="51"/>
      <c r="O1977" s="52"/>
      <c r="P1977" s="51"/>
      <c r="Q1977" s="51"/>
      <c r="R1977" s="50"/>
      <c r="S1977" s="34" t="str">
        <f>IFERROR(VLOOKUP(R1977,'State of WI BUs'!$A$2:$B$77,2,FALSE),"")</f>
        <v/>
      </c>
      <c r="T1977" s="52"/>
      <c r="U1977" s="52"/>
      <c r="V1977" s="56" t="str">
        <f t="shared" si="240"/>
        <v/>
      </c>
      <c r="W1977" s="52"/>
      <c r="X1977" s="50"/>
      <c r="Y1977" s="56" t="str">
        <f t="shared" si="241"/>
        <v/>
      </c>
      <c r="Z1977" s="52"/>
      <c r="AA1977" s="35" t="str">
        <f t="shared" si="242"/>
        <v/>
      </c>
      <c r="AB1977" s="35" t="str">
        <f t="shared" si="243"/>
        <v/>
      </c>
      <c r="AC1977" s="35" t="str">
        <f t="shared" si="244"/>
        <v/>
      </c>
      <c r="AD1977" s="35" t="str">
        <f t="shared" si="245"/>
        <v/>
      </c>
      <c r="AE1977" s="35" t="str">
        <f t="shared" si="246"/>
        <v/>
      </c>
      <c r="AF1977" s="35" t="str">
        <f t="shared" si="247"/>
        <v/>
      </c>
    </row>
    <row r="1978" spans="1:32" x14ac:dyDescent="0.3">
      <c r="A1978" s="50"/>
      <c r="B1978" s="34" t="str">
        <f>IFERROR(VLOOKUP(A1978,'State of WI BUs'!$A$2:$B$77,2,FALSE),"")</f>
        <v/>
      </c>
      <c r="C1978" s="50"/>
      <c r="D1978" s="50"/>
      <c r="E1978" s="51"/>
      <c r="F1978" s="34" t="str">
        <f>IFERROR(VLOOKUP(C1978,'Fed. Agency Identifier'!$A$2:$B$62,2,FALSE),"")</f>
        <v/>
      </c>
      <c r="G1978" s="34" t="str">
        <f>IF(ISBLANK(D1978)=TRUE,"",(IFERROR(VLOOKUP(CONCATENATE(C1978,".",D1978),'Assistance Listings sam.gov'!$A$2:$D$2250,4,FALSE),"Unknown/Expired CFDA - Complete Column K")))</f>
        <v/>
      </c>
      <c r="H1978" s="51"/>
      <c r="I1978" s="51"/>
      <c r="J1978" s="34" t="str">
        <f>IF(AND(ISBLANK(C1978)=TRUE,ISBLANK(D1978)=TRUE),"",IFERROR(VLOOKUP(CONCATENATE(C1978,".",D1978),'Clusters Lookup'!$A$2:$B$99,2,FALSE),"Not an Other Cluster"))</f>
        <v/>
      </c>
      <c r="K1978" s="51"/>
      <c r="L1978" s="51"/>
      <c r="M1978" s="51"/>
      <c r="N1978" s="51"/>
      <c r="O1978" s="52"/>
      <c r="P1978" s="51"/>
      <c r="Q1978" s="51"/>
      <c r="R1978" s="50"/>
      <c r="S1978" s="34" t="str">
        <f>IFERROR(VLOOKUP(R1978,'State of WI BUs'!$A$2:$B$77,2,FALSE),"")</f>
        <v/>
      </c>
      <c r="T1978" s="52"/>
      <c r="U1978" s="52"/>
      <c r="V1978" s="56" t="str">
        <f t="shared" si="240"/>
        <v/>
      </c>
      <c r="W1978" s="52"/>
      <c r="X1978" s="50"/>
      <c r="Y1978" s="56" t="str">
        <f t="shared" si="241"/>
        <v/>
      </c>
      <c r="Z1978" s="52"/>
      <c r="AA1978" s="35" t="str">
        <f t="shared" si="242"/>
        <v/>
      </c>
      <c r="AB1978" s="35" t="str">
        <f t="shared" si="243"/>
        <v/>
      </c>
      <c r="AC1978" s="35" t="str">
        <f t="shared" si="244"/>
        <v/>
      </c>
      <c r="AD1978" s="35" t="str">
        <f t="shared" si="245"/>
        <v/>
      </c>
      <c r="AE1978" s="35" t="str">
        <f t="shared" si="246"/>
        <v/>
      </c>
      <c r="AF1978" s="35" t="str">
        <f t="shared" si="247"/>
        <v/>
      </c>
    </row>
    <row r="1979" spans="1:32" x14ac:dyDescent="0.3">
      <c r="A1979" s="50"/>
      <c r="B1979" s="34" t="str">
        <f>IFERROR(VLOOKUP(A1979,'State of WI BUs'!$A$2:$B$77,2,FALSE),"")</f>
        <v/>
      </c>
      <c r="C1979" s="50"/>
      <c r="D1979" s="50"/>
      <c r="E1979" s="51"/>
      <c r="F1979" s="34" t="str">
        <f>IFERROR(VLOOKUP(C1979,'Fed. Agency Identifier'!$A$2:$B$62,2,FALSE),"")</f>
        <v/>
      </c>
      <c r="G1979" s="34" t="str">
        <f>IF(ISBLANK(D1979)=TRUE,"",(IFERROR(VLOOKUP(CONCATENATE(C1979,".",D1979),'Assistance Listings sam.gov'!$A$2:$D$2250,4,FALSE),"Unknown/Expired CFDA - Complete Column K")))</f>
        <v/>
      </c>
      <c r="H1979" s="51"/>
      <c r="I1979" s="51"/>
      <c r="J1979" s="34" t="str">
        <f>IF(AND(ISBLANK(C1979)=TRUE,ISBLANK(D1979)=TRUE),"",IFERROR(VLOOKUP(CONCATENATE(C1979,".",D1979),'Clusters Lookup'!$A$2:$B$99,2,FALSE),"Not an Other Cluster"))</f>
        <v/>
      </c>
      <c r="K1979" s="51"/>
      <c r="L1979" s="51"/>
      <c r="M1979" s="51"/>
      <c r="N1979" s="51"/>
      <c r="O1979" s="52"/>
      <c r="P1979" s="51"/>
      <c r="Q1979" s="51"/>
      <c r="R1979" s="50"/>
      <c r="S1979" s="34" t="str">
        <f>IFERROR(VLOOKUP(R1979,'State of WI BUs'!$A$2:$B$77,2,FALSE),"")</f>
        <v/>
      </c>
      <c r="T1979" s="52"/>
      <c r="U1979" s="52"/>
      <c r="V1979" s="56" t="str">
        <f t="shared" si="240"/>
        <v/>
      </c>
      <c r="W1979" s="52"/>
      <c r="X1979" s="50"/>
      <c r="Y1979" s="56" t="str">
        <f t="shared" si="241"/>
        <v/>
      </c>
      <c r="Z1979" s="52"/>
      <c r="AA1979" s="35" t="str">
        <f t="shared" si="242"/>
        <v/>
      </c>
      <c r="AB1979" s="35" t="str">
        <f t="shared" si="243"/>
        <v/>
      </c>
      <c r="AC1979" s="35" t="str">
        <f t="shared" si="244"/>
        <v/>
      </c>
      <c r="AD1979" s="35" t="str">
        <f t="shared" si="245"/>
        <v/>
      </c>
      <c r="AE1979" s="35" t="str">
        <f t="shared" si="246"/>
        <v/>
      </c>
      <c r="AF1979" s="35" t="str">
        <f t="shared" si="247"/>
        <v/>
      </c>
    </row>
    <row r="1980" spans="1:32" x14ac:dyDescent="0.3">
      <c r="A1980" s="50"/>
      <c r="B1980" s="34" t="str">
        <f>IFERROR(VLOOKUP(A1980,'State of WI BUs'!$A$2:$B$77,2,FALSE),"")</f>
        <v/>
      </c>
      <c r="C1980" s="50"/>
      <c r="D1980" s="50"/>
      <c r="E1980" s="51"/>
      <c r="F1980" s="34" t="str">
        <f>IFERROR(VLOOKUP(C1980,'Fed. Agency Identifier'!$A$2:$B$62,2,FALSE),"")</f>
        <v/>
      </c>
      <c r="G1980" s="34" t="str">
        <f>IF(ISBLANK(D1980)=TRUE,"",(IFERROR(VLOOKUP(CONCATENATE(C1980,".",D1980),'Assistance Listings sam.gov'!$A$2:$D$2250,4,FALSE),"Unknown/Expired CFDA - Complete Column K")))</f>
        <v/>
      </c>
      <c r="H1980" s="51"/>
      <c r="I1980" s="51"/>
      <c r="J1980" s="34" t="str">
        <f>IF(AND(ISBLANK(C1980)=TRUE,ISBLANK(D1980)=TRUE),"",IFERROR(VLOOKUP(CONCATENATE(C1980,".",D1980),'Clusters Lookup'!$A$2:$B$99,2,FALSE),"Not an Other Cluster"))</f>
        <v/>
      </c>
      <c r="K1980" s="51"/>
      <c r="L1980" s="51"/>
      <c r="M1980" s="51"/>
      <c r="N1980" s="51"/>
      <c r="O1980" s="52"/>
      <c r="P1980" s="51"/>
      <c r="Q1980" s="51"/>
      <c r="R1980" s="50"/>
      <c r="S1980" s="34" t="str">
        <f>IFERROR(VLOOKUP(R1980,'State of WI BUs'!$A$2:$B$77,2,FALSE),"")</f>
        <v/>
      </c>
      <c r="T1980" s="52"/>
      <c r="U1980" s="52"/>
      <c r="V1980" s="56" t="str">
        <f t="shared" si="240"/>
        <v/>
      </c>
      <c r="W1980" s="52"/>
      <c r="X1980" s="50"/>
      <c r="Y1980" s="56" t="str">
        <f t="shared" si="241"/>
        <v/>
      </c>
      <c r="Z1980" s="52"/>
      <c r="AA1980" s="35" t="str">
        <f t="shared" si="242"/>
        <v/>
      </c>
      <c r="AB1980" s="35" t="str">
        <f t="shared" si="243"/>
        <v/>
      </c>
      <c r="AC1980" s="35" t="str">
        <f t="shared" si="244"/>
        <v/>
      </c>
      <c r="AD1980" s="35" t="str">
        <f t="shared" si="245"/>
        <v/>
      </c>
      <c r="AE1980" s="35" t="str">
        <f t="shared" si="246"/>
        <v/>
      </c>
      <c r="AF1980" s="35" t="str">
        <f t="shared" si="247"/>
        <v/>
      </c>
    </row>
    <row r="1981" spans="1:32" x14ac:dyDescent="0.3">
      <c r="A1981" s="50"/>
      <c r="B1981" s="34" t="str">
        <f>IFERROR(VLOOKUP(A1981,'State of WI BUs'!$A$2:$B$77,2,FALSE),"")</f>
        <v/>
      </c>
      <c r="C1981" s="50"/>
      <c r="D1981" s="50"/>
      <c r="E1981" s="51"/>
      <c r="F1981" s="34" t="str">
        <f>IFERROR(VLOOKUP(C1981,'Fed. Agency Identifier'!$A$2:$B$62,2,FALSE),"")</f>
        <v/>
      </c>
      <c r="G1981" s="34" t="str">
        <f>IF(ISBLANK(D1981)=TRUE,"",(IFERROR(VLOOKUP(CONCATENATE(C1981,".",D1981),'Assistance Listings sam.gov'!$A$2:$D$2250,4,FALSE),"Unknown/Expired CFDA - Complete Column K")))</f>
        <v/>
      </c>
      <c r="H1981" s="51"/>
      <c r="I1981" s="51"/>
      <c r="J1981" s="34" t="str">
        <f>IF(AND(ISBLANK(C1981)=TRUE,ISBLANK(D1981)=TRUE),"",IFERROR(VLOOKUP(CONCATENATE(C1981,".",D1981),'Clusters Lookup'!$A$2:$B$99,2,FALSE),"Not an Other Cluster"))</f>
        <v/>
      </c>
      <c r="K1981" s="51"/>
      <c r="L1981" s="51"/>
      <c r="M1981" s="51"/>
      <c r="N1981" s="51"/>
      <c r="O1981" s="52"/>
      <c r="P1981" s="51"/>
      <c r="Q1981" s="51"/>
      <c r="R1981" s="50"/>
      <c r="S1981" s="34" t="str">
        <f>IFERROR(VLOOKUP(R1981,'State of WI BUs'!$A$2:$B$77,2,FALSE),"")</f>
        <v/>
      </c>
      <c r="T1981" s="52"/>
      <c r="U1981" s="52"/>
      <c r="V1981" s="56" t="str">
        <f t="shared" si="240"/>
        <v/>
      </c>
      <c r="W1981" s="52"/>
      <c r="X1981" s="50"/>
      <c r="Y1981" s="56" t="str">
        <f t="shared" si="241"/>
        <v/>
      </c>
      <c r="Z1981" s="52"/>
      <c r="AA1981" s="35" t="str">
        <f t="shared" si="242"/>
        <v/>
      </c>
      <c r="AB1981" s="35" t="str">
        <f t="shared" si="243"/>
        <v/>
      </c>
      <c r="AC1981" s="35" t="str">
        <f t="shared" si="244"/>
        <v/>
      </c>
      <c r="AD1981" s="35" t="str">
        <f t="shared" si="245"/>
        <v/>
      </c>
      <c r="AE1981" s="35" t="str">
        <f t="shared" si="246"/>
        <v/>
      </c>
      <c r="AF1981" s="35" t="str">
        <f t="shared" si="247"/>
        <v/>
      </c>
    </row>
    <row r="1982" spans="1:32" x14ac:dyDescent="0.3">
      <c r="A1982" s="50"/>
      <c r="B1982" s="34" t="str">
        <f>IFERROR(VLOOKUP(A1982,'State of WI BUs'!$A$2:$B$77,2,FALSE),"")</f>
        <v/>
      </c>
      <c r="C1982" s="50"/>
      <c r="D1982" s="50"/>
      <c r="E1982" s="51"/>
      <c r="F1982" s="34" t="str">
        <f>IFERROR(VLOOKUP(C1982,'Fed. Agency Identifier'!$A$2:$B$62,2,FALSE),"")</f>
        <v/>
      </c>
      <c r="G1982" s="34" t="str">
        <f>IF(ISBLANK(D1982)=TRUE,"",(IFERROR(VLOOKUP(CONCATENATE(C1982,".",D1982),'Assistance Listings sam.gov'!$A$2:$D$2250,4,FALSE),"Unknown/Expired CFDA - Complete Column K")))</f>
        <v/>
      </c>
      <c r="H1982" s="51"/>
      <c r="I1982" s="51"/>
      <c r="J1982" s="34" t="str">
        <f>IF(AND(ISBLANK(C1982)=TRUE,ISBLANK(D1982)=TRUE),"",IFERROR(VLOOKUP(CONCATENATE(C1982,".",D1982),'Clusters Lookup'!$A$2:$B$99,2,FALSE),"Not an Other Cluster"))</f>
        <v/>
      </c>
      <c r="K1982" s="51"/>
      <c r="L1982" s="51"/>
      <c r="M1982" s="51"/>
      <c r="N1982" s="51"/>
      <c r="O1982" s="52"/>
      <c r="P1982" s="51"/>
      <c r="Q1982" s="51"/>
      <c r="R1982" s="50"/>
      <c r="S1982" s="34" t="str">
        <f>IFERROR(VLOOKUP(R1982,'State of WI BUs'!$A$2:$B$77,2,FALSE),"")</f>
        <v/>
      </c>
      <c r="T1982" s="52"/>
      <c r="U1982" s="52"/>
      <c r="V1982" s="56" t="str">
        <f t="shared" si="240"/>
        <v/>
      </c>
      <c r="W1982" s="52"/>
      <c r="X1982" s="50"/>
      <c r="Y1982" s="56" t="str">
        <f t="shared" si="241"/>
        <v/>
      </c>
      <c r="Z1982" s="52"/>
      <c r="AA1982" s="35" t="str">
        <f t="shared" si="242"/>
        <v/>
      </c>
      <c r="AB1982" s="35" t="str">
        <f t="shared" si="243"/>
        <v/>
      </c>
      <c r="AC1982" s="35" t="str">
        <f t="shared" si="244"/>
        <v/>
      </c>
      <c r="AD1982" s="35" t="str">
        <f t="shared" si="245"/>
        <v/>
      </c>
      <c r="AE1982" s="35" t="str">
        <f t="shared" si="246"/>
        <v/>
      </c>
      <c r="AF1982" s="35" t="str">
        <f t="shared" si="247"/>
        <v/>
      </c>
    </row>
    <row r="1983" spans="1:32" x14ac:dyDescent="0.3">
      <c r="A1983" s="50"/>
      <c r="B1983" s="34" t="str">
        <f>IFERROR(VLOOKUP(A1983,'State of WI BUs'!$A$2:$B$77,2,FALSE),"")</f>
        <v/>
      </c>
      <c r="C1983" s="50"/>
      <c r="D1983" s="50"/>
      <c r="E1983" s="51"/>
      <c r="F1983" s="34" t="str">
        <f>IFERROR(VLOOKUP(C1983,'Fed. Agency Identifier'!$A$2:$B$62,2,FALSE),"")</f>
        <v/>
      </c>
      <c r="G1983" s="34" t="str">
        <f>IF(ISBLANK(D1983)=TRUE,"",(IFERROR(VLOOKUP(CONCATENATE(C1983,".",D1983),'Assistance Listings sam.gov'!$A$2:$D$2250,4,FALSE),"Unknown/Expired CFDA - Complete Column K")))</f>
        <v/>
      </c>
      <c r="H1983" s="51"/>
      <c r="I1983" s="51"/>
      <c r="J1983" s="34" t="str">
        <f>IF(AND(ISBLANK(C1983)=TRUE,ISBLANK(D1983)=TRUE),"",IFERROR(VLOOKUP(CONCATENATE(C1983,".",D1983),'Clusters Lookup'!$A$2:$B$99,2,FALSE),"Not an Other Cluster"))</f>
        <v/>
      </c>
      <c r="K1983" s="51"/>
      <c r="L1983" s="51"/>
      <c r="M1983" s="51"/>
      <c r="N1983" s="51"/>
      <c r="O1983" s="52"/>
      <c r="P1983" s="51"/>
      <c r="Q1983" s="51"/>
      <c r="R1983" s="50"/>
      <c r="S1983" s="34" t="str">
        <f>IFERROR(VLOOKUP(R1983,'State of WI BUs'!$A$2:$B$77,2,FALSE),"")</f>
        <v/>
      </c>
      <c r="T1983" s="52"/>
      <c r="U1983" s="52"/>
      <c r="V1983" s="56" t="str">
        <f t="shared" si="240"/>
        <v/>
      </c>
      <c r="W1983" s="52"/>
      <c r="X1983" s="50"/>
      <c r="Y1983" s="56" t="str">
        <f t="shared" si="241"/>
        <v/>
      </c>
      <c r="Z1983" s="52"/>
      <c r="AA1983" s="35" t="str">
        <f t="shared" si="242"/>
        <v/>
      </c>
      <c r="AB1983" s="35" t="str">
        <f t="shared" si="243"/>
        <v/>
      </c>
      <c r="AC1983" s="35" t="str">
        <f t="shared" si="244"/>
        <v/>
      </c>
      <c r="AD1983" s="35" t="str">
        <f t="shared" si="245"/>
        <v/>
      </c>
      <c r="AE1983" s="35" t="str">
        <f t="shared" si="246"/>
        <v/>
      </c>
      <c r="AF1983" s="35" t="str">
        <f t="shared" si="247"/>
        <v/>
      </c>
    </row>
    <row r="1984" spans="1:32" x14ac:dyDescent="0.3">
      <c r="A1984" s="50"/>
      <c r="B1984" s="34" t="str">
        <f>IFERROR(VLOOKUP(A1984,'State of WI BUs'!$A$2:$B$77,2,FALSE),"")</f>
        <v/>
      </c>
      <c r="C1984" s="50"/>
      <c r="D1984" s="50"/>
      <c r="E1984" s="51"/>
      <c r="F1984" s="34" t="str">
        <f>IFERROR(VLOOKUP(C1984,'Fed. Agency Identifier'!$A$2:$B$62,2,FALSE),"")</f>
        <v/>
      </c>
      <c r="G1984" s="34" t="str">
        <f>IF(ISBLANK(D1984)=TRUE,"",(IFERROR(VLOOKUP(CONCATENATE(C1984,".",D1984),'Assistance Listings sam.gov'!$A$2:$D$2250,4,FALSE),"Unknown/Expired CFDA - Complete Column K")))</f>
        <v/>
      </c>
      <c r="H1984" s="51"/>
      <c r="I1984" s="51"/>
      <c r="J1984" s="34" t="str">
        <f>IF(AND(ISBLANK(C1984)=TRUE,ISBLANK(D1984)=TRUE),"",IFERROR(VLOOKUP(CONCATENATE(C1984,".",D1984),'Clusters Lookup'!$A$2:$B$99,2,FALSE),"Not an Other Cluster"))</f>
        <v/>
      </c>
      <c r="K1984" s="51"/>
      <c r="L1984" s="51"/>
      <c r="M1984" s="51"/>
      <c r="N1984" s="51"/>
      <c r="O1984" s="52"/>
      <c r="P1984" s="51"/>
      <c r="Q1984" s="51"/>
      <c r="R1984" s="50"/>
      <c r="S1984" s="34" t="str">
        <f>IFERROR(VLOOKUP(R1984,'State of WI BUs'!$A$2:$B$77,2,FALSE),"")</f>
        <v/>
      </c>
      <c r="T1984" s="52"/>
      <c r="U1984" s="52"/>
      <c r="V1984" s="56" t="str">
        <f t="shared" si="240"/>
        <v/>
      </c>
      <c r="W1984" s="52"/>
      <c r="X1984" s="50"/>
      <c r="Y1984" s="56" t="str">
        <f t="shared" si="241"/>
        <v/>
      </c>
      <c r="Z1984" s="52"/>
      <c r="AA1984" s="35" t="str">
        <f t="shared" si="242"/>
        <v/>
      </c>
      <c r="AB1984" s="35" t="str">
        <f t="shared" si="243"/>
        <v/>
      </c>
      <c r="AC1984" s="35" t="str">
        <f t="shared" si="244"/>
        <v/>
      </c>
      <c r="AD1984" s="35" t="str">
        <f t="shared" si="245"/>
        <v/>
      </c>
      <c r="AE1984" s="35" t="str">
        <f t="shared" si="246"/>
        <v/>
      </c>
      <c r="AF1984" s="35" t="str">
        <f t="shared" si="247"/>
        <v/>
      </c>
    </row>
    <row r="1985" spans="1:32" x14ac:dyDescent="0.3">
      <c r="A1985" s="50"/>
      <c r="B1985" s="34" t="str">
        <f>IFERROR(VLOOKUP(A1985,'State of WI BUs'!$A$2:$B$77,2,FALSE),"")</f>
        <v/>
      </c>
      <c r="C1985" s="50"/>
      <c r="D1985" s="50"/>
      <c r="E1985" s="51"/>
      <c r="F1985" s="34" t="str">
        <f>IFERROR(VLOOKUP(C1985,'Fed. Agency Identifier'!$A$2:$B$62,2,FALSE),"")</f>
        <v/>
      </c>
      <c r="G1985" s="34" t="str">
        <f>IF(ISBLANK(D1985)=TRUE,"",(IFERROR(VLOOKUP(CONCATENATE(C1985,".",D1985),'Assistance Listings sam.gov'!$A$2:$D$2250,4,FALSE),"Unknown/Expired CFDA - Complete Column K")))</f>
        <v/>
      </c>
      <c r="H1985" s="51"/>
      <c r="I1985" s="51"/>
      <c r="J1985" s="34" t="str">
        <f>IF(AND(ISBLANK(C1985)=TRUE,ISBLANK(D1985)=TRUE),"",IFERROR(VLOOKUP(CONCATENATE(C1985,".",D1985),'Clusters Lookup'!$A$2:$B$99,2,FALSE),"Not an Other Cluster"))</f>
        <v/>
      </c>
      <c r="K1985" s="51"/>
      <c r="L1985" s="51"/>
      <c r="M1985" s="51"/>
      <c r="N1985" s="51"/>
      <c r="O1985" s="52"/>
      <c r="P1985" s="51"/>
      <c r="Q1985" s="51"/>
      <c r="R1985" s="50"/>
      <c r="S1985" s="34" t="str">
        <f>IFERROR(VLOOKUP(R1985,'State of WI BUs'!$A$2:$B$77,2,FALSE),"")</f>
        <v/>
      </c>
      <c r="T1985" s="52"/>
      <c r="U1985" s="52"/>
      <c r="V1985" s="56" t="str">
        <f t="shared" si="240"/>
        <v/>
      </c>
      <c r="W1985" s="52"/>
      <c r="X1985" s="50"/>
      <c r="Y1985" s="56" t="str">
        <f t="shared" si="241"/>
        <v/>
      </c>
      <c r="Z1985" s="52"/>
      <c r="AA1985" s="35" t="str">
        <f t="shared" si="242"/>
        <v/>
      </c>
      <c r="AB1985" s="35" t="str">
        <f t="shared" si="243"/>
        <v/>
      </c>
      <c r="AC1985" s="35" t="str">
        <f t="shared" si="244"/>
        <v/>
      </c>
      <c r="AD1985" s="35" t="str">
        <f t="shared" si="245"/>
        <v/>
      </c>
      <c r="AE1985" s="35" t="str">
        <f t="shared" si="246"/>
        <v/>
      </c>
      <c r="AF1985" s="35" t="str">
        <f t="shared" si="247"/>
        <v/>
      </c>
    </row>
    <row r="1986" spans="1:32" x14ac:dyDescent="0.3">
      <c r="A1986" s="50"/>
      <c r="B1986" s="34" t="str">
        <f>IFERROR(VLOOKUP(A1986,'State of WI BUs'!$A$2:$B$77,2,FALSE),"")</f>
        <v/>
      </c>
      <c r="C1986" s="50"/>
      <c r="D1986" s="50"/>
      <c r="E1986" s="51"/>
      <c r="F1986" s="34" t="str">
        <f>IFERROR(VLOOKUP(C1986,'Fed. Agency Identifier'!$A$2:$B$62,2,FALSE),"")</f>
        <v/>
      </c>
      <c r="G1986" s="34" t="str">
        <f>IF(ISBLANK(D1986)=TRUE,"",(IFERROR(VLOOKUP(CONCATENATE(C1986,".",D1986),'Assistance Listings sam.gov'!$A$2:$D$2250,4,FALSE),"Unknown/Expired CFDA - Complete Column K")))</f>
        <v/>
      </c>
      <c r="H1986" s="51"/>
      <c r="I1986" s="51"/>
      <c r="J1986" s="34" t="str">
        <f>IF(AND(ISBLANK(C1986)=TRUE,ISBLANK(D1986)=TRUE),"",IFERROR(VLOOKUP(CONCATENATE(C1986,".",D1986),'Clusters Lookup'!$A$2:$B$99,2,FALSE),"Not an Other Cluster"))</f>
        <v/>
      </c>
      <c r="K1986" s="51"/>
      <c r="L1986" s="51"/>
      <c r="M1986" s="51"/>
      <c r="N1986" s="51"/>
      <c r="O1986" s="52"/>
      <c r="P1986" s="51"/>
      <c r="Q1986" s="51"/>
      <c r="R1986" s="50"/>
      <c r="S1986" s="34" t="str">
        <f>IFERROR(VLOOKUP(R1986,'State of WI BUs'!$A$2:$B$77,2,FALSE),"")</f>
        <v/>
      </c>
      <c r="T1986" s="52"/>
      <c r="U1986" s="52"/>
      <c r="V1986" s="56" t="str">
        <f t="shared" si="240"/>
        <v/>
      </c>
      <c r="W1986" s="52"/>
      <c r="X1986" s="50"/>
      <c r="Y1986" s="56" t="str">
        <f t="shared" si="241"/>
        <v/>
      </c>
      <c r="Z1986" s="52"/>
      <c r="AA1986" s="35" t="str">
        <f t="shared" si="242"/>
        <v/>
      </c>
      <c r="AB1986" s="35" t="str">
        <f t="shared" si="243"/>
        <v/>
      </c>
      <c r="AC1986" s="35" t="str">
        <f t="shared" si="244"/>
        <v/>
      </c>
      <c r="AD1986" s="35" t="str">
        <f t="shared" si="245"/>
        <v/>
      </c>
      <c r="AE1986" s="35" t="str">
        <f t="shared" si="246"/>
        <v/>
      </c>
      <c r="AF1986" s="35" t="str">
        <f t="shared" si="247"/>
        <v/>
      </c>
    </row>
    <row r="1987" spans="1:32" x14ac:dyDescent="0.3">
      <c r="A1987" s="50"/>
      <c r="B1987" s="34" t="str">
        <f>IFERROR(VLOOKUP(A1987,'State of WI BUs'!$A$2:$B$77,2,FALSE),"")</f>
        <v/>
      </c>
      <c r="C1987" s="50"/>
      <c r="D1987" s="50"/>
      <c r="E1987" s="51"/>
      <c r="F1987" s="34" t="str">
        <f>IFERROR(VLOOKUP(C1987,'Fed. Agency Identifier'!$A$2:$B$62,2,FALSE),"")</f>
        <v/>
      </c>
      <c r="G1987" s="34" t="str">
        <f>IF(ISBLANK(D1987)=TRUE,"",(IFERROR(VLOOKUP(CONCATENATE(C1987,".",D1987),'Assistance Listings sam.gov'!$A$2:$D$2250,4,FALSE),"Unknown/Expired CFDA - Complete Column K")))</f>
        <v/>
      </c>
      <c r="H1987" s="51"/>
      <c r="I1987" s="51"/>
      <c r="J1987" s="34" t="str">
        <f>IF(AND(ISBLANK(C1987)=TRUE,ISBLANK(D1987)=TRUE),"",IFERROR(VLOOKUP(CONCATENATE(C1987,".",D1987),'Clusters Lookup'!$A$2:$B$99,2,FALSE),"Not an Other Cluster"))</f>
        <v/>
      </c>
      <c r="K1987" s="51"/>
      <c r="L1987" s="51"/>
      <c r="M1987" s="51"/>
      <c r="N1987" s="51"/>
      <c r="O1987" s="52"/>
      <c r="P1987" s="51"/>
      <c r="Q1987" s="51"/>
      <c r="R1987" s="50"/>
      <c r="S1987" s="34" t="str">
        <f>IFERROR(VLOOKUP(R1987,'State of WI BUs'!$A$2:$B$77,2,FALSE),"")</f>
        <v/>
      </c>
      <c r="T1987" s="52"/>
      <c r="U1987" s="52"/>
      <c r="V1987" s="56" t="str">
        <f t="shared" si="240"/>
        <v/>
      </c>
      <c r="W1987" s="52"/>
      <c r="X1987" s="50"/>
      <c r="Y1987" s="56" t="str">
        <f t="shared" si="241"/>
        <v/>
      </c>
      <c r="Z1987" s="52"/>
      <c r="AA1987" s="35" t="str">
        <f t="shared" si="242"/>
        <v/>
      </c>
      <c r="AB1987" s="35" t="str">
        <f t="shared" si="243"/>
        <v/>
      </c>
      <c r="AC1987" s="35" t="str">
        <f t="shared" si="244"/>
        <v/>
      </c>
      <c r="AD1987" s="35" t="str">
        <f t="shared" si="245"/>
        <v/>
      </c>
      <c r="AE1987" s="35" t="str">
        <f t="shared" si="246"/>
        <v/>
      </c>
      <c r="AF1987" s="35" t="str">
        <f t="shared" si="247"/>
        <v/>
      </c>
    </row>
    <row r="1988" spans="1:32" x14ac:dyDescent="0.3">
      <c r="A1988" s="50"/>
      <c r="B1988" s="34" t="str">
        <f>IFERROR(VLOOKUP(A1988,'State of WI BUs'!$A$2:$B$77,2,FALSE),"")</f>
        <v/>
      </c>
      <c r="C1988" s="50"/>
      <c r="D1988" s="50"/>
      <c r="E1988" s="51"/>
      <c r="F1988" s="34" t="str">
        <f>IFERROR(VLOOKUP(C1988,'Fed. Agency Identifier'!$A$2:$B$62,2,FALSE),"")</f>
        <v/>
      </c>
      <c r="G1988" s="34" t="str">
        <f>IF(ISBLANK(D1988)=TRUE,"",(IFERROR(VLOOKUP(CONCATENATE(C1988,".",D1988),'Assistance Listings sam.gov'!$A$2:$D$2250,4,FALSE),"Unknown/Expired CFDA - Complete Column K")))</f>
        <v/>
      </c>
      <c r="H1988" s="51"/>
      <c r="I1988" s="51"/>
      <c r="J1988" s="34" t="str">
        <f>IF(AND(ISBLANK(C1988)=TRUE,ISBLANK(D1988)=TRUE),"",IFERROR(VLOOKUP(CONCATENATE(C1988,".",D1988),'Clusters Lookup'!$A$2:$B$99,2,FALSE),"Not an Other Cluster"))</f>
        <v/>
      </c>
      <c r="K1988" s="51"/>
      <c r="L1988" s="51"/>
      <c r="M1988" s="51"/>
      <c r="N1988" s="51"/>
      <c r="O1988" s="52"/>
      <c r="P1988" s="51"/>
      <c r="Q1988" s="51"/>
      <c r="R1988" s="50"/>
      <c r="S1988" s="34" t="str">
        <f>IFERROR(VLOOKUP(R1988,'State of WI BUs'!$A$2:$B$77,2,FALSE),"")</f>
        <v/>
      </c>
      <c r="T1988" s="52"/>
      <c r="U1988" s="52"/>
      <c r="V1988" s="56" t="str">
        <f t="shared" si="240"/>
        <v/>
      </c>
      <c r="W1988" s="52"/>
      <c r="X1988" s="50"/>
      <c r="Y1988" s="56" t="str">
        <f t="shared" si="241"/>
        <v/>
      </c>
      <c r="Z1988" s="52"/>
      <c r="AA1988" s="35" t="str">
        <f t="shared" si="242"/>
        <v/>
      </c>
      <c r="AB1988" s="35" t="str">
        <f t="shared" si="243"/>
        <v/>
      </c>
      <c r="AC1988" s="35" t="str">
        <f t="shared" si="244"/>
        <v/>
      </c>
      <c r="AD1988" s="35" t="str">
        <f t="shared" si="245"/>
        <v/>
      </c>
      <c r="AE1988" s="35" t="str">
        <f t="shared" si="246"/>
        <v/>
      </c>
      <c r="AF1988" s="35" t="str">
        <f t="shared" si="247"/>
        <v/>
      </c>
    </row>
    <row r="1989" spans="1:32" x14ac:dyDescent="0.3">
      <c r="A1989" s="50"/>
      <c r="B1989" s="34" t="str">
        <f>IFERROR(VLOOKUP(A1989,'State of WI BUs'!$A$2:$B$77,2,FALSE),"")</f>
        <v/>
      </c>
      <c r="C1989" s="50"/>
      <c r="D1989" s="50"/>
      <c r="E1989" s="51"/>
      <c r="F1989" s="34" t="str">
        <f>IFERROR(VLOOKUP(C1989,'Fed. Agency Identifier'!$A$2:$B$62,2,FALSE),"")</f>
        <v/>
      </c>
      <c r="G1989" s="34" t="str">
        <f>IF(ISBLANK(D1989)=TRUE,"",(IFERROR(VLOOKUP(CONCATENATE(C1989,".",D1989),'Assistance Listings sam.gov'!$A$2:$D$2250,4,FALSE),"Unknown/Expired CFDA - Complete Column K")))</f>
        <v/>
      </c>
      <c r="H1989" s="51"/>
      <c r="I1989" s="51"/>
      <c r="J1989" s="34" t="str">
        <f>IF(AND(ISBLANK(C1989)=TRUE,ISBLANK(D1989)=TRUE),"",IFERROR(VLOOKUP(CONCATENATE(C1989,".",D1989),'Clusters Lookup'!$A$2:$B$99,2,FALSE),"Not an Other Cluster"))</f>
        <v/>
      </c>
      <c r="K1989" s="51"/>
      <c r="L1989" s="51"/>
      <c r="M1989" s="51"/>
      <c r="N1989" s="51"/>
      <c r="O1989" s="52"/>
      <c r="P1989" s="51"/>
      <c r="Q1989" s="51"/>
      <c r="R1989" s="50"/>
      <c r="S1989" s="34" t="str">
        <f>IFERROR(VLOOKUP(R1989,'State of WI BUs'!$A$2:$B$77,2,FALSE),"")</f>
        <v/>
      </c>
      <c r="T1989" s="52"/>
      <c r="U1989" s="52"/>
      <c r="V1989" s="56" t="str">
        <f t="shared" si="240"/>
        <v/>
      </c>
      <c r="W1989" s="52"/>
      <c r="X1989" s="50"/>
      <c r="Y1989" s="56" t="str">
        <f t="shared" si="241"/>
        <v/>
      </c>
      <c r="Z1989" s="52"/>
      <c r="AA1989" s="35" t="str">
        <f t="shared" si="242"/>
        <v/>
      </c>
      <c r="AB1989" s="35" t="str">
        <f t="shared" si="243"/>
        <v/>
      </c>
      <c r="AC1989" s="35" t="str">
        <f t="shared" si="244"/>
        <v/>
      </c>
      <c r="AD1989" s="35" t="str">
        <f t="shared" si="245"/>
        <v/>
      </c>
      <c r="AE1989" s="35" t="str">
        <f t="shared" si="246"/>
        <v/>
      </c>
      <c r="AF1989" s="35" t="str">
        <f t="shared" si="247"/>
        <v/>
      </c>
    </row>
    <row r="1990" spans="1:32" x14ac:dyDescent="0.3">
      <c r="A1990" s="50"/>
      <c r="B1990" s="34" t="str">
        <f>IFERROR(VLOOKUP(A1990,'State of WI BUs'!$A$2:$B$77,2,FALSE),"")</f>
        <v/>
      </c>
      <c r="C1990" s="50"/>
      <c r="D1990" s="50"/>
      <c r="E1990" s="51"/>
      <c r="F1990" s="34" t="str">
        <f>IFERROR(VLOOKUP(C1990,'Fed. Agency Identifier'!$A$2:$B$62,2,FALSE),"")</f>
        <v/>
      </c>
      <c r="G1990" s="34" t="str">
        <f>IF(ISBLANK(D1990)=TRUE,"",(IFERROR(VLOOKUP(CONCATENATE(C1990,".",D1990),'Assistance Listings sam.gov'!$A$2:$D$2250,4,FALSE),"Unknown/Expired CFDA - Complete Column K")))</f>
        <v/>
      </c>
      <c r="H1990" s="51"/>
      <c r="I1990" s="51"/>
      <c r="J1990" s="34" t="str">
        <f>IF(AND(ISBLANK(C1990)=TRUE,ISBLANK(D1990)=TRUE),"",IFERROR(VLOOKUP(CONCATENATE(C1990,".",D1990),'Clusters Lookup'!$A$2:$B$99,2,FALSE),"Not an Other Cluster"))</f>
        <v/>
      </c>
      <c r="K1990" s="51"/>
      <c r="L1990" s="51"/>
      <c r="M1990" s="51"/>
      <c r="N1990" s="51"/>
      <c r="O1990" s="52"/>
      <c r="P1990" s="51"/>
      <c r="Q1990" s="51"/>
      <c r="R1990" s="50"/>
      <c r="S1990" s="34" t="str">
        <f>IFERROR(VLOOKUP(R1990,'State of WI BUs'!$A$2:$B$77,2,FALSE),"")</f>
        <v/>
      </c>
      <c r="T1990" s="52"/>
      <c r="U1990" s="52"/>
      <c r="V1990" s="56" t="str">
        <f t="shared" si="240"/>
        <v/>
      </c>
      <c r="W1990" s="52"/>
      <c r="X1990" s="50"/>
      <c r="Y1990" s="56" t="str">
        <f t="shared" si="241"/>
        <v/>
      </c>
      <c r="Z1990" s="52"/>
      <c r="AA1990" s="35" t="str">
        <f t="shared" si="242"/>
        <v/>
      </c>
      <c r="AB1990" s="35" t="str">
        <f t="shared" si="243"/>
        <v/>
      </c>
      <c r="AC1990" s="35" t="str">
        <f t="shared" si="244"/>
        <v/>
      </c>
      <c r="AD1990" s="35" t="str">
        <f t="shared" si="245"/>
        <v/>
      </c>
      <c r="AE1990" s="35" t="str">
        <f t="shared" si="246"/>
        <v/>
      </c>
      <c r="AF1990" s="35" t="str">
        <f t="shared" si="247"/>
        <v/>
      </c>
    </row>
    <row r="1991" spans="1:32" x14ac:dyDescent="0.3">
      <c r="A1991" s="50"/>
      <c r="B1991" s="34" t="str">
        <f>IFERROR(VLOOKUP(A1991,'State of WI BUs'!$A$2:$B$77,2,FALSE),"")</f>
        <v/>
      </c>
      <c r="C1991" s="50"/>
      <c r="D1991" s="50"/>
      <c r="E1991" s="51"/>
      <c r="F1991" s="34" t="str">
        <f>IFERROR(VLOOKUP(C1991,'Fed. Agency Identifier'!$A$2:$B$62,2,FALSE),"")</f>
        <v/>
      </c>
      <c r="G1991" s="34" t="str">
        <f>IF(ISBLANK(D1991)=TRUE,"",(IFERROR(VLOOKUP(CONCATENATE(C1991,".",D1991),'Assistance Listings sam.gov'!$A$2:$D$2250,4,FALSE),"Unknown/Expired CFDA - Complete Column K")))</f>
        <v/>
      </c>
      <c r="H1991" s="51"/>
      <c r="I1991" s="51"/>
      <c r="J1991" s="34" t="str">
        <f>IF(AND(ISBLANK(C1991)=TRUE,ISBLANK(D1991)=TRUE),"",IFERROR(VLOOKUP(CONCATENATE(C1991,".",D1991),'Clusters Lookup'!$A$2:$B$99,2,FALSE),"Not an Other Cluster"))</f>
        <v/>
      </c>
      <c r="K1991" s="51"/>
      <c r="L1991" s="51"/>
      <c r="M1991" s="51"/>
      <c r="N1991" s="51"/>
      <c r="O1991" s="52"/>
      <c r="P1991" s="51"/>
      <c r="Q1991" s="51"/>
      <c r="R1991" s="50"/>
      <c r="S1991" s="34" t="str">
        <f>IFERROR(VLOOKUP(R1991,'State of WI BUs'!$A$2:$B$77,2,FALSE),"")</f>
        <v/>
      </c>
      <c r="T1991" s="52"/>
      <c r="U1991" s="52"/>
      <c r="V1991" s="56" t="str">
        <f t="shared" si="240"/>
        <v/>
      </c>
      <c r="W1991" s="52"/>
      <c r="X1991" s="50"/>
      <c r="Y1991" s="56" t="str">
        <f t="shared" si="241"/>
        <v/>
      </c>
      <c r="Z1991" s="52"/>
      <c r="AA1991" s="35" t="str">
        <f t="shared" si="242"/>
        <v/>
      </c>
      <c r="AB1991" s="35" t="str">
        <f t="shared" si="243"/>
        <v/>
      </c>
      <c r="AC1991" s="35" t="str">
        <f t="shared" si="244"/>
        <v/>
      </c>
      <c r="AD1991" s="35" t="str">
        <f t="shared" si="245"/>
        <v/>
      </c>
      <c r="AE1991" s="35" t="str">
        <f t="shared" si="246"/>
        <v/>
      </c>
      <c r="AF1991" s="35" t="str">
        <f t="shared" si="247"/>
        <v/>
      </c>
    </row>
    <row r="1992" spans="1:32" x14ac:dyDescent="0.3">
      <c r="A1992" s="50"/>
      <c r="B1992" s="34" t="str">
        <f>IFERROR(VLOOKUP(A1992,'State of WI BUs'!$A$2:$B$77,2,FALSE),"")</f>
        <v/>
      </c>
      <c r="C1992" s="50"/>
      <c r="D1992" s="50"/>
      <c r="E1992" s="51"/>
      <c r="F1992" s="34" t="str">
        <f>IFERROR(VLOOKUP(C1992,'Fed. Agency Identifier'!$A$2:$B$62,2,FALSE),"")</f>
        <v/>
      </c>
      <c r="G1992" s="34" t="str">
        <f>IF(ISBLANK(D1992)=TRUE,"",(IFERROR(VLOOKUP(CONCATENATE(C1992,".",D1992),'Assistance Listings sam.gov'!$A$2:$D$2250,4,FALSE),"Unknown/Expired CFDA - Complete Column K")))</f>
        <v/>
      </c>
      <c r="H1992" s="51"/>
      <c r="I1992" s="51"/>
      <c r="J1992" s="34" t="str">
        <f>IF(AND(ISBLANK(C1992)=TRUE,ISBLANK(D1992)=TRUE),"",IFERROR(VLOOKUP(CONCATENATE(C1992,".",D1992),'Clusters Lookup'!$A$2:$B$99,2,FALSE),"Not an Other Cluster"))</f>
        <v/>
      </c>
      <c r="K1992" s="51"/>
      <c r="L1992" s="51"/>
      <c r="M1992" s="51"/>
      <c r="N1992" s="51"/>
      <c r="O1992" s="52"/>
      <c r="P1992" s="51"/>
      <c r="Q1992" s="51"/>
      <c r="R1992" s="50"/>
      <c r="S1992" s="34" t="str">
        <f>IFERROR(VLOOKUP(R1992,'State of WI BUs'!$A$2:$B$77,2,FALSE),"")</f>
        <v/>
      </c>
      <c r="T1992" s="52"/>
      <c r="U1992" s="52"/>
      <c r="V1992" s="56" t="str">
        <f t="shared" si="240"/>
        <v/>
      </c>
      <c r="W1992" s="52"/>
      <c r="X1992" s="50"/>
      <c r="Y1992" s="56" t="str">
        <f t="shared" si="241"/>
        <v/>
      </c>
      <c r="Z1992" s="52"/>
      <c r="AA1992" s="35" t="str">
        <f t="shared" si="242"/>
        <v/>
      </c>
      <c r="AB1992" s="35" t="str">
        <f t="shared" si="243"/>
        <v/>
      </c>
      <c r="AC1992" s="35" t="str">
        <f t="shared" si="244"/>
        <v/>
      </c>
      <c r="AD1992" s="35" t="str">
        <f t="shared" si="245"/>
        <v/>
      </c>
      <c r="AE1992" s="35" t="str">
        <f t="shared" si="246"/>
        <v/>
      </c>
      <c r="AF1992" s="35" t="str">
        <f t="shared" si="247"/>
        <v/>
      </c>
    </row>
    <row r="1993" spans="1:32" x14ac:dyDescent="0.3">
      <c r="A1993" s="50"/>
      <c r="B1993" s="34" t="str">
        <f>IFERROR(VLOOKUP(A1993,'State of WI BUs'!$A$2:$B$77,2,FALSE),"")</f>
        <v/>
      </c>
      <c r="C1993" s="50"/>
      <c r="D1993" s="50"/>
      <c r="E1993" s="51"/>
      <c r="F1993" s="34" t="str">
        <f>IFERROR(VLOOKUP(C1993,'Fed. Agency Identifier'!$A$2:$B$62,2,FALSE),"")</f>
        <v/>
      </c>
      <c r="G1993" s="34" t="str">
        <f>IF(ISBLANK(D1993)=TRUE,"",(IFERROR(VLOOKUP(CONCATENATE(C1993,".",D1993),'Assistance Listings sam.gov'!$A$2:$D$2250,4,FALSE),"Unknown/Expired CFDA - Complete Column K")))</f>
        <v/>
      </c>
      <c r="H1993" s="51"/>
      <c r="I1993" s="51"/>
      <c r="J1993" s="34" t="str">
        <f>IF(AND(ISBLANK(C1993)=TRUE,ISBLANK(D1993)=TRUE),"",IFERROR(VLOOKUP(CONCATENATE(C1993,".",D1993),'Clusters Lookup'!$A$2:$B$99,2,FALSE),"Not an Other Cluster"))</f>
        <v/>
      </c>
      <c r="K1993" s="51"/>
      <c r="L1993" s="51"/>
      <c r="M1993" s="51"/>
      <c r="N1993" s="51"/>
      <c r="O1993" s="52"/>
      <c r="P1993" s="51"/>
      <c r="Q1993" s="51"/>
      <c r="R1993" s="50"/>
      <c r="S1993" s="34" t="str">
        <f>IFERROR(VLOOKUP(R1993,'State of WI BUs'!$A$2:$B$77,2,FALSE),"")</f>
        <v/>
      </c>
      <c r="T1993" s="52"/>
      <c r="U1993" s="52"/>
      <c r="V1993" s="56" t="str">
        <f t="shared" si="240"/>
        <v/>
      </c>
      <c r="W1993" s="52"/>
      <c r="X1993" s="50"/>
      <c r="Y1993" s="56" t="str">
        <f t="shared" si="241"/>
        <v/>
      </c>
      <c r="Z1993" s="52"/>
      <c r="AA1993" s="35" t="str">
        <f t="shared" si="242"/>
        <v/>
      </c>
      <c r="AB1993" s="35" t="str">
        <f t="shared" si="243"/>
        <v/>
      </c>
      <c r="AC1993" s="35" t="str">
        <f t="shared" si="244"/>
        <v/>
      </c>
      <c r="AD1993" s="35" t="str">
        <f t="shared" si="245"/>
        <v/>
      </c>
      <c r="AE1993" s="35" t="str">
        <f t="shared" si="246"/>
        <v/>
      </c>
      <c r="AF1993" s="35" t="str">
        <f t="shared" si="247"/>
        <v/>
      </c>
    </row>
    <row r="1994" spans="1:32" x14ac:dyDescent="0.3">
      <c r="A1994" s="50"/>
      <c r="B1994" s="34" t="str">
        <f>IFERROR(VLOOKUP(A1994,'State of WI BUs'!$A$2:$B$77,2,FALSE),"")</f>
        <v/>
      </c>
      <c r="C1994" s="50"/>
      <c r="D1994" s="50"/>
      <c r="E1994" s="51"/>
      <c r="F1994" s="34" t="str">
        <f>IFERROR(VLOOKUP(C1994,'Fed. Agency Identifier'!$A$2:$B$62,2,FALSE),"")</f>
        <v/>
      </c>
      <c r="G1994" s="34" t="str">
        <f>IF(ISBLANK(D1994)=TRUE,"",(IFERROR(VLOOKUP(CONCATENATE(C1994,".",D1994),'Assistance Listings sam.gov'!$A$2:$D$2250,4,FALSE),"Unknown/Expired CFDA - Complete Column K")))</f>
        <v/>
      </c>
      <c r="H1994" s="51"/>
      <c r="I1994" s="51"/>
      <c r="J1994" s="34" t="str">
        <f>IF(AND(ISBLANK(C1994)=TRUE,ISBLANK(D1994)=TRUE),"",IFERROR(VLOOKUP(CONCATENATE(C1994,".",D1994),'Clusters Lookup'!$A$2:$B$99,2,FALSE),"Not an Other Cluster"))</f>
        <v/>
      </c>
      <c r="K1994" s="51"/>
      <c r="L1994" s="51"/>
      <c r="M1994" s="51"/>
      <c r="N1994" s="51"/>
      <c r="O1994" s="52"/>
      <c r="P1994" s="51"/>
      <c r="Q1994" s="51"/>
      <c r="R1994" s="50"/>
      <c r="S1994" s="34" t="str">
        <f>IFERROR(VLOOKUP(R1994,'State of WI BUs'!$A$2:$B$77,2,FALSE),"")</f>
        <v/>
      </c>
      <c r="T1994" s="52"/>
      <c r="U1994" s="52"/>
      <c r="V1994" s="56" t="str">
        <f t="shared" si="240"/>
        <v/>
      </c>
      <c r="W1994" s="52"/>
      <c r="X1994" s="50"/>
      <c r="Y1994" s="56" t="str">
        <f t="shared" si="241"/>
        <v/>
      </c>
      <c r="Z1994" s="52"/>
      <c r="AA1994" s="35" t="str">
        <f t="shared" si="242"/>
        <v/>
      </c>
      <c r="AB1994" s="35" t="str">
        <f t="shared" si="243"/>
        <v/>
      </c>
      <c r="AC1994" s="35" t="str">
        <f t="shared" si="244"/>
        <v/>
      </c>
      <c r="AD1994" s="35" t="str">
        <f t="shared" si="245"/>
        <v/>
      </c>
      <c r="AE1994" s="35" t="str">
        <f t="shared" si="246"/>
        <v/>
      </c>
      <c r="AF1994" s="35" t="str">
        <f t="shared" si="247"/>
        <v/>
      </c>
    </row>
    <row r="1995" spans="1:32" x14ac:dyDescent="0.3">
      <c r="A1995" s="50"/>
      <c r="B1995" s="34" t="str">
        <f>IFERROR(VLOOKUP(A1995,'State of WI BUs'!$A$2:$B$77,2,FALSE),"")</f>
        <v/>
      </c>
      <c r="C1995" s="50"/>
      <c r="D1995" s="50"/>
      <c r="E1995" s="51"/>
      <c r="F1995" s="34" t="str">
        <f>IFERROR(VLOOKUP(C1995,'Fed. Agency Identifier'!$A$2:$B$62,2,FALSE),"")</f>
        <v/>
      </c>
      <c r="G1995" s="34" t="str">
        <f>IF(ISBLANK(D1995)=TRUE,"",(IFERROR(VLOOKUP(CONCATENATE(C1995,".",D1995),'Assistance Listings sam.gov'!$A$2:$D$2250,4,FALSE),"Unknown/Expired CFDA - Complete Column K")))</f>
        <v/>
      </c>
      <c r="H1995" s="51"/>
      <c r="I1995" s="51"/>
      <c r="J1995" s="34" t="str">
        <f>IF(AND(ISBLANK(C1995)=TRUE,ISBLANK(D1995)=TRUE),"",IFERROR(VLOOKUP(CONCATENATE(C1995,".",D1995),'Clusters Lookup'!$A$2:$B$99,2,FALSE),"Not an Other Cluster"))</f>
        <v/>
      </c>
      <c r="K1995" s="51"/>
      <c r="L1995" s="51"/>
      <c r="M1995" s="51"/>
      <c r="N1995" s="51"/>
      <c r="O1995" s="52"/>
      <c r="P1995" s="51"/>
      <c r="Q1995" s="51"/>
      <c r="R1995" s="50"/>
      <c r="S1995" s="34" t="str">
        <f>IFERROR(VLOOKUP(R1995,'State of WI BUs'!$A$2:$B$77,2,FALSE),"")</f>
        <v/>
      </c>
      <c r="T1995" s="52"/>
      <c r="U1995" s="52"/>
      <c r="V1995" s="56" t="str">
        <f t="shared" si="240"/>
        <v/>
      </c>
      <c r="W1995" s="52"/>
      <c r="X1995" s="50"/>
      <c r="Y1995" s="56" t="str">
        <f t="shared" si="241"/>
        <v/>
      </c>
      <c r="Z1995" s="52"/>
      <c r="AA1995" s="35" t="str">
        <f t="shared" si="242"/>
        <v/>
      </c>
      <c r="AB1995" s="35" t="str">
        <f t="shared" si="243"/>
        <v/>
      </c>
      <c r="AC1995" s="35" t="str">
        <f t="shared" si="244"/>
        <v/>
      </c>
      <c r="AD1995" s="35" t="str">
        <f t="shared" si="245"/>
        <v/>
      </c>
      <c r="AE1995" s="35" t="str">
        <f t="shared" si="246"/>
        <v/>
      </c>
      <c r="AF1995" s="35" t="str">
        <f t="shared" si="247"/>
        <v/>
      </c>
    </row>
    <row r="1996" spans="1:32" x14ac:dyDescent="0.3">
      <c r="A1996" s="50"/>
      <c r="B1996" s="34" t="str">
        <f>IFERROR(VLOOKUP(A1996,'State of WI BUs'!$A$2:$B$77,2,FALSE),"")</f>
        <v/>
      </c>
      <c r="C1996" s="50"/>
      <c r="D1996" s="50"/>
      <c r="E1996" s="51"/>
      <c r="F1996" s="34" t="str">
        <f>IFERROR(VLOOKUP(C1996,'Fed. Agency Identifier'!$A$2:$B$62,2,FALSE),"")</f>
        <v/>
      </c>
      <c r="G1996" s="34" t="str">
        <f>IF(ISBLANK(D1996)=TRUE,"",(IFERROR(VLOOKUP(CONCATENATE(C1996,".",D1996),'Assistance Listings sam.gov'!$A$2:$D$2250,4,FALSE),"Unknown/Expired CFDA - Complete Column K")))</f>
        <v/>
      </c>
      <c r="H1996" s="51"/>
      <c r="I1996" s="51"/>
      <c r="J1996" s="34" t="str">
        <f>IF(AND(ISBLANK(C1996)=TRUE,ISBLANK(D1996)=TRUE),"",IFERROR(VLOOKUP(CONCATENATE(C1996,".",D1996),'Clusters Lookup'!$A$2:$B$99,2,FALSE),"Not an Other Cluster"))</f>
        <v/>
      </c>
      <c r="K1996" s="51"/>
      <c r="L1996" s="51"/>
      <c r="M1996" s="51"/>
      <c r="N1996" s="51"/>
      <c r="O1996" s="52"/>
      <c r="P1996" s="51"/>
      <c r="Q1996" s="51"/>
      <c r="R1996" s="50"/>
      <c r="S1996" s="34" t="str">
        <f>IFERROR(VLOOKUP(R1996,'State of WI BUs'!$A$2:$B$77,2,FALSE),"")</f>
        <v/>
      </c>
      <c r="T1996" s="52"/>
      <c r="U1996" s="52"/>
      <c r="V1996" s="56" t="str">
        <f t="shared" si="240"/>
        <v/>
      </c>
      <c r="W1996" s="52"/>
      <c r="X1996" s="50"/>
      <c r="Y1996" s="56" t="str">
        <f t="shared" si="241"/>
        <v/>
      </c>
      <c r="Z1996" s="52"/>
      <c r="AA1996" s="35" t="str">
        <f t="shared" si="242"/>
        <v/>
      </c>
      <c r="AB1996" s="35" t="str">
        <f t="shared" si="243"/>
        <v/>
      </c>
      <c r="AC1996" s="35" t="str">
        <f t="shared" si="244"/>
        <v/>
      </c>
      <c r="AD1996" s="35" t="str">
        <f t="shared" si="245"/>
        <v/>
      </c>
      <c r="AE1996" s="35" t="str">
        <f t="shared" si="246"/>
        <v/>
      </c>
      <c r="AF1996" s="35" t="str">
        <f t="shared" si="247"/>
        <v/>
      </c>
    </row>
    <row r="1997" spans="1:32" x14ac:dyDescent="0.3">
      <c r="A1997" s="50"/>
      <c r="B1997" s="34" t="str">
        <f>IFERROR(VLOOKUP(A1997,'State of WI BUs'!$A$2:$B$77,2,FALSE),"")</f>
        <v/>
      </c>
      <c r="C1997" s="50"/>
      <c r="D1997" s="50"/>
      <c r="E1997" s="51"/>
      <c r="F1997" s="34" t="str">
        <f>IFERROR(VLOOKUP(C1997,'Fed. Agency Identifier'!$A$2:$B$62,2,FALSE),"")</f>
        <v/>
      </c>
      <c r="G1997" s="34" t="str">
        <f>IF(ISBLANK(D1997)=TRUE,"",(IFERROR(VLOOKUP(CONCATENATE(C1997,".",D1997),'Assistance Listings sam.gov'!$A$2:$D$2250,4,FALSE),"Unknown/Expired CFDA - Complete Column K")))</f>
        <v/>
      </c>
      <c r="H1997" s="51"/>
      <c r="I1997" s="51"/>
      <c r="J1997" s="34" t="str">
        <f>IF(AND(ISBLANK(C1997)=TRUE,ISBLANK(D1997)=TRUE),"",IFERROR(VLOOKUP(CONCATENATE(C1997,".",D1997),'Clusters Lookup'!$A$2:$B$99,2,FALSE),"Not an Other Cluster"))</f>
        <v/>
      </c>
      <c r="K1997" s="51"/>
      <c r="L1997" s="51"/>
      <c r="M1997" s="51"/>
      <c r="N1997" s="51"/>
      <c r="O1997" s="52"/>
      <c r="P1997" s="51"/>
      <c r="Q1997" s="51"/>
      <c r="R1997" s="50"/>
      <c r="S1997" s="34" t="str">
        <f>IFERROR(VLOOKUP(R1997,'State of WI BUs'!$A$2:$B$77,2,FALSE),"")</f>
        <v/>
      </c>
      <c r="T1997" s="52"/>
      <c r="U1997" s="52"/>
      <c r="V1997" s="56" t="str">
        <f t="shared" si="240"/>
        <v/>
      </c>
      <c r="W1997" s="52"/>
      <c r="X1997" s="50"/>
      <c r="Y1997" s="56" t="str">
        <f t="shared" si="241"/>
        <v/>
      </c>
      <c r="Z1997" s="52"/>
      <c r="AA1997" s="35" t="str">
        <f t="shared" si="242"/>
        <v/>
      </c>
      <c r="AB1997" s="35" t="str">
        <f t="shared" si="243"/>
        <v/>
      </c>
      <c r="AC1997" s="35" t="str">
        <f t="shared" si="244"/>
        <v/>
      </c>
      <c r="AD1997" s="35" t="str">
        <f t="shared" si="245"/>
        <v/>
      </c>
      <c r="AE1997" s="35" t="str">
        <f t="shared" si="246"/>
        <v/>
      </c>
      <c r="AF1997" s="35" t="str">
        <f t="shared" si="247"/>
        <v/>
      </c>
    </row>
    <row r="1998" spans="1:32" x14ac:dyDescent="0.3">
      <c r="A1998" s="50"/>
      <c r="B1998" s="34" t="str">
        <f>IFERROR(VLOOKUP(A1998,'State of WI BUs'!$A$2:$B$77,2,FALSE),"")</f>
        <v/>
      </c>
      <c r="C1998" s="50"/>
      <c r="D1998" s="50"/>
      <c r="E1998" s="51"/>
      <c r="F1998" s="34" t="str">
        <f>IFERROR(VLOOKUP(C1998,'Fed. Agency Identifier'!$A$2:$B$62,2,FALSE),"")</f>
        <v/>
      </c>
      <c r="G1998" s="34" t="str">
        <f>IF(ISBLANK(D1998)=TRUE,"",(IFERROR(VLOOKUP(CONCATENATE(C1998,".",D1998),'Assistance Listings sam.gov'!$A$2:$D$2250,4,FALSE),"Unknown/Expired CFDA - Complete Column K")))</f>
        <v/>
      </c>
      <c r="H1998" s="51"/>
      <c r="I1998" s="51"/>
      <c r="J1998" s="34" t="str">
        <f>IF(AND(ISBLANK(C1998)=TRUE,ISBLANK(D1998)=TRUE),"",IFERROR(VLOOKUP(CONCATENATE(C1998,".",D1998),'Clusters Lookup'!$A$2:$B$99,2,FALSE),"Not an Other Cluster"))</f>
        <v/>
      </c>
      <c r="K1998" s="51"/>
      <c r="L1998" s="51"/>
      <c r="M1998" s="51"/>
      <c r="N1998" s="51"/>
      <c r="O1998" s="52"/>
      <c r="P1998" s="51"/>
      <c r="Q1998" s="51"/>
      <c r="R1998" s="50"/>
      <c r="S1998" s="34" t="str">
        <f>IFERROR(VLOOKUP(R1998,'State of WI BUs'!$A$2:$B$77,2,FALSE),"")</f>
        <v/>
      </c>
      <c r="T1998" s="52"/>
      <c r="U1998" s="52"/>
      <c r="V1998" s="56" t="str">
        <f t="shared" si="240"/>
        <v/>
      </c>
      <c r="W1998" s="52"/>
      <c r="X1998" s="50"/>
      <c r="Y1998" s="56" t="str">
        <f t="shared" si="241"/>
        <v/>
      </c>
      <c r="Z1998" s="52"/>
      <c r="AA1998" s="35" t="str">
        <f t="shared" si="242"/>
        <v/>
      </c>
      <c r="AB1998" s="35" t="str">
        <f t="shared" si="243"/>
        <v/>
      </c>
      <c r="AC1998" s="35" t="str">
        <f t="shared" si="244"/>
        <v/>
      </c>
      <c r="AD1998" s="35" t="str">
        <f t="shared" si="245"/>
        <v/>
      </c>
      <c r="AE1998" s="35" t="str">
        <f t="shared" si="246"/>
        <v/>
      </c>
      <c r="AF1998" s="35" t="str">
        <f t="shared" si="247"/>
        <v/>
      </c>
    </row>
    <row r="1999" spans="1:32" x14ac:dyDescent="0.3">
      <c r="A1999" s="50"/>
      <c r="B1999" s="34" t="str">
        <f>IFERROR(VLOOKUP(A1999,'State of WI BUs'!$A$2:$B$77,2,FALSE),"")</f>
        <v/>
      </c>
      <c r="C1999" s="50"/>
      <c r="D1999" s="50"/>
      <c r="E1999" s="51"/>
      <c r="F1999" s="34" t="str">
        <f>IFERROR(VLOOKUP(C1999,'Fed. Agency Identifier'!$A$2:$B$62,2,FALSE),"")</f>
        <v/>
      </c>
      <c r="G1999" s="34" t="str">
        <f>IF(ISBLANK(D1999)=TRUE,"",(IFERROR(VLOOKUP(CONCATENATE(C1999,".",D1999),'Assistance Listings sam.gov'!$A$2:$D$2250,4,FALSE),"Unknown/Expired CFDA - Complete Column K")))</f>
        <v/>
      </c>
      <c r="H1999" s="51"/>
      <c r="I1999" s="51"/>
      <c r="J1999" s="34" t="str">
        <f>IF(AND(ISBLANK(C1999)=TRUE,ISBLANK(D1999)=TRUE),"",IFERROR(VLOOKUP(CONCATENATE(C1999,".",D1999),'Clusters Lookup'!$A$2:$B$99,2,FALSE),"Not an Other Cluster"))</f>
        <v/>
      </c>
      <c r="K1999" s="51"/>
      <c r="L1999" s="51"/>
      <c r="M1999" s="51"/>
      <c r="N1999" s="51"/>
      <c r="O1999" s="52"/>
      <c r="P1999" s="51"/>
      <c r="Q1999" s="51"/>
      <c r="R1999" s="50"/>
      <c r="S1999" s="34" t="str">
        <f>IFERROR(VLOOKUP(R1999,'State of WI BUs'!$A$2:$B$77,2,FALSE),"")</f>
        <v/>
      </c>
      <c r="T1999" s="52"/>
      <c r="U1999" s="52"/>
      <c r="V1999" s="56" t="str">
        <f t="shared" si="240"/>
        <v/>
      </c>
      <c r="W1999" s="52"/>
      <c r="X1999" s="50"/>
      <c r="Y1999" s="56" t="str">
        <f t="shared" si="241"/>
        <v/>
      </c>
      <c r="Z1999" s="52"/>
      <c r="AA1999" s="35" t="str">
        <f t="shared" si="242"/>
        <v/>
      </c>
      <c r="AB1999" s="35" t="str">
        <f t="shared" si="243"/>
        <v/>
      </c>
      <c r="AC1999" s="35" t="str">
        <f t="shared" si="244"/>
        <v/>
      </c>
      <c r="AD1999" s="35" t="str">
        <f t="shared" si="245"/>
        <v/>
      </c>
      <c r="AE1999" s="35" t="str">
        <f t="shared" si="246"/>
        <v/>
      </c>
      <c r="AF1999" s="35" t="str">
        <f t="shared" si="247"/>
        <v/>
      </c>
    </row>
    <row r="2000" spans="1:32" x14ac:dyDescent="0.3">
      <c r="A2000" s="50"/>
      <c r="B2000" s="34" t="str">
        <f>IFERROR(VLOOKUP(A2000,'State of WI BUs'!$A$2:$B$77,2,FALSE),"")</f>
        <v/>
      </c>
      <c r="C2000" s="50"/>
      <c r="D2000" s="50"/>
      <c r="E2000" s="51"/>
      <c r="F2000" s="34" t="str">
        <f>IFERROR(VLOOKUP(C2000,'Fed. Agency Identifier'!$A$2:$B$62,2,FALSE),"")</f>
        <v/>
      </c>
      <c r="G2000" s="34" t="str">
        <f>IF(ISBLANK(D2000)=TRUE,"",(IFERROR(VLOOKUP(CONCATENATE(C2000,".",D2000),'Assistance Listings sam.gov'!$A$2:$D$2250,4,FALSE),"Unknown/Expired CFDA - Complete Column K")))</f>
        <v/>
      </c>
      <c r="H2000" s="51"/>
      <c r="I2000" s="51"/>
      <c r="J2000" s="34" t="str">
        <f>IF(AND(ISBLANK(C2000)=TRUE,ISBLANK(D2000)=TRUE),"",IFERROR(VLOOKUP(CONCATENATE(C2000,".",D2000),'Clusters Lookup'!$A$2:$B$99,2,FALSE),"Not an Other Cluster"))</f>
        <v/>
      </c>
      <c r="K2000" s="51"/>
      <c r="L2000" s="51"/>
      <c r="M2000" s="51"/>
      <c r="N2000" s="51"/>
      <c r="O2000" s="52"/>
      <c r="P2000" s="51"/>
      <c r="Q2000" s="51"/>
      <c r="R2000" s="50"/>
      <c r="S2000" s="34" t="str">
        <f>IFERROR(VLOOKUP(R2000,'State of WI BUs'!$A$2:$B$77,2,FALSE),"")</f>
        <v/>
      </c>
      <c r="T2000" s="52"/>
      <c r="U2000" s="52"/>
      <c r="V2000" s="56" t="str">
        <f t="shared" si="240"/>
        <v/>
      </c>
      <c r="W2000" s="52"/>
      <c r="X2000" s="50"/>
      <c r="Y2000" s="56" t="str">
        <f t="shared" si="241"/>
        <v/>
      </c>
      <c r="Z2000" s="52"/>
      <c r="AA2000" s="35" t="str">
        <f t="shared" si="242"/>
        <v/>
      </c>
      <c r="AB2000" s="35" t="str">
        <f t="shared" si="243"/>
        <v/>
      </c>
      <c r="AC2000" s="35" t="str">
        <f t="shared" si="244"/>
        <v/>
      </c>
      <c r="AD2000" s="35" t="str">
        <f t="shared" si="245"/>
        <v/>
      </c>
      <c r="AE2000" s="35" t="str">
        <f t="shared" si="246"/>
        <v/>
      </c>
      <c r="AF2000" s="35" t="str">
        <f t="shared" si="247"/>
        <v/>
      </c>
    </row>
    <row r="2001" spans="1:32" x14ac:dyDescent="0.3">
      <c r="A2001" s="50"/>
      <c r="B2001" s="34" t="str">
        <f>IFERROR(VLOOKUP(A2001,'State of WI BUs'!$A$2:$B$77,2,FALSE),"")</f>
        <v/>
      </c>
      <c r="C2001" s="50"/>
      <c r="D2001" s="50"/>
      <c r="E2001" s="51"/>
      <c r="F2001" s="34" t="str">
        <f>IFERROR(VLOOKUP(C2001,'Fed. Agency Identifier'!$A$2:$B$62,2,FALSE),"")</f>
        <v/>
      </c>
      <c r="G2001" s="34" t="str">
        <f>IF(ISBLANK(D2001)=TRUE,"",(IFERROR(VLOOKUP(CONCATENATE(C2001,".",D2001),'Assistance Listings sam.gov'!$A$2:$D$2250,4,FALSE),"Unknown/Expired CFDA - Complete Column K")))</f>
        <v/>
      </c>
      <c r="H2001" s="51"/>
      <c r="I2001" s="51"/>
      <c r="J2001" s="34" t="str">
        <f>IF(AND(ISBLANK(C2001)=TRUE,ISBLANK(D2001)=TRUE),"",IFERROR(VLOOKUP(CONCATENATE(C2001,".",D2001),'Clusters Lookup'!$A$2:$B$99,2,FALSE),"Not an Other Cluster"))</f>
        <v/>
      </c>
      <c r="K2001" s="51"/>
      <c r="L2001" s="51"/>
      <c r="M2001" s="51"/>
      <c r="N2001" s="51"/>
      <c r="O2001" s="52"/>
      <c r="P2001" s="51"/>
      <c r="Q2001" s="51"/>
      <c r="R2001" s="50"/>
      <c r="S2001" s="34" t="str">
        <f>IFERROR(VLOOKUP(R2001,'State of WI BUs'!$A$2:$B$77,2,FALSE),"")</f>
        <v/>
      </c>
      <c r="T2001" s="52"/>
      <c r="U2001" s="52"/>
      <c r="V2001" s="56" t="str">
        <f t="shared" si="240"/>
        <v/>
      </c>
      <c r="W2001" s="52"/>
      <c r="X2001" s="50"/>
      <c r="Y2001" s="56" t="str">
        <f t="shared" si="241"/>
        <v/>
      </c>
      <c r="Z2001" s="52"/>
      <c r="AA2001" s="35" t="str">
        <f t="shared" si="242"/>
        <v/>
      </c>
      <c r="AB2001" s="35" t="str">
        <f t="shared" si="243"/>
        <v/>
      </c>
      <c r="AC2001" s="35" t="str">
        <f t="shared" si="244"/>
        <v/>
      </c>
      <c r="AD2001" s="35" t="str">
        <f t="shared" si="245"/>
        <v/>
      </c>
      <c r="AE2001" s="35" t="str">
        <f t="shared" si="246"/>
        <v/>
      </c>
      <c r="AF2001" s="35" t="str">
        <f t="shared" si="247"/>
        <v/>
      </c>
    </row>
    <row r="2002" spans="1:32" x14ac:dyDescent="0.3">
      <c r="A2002" s="50"/>
      <c r="B2002" s="34" t="str">
        <f>IFERROR(VLOOKUP(A2002,'State of WI BUs'!$A$2:$B$77,2,FALSE),"")</f>
        <v/>
      </c>
      <c r="C2002" s="50"/>
      <c r="D2002" s="50"/>
      <c r="E2002" s="51"/>
      <c r="F2002" s="34" t="str">
        <f>IFERROR(VLOOKUP(C2002,'Fed. Agency Identifier'!$A$2:$B$62,2,FALSE),"")</f>
        <v/>
      </c>
      <c r="G2002" s="34" t="str">
        <f>IF(ISBLANK(D2002)=TRUE,"",(IFERROR(VLOOKUP(CONCATENATE(C2002,".",D2002),'Assistance Listings sam.gov'!$A$2:$D$2250,4,FALSE),"Unknown/Expired CFDA - Complete Column K")))</f>
        <v/>
      </c>
      <c r="H2002" s="51"/>
      <c r="I2002" s="51"/>
      <c r="J2002" s="34" t="str">
        <f>IF(AND(ISBLANK(C2002)=TRUE,ISBLANK(D2002)=TRUE),"",IFERROR(VLOOKUP(CONCATENATE(C2002,".",D2002),'Clusters Lookup'!$A$2:$B$99,2,FALSE),"Not an Other Cluster"))</f>
        <v/>
      </c>
      <c r="K2002" s="51"/>
      <c r="L2002" s="51"/>
      <c r="M2002" s="51"/>
      <c r="N2002" s="51"/>
      <c r="O2002" s="52"/>
      <c r="P2002" s="51"/>
      <c r="Q2002" s="51"/>
      <c r="R2002" s="50"/>
      <c r="S2002" s="34" t="str">
        <f>IFERROR(VLOOKUP(R2002,'State of WI BUs'!$A$2:$B$77,2,FALSE),"")</f>
        <v/>
      </c>
      <c r="T2002" s="52"/>
      <c r="U2002" s="52"/>
      <c r="V2002" s="56" t="str">
        <f t="shared" ref="V2002:V2065" si="248">IF(ISBLANK(C2002),"",T2002+U2002)</f>
        <v/>
      </c>
      <c r="W2002" s="52"/>
      <c r="X2002" s="50"/>
      <c r="Y2002" s="56" t="str">
        <f t="shared" ref="Y2002:Y2065" si="249">IF(ISBLANK(C2002),"",V2002+O2002-W2002)</f>
        <v/>
      </c>
      <c r="Z2002" s="52"/>
      <c r="AA2002" s="35" t="str">
        <f t="shared" ref="AA2002:AA2065" si="250">IF(ISBLANK(A2002)=TRUE,"",IF(OR(ISBLANK(H2002)=TRUE,ISBLANK(I2002)=TRUE),"Complete R&amp;D and SFA Designation",""))</f>
        <v/>
      </c>
      <c r="AB2002" s="35" t="str">
        <f t="shared" ref="AB2002:AB2065" si="251">IF(ISBLANK(A2002)=TRUE,"",IF(AND(M2002="I",OR(ISBLANK(P2002)=TRUE,ISBLANK(Q2002)=TRUE)),"Review Columns P,Q",""))</f>
        <v/>
      </c>
      <c r="AC2002" s="35" t="str">
        <f t="shared" ref="AC2002:AC2065" si="252">IF(ISBLANK(A2002)=TRUE,"",IF(AND(M2002="T",ISBLANK(R2002)=TRUE),"Review Column R, S",""))</f>
        <v/>
      </c>
      <c r="AD2002" s="35" t="str">
        <f t="shared" ref="AD2002:AD2065" si="253">IF(ISBLANK(A2002)=TRUE,"",IF(AND(N2002="Y",ISBLANK(O2002)=TRUE),"Review Column O",""))</f>
        <v/>
      </c>
      <c r="AE2002" s="35" t="str">
        <f t="shared" ref="AE2002:AE2065" si="254">IF(ISBLANK(A2002)=TRUE,"",IF(W2002+Z2002&gt;T2002+U2002,"Review Columns T,U,W,Z",""))</f>
        <v/>
      </c>
      <c r="AF2002" s="35" t="str">
        <f t="shared" ref="AF2002:AF2065" si="255">IF((ISBLANK(A2002)=TRUE),"",IF(ISBLANK(L2002)=TRUE,"Select Special Funding",""))</f>
        <v/>
      </c>
    </row>
    <row r="2003" spans="1:32" x14ac:dyDescent="0.3">
      <c r="A2003" s="50"/>
      <c r="B2003" s="34" t="str">
        <f>IFERROR(VLOOKUP(A2003,'State of WI BUs'!$A$2:$B$77,2,FALSE),"")</f>
        <v/>
      </c>
      <c r="C2003" s="50"/>
      <c r="D2003" s="50"/>
      <c r="E2003" s="51"/>
      <c r="F2003" s="34" t="str">
        <f>IFERROR(VLOOKUP(C2003,'Fed. Agency Identifier'!$A$2:$B$62,2,FALSE),"")</f>
        <v/>
      </c>
      <c r="G2003" s="34" t="str">
        <f>IF(ISBLANK(D2003)=TRUE,"",(IFERROR(VLOOKUP(CONCATENATE(C2003,".",D2003),'Assistance Listings sam.gov'!$A$2:$D$2250,4,FALSE),"Unknown/Expired CFDA - Complete Column K")))</f>
        <v/>
      </c>
      <c r="H2003" s="51"/>
      <c r="I2003" s="51"/>
      <c r="J2003" s="34" t="str">
        <f>IF(AND(ISBLANK(C2003)=TRUE,ISBLANK(D2003)=TRUE),"",IFERROR(VLOOKUP(CONCATENATE(C2003,".",D2003),'Clusters Lookup'!$A$2:$B$99,2,FALSE),"Not an Other Cluster"))</f>
        <v/>
      </c>
      <c r="K2003" s="51"/>
      <c r="L2003" s="51"/>
      <c r="M2003" s="51"/>
      <c r="N2003" s="51"/>
      <c r="O2003" s="52"/>
      <c r="P2003" s="51"/>
      <c r="Q2003" s="51"/>
      <c r="R2003" s="50"/>
      <c r="S2003" s="34" t="str">
        <f>IFERROR(VLOOKUP(R2003,'State of WI BUs'!$A$2:$B$77,2,FALSE),"")</f>
        <v/>
      </c>
      <c r="T2003" s="52"/>
      <c r="U2003" s="52"/>
      <c r="V2003" s="56" t="str">
        <f t="shared" si="248"/>
        <v/>
      </c>
      <c r="W2003" s="52"/>
      <c r="X2003" s="50"/>
      <c r="Y2003" s="56" t="str">
        <f t="shared" si="249"/>
        <v/>
      </c>
      <c r="Z2003" s="52"/>
      <c r="AA2003" s="35" t="str">
        <f t="shared" si="250"/>
        <v/>
      </c>
      <c r="AB2003" s="35" t="str">
        <f t="shared" si="251"/>
        <v/>
      </c>
      <c r="AC2003" s="35" t="str">
        <f t="shared" si="252"/>
        <v/>
      </c>
      <c r="AD2003" s="35" t="str">
        <f t="shared" si="253"/>
        <v/>
      </c>
      <c r="AE2003" s="35" t="str">
        <f t="shared" si="254"/>
        <v/>
      </c>
      <c r="AF2003" s="35" t="str">
        <f t="shared" si="255"/>
        <v/>
      </c>
    </row>
    <row r="2004" spans="1:32" x14ac:dyDescent="0.3">
      <c r="A2004" s="50"/>
      <c r="B2004" s="34" t="str">
        <f>IFERROR(VLOOKUP(A2004,'State of WI BUs'!$A$2:$B$77,2,FALSE),"")</f>
        <v/>
      </c>
      <c r="C2004" s="50"/>
      <c r="D2004" s="50"/>
      <c r="E2004" s="51"/>
      <c r="F2004" s="34" t="str">
        <f>IFERROR(VLOOKUP(C2004,'Fed. Agency Identifier'!$A$2:$B$62,2,FALSE),"")</f>
        <v/>
      </c>
      <c r="G2004" s="34" t="str">
        <f>IF(ISBLANK(D2004)=TRUE,"",(IFERROR(VLOOKUP(CONCATENATE(C2004,".",D2004),'Assistance Listings sam.gov'!$A$2:$D$2250,4,FALSE),"Unknown/Expired CFDA - Complete Column K")))</f>
        <v/>
      </c>
      <c r="H2004" s="51"/>
      <c r="I2004" s="51"/>
      <c r="J2004" s="34" t="str">
        <f>IF(AND(ISBLANK(C2004)=TRUE,ISBLANK(D2004)=TRUE),"",IFERROR(VLOOKUP(CONCATENATE(C2004,".",D2004),'Clusters Lookup'!$A$2:$B$99,2,FALSE),"Not an Other Cluster"))</f>
        <v/>
      </c>
      <c r="K2004" s="51"/>
      <c r="L2004" s="51"/>
      <c r="M2004" s="51"/>
      <c r="N2004" s="51"/>
      <c r="O2004" s="52"/>
      <c r="P2004" s="51"/>
      <c r="Q2004" s="51"/>
      <c r="R2004" s="50"/>
      <c r="S2004" s="34" t="str">
        <f>IFERROR(VLOOKUP(R2004,'State of WI BUs'!$A$2:$B$77,2,FALSE),"")</f>
        <v/>
      </c>
      <c r="T2004" s="52"/>
      <c r="U2004" s="52"/>
      <c r="V2004" s="56" t="str">
        <f t="shared" si="248"/>
        <v/>
      </c>
      <c r="W2004" s="52"/>
      <c r="X2004" s="50"/>
      <c r="Y2004" s="56" t="str">
        <f t="shared" si="249"/>
        <v/>
      </c>
      <c r="Z2004" s="52"/>
      <c r="AA2004" s="35" t="str">
        <f t="shared" si="250"/>
        <v/>
      </c>
      <c r="AB2004" s="35" t="str">
        <f t="shared" si="251"/>
        <v/>
      </c>
      <c r="AC2004" s="35" t="str">
        <f t="shared" si="252"/>
        <v/>
      </c>
      <c r="AD2004" s="35" t="str">
        <f t="shared" si="253"/>
        <v/>
      </c>
      <c r="AE2004" s="35" t="str">
        <f t="shared" si="254"/>
        <v/>
      </c>
      <c r="AF2004" s="35" t="str">
        <f t="shared" si="255"/>
        <v/>
      </c>
    </row>
    <row r="2005" spans="1:32" x14ac:dyDescent="0.3">
      <c r="A2005" s="50"/>
      <c r="B2005" s="34" t="str">
        <f>IFERROR(VLOOKUP(A2005,'State of WI BUs'!$A$2:$B$77,2,FALSE),"")</f>
        <v/>
      </c>
      <c r="C2005" s="50"/>
      <c r="D2005" s="50"/>
      <c r="E2005" s="51"/>
      <c r="F2005" s="34" t="str">
        <f>IFERROR(VLOOKUP(C2005,'Fed. Agency Identifier'!$A$2:$B$62,2,FALSE),"")</f>
        <v/>
      </c>
      <c r="G2005" s="34" t="str">
        <f>IF(ISBLANK(D2005)=TRUE,"",(IFERROR(VLOOKUP(CONCATENATE(C2005,".",D2005),'Assistance Listings sam.gov'!$A$2:$D$2250,4,FALSE),"Unknown/Expired CFDA - Complete Column K")))</f>
        <v/>
      </c>
      <c r="H2005" s="51"/>
      <c r="I2005" s="51"/>
      <c r="J2005" s="34" t="str">
        <f>IF(AND(ISBLANK(C2005)=TRUE,ISBLANK(D2005)=TRUE),"",IFERROR(VLOOKUP(CONCATENATE(C2005,".",D2005),'Clusters Lookup'!$A$2:$B$99,2,FALSE),"Not an Other Cluster"))</f>
        <v/>
      </c>
      <c r="K2005" s="51"/>
      <c r="L2005" s="51"/>
      <c r="M2005" s="51"/>
      <c r="N2005" s="51"/>
      <c r="O2005" s="52"/>
      <c r="P2005" s="51"/>
      <c r="Q2005" s="51"/>
      <c r="R2005" s="50"/>
      <c r="S2005" s="34" t="str">
        <f>IFERROR(VLOOKUP(R2005,'State of WI BUs'!$A$2:$B$77,2,FALSE),"")</f>
        <v/>
      </c>
      <c r="T2005" s="52"/>
      <c r="U2005" s="52"/>
      <c r="V2005" s="56" t="str">
        <f t="shared" si="248"/>
        <v/>
      </c>
      <c r="W2005" s="52"/>
      <c r="X2005" s="50"/>
      <c r="Y2005" s="56" t="str">
        <f t="shared" si="249"/>
        <v/>
      </c>
      <c r="Z2005" s="52"/>
      <c r="AA2005" s="35" t="str">
        <f t="shared" si="250"/>
        <v/>
      </c>
      <c r="AB2005" s="35" t="str">
        <f t="shared" si="251"/>
        <v/>
      </c>
      <c r="AC2005" s="35" t="str">
        <f t="shared" si="252"/>
        <v/>
      </c>
      <c r="AD2005" s="35" t="str">
        <f t="shared" si="253"/>
        <v/>
      </c>
      <c r="AE2005" s="35" t="str">
        <f t="shared" si="254"/>
        <v/>
      </c>
      <c r="AF2005" s="35" t="str">
        <f t="shared" si="255"/>
        <v/>
      </c>
    </row>
    <row r="2006" spans="1:32" x14ac:dyDescent="0.3">
      <c r="A2006" s="50"/>
      <c r="B2006" s="34" t="str">
        <f>IFERROR(VLOOKUP(A2006,'State of WI BUs'!$A$2:$B$77,2,FALSE),"")</f>
        <v/>
      </c>
      <c r="C2006" s="50"/>
      <c r="D2006" s="50"/>
      <c r="E2006" s="51"/>
      <c r="F2006" s="34" t="str">
        <f>IFERROR(VLOOKUP(C2006,'Fed. Agency Identifier'!$A$2:$B$62,2,FALSE),"")</f>
        <v/>
      </c>
      <c r="G2006" s="34" t="str">
        <f>IF(ISBLANK(D2006)=TRUE,"",(IFERROR(VLOOKUP(CONCATENATE(C2006,".",D2006),'Assistance Listings sam.gov'!$A$2:$D$2250,4,FALSE),"Unknown/Expired CFDA - Complete Column K")))</f>
        <v/>
      </c>
      <c r="H2006" s="51"/>
      <c r="I2006" s="51"/>
      <c r="J2006" s="34" t="str">
        <f>IF(AND(ISBLANK(C2006)=TRUE,ISBLANK(D2006)=TRUE),"",IFERROR(VLOOKUP(CONCATENATE(C2006,".",D2006),'Clusters Lookup'!$A$2:$B$99,2,FALSE),"Not an Other Cluster"))</f>
        <v/>
      </c>
      <c r="K2006" s="51"/>
      <c r="L2006" s="51"/>
      <c r="M2006" s="51"/>
      <c r="N2006" s="51"/>
      <c r="O2006" s="52"/>
      <c r="P2006" s="51"/>
      <c r="Q2006" s="51"/>
      <c r="R2006" s="50"/>
      <c r="S2006" s="34" t="str">
        <f>IFERROR(VLOOKUP(R2006,'State of WI BUs'!$A$2:$B$77,2,FALSE),"")</f>
        <v/>
      </c>
      <c r="T2006" s="52"/>
      <c r="U2006" s="52"/>
      <c r="V2006" s="56" t="str">
        <f t="shared" si="248"/>
        <v/>
      </c>
      <c r="W2006" s="52"/>
      <c r="X2006" s="50"/>
      <c r="Y2006" s="56" t="str">
        <f t="shared" si="249"/>
        <v/>
      </c>
      <c r="Z2006" s="52"/>
      <c r="AA2006" s="35" t="str">
        <f t="shared" si="250"/>
        <v/>
      </c>
      <c r="AB2006" s="35" t="str">
        <f t="shared" si="251"/>
        <v/>
      </c>
      <c r="AC2006" s="35" t="str">
        <f t="shared" si="252"/>
        <v/>
      </c>
      <c r="AD2006" s="35" t="str">
        <f t="shared" si="253"/>
        <v/>
      </c>
      <c r="AE2006" s="35" t="str">
        <f t="shared" si="254"/>
        <v/>
      </c>
      <c r="AF2006" s="35" t="str">
        <f t="shared" si="255"/>
        <v/>
      </c>
    </row>
    <row r="2007" spans="1:32" x14ac:dyDescent="0.3">
      <c r="A2007" s="50"/>
      <c r="B2007" s="34" t="str">
        <f>IFERROR(VLOOKUP(A2007,'State of WI BUs'!$A$2:$B$77,2,FALSE),"")</f>
        <v/>
      </c>
      <c r="C2007" s="50"/>
      <c r="D2007" s="50"/>
      <c r="E2007" s="51"/>
      <c r="F2007" s="34" t="str">
        <f>IFERROR(VLOOKUP(C2007,'Fed. Agency Identifier'!$A$2:$B$62,2,FALSE),"")</f>
        <v/>
      </c>
      <c r="G2007" s="34" t="str">
        <f>IF(ISBLANK(D2007)=TRUE,"",(IFERROR(VLOOKUP(CONCATENATE(C2007,".",D2007),'Assistance Listings sam.gov'!$A$2:$D$2250,4,FALSE),"Unknown/Expired CFDA - Complete Column K")))</f>
        <v/>
      </c>
      <c r="H2007" s="51"/>
      <c r="I2007" s="51"/>
      <c r="J2007" s="34" t="str">
        <f>IF(AND(ISBLANK(C2007)=TRUE,ISBLANK(D2007)=TRUE),"",IFERROR(VLOOKUP(CONCATENATE(C2007,".",D2007),'Clusters Lookup'!$A$2:$B$99,2,FALSE),"Not an Other Cluster"))</f>
        <v/>
      </c>
      <c r="K2007" s="51"/>
      <c r="L2007" s="51"/>
      <c r="M2007" s="51"/>
      <c r="N2007" s="51"/>
      <c r="O2007" s="52"/>
      <c r="P2007" s="51"/>
      <c r="Q2007" s="51"/>
      <c r="R2007" s="50"/>
      <c r="S2007" s="34" t="str">
        <f>IFERROR(VLOOKUP(R2007,'State of WI BUs'!$A$2:$B$77,2,FALSE),"")</f>
        <v/>
      </c>
      <c r="T2007" s="52"/>
      <c r="U2007" s="52"/>
      <c r="V2007" s="56" t="str">
        <f t="shared" si="248"/>
        <v/>
      </c>
      <c r="W2007" s="52"/>
      <c r="X2007" s="50"/>
      <c r="Y2007" s="56" t="str">
        <f t="shared" si="249"/>
        <v/>
      </c>
      <c r="Z2007" s="52"/>
      <c r="AA2007" s="35" t="str">
        <f t="shared" si="250"/>
        <v/>
      </c>
      <c r="AB2007" s="35" t="str">
        <f t="shared" si="251"/>
        <v/>
      </c>
      <c r="AC2007" s="35" t="str">
        <f t="shared" si="252"/>
        <v/>
      </c>
      <c r="AD2007" s="35" t="str">
        <f t="shared" si="253"/>
        <v/>
      </c>
      <c r="AE2007" s="35" t="str">
        <f t="shared" si="254"/>
        <v/>
      </c>
      <c r="AF2007" s="35" t="str">
        <f t="shared" si="255"/>
        <v/>
      </c>
    </row>
    <row r="2008" spans="1:32" x14ac:dyDescent="0.3">
      <c r="A2008" s="50"/>
      <c r="B2008" s="34" t="str">
        <f>IFERROR(VLOOKUP(A2008,'State of WI BUs'!$A$2:$B$77,2,FALSE),"")</f>
        <v/>
      </c>
      <c r="C2008" s="50"/>
      <c r="D2008" s="50"/>
      <c r="E2008" s="51"/>
      <c r="F2008" s="34" t="str">
        <f>IFERROR(VLOOKUP(C2008,'Fed. Agency Identifier'!$A$2:$B$62,2,FALSE),"")</f>
        <v/>
      </c>
      <c r="G2008" s="34" t="str">
        <f>IF(ISBLANK(D2008)=TRUE,"",(IFERROR(VLOOKUP(CONCATENATE(C2008,".",D2008),'Assistance Listings sam.gov'!$A$2:$D$2250,4,FALSE),"Unknown/Expired CFDA - Complete Column K")))</f>
        <v/>
      </c>
      <c r="H2008" s="51"/>
      <c r="I2008" s="51"/>
      <c r="J2008" s="34" t="str">
        <f>IF(AND(ISBLANK(C2008)=TRUE,ISBLANK(D2008)=TRUE),"",IFERROR(VLOOKUP(CONCATENATE(C2008,".",D2008),'Clusters Lookup'!$A$2:$B$99,2,FALSE),"Not an Other Cluster"))</f>
        <v/>
      </c>
      <c r="K2008" s="51"/>
      <c r="L2008" s="51"/>
      <c r="M2008" s="51"/>
      <c r="N2008" s="51"/>
      <c r="O2008" s="52"/>
      <c r="P2008" s="51"/>
      <c r="Q2008" s="51"/>
      <c r="R2008" s="50"/>
      <c r="S2008" s="34" t="str">
        <f>IFERROR(VLOOKUP(R2008,'State of WI BUs'!$A$2:$B$77,2,FALSE),"")</f>
        <v/>
      </c>
      <c r="T2008" s="52"/>
      <c r="U2008" s="52"/>
      <c r="V2008" s="56" t="str">
        <f t="shared" si="248"/>
        <v/>
      </c>
      <c r="W2008" s="52"/>
      <c r="X2008" s="50"/>
      <c r="Y2008" s="56" t="str">
        <f t="shared" si="249"/>
        <v/>
      </c>
      <c r="Z2008" s="52"/>
      <c r="AA2008" s="35" t="str">
        <f t="shared" si="250"/>
        <v/>
      </c>
      <c r="AB2008" s="35" t="str">
        <f t="shared" si="251"/>
        <v/>
      </c>
      <c r="AC2008" s="35" t="str">
        <f t="shared" si="252"/>
        <v/>
      </c>
      <c r="AD2008" s="35" t="str">
        <f t="shared" si="253"/>
        <v/>
      </c>
      <c r="AE2008" s="35" t="str">
        <f t="shared" si="254"/>
        <v/>
      </c>
      <c r="AF2008" s="35" t="str">
        <f t="shared" si="255"/>
        <v/>
      </c>
    </row>
    <row r="2009" spans="1:32" x14ac:dyDescent="0.3">
      <c r="A2009" s="50"/>
      <c r="B2009" s="34" t="str">
        <f>IFERROR(VLOOKUP(A2009,'State of WI BUs'!$A$2:$B$77,2,FALSE),"")</f>
        <v/>
      </c>
      <c r="C2009" s="50"/>
      <c r="D2009" s="50"/>
      <c r="E2009" s="51"/>
      <c r="F2009" s="34" t="str">
        <f>IFERROR(VLOOKUP(C2009,'Fed. Agency Identifier'!$A$2:$B$62,2,FALSE),"")</f>
        <v/>
      </c>
      <c r="G2009" s="34" t="str">
        <f>IF(ISBLANK(D2009)=TRUE,"",(IFERROR(VLOOKUP(CONCATENATE(C2009,".",D2009),'Assistance Listings sam.gov'!$A$2:$D$2250,4,FALSE),"Unknown/Expired CFDA - Complete Column K")))</f>
        <v/>
      </c>
      <c r="H2009" s="51"/>
      <c r="I2009" s="51"/>
      <c r="J2009" s="34" t="str">
        <f>IF(AND(ISBLANK(C2009)=TRUE,ISBLANK(D2009)=TRUE),"",IFERROR(VLOOKUP(CONCATENATE(C2009,".",D2009),'Clusters Lookup'!$A$2:$B$99,2,FALSE),"Not an Other Cluster"))</f>
        <v/>
      </c>
      <c r="K2009" s="51"/>
      <c r="L2009" s="51"/>
      <c r="M2009" s="51"/>
      <c r="N2009" s="51"/>
      <c r="O2009" s="52"/>
      <c r="P2009" s="51"/>
      <c r="Q2009" s="51"/>
      <c r="R2009" s="50"/>
      <c r="S2009" s="34" t="str">
        <f>IFERROR(VLOOKUP(R2009,'State of WI BUs'!$A$2:$B$77,2,FALSE),"")</f>
        <v/>
      </c>
      <c r="T2009" s="52"/>
      <c r="U2009" s="52"/>
      <c r="V2009" s="56" t="str">
        <f t="shared" si="248"/>
        <v/>
      </c>
      <c r="W2009" s="52"/>
      <c r="X2009" s="50"/>
      <c r="Y2009" s="56" t="str">
        <f t="shared" si="249"/>
        <v/>
      </c>
      <c r="Z2009" s="52"/>
      <c r="AA2009" s="35" t="str">
        <f t="shared" si="250"/>
        <v/>
      </c>
      <c r="AB2009" s="35" t="str">
        <f t="shared" si="251"/>
        <v/>
      </c>
      <c r="AC2009" s="35" t="str">
        <f t="shared" si="252"/>
        <v/>
      </c>
      <c r="AD2009" s="35" t="str">
        <f t="shared" si="253"/>
        <v/>
      </c>
      <c r="AE2009" s="35" t="str">
        <f t="shared" si="254"/>
        <v/>
      </c>
      <c r="AF2009" s="35" t="str">
        <f t="shared" si="255"/>
        <v/>
      </c>
    </row>
    <row r="2010" spans="1:32" x14ac:dyDescent="0.3">
      <c r="A2010" s="50"/>
      <c r="B2010" s="34" t="str">
        <f>IFERROR(VLOOKUP(A2010,'State of WI BUs'!$A$2:$B$77,2,FALSE),"")</f>
        <v/>
      </c>
      <c r="C2010" s="50"/>
      <c r="D2010" s="50"/>
      <c r="E2010" s="51"/>
      <c r="F2010" s="34" t="str">
        <f>IFERROR(VLOOKUP(C2010,'Fed. Agency Identifier'!$A$2:$B$62,2,FALSE),"")</f>
        <v/>
      </c>
      <c r="G2010" s="34" t="str">
        <f>IF(ISBLANK(D2010)=TRUE,"",(IFERROR(VLOOKUP(CONCATENATE(C2010,".",D2010),'Assistance Listings sam.gov'!$A$2:$D$2250,4,FALSE),"Unknown/Expired CFDA - Complete Column K")))</f>
        <v/>
      </c>
      <c r="H2010" s="51"/>
      <c r="I2010" s="51"/>
      <c r="J2010" s="34" t="str">
        <f>IF(AND(ISBLANK(C2010)=TRUE,ISBLANK(D2010)=TRUE),"",IFERROR(VLOOKUP(CONCATENATE(C2010,".",D2010),'Clusters Lookup'!$A$2:$B$99,2,FALSE),"Not an Other Cluster"))</f>
        <v/>
      </c>
      <c r="K2010" s="51"/>
      <c r="L2010" s="51"/>
      <c r="M2010" s="51"/>
      <c r="N2010" s="51"/>
      <c r="O2010" s="52"/>
      <c r="P2010" s="51"/>
      <c r="Q2010" s="51"/>
      <c r="R2010" s="50"/>
      <c r="S2010" s="34" t="str">
        <f>IFERROR(VLOOKUP(R2010,'State of WI BUs'!$A$2:$B$77,2,FALSE),"")</f>
        <v/>
      </c>
      <c r="T2010" s="52"/>
      <c r="U2010" s="52"/>
      <c r="V2010" s="56" t="str">
        <f t="shared" si="248"/>
        <v/>
      </c>
      <c r="W2010" s="52"/>
      <c r="X2010" s="50"/>
      <c r="Y2010" s="56" t="str">
        <f t="shared" si="249"/>
        <v/>
      </c>
      <c r="Z2010" s="52"/>
      <c r="AA2010" s="35" t="str">
        <f t="shared" si="250"/>
        <v/>
      </c>
      <c r="AB2010" s="35" t="str">
        <f t="shared" si="251"/>
        <v/>
      </c>
      <c r="AC2010" s="35" t="str">
        <f t="shared" si="252"/>
        <v/>
      </c>
      <c r="AD2010" s="35" t="str">
        <f t="shared" si="253"/>
        <v/>
      </c>
      <c r="AE2010" s="35" t="str">
        <f t="shared" si="254"/>
        <v/>
      </c>
      <c r="AF2010" s="35" t="str">
        <f t="shared" si="255"/>
        <v/>
      </c>
    </row>
    <row r="2011" spans="1:32" x14ac:dyDescent="0.3">
      <c r="A2011" s="50"/>
      <c r="B2011" s="34" t="str">
        <f>IFERROR(VLOOKUP(A2011,'State of WI BUs'!$A$2:$B$77,2,FALSE),"")</f>
        <v/>
      </c>
      <c r="C2011" s="50"/>
      <c r="D2011" s="50"/>
      <c r="E2011" s="51"/>
      <c r="F2011" s="34" t="str">
        <f>IFERROR(VLOOKUP(C2011,'Fed. Agency Identifier'!$A$2:$B$62,2,FALSE),"")</f>
        <v/>
      </c>
      <c r="G2011" s="34" t="str">
        <f>IF(ISBLANK(D2011)=TRUE,"",(IFERROR(VLOOKUP(CONCATENATE(C2011,".",D2011),'Assistance Listings sam.gov'!$A$2:$D$2250,4,FALSE),"Unknown/Expired CFDA - Complete Column K")))</f>
        <v/>
      </c>
      <c r="H2011" s="51"/>
      <c r="I2011" s="51"/>
      <c r="J2011" s="34" t="str">
        <f>IF(AND(ISBLANK(C2011)=TRUE,ISBLANK(D2011)=TRUE),"",IFERROR(VLOOKUP(CONCATENATE(C2011,".",D2011),'Clusters Lookup'!$A$2:$B$99,2,FALSE),"Not an Other Cluster"))</f>
        <v/>
      </c>
      <c r="K2011" s="51"/>
      <c r="L2011" s="51"/>
      <c r="M2011" s="51"/>
      <c r="N2011" s="51"/>
      <c r="O2011" s="52"/>
      <c r="P2011" s="51"/>
      <c r="Q2011" s="51"/>
      <c r="R2011" s="50"/>
      <c r="S2011" s="34" t="str">
        <f>IFERROR(VLOOKUP(R2011,'State of WI BUs'!$A$2:$B$77,2,FALSE),"")</f>
        <v/>
      </c>
      <c r="T2011" s="52"/>
      <c r="U2011" s="52"/>
      <c r="V2011" s="56" t="str">
        <f t="shared" si="248"/>
        <v/>
      </c>
      <c r="W2011" s="52"/>
      <c r="X2011" s="50"/>
      <c r="Y2011" s="56" t="str">
        <f t="shared" si="249"/>
        <v/>
      </c>
      <c r="Z2011" s="52"/>
      <c r="AA2011" s="35" t="str">
        <f t="shared" si="250"/>
        <v/>
      </c>
      <c r="AB2011" s="35" t="str">
        <f t="shared" si="251"/>
        <v/>
      </c>
      <c r="AC2011" s="35" t="str">
        <f t="shared" si="252"/>
        <v/>
      </c>
      <c r="AD2011" s="35" t="str">
        <f t="shared" si="253"/>
        <v/>
      </c>
      <c r="AE2011" s="35" t="str">
        <f t="shared" si="254"/>
        <v/>
      </c>
      <c r="AF2011" s="35" t="str">
        <f t="shared" si="255"/>
        <v/>
      </c>
    </row>
    <row r="2012" spans="1:32" x14ac:dyDescent="0.3">
      <c r="A2012" s="50"/>
      <c r="B2012" s="34" t="str">
        <f>IFERROR(VLOOKUP(A2012,'State of WI BUs'!$A$2:$B$77,2,FALSE),"")</f>
        <v/>
      </c>
      <c r="C2012" s="50"/>
      <c r="D2012" s="50"/>
      <c r="E2012" s="51"/>
      <c r="F2012" s="34" t="str">
        <f>IFERROR(VLOOKUP(C2012,'Fed. Agency Identifier'!$A$2:$B$62,2,FALSE),"")</f>
        <v/>
      </c>
      <c r="G2012" s="34" t="str">
        <f>IF(ISBLANK(D2012)=TRUE,"",(IFERROR(VLOOKUP(CONCATENATE(C2012,".",D2012),'Assistance Listings sam.gov'!$A$2:$D$2250,4,FALSE),"Unknown/Expired CFDA - Complete Column K")))</f>
        <v/>
      </c>
      <c r="H2012" s="51"/>
      <c r="I2012" s="51"/>
      <c r="J2012" s="34" t="str">
        <f>IF(AND(ISBLANK(C2012)=TRUE,ISBLANK(D2012)=TRUE),"",IFERROR(VLOOKUP(CONCATENATE(C2012,".",D2012),'Clusters Lookup'!$A$2:$B$99,2,FALSE),"Not an Other Cluster"))</f>
        <v/>
      </c>
      <c r="K2012" s="51"/>
      <c r="L2012" s="51"/>
      <c r="M2012" s="51"/>
      <c r="N2012" s="51"/>
      <c r="O2012" s="52"/>
      <c r="P2012" s="51"/>
      <c r="Q2012" s="51"/>
      <c r="R2012" s="50"/>
      <c r="S2012" s="34" t="str">
        <f>IFERROR(VLOOKUP(R2012,'State of WI BUs'!$A$2:$B$77,2,FALSE),"")</f>
        <v/>
      </c>
      <c r="T2012" s="52"/>
      <c r="U2012" s="52"/>
      <c r="V2012" s="56" t="str">
        <f t="shared" si="248"/>
        <v/>
      </c>
      <c r="W2012" s="52"/>
      <c r="X2012" s="50"/>
      <c r="Y2012" s="56" t="str">
        <f t="shared" si="249"/>
        <v/>
      </c>
      <c r="Z2012" s="52"/>
      <c r="AA2012" s="35" t="str">
        <f t="shared" si="250"/>
        <v/>
      </c>
      <c r="AB2012" s="35" t="str">
        <f t="shared" si="251"/>
        <v/>
      </c>
      <c r="AC2012" s="35" t="str">
        <f t="shared" si="252"/>
        <v/>
      </c>
      <c r="AD2012" s="35" t="str">
        <f t="shared" si="253"/>
        <v/>
      </c>
      <c r="AE2012" s="35" t="str">
        <f t="shared" si="254"/>
        <v/>
      </c>
      <c r="AF2012" s="35" t="str">
        <f t="shared" si="255"/>
        <v/>
      </c>
    </row>
    <row r="2013" spans="1:32" x14ac:dyDescent="0.3">
      <c r="A2013" s="50"/>
      <c r="B2013" s="34" t="str">
        <f>IFERROR(VLOOKUP(A2013,'State of WI BUs'!$A$2:$B$77,2,FALSE),"")</f>
        <v/>
      </c>
      <c r="C2013" s="50"/>
      <c r="D2013" s="50"/>
      <c r="E2013" s="51"/>
      <c r="F2013" s="34" t="str">
        <f>IFERROR(VLOOKUP(C2013,'Fed. Agency Identifier'!$A$2:$B$62,2,FALSE),"")</f>
        <v/>
      </c>
      <c r="G2013" s="34" t="str">
        <f>IF(ISBLANK(D2013)=TRUE,"",(IFERROR(VLOOKUP(CONCATENATE(C2013,".",D2013),'Assistance Listings sam.gov'!$A$2:$D$2250,4,FALSE),"Unknown/Expired CFDA - Complete Column K")))</f>
        <v/>
      </c>
      <c r="H2013" s="51"/>
      <c r="I2013" s="51"/>
      <c r="J2013" s="34" t="str">
        <f>IF(AND(ISBLANK(C2013)=TRUE,ISBLANK(D2013)=TRUE),"",IFERROR(VLOOKUP(CONCATENATE(C2013,".",D2013),'Clusters Lookup'!$A$2:$B$99,2,FALSE),"Not an Other Cluster"))</f>
        <v/>
      </c>
      <c r="K2013" s="51"/>
      <c r="L2013" s="51"/>
      <c r="M2013" s="51"/>
      <c r="N2013" s="51"/>
      <c r="O2013" s="52"/>
      <c r="P2013" s="51"/>
      <c r="Q2013" s="51"/>
      <c r="R2013" s="50"/>
      <c r="S2013" s="34" t="str">
        <f>IFERROR(VLOOKUP(R2013,'State of WI BUs'!$A$2:$B$77,2,FALSE),"")</f>
        <v/>
      </c>
      <c r="T2013" s="52"/>
      <c r="U2013" s="52"/>
      <c r="V2013" s="56" t="str">
        <f t="shared" si="248"/>
        <v/>
      </c>
      <c r="W2013" s="52"/>
      <c r="X2013" s="50"/>
      <c r="Y2013" s="56" t="str">
        <f t="shared" si="249"/>
        <v/>
      </c>
      <c r="Z2013" s="52"/>
      <c r="AA2013" s="35" t="str">
        <f t="shared" si="250"/>
        <v/>
      </c>
      <c r="AB2013" s="35" t="str">
        <f t="shared" si="251"/>
        <v/>
      </c>
      <c r="AC2013" s="35" t="str">
        <f t="shared" si="252"/>
        <v/>
      </c>
      <c r="AD2013" s="35" t="str">
        <f t="shared" si="253"/>
        <v/>
      </c>
      <c r="AE2013" s="35" t="str">
        <f t="shared" si="254"/>
        <v/>
      </c>
      <c r="AF2013" s="35" t="str">
        <f t="shared" si="255"/>
        <v/>
      </c>
    </row>
    <row r="2014" spans="1:32" x14ac:dyDescent="0.3">
      <c r="A2014" s="50"/>
      <c r="B2014" s="34" t="str">
        <f>IFERROR(VLOOKUP(A2014,'State of WI BUs'!$A$2:$B$77,2,FALSE),"")</f>
        <v/>
      </c>
      <c r="C2014" s="50"/>
      <c r="D2014" s="50"/>
      <c r="E2014" s="51"/>
      <c r="F2014" s="34" t="str">
        <f>IFERROR(VLOOKUP(C2014,'Fed. Agency Identifier'!$A$2:$B$62,2,FALSE),"")</f>
        <v/>
      </c>
      <c r="G2014" s="34" t="str">
        <f>IF(ISBLANK(D2014)=TRUE,"",(IFERROR(VLOOKUP(CONCATENATE(C2014,".",D2014),'Assistance Listings sam.gov'!$A$2:$D$2250,4,FALSE),"Unknown/Expired CFDA - Complete Column K")))</f>
        <v/>
      </c>
      <c r="H2014" s="51"/>
      <c r="I2014" s="51"/>
      <c r="J2014" s="34" t="str">
        <f>IF(AND(ISBLANK(C2014)=TRUE,ISBLANK(D2014)=TRUE),"",IFERROR(VLOOKUP(CONCATENATE(C2014,".",D2014),'Clusters Lookup'!$A$2:$B$99,2,FALSE),"Not an Other Cluster"))</f>
        <v/>
      </c>
      <c r="K2014" s="51"/>
      <c r="L2014" s="51"/>
      <c r="M2014" s="51"/>
      <c r="N2014" s="51"/>
      <c r="O2014" s="52"/>
      <c r="P2014" s="51"/>
      <c r="Q2014" s="51"/>
      <c r="R2014" s="50"/>
      <c r="S2014" s="34" t="str">
        <f>IFERROR(VLOOKUP(R2014,'State of WI BUs'!$A$2:$B$77,2,FALSE),"")</f>
        <v/>
      </c>
      <c r="T2014" s="52"/>
      <c r="U2014" s="52"/>
      <c r="V2014" s="56" t="str">
        <f t="shared" si="248"/>
        <v/>
      </c>
      <c r="W2014" s="52"/>
      <c r="X2014" s="50"/>
      <c r="Y2014" s="56" t="str">
        <f t="shared" si="249"/>
        <v/>
      </c>
      <c r="Z2014" s="52"/>
      <c r="AA2014" s="35" t="str">
        <f t="shared" si="250"/>
        <v/>
      </c>
      <c r="AB2014" s="35" t="str">
        <f t="shared" si="251"/>
        <v/>
      </c>
      <c r="AC2014" s="35" t="str">
        <f t="shared" si="252"/>
        <v/>
      </c>
      <c r="AD2014" s="35" t="str">
        <f t="shared" si="253"/>
        <v/>
      </c>
      <c r="AE2014" s="35" t="str">
        <f t="shared" si="254"/>
        <v/>
      </c>
      <c r="AF2014" s="35" t="str">
        <f t="shared" si="255"/>
        <v/>
      </c>
    </row>
    <row r="2015" spans="1:32" x14ac:dyDescent="0.3">
      <c r="A2015" s="50"/>
      <c r="B2015" s="34" t="str">
        <f>IFERROR(VLOOKUP(A2015,'State of WI BUs'!$A$2:$B$77,2,FALSE),"")</f>
        <v/>
      </c>
      <c r="C2015" s="50"/>
      <c r="D2015" s="50"/>
      <c r="E2015" s="51"/>
      <c r="F2015" s="34" t="str">
        <f>IFERROR(VLOOKUP(C2015,'Fed. Agency Identifier'!$A$2:$B$62,2,FALSE),"")</f>
        <v/>
      </c>
      <c r="G2015" s="34" t="str">
        <f>IF(ISBLANK(D2015)=TRUE,"",(IFERROR(VLOOKUP(CONCATENATE(C2015,".",D2015),'Assistance Listings sam.gov'!$A$2:$D$2250,4,FALSE),"Unknown/Expired CFDA - Complete Column K")))</f>
        <v/>
      </c>
      <c r="H2015" s="51"/>
      <c r="I2015" s="51"/>
      <c r="J2015" s="34" t="str">
        <f>IF(AND(ISBLANK(C2015)=TRUE,ISBLANK(D2015)=TRUE),"",IFERROR(VLOOKUP(CONCATENATE(C2015,".",D2015),'Clusters Lookup'!$A$2:$B$99,2,FALSE),"Not an Other Cluster"))</f>
        <v/>
      </c>
      <c r="K2015" s="51"/>
      <c r="L2015" s="51"/>
      <c r="M2015" s="51"/>
      <c r="N2015" s="51"/>
      <c r="O2015" s="52"/>
      <c r="P2015" s="51"/>
      <c r="Q2015" s="51"/>
      <c r="R2015" s="50"/>
      <c r="S2015" s="34" t="str">
        <f>IFERROR(VLOOKUP(R2015,'State of WI BUs'!$A$2:$B$77,2,FALSE),"")</f>
        <v/>
      </c>
      <c r="T2015" s="52"/>
      <c r="U2015" s="52"/>
      <c r="V2015" s="56" t="str">
        <f t="shared" si="248"/>
        <v/>
      </c>
      <c r="W2015" s="52"/>
      <c r="X2015" s="50"/>
      <c r="Y2015" s="56" t="str">
        <f t="shared" si="249"/>
        <v/>
      </c>
      <c r="Z2015" s="52"/>
      <c r="AA2015" s="35" t="str">
        <f t="shared" si="250"/>
        <v/>
      </c>
      <c r="AB2015" s="35" t="str">
        <f t="shared" si="251"/>
        <v/>
      </c>
      <c r="AC2015" s="35" t="str">
        <f t="shared" si="252"/>
        <v/>
      </c>
      <c r="AD2015" s="35" t="str">
        <f t="shared" si="253"/>
        <v/>
      </c>
      <c r="AE2015" s="35" t="str">
        <f t="shared" si="254"/>
        <v/>
      </c>
      <c r="AF2015" s="35" t="str">
        <f t="shared" si="255"/>
        <v/>
      </c>
    </row>
    <row r="2016" spans="1:32" x14ac:dyDescent="0.3">
      <c r="A2016" s="50"/>
      <c r="B2016" s="34" t="str">
        <f>IFERROR(VLOOKUP(A2016,'State of WI BUs'!$A$2:$B$77,2,FALSE),"")</f>
        <v/>
      </c>
      <c r="C2016" s="50"/>
      <c r="D2016" s="50"/>
      <c r="E2016" s="51"/>
      <c r="F2016" s="34" t="str">
        <f>IFERROR(VLOOKUP(C2016,'Fed. Agency Identifier'!$A$2:$B$62,2,FALSE),"")</f>
        <v/>
      </c>
      <c r="G2016" s="34" t="str">
        <f>IF(ISBLANK(D2016)=TRUE,"",(IFERROR(VLOOKUP(CONCATENATE(C2016,".",D2016),'Assistance Listings sam.gov'!$A$2:$D$2250,4,FALSE),"Unknown/Expired CFDA - Complete Column K")))</f>
        <v/>
      </c>
      <c r="H2016" s="51"/>
      <c r="I2016" s="51"/>
      <c r="J2016" s="34" t="str">
        <f>IF(AND(ISBLANK(C2016)=TRUE,ISBLANK(D2016)=TRUE),"",IFERROR(VLOOKUP(CONCATENATE(C2016,".",D2016),'Clusters Lookup'!$A$2:$B$99,2,FALSE),"Not an Other Cluster"))</f>
        <v/>
      </c>
      <c r="K2016" s="51"/>
      <c r="L2016" s="51"/>
      <c r="M2016" s="51"/>
      <c r="N2016" s="51"/>
      <c r="O2016" s="52"/>
      <c r="P2016" s="51"/>
      <c r="Q2016" s="51"/>
      <c r="R2016" s="50"/>
      <c r="S2016" s="34" t="str">
        <f>IFERROR(VLOOKUP(R2016,'State of WI BUs'!$A$2:$B$77,2,FALSE),"")</f>
        <v/>
      </c>
      <c r="T2016" s="52"/>
      <c r="U2016" s="52"/>
      <c r="V2016" s="56" t="str">
        <f t="shared" si="248"/>
        <v/>
      </c>
      <c r="W2016" s="52"/>
      <c r="X2016" s="50"/>
      <c r="Y2016" s="56" t="str">
        <f t="shared" si="249"/>
        <v/>
      </c>
      <c r="Z2016" s="52"/>
      <c r="AA2016" s="35" t="str">
        <f t="shared" si="250"/>
        <v/>
      </c>
      <c r="AB2016" s="35" t="str">
        <f t="shared" si="251"/>
        <v/>
      </c>
      <c r="AC2016" s="35" t="str">
        <f t="shared" si="252"/>
        <v/>
      </c>
      <c r="AD2016" s="35" t="str">
        <f t="shared" si="253"/>
        <v/>
      </c>
      <c r="AE2016" s="35" t="str">
        <f t="shared" si="254"/>
        <v/>
      </c>
      <c r="AF2016" s="35" t="str">
        <f t="shared" si="255"/>
        <v/>
      </c>
    </row>
    <row r="2017" spans="1:32" x14ac:dyDescent="0.3">
      <c r="A2017" s="50"/>
      <c r="B2017" s="34" t="str">
        <f>IFERROR(VLOOKUP(A2017,'State of WI BUs'!$A$2:$B$77,2,FALSE),"")</f>
        <v/>
      </c>
      <c r="C2017" s="50"/>
      <c r="D2017" s="50"/>
      <c r="E2017" s="51"/>
      <c r="F2017" s="34" t="str">
        <f>IFERROR(VLOOKUP(C2017,'Fed. Agency Identifier'!$A$2:$B$62,2,FALSE),"")</f>
        <v/>
      </c>
      <c r="G2017" s="34" t="str">
        <f>IF(ISBLANK(D2017)=TRUE,"",(IFERROR(VLOOKUP(CONCATENATE(C2017,".",D2017),'Assistance Listings sam.gov'!$A$2:$D$2250,4,FALSE),"Unknown/Expired CFDA - Complete Column K")))</f>
        <v/>
      </c>
      <c r="H2017" s="51"/>
      <c r="I2017" s="51"/>
      <c r="J2017" s="34" t="str">
        <f>IF(AND(ISBLANK(C2017)=TRUE,ISBLANK(D2017)=TRUE),"",IFERROR(VLOOKUP(CONCATENATE(C2017,".",D2017),'Clusters Lookup'!$A$2:$B$99,2,FALSE),"Not an Other Cluster"))</f>
        <v/>
      </c>
      <c r="K2017" s="51"/>
      <c r="L2017" s="51"/>
      <c r="M2017" s="51"/>
      <c r="N2017" s="51"/>
      <c r="O2017" s="52"/>
      <c r="P2017" s="51"/>
      <c r="Q2017" s="51"/>
      <c r="R2017" s="50"/>
      <c r="S2017" s="34" t="str">
        <f>IFERROR(VLOOKUP(R2017,'State of WI BUs'!$A$2:$B$77,2,FALSE),"")</f>
        <v/>
      </c>
      <c r="T2017" s="52"/>
      <c r="U2017" s="52"/>
      <c r="V2017" s="56" t="str">
        <f t="shared" si="248"/>
        <v/>
      </c>
      <c r="W2017" s="52"/>
      <c r="X2017" s="50"/>
      <c r="Y2017" s="56" t="str">
        <f t="shared" si="249"/>
        <v/>
      </c>
      <c r="Z2017" s="52"/>
      <c r="AA2017" s="35" t="str">
        <f t="shared" si="250"/>
        <v/>
      </c>
      <c r="AB2017" s="35" t="str">
        <f t="shared" si="251"/>
        <v/>
      </c>
      <c r="AC2017" s="35" t="str">
        <f t="shared" si="252"/>
        <v/>
      </c>
      <c r="AD2017" s="35" t="str">
        <f t="shared" si="253"/>
        <v/>
      </c>
      <c r="AE2017" s="35" t="str">
        <f t="shared" si="254"/>
        <v/>
      </c>
      <c r="AF2017" s="35" t="str">
        <f t="shared" si="255"/>
        <v/>
      </c>
    </row>
    <row r="2018" spans="1:32" x14ac:dyDescent="0.3">
      <c r="A2018" s="50"/>
      <c r="B2018" s="34" t="str">
        <f>IFERROR(VLOOKUP(A2018,'State of WI BUs'!$A$2:$B$77,2,FALSE),"")</f>
        <v/>
      </c>
      <c r="C2018" s="50"/>
      <c r="D2018" s="50"/>
      <c r="E2018" s="51"/>
      <c r="F2018" s="34" t="str">
        <f>IFERROR(VLOOKUP(C2018,'Fed. Agency Identifier'!$A$2:$B$62,2,FALSE),"")</f>
        <v/>
      </c>
      <c r="G2018" s="34" t="str">
        <f>IF(ISBLANK(D2018)=TRUE,"",(IFERROR(VLOOKUP(CONCATENATE(C2018,".",D2018),'Assistance Listings sam.gov'!$A$2:$D$2250,4,FALSE),"Unknown/Expired CFDA - Complete Column K")))</f>
        <v/>
      </c>
      <c r="H2018" s="51"/>
      <c r="I2018" s="51"/>
      <c r="J2018" s="34" t="str">
        <f>IF(AND(ISBLANK(C2018)=TRUE,ISBLANK(D2018)=TRUE),"",IFERROR(VLOOKUP(CONCATENATE(C2018,".",D2018),'Clusters Lookup'!$A$2:$B$99,2,FALSE),"Not an Other Cluster"))</f>
        <v/>
      </c>
      <c r="K2018" s="51"/>
      <c r="L2018" s="51"/>
      <c r="M2018" s="51"/>
      <c r="N2018" s="51"/>
      <c r="O2018" s="52"/>
      <c r="P2018" s="51"/>
      <c r="Q2018" s="51"/>
      <c r="R2018" s="50"/>
      <c r="S2018" s="34" t="str">
        <f>IFERROR(VLOOKUP(R2018,'State of WI BUs'!$A$2:$B$77,2,FALSE),"")</f>
        <v/>
      </c>
      <c r="T2018" s="52"/>
      <c r="U2018" s="52"/>
      <c r="V2018" s="56" t="str">
        <f t="shared" si="248"/>
        <v/>
      </c>
      <c r="W2018" s="52"/>
      <c r="X2018" s="50"/>
      <c r="Y2018" s="56" t="str">
        <f t="shared" si="249"/>
        <v/>
      </c>
      <c r="Z2018" s="52"/>
      <c r="AA2018" s="35" t="str">
        <f t="shared" si="250"/>
        <v/>
      </c>
      <c r="AB2018" s="35" t="str">
        <f t="shared" si="251"/>
        <v/>
      </c>
      <c r="AC2018" s="35" t="str">
        <f t="shared" si="252"/>
        <v/>
      </c>
      <c r="AD2018" s="35" t="str">
        <f t="shared" si="253"/>
        <v/>
      </c>
      <c r="AE2018" s="35" t="str">
        <f t="shared" si="254"/>
        <v/>
      </c>
      <c r="AF2018" s="35" t="str">
        <f t="shared" si="255"/>
        <v/>
      </c>
    </row>
    <row r="2019" spans="1:32" x14ac:dyDescent="0.3">
      <c r="A2019" s="50"/>
      <c r="B2019" s="34" t="str">
        <f>IFERROR(VLOOKUP(A2019,'State of WI BUs'!$A$2:$B$77,2,FALSE),"")</f>
        <v/>
      </c>
      <c r="C2019" s="50"/>
      <c r="D2019" s="50"/>
      <c r="E2019" s="51"/>
      <c r="F2019" s="34" t="str">
        <f>IFERROR(VLOOKUP(C2019,'Fed. Agency Identifier'!$A$2:$B$62,2,FALSE),"")</f>
        <v/>
      </c>
      <c r="G2019" s="34" t="str">
        <f>IF(ISBLANK(D2019)=TRUE,"",(IFERROR(VLOOKUP(CONCATENATE(C2019,".",D2019),'Assistance Listings sam.gov'!$A$2:$D$2250,4,FALSE),"Unknown/Expired CFDA - Complete Column K")))</f>
        <v/>
      </c>
      <c r="H2019" s="51"/>
      <c r="I2019" s="51"/>
      <c r="J2019" s="34" t="str">
        <f>IF(AND(ISBLANK(C2019)=TRUE,ISBLANK(D2019)=TRUE),"",IFERROR(VLOOKUP(CONCATENATE(C2019,".",D2019),'Clusters Lookup'!$A$2:$B$99,2,FALSE),"Not an Other Cluster"))</f>
        <v/>
      </c>
      <c r="K2019" s="51"/>
      <c r="L2019" s="51"/>
      <c r="M2019" s="51"/>
      <c r="N2019" s="51"/>
      <c r="O2019" s="52"/>
      <c r="P2019" s="51"/>
      <c r="Q2019" s="51"/>
      <c r="R2019" s="50"/>
      <c r="S2019" s="34" t="str">
        <f>IFERROR(VLOOKUP(R2019,'State of WI BUs'!$A$2:$B$77,2,FALSE),"")</f>
        <v/>
      </c>
      <c r="T2019" s="52"/>
      <c r="U2019" s="52"/>
      <c r="V2019" s="56" t="str">
        <f t="shared" si="248"/>
        <v/>
      </c>
      <c r="W2019" s="52"/>
      <c r="X2019" s="50"/>
      <c r="Y2019" s="56" t="str">
        <f t="shared" si="249"/>
        <v/>
      </c>
      <c r="Z2019" s="52"/>
      <c r="AA2019" s="35" t="str">
        <f t="shared" si="250"/>
        <v/>
      </c>
      <c r="AB2019" s="35" t="str">
        <f t="shared" si="251"/>
        <v/>
      </c>
      <c r="AC2019" s="35" t="str">
        <f t="shared" si="252"/>
        <v/>
      </c>
      <c r="AD2019" s="35" t="str">
        <f t="shared" si="253"/>
        <v/>
      </c>
      <c r="AE2019" s="35" t="str">
        <f t="shared" si="254"/>
        <v/>
      </c>
      <c r="AF2019" s="35" t="str">
        <f t="shared" si="255"/>
        <v/>
      </c>
    </row>
    <row r="2020" spans="1:32" x14ac:dyDescent="0.3">
      <c r="A2020" s="50"/>
      <c r="B2020" s="34" t="str">
        <f>IFERROR(VLOOKUP(A2020,'State of WI BUs'!$A$2:$B$77,2,FALSE),"")</f>
        <v/>
      </c>
      <c r="C2020" s="50"/>
      <c r="D2020" s="50"/>
      <c r="E2020" s="51"/>
      <c r="F2020" s="34" t="str">
        <f>IFERROR(VLOOKUP(C2020,'Fed. Agency Identifier'!$A$2:$B$62,2,FALSE),"")</f>
        <v/>
      </c>
      <c r="G2020" s="34" t="str">
        <f>IF(ISBLANK(D2020)=TRUE,"",(IFERROR(VLOOKUP(CONCATENATE(C2020,".",D2020),'Assistance Listings sam.gov'!$A$2:$D$2250,4,FALSE),"Unknown/Expired CFDA - Complete Column K")))</f>
        <v/>
      </c>
      <c r="H2020" s="51"/>
      <c r="I2020" s="51"/>
      <c r="J2020" s="34" t="str">
        <f>IF(AND(ISBLANK(C2020)=TRUE,ISBLANK(D2020)=TRUE),"",IFERROR(VLOOKUP(CONCATENATE(C2020,".",D2020),'Clusters Lookup'!$A$2:$B$99,2,FALSE),"Not an Other Cluster"))</f>
        <v/>
      </c>
      <c r="K2020" s="51"/>
      <c r="L2020" s="51"/>
      <c r="M2020" s="51"/>
      <c r="N2020" s="51"/>
      <c r="O2020" s="52"/>
      <c r="P2020" s="51"/>
      <c r="Q2020" s="51"/>
      <c r="R2020" s="50"/>
      <c r="S2020" s="34" t="str">
        <f>IFERROR(VLOOKUP(R2020,'State of WI BUs'!$A$2:$B$77,2,FALSE),"")</f>
        <v/>
      </c>
      <c r="T2020" s="52"/>
      <c r="U2020" s="52"/>
      <c r="V2020" s="56" t="str">
        <f t="shared" si="248"/>
        <v/>
      </c>
      <c r="W2020" s="52"/>
      <c r="X2020" s="50"/>
      <c r="Y2020" s="56" t="str">
        <f t="shared" si="249"/>
        <v/>
      </c>
      <c r="Z2020" s="52"/>
      <c r="AA2020" s="35" t="str">
        <f t="shared" si="250"/>
        <v/>
      </c>
      <c r="AB2020" s="35" t="str">
        <f t="shared" si="251"/>
        <v/>
      </c>
      <c r="AC2020" s="35" t="str">
        <f t="shared" si="252"/>
        <v/>
      </c>
      <c r="AD2020" s="35" t="str">
        <f t="shared" si="253"/>
        <v/>
      </c>
      <c r="AE2020" s="35" t="str">
        <f t="shared" si="254"/>
        <v/>
      </c>
      <c r="AF2020" s="35" t="str">
        <f t="shared" si="255"/>
        <v/>
      </c>
    </row>
    <row r="2021" spans="1:32" x14ac:dyDescent="0.3">
      <c r="A2021" s="50"/>
      <c r="B2021" s="34" t="str">
        <f>IFERROR(VLOOKUP(A2021,'State of WI BUs'!$A$2:$B$77,2,FALSE),"")</f>
        <v/>
      </c>
      <c r="C2021" s="50"/>
      <c r="D2021" s="50"/>
      <c r="E2021" s="51"/>
      <c r="F2021" s="34" t="str">
        <f>IFERROR(VLOOKUP(C2021,'Fed. Agency Identifier'!$A$2:$B$62,2,FALSE),"")</f>
        <v/>
      </c>
      <c r="G2021" s="34" t="str">
        <f>IF(ISBLANK(D2021)=TRUE,"",(IFERROR(VLOOKUP(CONCATENATE(C2021,".",D2021),'Assistance Listings sam.gov'!$A$2:$D$2250,4,FALSE),"Unknown/Expired CFDA - Complete Column K")))</f>
        <v/>
      </c>
      <c r="H2021" s="51"/>
      <c r="I2021" s="51"/>
      <c r="J2021" s="34" t="str">
        <f>IF(AND(ISBLANK(C2021)=TRUE,ISBLANK(D2021)=TRUE),"",IFERROR(VLOOKUP(CONCATENATE(C2021,".",D2021),'Clusters Lookup'!$A$2:$B$99,2,FALSE),"Not an Other Cluster"))</f>
        <v/>
      </c>
      <c r="K2021" s="51"/>
      <c r="L2021" s="51"/>
      <c r="M2021" s="51"/>
      <c r="N2021" s="51"/>
      <c r="O2021" s="52"/>
      <c r="P2021" s="51"/>
      <c r="Q2021" s="51"/>
      <c r="R2021" s="50"/>
      <c r="S2021" s="34" t="str">
        <f>IFERROR(VLOOKUP(R2021,'State of WI BUs'!$A$2:$B$77,2,FALSE),"")</f>
        <v/>
      </c>
      <c r="T2021" s="52"/>
      <c r="U2021" s="52"/>
      <c r="V2021" s="56" t="str">
        <f t="shared" si="248"/>
        <v/>
      </c>
      <c r="W2021" s="52"/>
      <c r="X2021" s="50"/>
      <c r="Y2021" s="56" t="str">
        <f t="shared" si="249"/>
        <v/>
      </c>
      <c r="Z2021" s="52"/>
      <c r="AA2021" s="35" t="str">
        <f t="shared" si="250"/>
        <v/>
      </c>
      <c r="AB2021" s="35" t="str">
        <f t="shared" si="251"/>
        <v/>
      </c>
      <c r="AC2021" s="35" t="str">
        <f t="shared" si="252"/>
        <v/>
      </c>
      <c r="AD2021" s="35" t="str">
        <f t="shared" si="253"/>
        <v/>
      </c>
      <c r="AE2021" s="35" t="str">
        <f t="shared" si="254"/>
        <v/>
      </c>
      <c r="AF2021" s="35" t="str">
        <f t="shared" si="255"/>
        <v/>
      </c>
    </row>
    <row r="2022" spans="1:32" x14ac:dyDescent="0.3">
      <c r="A2022" s="50"/>
      <c r="B2022" s="34" t="str">
        <f>IFERROR(VLOOKUP(A2022,'State of WI BUs'!$A$2:$B$77,2,FALSE),"")</f>
        <v/>
      </c>
      <c r="C2022" s="50"/>
      <c r="D2022" s="50"/>
      <c r="E2022" s="51"/>
      <c r="F2022" s="34" t="str">
        <f>IFERROR(VLOOKUP(C2022,'Fed. Agency Identifier'!$A$2:$B$62,2,FALSE),"")</f>
        <v/>
      </c>
      <c r="G2022" s="34" t="str">
        <f>IF(ISBLANK(D2022)=TRUE,"",(IFERROR(VLOOKUP(CONCATENATE(C2022,".",D2022),'Assistance Listings sam.gov'!$A$2:$D$2250,4,FALSE),"Unknown/Expired CFDA - Complete Column K")))</f>
        <v/>
      </c>
      <c r="H2022" s="51"/>
      <c r="I2022" s="51"/>
      <c r="J2022" s="34" t="str">
        <f>IF(AND(ISBLANK(C2022)=TRUE,ISBLANK(D2022)=TRUE),"",IFERROR(VLOOKUP(CONCATENATE(C2022,".",D2022),'Clusters Lookup'!$A$2:$B$99,2,FALSE),"Not an Other Cluster"))</f>
        <v/>
      </c>
      <c r="K2022" s="51"/>
      <c r="L2022" s="51"/>
      <c r="M2022" s="51"/>
      <c r="N2022" s="51"/>
      <c r="O2022" s="52"/>
      <c r="P2022" s="51"/>
      <c r="Q2022" s="51"/>
      <c r="R2022" s="50"/>
      <c r="S2022" s="34" t="str">
        <f>IFERROR(VLOOKUP(R2022,'State of WI BUs'!$A$2:$B$77,2,FALSE),"")</f>
        <v/>
      </c>
      <c r="T2022" s="52"/>
      <c r="U2022" s="52"/>
      <c r="V2022" s="56" t="str">
        <f t="shared" si="248"/>
        <v/>
      </c>
      <c r="W2022" s="52"/>
      <c r="X2022" s="50"/>
      <c r="Y2022" s="56" t="str">
        <f t="shared" si="249"/>
        <v/>
      </c>
      <c r="Z2022" s="52"/>
      <c r="AA2022" s="35" t="str">
        <f t="shared" si="250"/>
        <v/>
      </c>
      <c r="AB2022" s="35" t="str">
        <f t="shared" si="251"/>
        <v/>
      </c>
      <c r="AC2022" s="35" t="str">
        <f t="shared" si="252"/>
        <v/>
      </c>
      <c r="AD2022" s="35" t="str">
        <f t="shared" si="253"/>
        <v/>
      </c>
      <c r="AE2022" s="35" t="str">
        <f t="shared" si="254"/>
        <v/>
      </c>
      <c r="AF2022" s="35" t="str">
        <f t="shared" si="255"/>
        <v/>
      </c>
    </row>
    <row r="2023" spans="1:32" x14ac:dyDescent="0.3">
      <c r="A2023" s="50"/>
      <c r="B2023" s="34" t="str">
        <f>IFERROR(VLOOKUP(A2023,'State of WI BUs'!$A$2:$B$77,2,FALSE),"")</f>
        <v/>
      </c>
      <c r="C2023" s="50"/>
      <c r="D2023" s="50"/>
      <c r="E2023" s="51"/>
      <c r="F2023" s="34" t="str">
        <f>IFERROR(VLOOKUP(C2023,'Fed. Agency Identifier'!$A$2:$B$62,2,FALSE),"")</f>
        <v/>
      </c>
      <c r="G2023" s="34" t="str">
        <f>IF(ISBLANK(D2023)=TRUE,"",(IFERROR(VLOOKUP(CONCATENATE(C2023,".",D2023),'Assistance Listings sam.gov'!$A$2:$D$2250,4,FALSE),"Unknown/Expired CFDA - Complete Column K")))</f>
        <v/>
      </c>
      <c r="H2023" s="51"/>
      <c r="I2023" s="51"/>
      <c r="J2023" s="34" t="str">
        <f>IF(AND(ISBLANK(C2023)=TRUE,ISBLANK(D2023)=TRUE),"",IFERROR(VLOOKUP(CONCATENATE(C2023,".",D2023),'Clusters Lookup'!$A$2:$B$99,2,FALSE),"Not an Other Cluster"))</f>
        <v/>
      </c>
      <c r="K2023" s="51"/>
      <c r="L2023" s="51"/>
      <c r="M2023" s="51"/>
      <c r="N2023" s="51"/>
      <c r="O2023" s="52"/>
      <c r="P2023" s="51"/>
      <c r="Q2023" s="51"/>
      <c r="R2023" s="50"/>
      <c r="S2023" s="34" t="str">
        <f>IFERROR(VLOOKUP(R2023,'State of WI BUs'!$A$2:$B$77,2,FALSE),"")</f>
        <v/>
      </c>
      <c r="T2023" s="52"/>
      <c r="U2023" s="52"/>
      <c r="V2023" s="56" t="str">
        <f t="shared" si="248"/>
        <v/>
      </c>
      <c r="W2023" s="52"/>
      <c r="X2023" s="50"/>
      <c r="Y2023" s="56" t="str">
        <f t="shared" si="249"/>
        <v/>
      </c>
      <c r="Z2023" s="52"/>
      <c r="AA2023" s="35" t="str">
        <f t="shared" si="250"/>
        <v/>
      </c>
      <c r="AB2023" s="35" t="str">
        <f t="shared" si="251"/>
        <v/>
      </c>
      <c r="AC2023" s="35" t="str">
        <f t="shared" si="252"/>
        <v/>
      </c>
      <c r="AD2023" s="35" t="str">
        <f t="shared" si="253"/>
        <v/>
      </c>
      <c r="AE2023" s="35" t="str">
        <f t="shared" si="254"/>
        <v/>
      </c>
      <c r="AF2023" s="35" t="str">
        <f t="shared" si="255"/>
        <v/>
      </c>
    </row>
    <row r="2024" spans="1:32" x14ac:dyDescent="0.3">
      <c r="A2024" s="50"/>
      <c r="B2024" s="34" t="str">
        <f>IFERROR(VLOOKUP(A2024,'State of WI BUs'!$A$2:$B$77,2,FALSE),"")</f>
        <v/>
      </c>
      <c r="C2024" s="50"/>
      <c r="D2024" s="50"/>
      <c r="E2024" s="51"/>
      <c r="F2024" s="34" t="str">
        <f>IFERROR(VLOOKUP(C2024,'Fed. Agency Identifier'!$A$2:$B$62,2,FALSE),"")</f>
        <v/>
      </c>
      <c r="G2024" s="34" t="str">
        <f>IF(ISBLANK(D2024)=TRUE,"",(IFERROR(VLOOKUP(CONCATENATE(C2024,".",D2024),'Assistance Listings sam.gov'!$A$2:$D$2250,4,FALSE),"Unknown/Expired CFDA - Complete Column K")))</f>
        <v/>
      </c>
      <c r="H2024" s="51"/>
      <c r="I2024" s="51"/>
      <c r="J2024" s="34" t="str">
        <f>IF(AND(ISBLANK(C2024)=TRUE,ISBLANK(D2024)=TRUE),"",IFERROR(VLOOKUP(CONCATENATE(C2024,".",D2024),'Clusters Lookup'!$A$2:$B$99,2,FALSE),"Not an Other Cluster"))</f>
        <v/>
      </c>
      <c r="K2024" s="51"/>
      <c r="L2024" s="51"/>
      <c r="M2024" s="51"/>
      <c r="N2024" s="51"/>
      <c r="O2024" s="52"/>
      <c r="P2024" s="51"/>
      <c r="Q2024" s="51"/>
      <c r="R2024" s="50"/>
      <c r="S2024" s="34" t="str">
        <f>IFERROR(VLOOKUP(R2024,'State of WI BUs'!$A$2:$B$77,2,FALSE),"")</f>
        <v/>
      </c>
      <c r="T2024" s="52"/>
      <c r="U2024" s="52"/>
      <c r="V2024" s="56" t="str">
        <f t="shared" si="248"/>
        <v/>
      </c>
      <c r="W2024" s="52"/>
      <c r="X2024" s="50"/>
      <c r="Y2024" s="56" t="str">
        <f t="shared" si="249"/>
        <v/>
      </c>
      <c r="Z2024" s="52"/>
      <c r="AA2024" s="35" t="str">
        <f t="shared" si="250"/>
        <v/>
      </c>
      <c r="AB2024" s="35" t="str">
        <f t="shared" si="251"/>
        <v/>
      </c>
      <c r="AC2024" s="35" t="str">
        <f t="shared" si="252"/>
        <v/>
      </c>
      <c r="AD2024" s="35" t="str">
        <f t="shared" si="253"/>
        <v/>
      </c>
      <c r="AE2024" s="35" t="str">
        <f t="shared" si="254"/>
        <v/>
      </c>
      <c r="AF2024" s="35" t="str">
        <f t="shared" si="255"/>
        <v/>
      </c>
    </row>
    <row r="2025" spans="1:32" x14ac:dyDescent="0.3">
      <c r="A2025" s="50"/>
      <c r="B2025" s="34" t="str">
        <f>IFERROR(VLOOKUP(A2025,'State of WI BUs'!$A$2:$B$77,2,FALSE),"")</f>
        <v/>
      </c>
      <c r="C2025" s="50"/>
      <c r="D2025" s="50"/>
      <c r="E2025" s="51"/>
      <c r="F2025" s="34" t="str">
        <f>IFERROR(VLOOKUP(C2025,'Fed. Agency Identifier'!$A$2:$B$62,2,FALSE),"")</f>
        <v/>
      </c>
      <c r="G2025" s="34" t="str">
        <f>IF(ISBLANK(D2025)=TRUE,"",(IFERROR(VLOOKUP(CONCATENATE(C2025,".",D2025),'Assistance Listings sam.gov'!$A$2:$D$2250,4,FALSE),"Unknown/Expired CFDA - Complete Column K")))</f>
        <v/>
      </c>
      <c r="H2025" s="51"/>
      <c r="I2025" s="51"/>
      <c r="J2025" s="34" t="str">
        <f>IF(AND(ISBLANK(C2025)=TRUE,ISBLANK(D2025)=TRUE),"",IFERROR(VLOOKUP(CONCATENATE(C2025,".",D2025),'Clusters Lookup'!$A$2:$B$99,2,FALSE),"Not an Other Cluster"))</f>
        <v/>
      </c>
      <c r="K2025" s="51"/>
      <c r="L2025" s="51"/>
      <c r="M2025" s="51"/>
      <c r="N2025" s="51"/>
      <c r="O2025" s="52"/>
      <c r="P2025" s="51"/>
      <c r="Q2025" s="51"/>
      <c r="R2025" s="50"/>
      <c r="S2025" s="34" t="str">
        <f>IFERROR(VLOOKUP(R2025,'State of WI BUs'!$A$2:$B$77,2,FALSE),"")</f>
        <v/>
      </c>
      <c r="T2025" s="52"/>
      <c r="U2025" s="52"/>
      <c r="V2025" s="56" t="str">
        <f t="shared" si="248"/>
        <v/>
      </c>
      <c r="W2025" s="52"/>
      <c r="X2025" s="50"/>
      <c r="Y2025" s="56" t="str">
        <f t="shared" si="249"/>
        <v/>
      </c>
      <c r="Z2025" s="52"/>
      <c r="AA2025" s="35" t="str">
        <f t="shared" si="250"/>
        <v/>
      </c>
      <c r="AB2025" s="35" t="str">
        <f t="shared" si="251"/>
        <v/>
      </c>
      <c r="AC2025" s="35" t="str">
        <f t="shared" si="252"/>
        <v/>
      </c>
      <c r="AD2025" s="35" t="str">
        <f t="shared" si="253"/>
        <v/>
      </c>
      <c r="AE2025" s="35" t="str">
        <f t="shared" si="254"/>
        <v/>
      </c>
      <c r="AF2025" s="35" t="str">
        <f t="shared" si="255"/>
        <v/>
      </c>
    </row>
    <row r="2026" spans="1:32" x14ac:dyDescent="0.3">
      <c r="A2026" s="50"/>
      <c r="B2026" s="34" t="str">
        <f>IFERROR(VLOOKUP(A2026,'State of WI BUs'!$A$2:$B$77,2,FALSE),"")</f>
        <v/>
      </c>
      <c r="C2026" s="50"/>
      <c r="D2026" s="50"/>
      <c r="E2026" s="51"/>
      <c r="F2026" s="34" t="str">
        <f>IFERROR(VLOOKUP(C2026,'Fed. Agency Identifier'!$A$2:$B$62,2,FALSE),"")</f>
        <v/>
      </c>
      <c r="G2026" s="34" t="str">
        <f>IF(ISBLANK(D2026)=TRUE,"",(IFERROR(VLOOKUP(CONCATENATE(C2026,".",D2026),'Assistance Listings sam.gov'!$A$2:$D$2250,4,FALSE),"Unknown/Expired CFDA - Complete Column K")))</f>
        <v/>
      </c>
      <c r="H2026" s="51"/>
      <c r="I2026" s="51"/>
      <c r="J2026" s="34" t="str">
        <f>IF(AND(ISBLANK(C2026)=TRUE,ISBLANK(D2026)=TRUE),"",IFERROR(VLOOKUP(CONCATENATE(C2026,".",D2026),'Clusters Lookup'!$A$2:$B$99,2,FALSE),"Not an Other Cluster"))</f>
        <v/>
      </c>
      <c r="K2026" s="51"/>
      <c r="L2026" s="51"/>
      <c r="M2026" s="51"/>
      <c r="N2026" s="51"/>
      <c r="O2026" s="52"/>
      <c r="P2026" s="51"/>
      <c r="Q2026" s="51"/>
      <c r="R2026" s="50"/>
      <c r="S2026" s="34" t="str">
        <f>IFERROR(VLOOKUP(R2026,'State of WI BUs'!$A$2:$B$77,2,FALSE),"")</f>
        <v/>
      </c>
      <c r="T2026" s="52"/>
      <c r="U2026" s="52"/>
      <c r="V2026" s="56" t="str">
        <f t="shared" si="248"/>
        <v/>
      </c>
      <c r="W2026" s="52"/>
      <c r="X2026" s="50"/>
      <c r="Y2026" s="56" t="str">
        <f t="shared" si="249"/>
        <v/>
      </c>
      <c r="Z2026" s="52"/>
      <c r="AA2026" s="35" t="str">
        <f t="shared" si="250"/>
        <v/>
      </c>
      <c r="AB2026" s="35" t="str">
        <f t="shared" si="251"/>
        <v/>
      </c>
      <c r="AC2026" s="35" t="str">
        <f t="shared" si="252"/>
        <v/>
      </c>
      <c r="AD2026" s="35" t="str">
        <f t="shared" si="253"/>
        <v/>
      </c>
      <c r="AE2026" s="35" t="str">
        <f t="shared" si="254"/>
        <v/>
      </c>
      <c r="AF2026" s="35" t="str">
        <f t="shared" si="255"/>
        <v/>
      </c>
    </row>
    <row r="2027" spans="1:32" x14ac:dyDescent="0.3">
      <c r="A2027" s="50"/>
      <c r="B2027" s="34" t="str">
        <f>IFERROR(VLOOKUP(A2027,'State of WI BUs'!$A$2:$B$77,2,FALSE),"")</f>
        <v/>
      </c>
      <c r="C2027" s="50"/>
      <c r="D2027" s="50"/>
      <c r="E2027" s="51"/>
      <c r="F2027" s="34" t="str">
        <f>IFERROR(VLOOKUP(C2027,'Fed. Agency Identifier'!$A$2:$B$62,2,FALSE),"")</f>
        <v/>
      </c>
      <c r="G2027" s="34" t="str">
        <f>IF(ISBLANK(D2027)=TRUE,"",(IFERROR(VLOOKUP(CONCATENATE(C2027,".",D2027),'Assistance Listings sam.gov'!$A$2:$D$2250,4,FALSE),"Unknown/Expired CFDA - Complete Column K")))</f>
        <v/>
      </c>
      <c r="H2027" s="51"/>
      <c r="I2027" s="51"/>
      <c r="J2027" s="34" t="str">
        <f>IF(AND(ISBLANK(C2027)=TRUE,ISBLANK(D2027)=TRUE),"",IFERROR(VLOOKUP(CONCATENATE(C2027,".",D2027),'Clusters Lookup'!$A$2:$B$99,2,FALSE),"Not an Other Cluster"))</f>
        <v/>
      </c>
      <c r="K2027" s="51"/>
      <c r="L2027" s="51"/>
      <c r="M2027" s="51"/>
      <c r="N2027" s="51"/>
      <c r="O2027" s="52"/>
      <c r="P2027" s="51"/>
      <c r="Q2027" s="51"/>
      <c r="R2027" s="50"/>
      <c r="S2027" s="34" t="str">
        <f>IFERROR(VLOOKUP(R2027,'State of WI BUs'!$A$2:$B$77,2,FALSE),"")</f>
        <v/>
      </c>
      <c r="T2027" s="52"/>
      <c r="U2027" s="52"/>
      <c r="V2027" s="56" t="str">
        <f t="shared" si="248"/>
        <v/>
      </c>
      <c r="W2027" s="52"/>
      <c r="X2027" s="50"/>
      <c r="Y2027" s="56" t="str">
        <f t="shared" si="249"/>
        <v/>
      </c>
      <c r="Z2027" s="52"/>
      <c r="AA2027" s="35" t="str">
        <f t="shared" si="250"/>
        <v/>
      </c>
      <c r="AB2027" s="35" t="str">
        <f t="shared" si="251"/>
        <v/>
      </c>
      <c r="AC2027" s="35" t="str">
        <f t="shared" si="252"/>
        <v/>
      </c>
      <c r="AD2027" s="35" t="str">
        <f t="shared" si="253"/>
        <v/>
      </c>
      <c r="AE2027" s="35" t="str">
        <f t="shared" si="254"/>
        <v/>
      </c>
      <c r="AF2027" s="35" t="str">
        <f t="shared" si="255"/>
        <v/>
      </c>
    </row>
    <row r="2028" spans="1:32" x14ac:dyDescent="0.3">
      <c r="A2028" s="50"/>
      <c r="B2028" s="34" t="str">
        <f>IFERROR(VLOOKUP(A2028,'State of WI BUs'!$A$2:$B$77,2,FALSE),"")</f>
        <v/>
      </c>
      <c r="C2028" s="50"/>
      <c r="D2028" s="50"/>
      <c r="E2028" s="51"/>
      <c r="F2028" s="34" t="str">
        <f>IFERROR(VLOOKUP(C2028,'Fed. Agency Identifier'!$A$2:$B$62,2,FALSE),"")</f>
        <v/>
      </c>
      <c r="G2028" s="34" t="str">
        <f>IF(ISBLANK(D2028)=TRUE,"",(IFERROR(VLOOKUP(CONCATENATE(C2028,".",D2028),'Assistance Listings sam.gov'!$A$2:$D$2250,4,FALSE),"Unknown/Expired CFDA - Complete Column K")))</f>
        <v/>
      </c>
      <c r="H2028" s="51"/>
      <c r="I2028" s="51"/>
      <c r="J2028" s="34" t="str">
        <f>IF(AND(ISBLANK(C2028)=TRUE,ISBLANK(D2028)=TRUE),"",IFERROR(VLOOKUP(CONCATENATE(C2028,".",D2028),'Clusters Lookup'!$A$2:$B$99,2,FALSE),"Not an Other Cluster"))</f>
        <v/>
      </c>
      <c r="K2028" s="51"/>
      <c r="L2028" s="51"/>
      <c r="M2028" s="51"/>
      <c r="N2028" s="51"/>
      <c r="O2028" s="52"/>
      <c r="P2028" s="51"/>
      <c r="Q2028" s="51"/>
      <c r="R2028" s="50"/>
      <c r="S2028" s="34" t="str">
        <f>IFERROR(VLOOKUP(R2028,'State of WI BUs'!$A$2:$B$77,2,FALSE),"")</f>
        <v/>
      </c>
      <c r="T2028" s="52"/>
      <c r="U2028" s="52"/>
      <c r="V2028" s="56" t="str">
        <f t="shared" si="248"/>
        <v/>
      </c>
      <c r="W2028" s="52"/>
      <c r="X2028" s="50"/>
      <c r="Y2028" s="56" t="str">
        <f t="shared" si="249"/>
        <v/>
      </c>
      <c r="Z2028" s="52"/>
      <c r="AA2028" s="35" t="str">
        <f t="shared" si="250"/>
        <v/>
      </c>
      <c r="AB2028" s="35" t="str">
        <f t="shared" si="251"/>
        <v/>
      </c>
      <c r="AC2028" s="35" t="str">
        <f t="shared" si="252"/>
        <v/>
      </c>
      <c r="AD2028" s="35" t="str">
        <f t="shared" si="253"/>
        <v/>
      </c>
      <c r="AE2028" s="35" t="str">
        <f t="shared" si="254"/>
        <v/>
      </c>
      <c r="AF2028" s="35" t="str">
        <f t="shared" si="255"/>
        <v/>
      </c>
    </row>
    <row r="2029" spans="1:32" x14ac:dyDescent="0.3">
      <c r="A2029" s="50"/>
      <c r="B2029" s="34" t="str">
        <f>IFERROR(VLOOKUP(A2029,'State of WI BUs'!$A$2:$B$77,2,FALSE),"")</f>
        <v/>
      </c>
      <c r="C2029" s="50"/>
      <c r="D2029" s="50"/>
      <c r="E2029" s="51"/>
      <c r="F2029" s="34" t="str">
        <f>IFERROR(VLOOKUP(C2029,'Fed. Agency Identifier'!$A$2:$B$62,2,FALSE),"")</f>
        <v/>
      </c>
      <c r="G2029" s="34" t="str">
        <f>IF(ISBLANK(D2029)=TRUE,"",(IFERROR(VLOOKUP(CONCATENATE(C2029,".",D2029),'Assistance Listings sam.gov'!$A$2:$D$2250,4,FALSE),"Unknown/Expired CFDA - Complete Column K")))</f>
        <v/>
      </c>
      <c r="H2029" s="51"/>
      <c r="I2029" s="51"/>
      <c r="J2029" s="34" t="str">
        <f>IF(AND(ISBLANK(C2029)=TRUE,ISBLANK(D2029)=TRUE),"",IFERROR(VLOOKUP(CONCATENATE(C2029,".",D2029),'Clusters Lookup'!$A$2:$B$99,2,FALSE),"Not an Other Cluster"))</f>
        <v/>
      </c>
      <c r="K2029" s="51"/>
      <c r="L2029" s="51"/>
      <c r="M2029" s="51"/>
      <c r="N2029" s="51"/>
      <c r="O2029" s="52"/>
      <c r="P2029" s="51"/>
      <c r="Q2029" s="51"/>
      <c r="R2029" s="50"/>
      <c r="S2029" s="34" t="str">
        <f>IFERROR(VLOOKUP(R2029,'State of WI BUs'!$A$2:$B$77,2,FALSE),"")</f>
        <v/>
      </c>
      <c r="T2029" s="52"/>
      <c r="U2029" s="52"/>
      <c r="V2029" s="56" t="str">
        <f t="shared" si="248"/>
        <v/>
      </c>
      <c r="W2029" s="52"/>
      <c r="X2029" s="50"/>
      <c r="Y2029" s="56" t="str">
        <f t="shared" si="249"/>
        <v/>
      </c>
      <c r="Z2029" s="52"/>
      <c r="AA2029" s="35" t="str">
        <f t="shared" si="250"/>
        <v/>
      </c>
      <c r="AB2029" s="35" t="str">
        <f t="shared" si="251"/>
        <v/>
      </c>
      <c r="AC2029" s="35" t="str">
        <f t="shared" si="252"/>
        <v/>
      </c>
      <c r="AD2029" s="35" t="str">
        <f t="shared" si="253"/>
        <v/>
      </c>
      <c r="AE2029" s="35" t="str">
        <f t="shared" si="254"/>
        <v/>
      </c>
      <c r="AF2029" s="35" t="str">
        <f t="shared" si="255"/>
        <v/>
      </c>
    </row>
    <row r="2030" spans="1:32" x14ac:dyDescent="0.3">
      <c r="A2030" s="50"/>
      <c r="B2030" s="34" t="str">
        <f>IFERROR(VLOOKUP(A2030,'State of WI BUs'!$A$2:$B$77,2,FALSE),"")</f>
        <v/>
      </c>
      <c r="C2030" s="50"/>
      <c r="D2030" s="50"/>
      <c r="E2030" s="51"/>
      <c r="F2030" s="34" t="str">
        <f>IFERROR(VLOOKUP(C2030,'Fed. Agency Identifier'!$A$2:$B$62,2,FALSE),"")</f>
        <v/>
      </c>
      <c r="G2030" s="34" t="str">
        <f>IF(ISBLANK(D2030)=TRUE,"",(IFERROR(VLOOKUP(CONCATENATE(C2030,".",D2030),'Assistance Listings sam.gov'!$A$2:$D$2250,4,FALSE),"Unknown/Expired CFDA - Complete Column K")))</f>
        <v/>
      </c>
      <c r="H2030" s="51"/>
      <c r="I2030" s="51"/>
      <c r="J2030" s="34" t="str">
        <f>IF(AND(ISBLANK(C2030)=TRUE,ISBLANK(D2030)=TRUE),"",IFERROR(VLOOKUP(CONCATENATE(C2030,".",D2030),'Clusters Lookup'!$A$2:$B$99,2,FALSE),"Not an Other Cluster"))</f>
        <v/>
      </c>
      <c r="K2030" s="51"/>
      <c r="L2030" s="51"/>
      <c r="M2030" s="51"/>
      <c r="N2030" s="51"/>
      <c r="O2030" s="52"/>
      <c r="P2030" s="51"/>
      <c r="Q2030" s="51"/>
      <c r="R2030" s="50"/>
      <c r="S2030" s="34" t="str">
        <f>IFERROR(VLOOKUP(R2030,'State of WI BUs'!$A$2:$B$77,2,FALSE),"")</f>
        <v/>
      </c>
      <c r="T2030" s="52"/>
      <c r="U2030" s="52"/>
      <c r="V2030" s="56" t="str">
        <f t="shared" si="248"/>
        <v/>
      </c>
      <c r="W2030" s="52"/>
      <c r="X2030" s="50"/>
      <c r="Y2030" s="56" t="str">
        <f t="shared" si="249"/>
        <v/>
      </c>
      <c r="Z2030" s="52"/>
      <c r="AA2030" s="35" t="str">
        <f t="shared" si="250"/>
        <v/>
      </c>
      <c r="AB2030" s="35" t="str">
        <f t="shared" si="251"/>
        <v/>
      </c>
      <c r="AC2030" s="35" t="str">
        <f t="shared" si="252"/>
        <v/>
      </c>
      <c r="AD2030" s="35" t="str">
        <f t="shared" si="253"/>
        <v/>
      </c>
      <c r="AE2030" s="35" t="str">
        <f t="shared" si="254"/>
        <v/>
      </c>
      <c r="AF2030" s="35" t="str">
        <f t="shared" si="255"/>
        <v/>
      </c>
    </row>
    <row r="2031" spans="1:32" x14ac:dyDescent="0.3">
      <c r="A2031" s="50"/>
      <c r="B2031" s="34" t="str">
        <f>IFERROR(VLOOKUP(A2031,'State of WI BUs'!$A$2:$B$77,2,FALSE),"")</f>
        <v/>
      </c>
      <c r="C2031" s="50"/>
      <c r="D2031" s="50"/>
      <c r="E2031" s="51"/>
      <c r="F2031" s="34" t="str">
        <f>IFERROR(VLOOKUP(C2031,'Fed. Agency Identifier'!$A$2:$B$62,2,FALSE),"")</f>
        <v/>
      </c>
      <c r="G2031" s="34" t="str">
        <f>IF(ISBLANK(D2031)=TRUE,"",(IFERROR(VLOOKUP(CONCATENATE(C2031,".",D2031),'Assistance Listings sam.gov'!$A$2:$D$2250,4,FALSE),"Unknown/Expired CFDA - Complete Column K")))</f>
        <v/>
      </c>
      <c r="H2031" s="51"/>
      <c r="I2031" s="51"/>
      <c r="J2031" s="34" t="str">
        <f>IF(AND(ISBLANK(C2031)=TRUE,ISBLANK(D2031)=TRUE),"",IFERROR(VLOOKUP(CONCATENATE(C2031,".",D2031),'Clusters Lookup'!$A$2:$B$99,2,FALSE),"Not an Other Cluster"))</f>
        <v/>
      </c>
      <c r="K2031" s="51"/>
      <c r="L2031" s="51"/>
      <c r="M2031" s="51"/>
      <c r="N2031" s="51"/>
      <c r="O2031" s="52"/>
      <c r="P2031" s="51"/>
      <c r="Q2031" s="51"/>
      <c r="R2031" s="50"/>
      <c r="S2031" s="34" t="str">
        <f>IFERROR(VLOOKUP(R2031,'State of WI BUs'!$A$2:$B$77,2,FALSE),"")</f>
        <v/>
      </c>
      <c r="T2031" s="52"/>
      <c r="U2031" s="52"/>
      <c r="V2031" s="56" t="str">
        <f t="shared" si="248"/>
        <v/>
      </c>
      <c r="W2031" s="52"/>
      <c r="X2031" s="50"/>
      <c r="Y2031" s="56" t="str">
        <f t="shared" si="249"/>
        <v/>
      </c>
      <c r="Z2031" s="52"/>
      <c r="AA2031" s="35" t="str">
        <f t="shared" si="250"/>
        <v/>
      </c>
      <c r="AB2031" s="35" t="str">
        <f t="shared" si="251"/>
        <v/>
      </c>
      <c r="AC2031" s="35" t="str">
        <f t="shared" si="252"/>
        <v/>
      </c>
      <c r="AD2031" s="35" t="str">
        <f t="shared" si="253"/>
        <v/>
      </c>
      <c r="AE2031" s="35" t="str">
        <f t="shared" si="254"/>
        <v/>
      </c>
      <c r="AF2031" s="35" t="str">
        <f t="shared" si="255"/>
        <v/>
      </c>
    </row>
    <row r="2032" spans="1:32" x14ac:dyDescent="0.3">
      <c r="A2032" s="50"/>
      <c r="B2032" s="34" t="str">
        <f>IFERROR(VLOOKUP(A2032,'State of WI BUs'!$A$2:$B$77,2,FALSE),"")</f>
        <v/>
      </c>
      <c r="C2032" s="50"/>
      <c r="D2032" s="50"/>
      <c r="E2032" s="51"/>
      <c r="F2032" s="34" t="str">
        <f>IFERROR(VLOOKUP(C2032,'Fed. Agency Identifier'!$A$2:$B$62,2,FALSE),"")</f>
        <v/>
      </c>
      <c r="G2032" s="34" t="str">
        <f>IF(ISBLANK(D2032)=TRUE,"",(IFERROR(VLOOKUP(CONCATENATE(C2032,".",D2032),'Assistance Listings sam.gov'!$A$2:$D$2250,4,FALSE),"Unknown/Expired CFDA - Complete Column K")))</f>
        <v/>
      </c>
      <c r="H2032" s="51"/>
      <c r="I2032" s="51"/>
      <c r="J2032" s="34" t="str">
        <f>IF(AND(ISBLANK(C2032)=TRUE,ISBLANK(D2032)=TRUE),"",IFERROR(VLOOKUP(CONCATENATE(C2032,".",D2032),'Clusters Lookup'!$A$2:$B$99,2,FALSE),"Not an Other Cluster"))</f>
        <v/>
      </c>
      <c r="K2032" s="51"/>
      <c r="L2032" s="51"/>
      <c r="M2032" s="51"/>
      <c r="N2032" s="51"/>
      <c r="O2032" s="52"/>
      <c r="P2032" s="51"/>
      <c r="Q2032" s="51"/>
      <c r="R2032" s="50"/>
      <c r="S2032" s="34" t="str">
        <f>IFERROR(VLOOKUP(R2032,'State of WI BUs'!$A$2:$B$77,2,FALSE),"")</f>
        <v/>
      </c>
      <c r="T2032" s="52"/>
      <c r="U2032" s="52"/>
      <c r="V2032" s="56" t="str">
        <f t="shared" si="248"/>
        <v/>
      </c>
      <c r="W2032" s="52"/>
      <c r="X2032" s="50"/>
      <c r="Y2032" s="56" t="str">
        <f t="shared" si="249"/>
        <v/>
      </c>
      <c r="Z2032" s="52"/>
      <c r="AA2032" s="35" t="str">
        <f t="shared" si="250"/>
        <v/>
      </c>
      <c r="AB2032" s="35" t="str">
        <f t="shared" si="251"/>
        <v/>
      </c>
      <c r="AC2032" s="35" t="str">
        <f t="shared" si="252"/>
        <v/>
      </c>
      <c r="AD2032" s="35" t="str">
        <f t="shared" si="253"/>
        <v/>
      </c>
      <c r="AE2032" s="35" t="str">
        <f t="shared" si="254"/>
        <v/>
      </c>
      <c r="AF2032" s="35" t="str">
        <f t="shared" si="255"/>
        <v/>
      </c>
    </row>
    <row r="2033" spans="1:32" x14ac:dyDescent="0.3">
      <c r="A2033" s="50"/>
      <c r="B2033" s="34" t="str">
        <f>IFERROR(VLOOKUP(A2033,'State of WI BUs'!$A$2:$B$77,2,FALSE),"")</f>
        <v/>
      </c>
      <c r="C2033" s="50"/>
      <c r="D2033" s="50"/>
      <c r="E2033" s="51"/>
      <c r="F2033" s="34" t="str">
        <f>IFERROR(VLOOKUP(C2033,'Fed. Agency Identifier'!$A$2:$B$62,2,FALSE),"")</f>
        <v/>
      </c>
      <c r="G2033" s="34" t="str">
        <f>IF(ISBLANK(D2033)=TRUE,"",(IFERROR(VLOOKUP(CONCATENATE(C2033,".",D2033),'Assistance Listings sam.gov'!$A$2:$D$2250,4,FALSE),"Unknown/Expired CFDA - Complete Column K")))</f>
        <v/>
      </c>
      <c r="H2033" s="51"/>
      <c r="I2033" s="51"/>
      <c r="J2033" s="34" t="str">
        <f>IF(AND(ISBLANK(C2033)=TRUE,ISBLANK(D2033)=TRUE),"",IFERROR(VLOOKUP(CONCATENATE(C2033,".",D2033),'Clusters Lookup'!$A$2:$B$99,2,FALSE),"Not an Other Cluster"))</f>
        <v/>
      </c>
      <c r="K2033" s="51"/>
      <c r="L2033" s="51"/>
      <c r="M2033" s="51"/>
      <c r="N2033" s="51"/>
      <c r="O2033" s="52"/>
      <c r="P2033" s="51"/>
      <c r="Q2033" s="51"/>
      <c r="R2033" s="50"/>
      <c r="S2033" s="34" t="str">
        <f>IFERROR(VLOOKUP(R2033,'State of WI BUs'!$A$2:$B$77,2,FALSE),"")</f>
        <v/>
      </c>
      <c r="T2033" s="52"/>
      <c r="U2033" s="52"/>
      <c r="V2033" s="56" t="str">
        <f t="shared" si="248"/>
        <v/>
      </c>
      <c r="W2033" s="52"/>
      <c r="X2033" s="50"/>
      <c r="Y2033" s="56" t="str">
        <f t="shared" si="249"/>
        <v/>
      </c>
      <c r="Z2033" s="52"/>
      <c r="AA2033" s="35" t="str">
        <f t="shared" si="250"/>
        <v/>
      </c>
      <c r="AB2033" s="35" t="str">
        <f t="shared" si="251"/>
        <v/>
      </c>
      <c r="AC2033" s="35" t="str">
        <f t="shared" si="252"/>
        <v/>
      </c>
      <c r="AD2033" s="35" t="str">
        <f t="shared" si="253"/>
        <v/>
      </c>
      <c r="AE2033" s="35" t="str">
        <f t="shared" si="254"/>
        <v/>
      </c>
      <c r="AF2033" s="35" t="str">
        <f t="shared" si="255"/>
        <v/>
      </c>
    </row>
    <row r="2034" spans="1:32" x14ac:dyDescent="0.3">
      <c r="A2034" s="50"/>
      <c r="B2034" s="34" t="str">
        <f>IFERROR(VLOOKUP(A2034,'State of WI BUs'!$A$2:$B$77,2,FALSE),"")</f>
        <v/>
      </c>
      <c r="C2034" s="50"/>
      <c r="D2034" s="50"/>
      <c r="E2034" s="51"/>
      <c r="F2034" s="34" t="str">
        <f>IFERROR(VLOOKUP(C2034,'Fed. Agency Identifier'!$A$2:$B$62,2,FALSE),"")</f>
        <v/>
      </c>
      <c r="G2034" s="34" t="str">
        <f>IF(ISBLANK(D2034)=TRUE,"",(IFERROR(VLOOKUP(CONCATENATE(C2034,".",D2034),'Assistance Listings sam.gov'!$A$2:$D$2250,4,FALSE),"Unknown/Expired CFDA - Complete Column K")))</f>
        <v/>
      </c>
      <c r="H2034" s="51"/>
      <c r="I2034" s="51"/>
      <c r="J2034" s="34" t="str">
        <f>IF(AND(ISBLANK(C2034)=TRUE,ISBLANK(D2034)=TRUE),"",IFERROR(VLOOKUP(CONCATENATE(C2034,".",D2034),'Clusters Lookup'!$A$2:$B$99,2,FALSE),"Not an Other Cluster"))</f>
        <v/>
      </c>
      <c r="K2034" s="51"/>
      <c r="L2034" s="51"/>
      <c r="M2034" s="51"/>
      <c r="N2034" s="51"/>
      <c r="O2034" s="52"/>
      <c r="P2034" s="51"/>
      <c r="Q2034" s="51"/>
      <c r="R2034" s="50"/>
      <c r="S2034" s="34" t="str">
        <f>IFERROR(VLOOKUP(R2034,'State of WI BUs'!$A$2:$B$77,2,FALSE),"")</f>
        <v/>
      </c>
      <c r="T2034" s="52"/>
      <c r="U2034" s="52"/>
      <c r="V2034" s="56" t="str">
        <f t="shared" si="248"/>
        <v/>
      </c>
      <c r="W2034" s="52"/>
      <c r="X2034" s="50"/>
      <c r="Y2034" s="56" t="str">
        <f t="shared" si="249"/>
        <v/>
      </c>
      <c r="Z2034" s="52"/>
      <c r="AA2034" s="35" t="str">
        <f t="shared" si="250"/>
        <v/>
      </c>
      <c r="AB2034" s="35" t="str">
        <f t="shared" si="251"/>
        <v/>
      </c>
      <c r="AC2034" s="35" t="str">
        <f t="shared" si="252"/>
        <v/>
      </c>
      <c r="AD2034" s="35" t="str">
        <f t="shared" si="253"/>
        <v/>
      </c>
      <c r="AE2034" s="35" t="str">
        <f t="shared" si="254"/>
        <v/>
      </c>
      <c r="AF2034" s="35" t="str">
        <f t="shared" si="255"/>
        <v/>
      </c>
    </row>
    <row r="2035" spans="1:32" x14ac:dyDescent="0.3">
      <c r="A2035" s="50"/>
      <c r="B2035" s="34" t="str">
        <f>IFERROR(VLOOKUP(A2035,'State of WI BUs'!$A$2:$B$77,2,FALSE),"")</f>
        <v/>
      </c>
      <c r="C2035" s="50"/>
      <c r="D2035" s="50"/>
      <c r="E2035" s="51"/>
      <c r="F2035" s="34" t="str">
        <f>IFERROR(VLOOKUP(C2035,'Fed. Agency Identifier'!$A$2:$B$62,2,FALSE),"")</f>
        <v/>
      </c>
      <c r="G2035" s="34" t="str">
        <f>IF(ISBLANK(D2035)=TRUE,"",(IFERROR(VLOOKUP(CONCATENATE(C2035,".",D2035),'Assistance Listings sam.gov'!$A$2:$D$2250,4,FALSE),"Unknown/Expired CFDA - Complete Column K")))</f>
        <v/>
      </c>
      <c r="H2035" s="51"/>
      <c r="I2035" s="51"/>
      <c r="J2035" s="34" t="str">
        <f>IF(AND(ISBLANK(C2035)=TRUE,ISBLANK(D2035)=TRUE),"",IFERROR(VLOOKUP(CONCATENATE(C2035,".",D2035),'Clusters Lookup'!$A$2:$B$99,2,FALSE),"Not an Other Cluster"))</f>
        <v/>
      </c>
      <c r="K2035" s="51"/>
      <c r="L2035" s="51"/>
      <c r="M2035" s="51"/>
      <c r="N2035" s="51"/>
      <c r="O2035" s="52"/>
      <c r="P2035" s="51"/>
      <c r="Q2035" s="51"/>
      <c r="R2035" s="50"/>
      <c r="S2035" s="34" t="str">
        <f>IFERROR(VLOOKUP(R2035,'State of WI BUs'!$A$2:$B$77,2,FALSE),"")</f>
        <v/>
      </c>
      <c r="T2035" s="52"/>
      <c r="U2035" s="52"/>
      <c r="V2035" s="56" t="str">
        <f t="shared" si="248"/>
        <v/>
      </c>
      <c r="W2035" s="52"/>
      <c r="X2035" s="50"/>
      <c r="Y2035" s="56" t="str">
        <f t="shared" si="249"/>
        <v/>
      </c>
      <c r="Z2035" s="52"/>
      <c r="AA2035" s="35" t="str">
        <f t="shared" si="250"/>
        <v/>
      </c>
      <c r="AB2035" s="35" t="str">
        <f t="shared" si="251"/>
        <v/>
      </c>
      <c r="AC2035" s="35" t="str">
        <f t="shared" si="252"/>
        <v/>
      </c>
      <c r="AD2035" s="35" t="str">
        <f t="shared" si="253"/>
        <v/>
      </c>
      <c r="AE2035" s="35" t="str">
        <f t="shared" si="254"/>
        <v/>
      </c>
      <c r="AF2035" s="35" t="str">
        <f t="shared" si="255"/>
        <v/>
      </c>
    </row>
    <row r="2036" spans="1:32" x14ac:dyDescent="0.3">
      <c r="A2036" s="50"/>
      <c r="B2036" s="34" t="str">
        <f>IFERROR(VLOOKUP(A2036,'State of WI BUs'!$A$2:$B$77,2,FALSE),"")</f>
        <v/>
      </c>
      <c r="C2036" s="50"/>
      <c r="D2036" s="50"/>
      <c r="E2036" s="51"/>
      <c r="F2036" s="34" t="str">
        <f>IFERROR(VLOOKUP(C2036,'Fed. Agency Identifier'!$A$2:$B$62,2,FALSE),"")</f>
        <v/>
      </c>
      <c r="G2036" s="34" t="str">
        <f>IF(ISBLANK(D2036)=TRUE,"",(IFERROR(VLOOKUP(CONCATENATE(C2036,".",D2036),'Assistance Listings sam.gov'!$A$2:$D$2250,4,FALSE),"Unknown/Expired CFDA - Complete Column K")))</f>
        <v/>
      </c>
      <c r="H2036" s="51"/>
      <c r="I2036" s="51"/>
      <c r="J2036" s="34" t="str">
        <f>IF(AND(ISBLANK(C2036)=TRUE,ISBLANK(D2036)=TRUE),"",IFERROR(VLOOKUP(CONCATENATE(C2036,".",D2036),'Clusters Lookup'!$A$2:$B$99,2,FALSE),"Not an Other Cluster"))</f>
        <v/>
      </c>
      <c r="K2036" s="51"/>
      <c r="L2036" s="51"/>
      <c r="M2036" s="51"/>
      <c r="N2036" s="51"/>
      <c r="O2036" s="52"/>
      <c r="P2036" s="51"/>
      <c r="Q2036" s="51"/>
      <c r="R2036" s="50"/>
      <c r="S2036" s="34" t="str">
        <f>IFERROR(VLOOKUP(R2036,'State of WI BUs'!$A$2:$B$77,2,FALSE),"")</f>
        <v/>
      </c>
      <c r="T2036" s="52"/>
      <c r="U2036" s="52"/>
      <c r="V2036" s="56" t="str">
        <f t="shared" si="248"/>
        <v/>
      </c>
      <c r="W2036" s="52"/>
      <c r="X2036" s="50"/>
      <c r="Y2036" s="56" t="str">
        <f t="shared" si="249"/>
        <v/>
      </c>
      <c r="Z2036" s="52"/>
      <c r="AA2036" s="35" t="str">
        <f t="shared" si="250"/>
        <v/>
      </c>
      <c r="AB2036" s="35" t="str">
        <f t="shared" si="251"/>
        <v/>
      </c>
      <c r="AC2036" s="35" t="str">
        <f t="shared" si="252"/>
        <v/>
      </c>
      <c r="AD2036" s="35" t="str">
        <f t="shared" si="253"/>
        <v/>
      </c>
      <c r="AE2036" s="35" t="str">
        <f t="shared" si="254"/>
        <v/>
      </c>
      <c r="AF2036" s="35" t="str">
        <f t="shared" si="255"/>
        <v/>
      </c>
    </row>
    <row r="2037" spans="1:32" x14ac:dyDescent="0.3">
      <c r="A2037" s="50"/>
      <c r="B2037" s="34" t="str">
        <f>IFERROR(VLOOKUP(A2037,'State of WI BUs'!$A$2:$B$77,2,FALSE),"")</f>
        <v/>
      </c>
      <c r="C2037" s="50"/>
      <c r="D2037" s="50"/>
      <c r="E2037" s="51"/>
      <c r="F2037" s="34" t="str">
        <f>IFERROR(VLOOKUP(C2037,'Fed. Agency Identifier'!$A$2:$B$62,2,FALSE),"")</f>
        <v/>
      </c>
      <c r="G2037" s="34" t="str">
        <f>IF(ISBLANK(D2037)=TRUE,"",(IFERROR(VLOOKUP(CONCATENATE(C2037,".",D2037),'Assistance Listings sam.gov'!$A$2:$D$2250,4,FALSE),"Unknown/Expired CFDA - Complete Column K")))</f>
        <v/>
      </c>
      <c r="H2037" s="51"/>
      <c r="I2037" s="51"/>
      <c r="J2037" s="34" t="str">
        <f>IF(AND(ISBLANK(C2037)=TRUE,ISBLANK(D2037)=TRUE),"",IFERROR(VLOOKUP(CONCATENATE(C2037,".",D2037),'Clusters Lookup'!$A$2:$B$99,2,FALSE),"Not an Other Cluster"))</f>
        <v/>
      </c>
      <c r="K2037" s="51"/>
      <c r="L2037" s="51"/>
      <c r="M2037" s="51"/>
      <c r="N2037" s="51"/>
      <c r="O2037" s="52"/>
      <c r="P2037" s="51"/>
      <c r="Q2037" s="51"/>
      <c r="R2037" s="50"/>
      <c r="S2037" s="34" t="str">
        <f>IFERROR(VLOOKUP(R2037,'State of WI BUs'!$A$2:$B$77,2,FALSE),"")</f>
        <v/>
      </c>
      <c r="T2037" s="52"/>
      <c r="U2037" s="52"/>
      <c r="V2037" s="56" t="str">
        <f t="shared" si="248"/>
        <v/>
      </c>
      <c r="W2037" s="52"/>
      <c r="X2037" s="50"/>
      <c r="Y2037" s="56" t="str">
        <f t="shared" si="249"/>
        <v/>
      </c>
      <c r="Z2037" s="52"/>
      <c r="AA2037" s="35" t="str">
        <f t="shared" si="250"/>
        <v/>
      </c>
      <c r="AB2037" s="35" t="str">
        <f t="shared" si="251"/>
        <v/>
      </c>
      <c r="AC2037" s="35" t="str">
        <f t="shared" si="252"/>
        <v/>
      </c>
      <c r="AD2037" s="35" t="str">
        <f t="shared" si="253"/>
        <v/>
      </c>
      <c r="AE2037" s="35" t="str">
        <f t="shared" si="254"/>
        <v/>
      </c>
      <c r="AF2037" s="35" t="str">
        <f t="shared" si="255"/>
        <v/>
      </c>
    </row>
    <row r="2038" spans="1:32" x14ac:dyDescent="0.3">
      <c r="A2038" s="50"/>
      <c r="B2038" s="34" t="str">
        <f>IFERROR(VLOOKUP(A2038,'State of WI BUs'!$A$2:$B$77,2,FALSE),"")</f>
        <v/>
      </c>
      <c r="C2038" s="50"/>
      <c r="D2038" s="50"/>
      <c r="E2038" s="51"/>
      <c r="F2038" s="34" t="str">
        <f>IFERROR(VLOOKUP(C2038,'Fed. Agency Identifier'!$A$2:$B$62,2,FALSE),"")</f>
        <v/>
      </c>
      <c r="G2038" s="34" t="str">
        <f>IF(ISBLANK(D2038)=TRUE,"",(IFERROR(VLOOKUP(CONCATENATE(C2038,".",D2038),'Assistance Listings sam.gov'!$A$2:$D$2250,4,FALSE),"Unknown/Expired CFDA - Complete Column K")))</f>
        <v/>
      </c>
      <c r="H2038" s="51"/>
      <c r="I2038" s="51"/>
      <c r="J2038" s="34" t="str">
        <f>IF(AND(ISBLANK(C2038)=TRUE,ISBLANK(D2038)=TRUE),"",IFERROR(VLOOKUP(CONCATENATE(C2038,".",D2038),'Clusters Lookup'!$A$2:$B$99,2,FALSE),"Not an Other Cluster"))</f>
        <v/>
      </c>
      <c r="K2038" s="51"/>
      <c r="L2038" s="51"/>
      <c r="M2038" s="51"/>
      <c r="N2038" s="51"/>
      <c r="O2038" s="52"/>
      <c r="P2038" s="51"/>
      <c r="Q2038" s="51"/>
      <c r="R2038" s="50"/>
      <c r="S2038" s="34" t="str">
        <f>IFERROR(VLOOKUP(R2038,'State of WI BUs'!$A$2:$B$77,2,FALSE),"")</f>
        <v/>
      </c>
      <c r="T2038" s="52"/>
      <c r="U2038" s="52"/>
      <c r="V2038" s="56" t="str">
        <f t="shared" si="248"/>
        <v/>
      </c>
      <c r="W2038" s="52"/>
      <c r="X2038" s="50"/>
      <c r="Y2038" s="56" t="str">
        <f t="shared" si="249"/>
        <v/>
      </c>
      <c r="Z2038" s="52"/>
      <c r="AA2038" s="35" t="str">
        <f t="shared" si="250"/>
        <v/>
      </c>
      <c r="AB2038" s="35" t="str">
        <f t="shared" si="251"/>
        <v/>
      </c>
      <c r="AC2038" s="35" t="str">
        <f t="shared" si="252"/>
        <v/>
      </c>
      <c r="AD2038" s="35" t="str">
        <f t="shared" si="253"/>
        <v/>
      </c>
      <c r="AE2038" s="35" t="str">
        <f t="shared" si="254"/>
        <v/>
      </c>
      <c r="AF2038" s="35" t="str">
        <f t="shared" si="255"/>
        <v/>
      </c>
    </row>
    <row r="2039" spans="1:32" x14ac:dyDescent="0.3">
      <c r="A2039" s="50"/>
      <c r="B2039" s="34" t="str">
        <f>IFERROR(VLOOKUP(A2039,'State of WI BUs'!$A$2:$B$77,2,FALSE),"")</f>
        <v/>
      </c>
      <c r="C2039" s="50"/>
      <c r="D2039" s="50"/>
      <c r="E2039" s="51"/>
      <c r="F2039" s="34" t="str">
        <f>IFERROR(VLOOKUP(C2039,'Fed. Agency Identifier'!$A$2:$B$62,2,FALSE),"")</f>
        <v/>
      </c>
      <c r="G2039" s="34" t="str">
        <f>IF(ISBLANK(D2039)=TRUE,"",(IFERROR(VLOOKUP(CONCATENATE(C2039,".",D2039),'Assistance Listings sam.gov'!$A$2:$D$2250,4,FALSE),"Unknown/Expired CFDA - Complete Column K")))</f>
        <v/>
      </c>
      <c r="H2039" s="51"/>
      <c r="I2039" s="51"/>
      <c r="J2039" s="34" t="str">
        <f>IF(AND(ISBLANK(C2039)=TRUE,ISBLANK(D2039)=TRUE),"",IFERROR(VLOOKUP(CONCATENATE(C2039,".",D2039),'Clusters Lookup'!$A$2:$B$99,2,FALSE),"Not an Other Cluster"))</f>
        <v/>
      </c>
      <c r="K2039" s="51"/>
      <c r="L2039" s="51"/>
      <c r="M2039" s="51"/>
      <c r="N2039" s="51"/>
      <c r="O2039" s="52"/>
      <c r="P2039" s="51"/>
      <c r="Q2039" s="51"/>
      <c r="R2039" s="50"/>
      <c r="S2039" s="34" t="str">
        <f>IFERROR(VLOOKUP(R2039,'State of WI BUs'!$A$2:$B$77,2,FALSE),"")</f>
        <v/>
      </c>
      <c r="T2039" s="52"/>
      <c r="U2039" s="52"/>
      <c r="V2039" s="56" t="str">
        <f t="shared" si="248"/>
        <v/>
      </c>
      <c r="W2039" s="52"/>
      <c r="X2039" s="50"/>
      <c r="Y2039" s="56" t="str">
        <f t="shared" si="249"/>
        <v/>
      </c>
      <c r="Z2039" s="52"/>
      <c r="AA2039" s="35" t="str">
        <f t="shared" si="250"/>
        <v/>
      </c>
      <c r="AB2039" s="35" t="str">
        <f t="shared" si="251"/>
        <v/>
      </c>
      <c r="AC2039" s="35" t="str">
        <f t="shared" si="252"/>
        <v/>
      </c>
      <c r="AD2039" s="35" t="str">
        <f t="shared" si="253"/>
        <v/>
      </c>
      <c r="AE2039" s="35" t="str">
        <f t="shared" si="254"/>
        <v/>
      </c>
      <c r="AF2039" s="35" t="str">
        <f t="shared" si="255"/>
        <v/>
      </c>
    </row>
    <row r="2040" spans="1:32" x14ac:dyDescent="0.3">
      <c r="A2040" s="50"/>
      <c r="B2040" s="34" t="str">
        <f>IFERROR(VLOOKUP(A2040,'State of WI BUs'!$A$2:$B$77,2,FALSE),"")</f>
        <v/>
      </c>
      <c r="C2040" s="50"/>
      <c r="D2040" s="50"/>
      <c r="E2040" s="51"/>
      <c r="F2040" s="34" t="str">
        <f>IFERROR(VLOOKUP(C2040,'Fed. Agency Identifier'!$A$2:$B$62,2,FALSE),"")</f>
        <v/>
      </c>
      <c r="G2040" s="34" t="str">
        <f>IF(ISBLANK(D2040)=TRUE,"",(IFERROR(VLOOKUP(CONCATENATE(C2040,".",D2040),'Assistance Listings sam.gov'!$A$2:$D$2250,4,FALSE),"Unknown/Expired CFDA - Complete Column K")))</f>
        <v/>
      </c>
      <c r="H2040" s="51"/>
      <c r="I2040" s="51"/>
      <c r="J2040" s="34" t="str">
        <f>IF(AND(ISBLANK(C2040)=TRUE,ISBLANK(D2040)=TRUE),"",IFERROR(VLOOKUP(CONCATENATE(C2040,".",D2040),'Clusters Lookup'!$A$2:$B$99,2,FALSE),"Not an Other Cluster"))</f>
        <v/>
      </c>
      <c r="K2040" s="51"/>
      <c r="L2040" s="51"/>
      <c r="M2040" s="51"/>
      <c r="N2040" s="51"/>
      <c r="O2040" s="52"/>
      <c r="P2040" s="51"/>
      <c r="Q2040" s="51"/>
      <c r="R2040" s="50"/>
      <c r="S2040" s="34" t="str">
        <f>IFERROR(VLOOKUP(R2040,'State of WI BUs'!$A$2:$B$77,2,FALSE),"")</f>
        <v/>
      </c>
      <c r="T2040" s="52"/>
      <c r="U2040" s="52"/>
      <c r="V2040" s="56" t="str">
        <f t="shared" si="248"/>
        <v/>
      </c>
      <c r="W2040" s="52"/>
      <c r="X2040" s="50"/>
      <c r="Y2040" s="56" t="str">
        <f t="shared" si="249"/>
        <v/>
      </c>
      <c r="Z2040" s="52"/>
      <c r="AA2040" s="35" t="str">
        <f t="shared" si="250"/>
        <v/>
      </c>
      <c r="AB2040" s="35" t="str">
        <f t="shared" si="251"/>
        <v/>
      </c>
      <c r="AC2040" s="35" t="str">
        <f t="shared" si="252"/>
        <v/>
      </c>
      <c r="AD2040" s="35" t="str">
        <f t="shared" si="253"/>
        <v/>
      </c>
      <c r="AE2040" s="35" t="str">
        <f t="shared" si="254"/>
        <v/>
      </c>
      <c r="AF2040" s="35" t="str">
        <f t="shared" si="255"/>
        <v/>
      </c>
    </row>
    <row r="2041" spans="1:32" x14ac:dyDescent="0.3">
      <c r="A2041" s="50"/>
      <c r="B2041" s="34" t="str">
        <f>IFERROR(VLOOKUP(A2041,'State of WI BUs'!$A$2:$B$77,2,FALSE),"")</f>
        <v/>
      </c>
      <c r="C2041" s="50"/>
      <c r="D2041" s="50"/>
      <c r="E2041" s="51"/>
      <c r="F2041" s="34" t="str">
        <f>IFERROR(VLOOKUP(C2041,'Fed. Agency Identifier'!$A$2:$B$62,2,FALSE),"")</f>
        <v/>
      </c>
      <c r="G2041" s="34" t="str">
        <f>IF(ISBLANK(D2041)=TRUE,"",(IFERROR(VLOOKUP(CONCATENATE(C2041,".",D2041),'Assistance Listings sam.gov'!$A$2:$D$2250,4,FALSE),"Unknown/Expired CFDA - Complete Column K")))</f>
        <v/>
      </c>
      <c r="H2041" s="51"/>
      <c r="I2041" s="51"/>
      <c r="J2041" s="34" t="str">
        <f>IF(AND(ISBLANK(C2041)=TRUE,ISBLANK(D2041)=TRUE),"",IFERROR(VLOOKUP(CONCATENATE(C2041,".",D2041),'Clusters Lookup'!$A$2:$B$99,2,FALSE),"Not an Other Cluster"))</f>
        <v/>
      </c>
      <c r="K2041" s="51"/>
      <c r="L2041" s="51"/>
      <c r="M2041" s="51"/>
      <c r="N2041" s="51"/>
      <c r="O2041" s="52"/>
      <c r="P2041" s="51"/>
      <c r="Q2041" s="51"/>
      <c r="R2041" s="50"/>
      <c r="S2041" s="34" t="str">
        <f>IFERROR(VLOOKUP(R2041,'State of WI BUs'!$A$2:$B$77,2,FALSE),"")</f>
        <v/>
      </c>
      <c r="T2041" s="52"/>
      <c r="U2041" s="52"/>
      <c r="V2041" s="56" t="str">
        <f t="shared" si="248"/>
        <v/>
      </c>
      <c r="W2041" s="52"/>
      <c r="X2041" s="50"/>
      <c r="Y2041" s="56" t="str">
        <f t="shared" si="249"/>
        <v/>
      </c>
      <c r="Z2041" s="52"/>
      <c r="AA2041" s="35" t="str">
        <f t="shared" si="250"/>
        <v/>
      </c>
      <c r="AB2041" s="35" t="str">
        <f t="shared" si="251"/>
        <v/>
      </c>
      <c r="AC2041" s="35" t="str">
        <f t="shared" si="252"/>
        <v/>
      </c>
      <c r="AD2041" s="35" t="str">
        <f t="shared" si="253"/>
        <v/>
      </c>
      <c r="AE2041" s="35" t="str">
        <f t="shared" si="254"/>
        <v/>
      </c>
      <c r="AF2041" s="35" t="str">
        <f t="shared" si="255"/>
        <v/>
      </c>
    </row>
    <row r="2042" spans="1:32" x14ac:dyDescent="0.3">
      <c r="A2042" s="50"/>
      <c r="B2042" s="34" t="str">
        <f>IFERROR(VLOOKUP(A2042,'State of WI BUs'!$A$2:$B$77,2,FALSE),"")</f>
        <v/>
      </c>
      <c r="C2042" s="50"/>
      <c r="D2042" s="50"/>
      <c r="E2042" s="51"/>
      <c r="F2042" s="34" t="str">
        <f>IFERROR(VLOOKUP(C2042,'Fed. Agency Identifier'!$A$2:$B$62,2,FALSE),"")</f>
        <v/>
      </c>
      <c r="G2042" s="34" t="str">
        <f>IF(ISBLANK(D2042)=TRUE,"",(IFERROR(VLOOKUP(CONCATENATE(C2042,".",D2042),'Assistance Listings sam.gov'!$A$2:$D$2250,4,FALSE),"Unknown/Expired CFDA - Complete Column K")))</f>
        <v/>
      </c>
      <c r="H2042" s="51"/>
      <c r="I2042" s="51"/>
      <c r="J2042" s="34" t="str">
        <f>IF(AND(ISBLANK(C2042)=TRUE,ISBLANK(D2042)=TRUE),"",IFERROR(VLOOKUP(CONCATENATE(C2042,".",D2042),'Clusters Lookup'!$A$2:$B$99,2,FALSE),"Not an Other Cluster"))</f>
        <v/>
      </c>
      <c r="K2042" s="51"/>
      <c r="L2042" s="51"/>
      <c r="M2042" s="51"/>
      <c r="N2042" s="51"/>
      <c r="O2042" s="52"/>
      <c r="P2042" s="51"/>
      <c r="Q2042" s="51"/>
      <c r="R2042" s="50"/>
      <c r="S2042" s="34" t="str">
        <f>IFERROR(VLOOKUP(R2042,'State of WI BUs'!$A$2:$B$77,2,FALSE),"")</f>
        <v/>
      </c>
      <c r="T2042" s="52"/>
      <c r="U2042" s="52"/>
      <c r="V2042" s="56" t="str">
        <f t="shared" si="248"/>
        <v/>
      </c>
      <c r="W2042" s="52"/>
      <c r="X2042" s="50"/>
      <c r="Y2042" s="56" t="str">
        <f t="shared" si="249"/>
        <v/>
      </c>
      <c r="Z2042" s="52"/>
      <c r="AA2042" s="35" t="str">
        <f t="shared" si="250"/>
        <v/>
      </c>
      <c r="AB2042" s="35" t="str">
        <f t="shared" si="251"/>
        <v/>
      </c>
      <c r="AC2042" s="35" t="str">
        <f t="shared" si="252"/>
        <v/>
      </c>
      <c r="AD2042" s="35" t="str">
        <f t="shared" si="253"/>
        <v/>
      </c>
      <c r="AE2042" s="35" t="str">
        <f t="shared" si="254"/>
        <v/>
      </c>
      <c r="AF2042" s="35" t="str">
        <f t="shared" si="255"/>
        <v/>
      </c>
    </row>
    <row r="2043" spans="1:32" x14ac:dyDescent="0.3">
      <c r="A2043" s="50"/>
      <c r="B2043" s="34" t="str">
        <f>IFERROR(VLOOKUP(A2043,'State of WI BUs'!$A$2:$B$77,2,FALSE),"")</f>
        <v/>
      </c>
      <c r="C2043" s="50"/>
      <c r="D2043" s="50"/>
      <c r="E2043" s="51"/>
      <c r="F2043" s="34" t="str">
        <f>IFERROR(VLOOKUP(C2043,'Fed. Agency Identifier'!$A$2:$B$62,2,FALSE),"")</f>
        <v/>
      </c>
      <c r="G2043" s="34" t="str">
        <f>IF(ISBLANK(D2043)=TRUE,"",(IFERROR(VLOOKUP(CONCATENATE(C2043,".",D2043),'Assistance Listings sam.gov'!$A$2:$D$2250,4,FALSE),"Unknown/Expired CFDA - Complete Column K")))</f>
        <v/>
      </c>
      <c r="H2043" s="51"/>
      <c r="I2043" s="51"/>
      <c r="J2043" s="34" t="str">
        <f>IF(AND(ISBLANK(C2043)=TRUE,ISBLANK(D2043)=TRUE),"",IFERROR(VLOOKUP(CONCATENATE(C2043,".",D2043),'Clusters Lookup'!$A$2:$B$99,2,FALSE),"Not an Other Cluster"))</f>
        <v/>
      </c>
      <c r="K2043" s="51"/>
      <c r="L2043" s="51"/>
      <c r="M2043" s="51"/>
      <c r="N2043" s="51"/>
      <c r="O2043" s="52"/>
      <c r="P2043" s="51"/>
      <c r="Q2043" s="51"/>
      <c r="R2043" s="50"/>
      <c r="S2043" s="34" t="str">
        <f>IFERROR(VLOOKUP(R2043,'State of WI BUs'!$A$2:$B$77,2,FALSE),"")</f>
        <v/>
      </c>
      <c r="T2043" s="52"/>
      <c r="U2043" s="52"/>
      <c r="V2043" s="56" t="str">
        <f t="shared" si="248"/>
        <v/>
      </c>
      <c r="W2043" s="52"/>
      <c r="X2043" s="50"/>
      <c r="Y2043" s="56" t="str">
        <f t="shared" si="249"/>
        <v/>
      </c>
      <c r="Z2043" s="52"/>
      <c r="AA2043" s="35" t="str">
        <f t="shared" si="250"/>
        <v/>
      </c>
      <c r="AB2043" s="35" t="str">
        <f t="shared" si="251"/>
        <v/>
      </c>
      <c r="AC2043" s="35" t="str">
        <f t="shared" si="252"/>
        <v/>
      </c>
      <c r="AD2043" s="35" t="str">
        <f t="shared" si="253"/>
        <v/>
      </c>
      <c r="AE2043" s="35" t="str">
        <f t="shared" si="254"/>
        <v/>
      </c>
      <c r="AF2043" s="35" t="str">
        <f t="shared" si="255"/>
        <v/>
      </c>
    </row>
    <row r="2044" spans="1:32" x14ac:dyDescent="0.3">
      <c r="A2044" s="50"/>
      <c r="B2044" s="34" t="str">
        <f>IFERROR(VLOOKUP(A2044,'State of WI BUs'!$A$2:$B$77,2,FALSE),"")</f>
        <v/>
      </c>
      <c r="C2044" s="50"/>
      <c r="D2044" s="50"/>
      <c r="E2044" s="51"/>
      <c r="F2044" s="34" t="str">
        <f>IFERROR(VLOOKUP(C2044,'Fed. Agency Identifier'!$A$2:$B$62,2,FALSE),"")</f>
        <v/>
      </c>
      <c r="G2044" s="34" t="str">
        <f>IF(ISBLANK(D2044)=TRUE,"",(IFERROR(VLOOKUP(CONCATENATE(C2044,".",D2044),'Assistance Listings sam.gov'!$A$2:$D$2250,4,FALSE),"Unknown/Expired CFDA - Complete Column K")))</f>
        <v/>
      </c>
      <c r="H2044" s="51"/>
      <c r="I2044" s="51"/>
      <c r="J2044" s="34" t="str">
        <f>IF(AND(ISBLANK(C2044)=TRUE,ISBLANK(D2044)=TRUE),"",IFERROR(VLOOKUP(CONCATENATE(C2044,".",D2044),'Clusters Lookup'!$A$2:$B$99,2,FALSE),"Not an Other Cluster"))</f>
        <v/>
      </c>
      <c r="K2044" s="51"/>
      <c r="L2044" s="51"/>
      <c r="M2044" s="51"/>
      <c r="N2044" s="51"/>
      <c r="O2044" s="52"/>
      <c r="P2044" s="51"/>
      <c r="Q2044" s="51"/>
      <c r="R2044" s="50"/>
      <c r="S2044" s="34" t="str">
        <f>IFERROR(VLOOKUP(R2044,'State of WI BUs'!$A$2:$B$77,2,FALSE),"")</f>
        <v/>
      </c>
      <c r="T2044" s="52"/>
      <c r="U2044" s="52"/>
      <c r="V2044" s="56" t="str">
        <f t="shared" si="248"/>
        <v/>
      </c>
      <c r="W2044" s="52"/>
      <c r="X2044" s="50"/>
      <c r="Y2044" s="56" t="str">
        <f t="shared" si="249"/>
        <v/>
      </c>
      <c r="Z2044" s="52"/>
      <c r="AA2044" s="35" t="str">
        <f t="shared" si="250"/>
        <v/>
      </c>
      <c r="AB2044" s="35" t="str">
        <f t="shared" si="251"/>
        <v/>
      </c>
      <c r="AC2044" s="35" t="str">
        <f t="shared" si="252"/>
        <v/>
      </c>
      <c r="AD2044" s="35" t="str">
        <f t="shared" si="253"/>
        <v/>
      </c>
      <c r="AE2044" s="35" t="str">
        <f t="shared" si="254"/>
        <v/>
      </c>
      <c r="AF2044" s="35" t="str">
        <f t="shared" si="255"/>
        <v/>
      </c>
    </row>
    <row r="2045" spans="1:32" x14ac:dyDescent="0.3">
      <c r="A2045" s="50"/>
      <c r="B2045" s="34" t="str">
        <f>IFERROR(VLOOKUP(A2045,'State of WI BUs'!$A$2:$B$77,2,FALSE),"")</f>
        <v/>
      </c>
      <c r="C2045" s="50"/>
      <c r="D2045" s="50"/>
      <c r="E2045" s="51"/>
      <c r="F2045" s="34" t="str">
        <f>IFERROR(VLOOKUP(C2045,'Fed. Agency Identifier'!$A$2:$B$62,2,FALSE),"")</f>
        <v/>
      </c>
      <c r="G2045" s="34" t="str">
        <f>IF(ISBLANK(D2045)=TRUE,"",(IFERROR(VLOOKUP(CONCATENATE(C2045,".",D2045),'Assistance Listings sam.gov'!$A$2:$D$2250,4,FALSE),"Unknown/Expired CFDA - Complete Column K")))</f>
        <v/>
      </c>
      <c r="H2045" s="51"/>
      <c r="I2045" s="51"/>
      <c r="J2045" s="34" t="str">
        <f>IF(AND(ISBLANK(C2045)=TRUE,ISBLANK(D2045)=TRUE),"",IFERROR(VLOOKUP(CONCATENATE(C2045,".",D2045),'Clusters Lookup'!$A$2:$B$99,2,FALSE),"Not an Other Cluster"))</f>
        <v/>
      </c>
      <c r="K2045" s="51"/>
      <c r="L2045" s="51"/>
      <c r="M2045" s="51"/>
      <c r="N2045" s="51"/>
      <c r="O2045" s="52"/>
      <c r="P2045" s="51"/>
      <c r="Q2045" s="51"/>
      <c r="R2045" s="50"/>
      <c r="S2045" s="34" t="str">
        <f>IFERROR(VLOOKUP(R2045,'State of WI BUs'!$A$2:$B$77,2,FALSE),"")</f>
        <v/>
      </c>
      <c r="T2045" s="52"/>
      <c r="U2045" s="52"/>
      <c r="V2045" s="56" t="str">
        <f t="shared" si="248"/>
        <v/>
      </c>
      <c r="W2045" s="52"/>
      <c r="X2045" s="50"/>
      <c r="Y2045" s="56" t="str">
        <f t="shared" si="249"/>
        <v/>
      </c>
      <c r="Z2045" s="52"/>
      <c r="AA2045" s="35" t="str">
        <f t="shared" si="250"/>
        <v/>
      </c>
      <c r="AB2045" s="35" t="str">
        <f t="shared" si="251"/>
        <v/>
      </c>
      <c r="AC2045" s="35" t="str">
        <f t="shared" si="252"/>
        <v/>
      </c>
      <c r="AD2045" s="35" t="str">
        <f t="shared" si="253"/>
        <v/>
      </c>
      <c r="AE2045" s="35" t="str">
        <f t="shared" si="254"/>
        <v/>
      </c>
      <c r="AF2045" s="35" t="str">
        <f t="shared" si="255"/>
        <v/>
      </c>
    </row>
    <row r="2046" spans="1:32" x14ac:dyDescent="0.3">
      <c r="A2046" s="50"/>
      <c r="B2046" s="34" t="str">
        <f>IFERROR(VLOOKUP(A2046,'State of WI BUs'!$A$2:$B$77,2,FALSE),"")</f>
        <v/>
      </c>
      <c r="C2046" s="50"/>
      <c r="D2046" s="50"/>
      <c r="E2046" s="51"/>
      <c r="F2046" s="34" t="str">
        <f>IFERROR(VLOOKUP(C2046,'Fed. Agency Identifier'!$A$2:$B$62,2,FALSE),"")</f>
        <v/>
      </c>
      <c r="G2046" s="34" t="str">
        <f>IF(ISBLANK(D2046)=TRUE,"",(IFERROR(VLOOKUP(CONCATENATE(C2046,".",D2046),'Assistance Listings sam.gov'!$A$2:$D$2250,4,FALSE),"Unknown/Expired CFDA - Complete Column K")))</f>
        <v/>
      </c>
      <c r="H2046" s="51"/>
      <c r="I2046" s="51"/>
      <c r="J2046" s="34" t="str">
        <f>IF(AND(ISBLANK(C2046)=TRUE,ISBLANK(D2046)=TRUE),"",IFERROR(VLOOKUP(CONCATENATE(C2046,".",D2046),'Clusters Lookup'!$A$2:$B$99,2,FALSE),"Not an Other Cluster"))</f>
        <v/>
      </c>
      <c r="K2046" s="51"/>
      <c r="L2046" s="51"/>
      <c r="M2046" s="51"/>
      <c r="N2046" s="51"/>
      <c r="O2046" s="52"/>
      <c r="P2046" s="51"/>
      <c r="Q2046" s="51"/>
      <c r="R2046" s="50"/>
      <c r="S2046" s="34" t="str">
        <f>IFERROR(VLOOKUP(R2046,'State of WI BUs'!$A$2:$B$77,2,FALSE),"")</f>
        <v/>
      </c>
      <c r="T2046" s="52"/>
      <c r="U2046" s="52"/>
      <c r="V2046" s="56" t="str">
        <f t="shared" si="248"/>
        <v/>
      </c>
      <c r="W2046" s="52"/>
      <c r="X2046" s="50"/>
      <c r="Y2046" s="56" t="str">
        <f t="shared" si="249"/>
        <v/>
      </c>
      <c r="Z2046" s="52"/>
      <c r="AA2046" s="35" t="str">
        <f t="shared" si="250"/>
        <v/>
      </c>
      <c r="AB2046" s="35" t="str">
        <f t="shared" si="251"/>
        <v/>
      </c>
      <c r="AC2046" s="35" t="str">
        <f t="shared" si="252"/>
        <v/>
      </c>
      <c r="AD2046" s="35" t="str">
        <f t="shared" si="253"/>
        <v/>
      </c>
      <c r="AE2046" s="35" t="str">
        <f t="shared" si="254"/>
        <v/>
      </c>
      <c r="AF2046" s="35" t="str">
        <f t="shared" si="255"/>
        <v/>
      </c>
    </row>
    <row r="2047" spans="1:32" x14ac:dyDescent="0.3">
      <c r="A2047" s="50"/>
      <c r="B2047" s="34" t="str">
        <f>IFERROR(VLOOKUP(A2047,'State of WI BUs'!$A$2:$B$77,2,FALSE),"")</f>
        <v/>
      </c>
      <c r="C2047" s="50"/>
      <c r="D2047" s="50"/>
      <c r="E2047" s="51"/>
      <c r="F2047" s="34" t="str">
        <f>IFERROR(VLOOKUP(C2047,'Fed. Agency Identifier'!$A$2:$B$62,2,FALSE),"")</f>
        <v/>
      </c>
      <c r="G2047" s="34" t="str">
        <f>IF(ISBLANK(D2047)=TRUE,"",(IFERROR(VLOOKUP(CONCATENATE(C2047,".",D2047),'Assistance Listings sam.gov'!$A$2:$D$2250,4,FALSE),"Unknown/Expired CFDA - Complete Column K")))</f>
        <v/>
      </c>
      <c r="H2047" s="51"/>
      <c r="I2047" s="51"/>
      <c r="J2047" s="34" t="str">
        <f>IF(AND(ISBLANK(C2047)=TRUE,ISBLANK(D2047)=TRUE),"",IFERROR(VLOOKUP(CONCATENATE(C2047,".",D2047),'Clusters Lookup'!$A$2:$B$99,2,FALSE),"Not an Other Cluster"))</f>
        <v/>
      </c>
      <c r="K2047" s="51"/>
      <c r="L2047" s="51"/>
      <c r="M2047" s="51"/>
      <c r="N2047" s="51"/>
      <c r="O2047" s="52"/>
      <c r="P2047" s="51"/>
      <c r="Q2047" s="51"/>
      <c r="R2047" s="50"/>
      <c r="S2047" s="34" t="str">
        <f>IFERROR(VLOOKUP(R2047,'State of WI BUs'!$A$2:$B$77,2,FALSE),"")</f>
        <v/>
      </c>
      <c r="T2047" s="52"/>
      <c r="U2047" s="52"/>
      <c r="V2047" s="56" t="str">
        <f t="shared" si="248"/>
        <v/>
      </c>
      <c r="W2047" s="52"/>
      <c r="X2047" s="50"/>
      <c r="Y2047" s="56" t="str">
        <f t="shared" si="249"/>
        <v/>
      </c>
      <c r="Z2047" s="52"/>
      <c r="AA2047" s="35" t="str">
        <f t="shared" si="250"/>
        <v/>
      </c>
      <c r="AB2047" s="35" t="str">
        <f t="shared" si="251"/>
        <v/>
      </c>
      <c r="AC2047" s="35" t="str">
        <f t="shared" si="252"/>
        <v/>
      </c>
      <c r="AD2047" s="35" t="str">
        <f t="shared" si="253"/>
        <v/>
      </c>
      <c r="AE2047" s="35" t="str">
        <f t="shared" si="254"/>
        <v/>
      </c>
      <c r="AF2047" s="35" t="str">
        <f t="shared" si="255"/>
        <v/>
      </c>
    </row>
    <row r="2048" spans="1:32" x14ac:dyDescent="0.3">
      <c r="A2048" s="50"/>
      <c r="B2048" s="34" t="str">
        <f>IFERROR(VLOOKUP(A2048,'State of WI BUs'!$A$2:$B$77,2,FALSE),"")</f>
        <v/>
      </c>
      <c r="C2048" s="50"/>
      <c r="D2048" s="50"/>
      <c r="E2048" s="51"/>
      <c r="F2048" s="34" t="str">
        <f>IFERROR(VLOOKUP(C2048,'Fed. Agency Identifier'!$A$2:$B$62,2,FALSE),"")</f>
        <v/>
      </c>
      <c r="G2048" s="34" t="str">
        <f>IF(ISBLANK(D2048)=TRUE,"",(IFERROR(VLOOKUP(CONCATENATE(C2048,".",D2048),'Assistance Listings sam.gov'!$A$2:$D$2250,4,FALSE),"Unknown/Expired CFDA - Complete Column K")))</f>
        <v/>
      </c>
      <c r="H2048" s="51"/>
      <c r="I2048" s="51"/>
      <c r="J2048" s="34" t="str">
        <f>IF(AND(ISBLANK(C2048)=TRUE,ISBLANK(D2048)=TRUE),"",IFERROR(VLOOKUP(CONCATENATE(C2048,".",D2048),'Clusters Lookup'!$A$2:$B$99,2,FALSE),"Not an Other Cluster"))</f>
        <v/>
      </c>
      <c r="K2048" s="51"/>
      <c r="L2048" s="51"/>
      <c r="M2048" s="51"/>
      <c r="N2048" s="51"/>
      <c r="O2048" s="52"/>
      <c r="P2048" s="51"/>
      <c r="Q2048" s="51"/>
      <c r="R2048" s="50"/>
      <c r="S2048" s="34" t="str">
        <f>IFERROR(VLOOKUP(R2048,'State of WI BUs'!$A$2:$B$77,2,FALSE),"")</f>
        <v/>
      </c>
      <c r="T2048" s="52"/>
      <c r="U2048" s="52"/>
      <c r="V2048" s="56" t="str">
        <f t="shared" si="248"/>
        <v/>
      </c>
      <c r="W2048" s="52"/>
      <c r="X2048" s="50"/>
      <c r="Y2048" s="56" t="str">
        <f t="shared" si="249"/>
        <v/>
      </c>
      <c r="Z2048" s="52"/>
      <c r="AA2048" s="35" t="str">
        <f t="shared" si="250"/>
        <v/>
      </c>
      <c r="AB2048" s="35" t="str">
        <f t="shared" si="251"/>
        <v/>
      </c>
      <c r="AC2048" s="35" t="str">
        <f t="shared" si="252"/>
        <v/>
      </c>
      <c r="AD2048" s="35" t="str">
        <f t="shared" si="253"/>
        <v/>
      </c>
      <c r="AE2048" s="35" t="str">
        <f t="shared" si="254"/>
        <v/>
      </c>
      <c r="AF2048" s="35" t="str">
        <f t="shared" si="255"/>
        <v/>
      </c>
    </row>
    <row r="2049" spans="1:32" x14ac:dyDescent="0.3">
      <c r="A2049" s="50"/>
      <c r="B2049" s="34" t="str">
        <f>IFERROR(VLOOKUP(A2049,'State of WI BUs'!$A$2:$B$77,2,FALSE),"")</f>
        <v/>
      </c>
      <c r="C2049" s="50"/>
      <c r="D2049" s="50"/>
      <c r="E2049" s="51"/>
      <c r="F2049" s="34" t="str">
        <f>IFERROR(VLOOKUP(C2049,'Fed. Agency Identifier'!$A$2:$B$62,2,FALSE),"")</f>
        <v/>
      </c>
      <c r="G2049" s="34" t="str">
        <f>IF(ISBLANK(D2049)=TRUE,"",(IFERROR(VLOOKUP(CONCATENATE(C2049,".",D2049),'Assistance Listings sam.gov'!$A$2:$D$2250,4,FALSE),"Unknown/Expired CFDA - Complete Column K")))</f>
        <v/>
      </c>
      <c r="H2049" s="51"/>
      <c r="I2049" s="51"/>
      <c r="J2049" s="34" t="str">
        <f>IF(AND(ISBLANK(C2049)=TRUE,ISBLANK(D2049)=TRUE),"",IFERROR(VLOOKUP(CONCATENATE(C2049,".",D2049),'Clusters Lookup'!$A$2:$B$99,2,FALSE),"Not an Other Cluster"))</f>
        <v/>
      </c>
      <c r="K2049" s="51"/>
      <c r="L2049" s="51"/>
      <c r="M2049" s="51"/>
      <c r="N2049" s="51"/>
      <c r="O2049" s="52"/>
      <c r="P2049" s="51"/>
      <c r="Q2049" s="51"/>
      <c r="R2049" s="50"/>
      <c r="S2049" s="34" t="str">
        <f>IFERROR(VLOOKUP(R2049,'State of WI BUs'!$A$2:$B$77,2,FALSE),"")</f>
        <v/>
      </c>
      <c r="T2049" s="52"/>
      <c r="U2049" s="52"/>
      <c r="V2049" s="56" t="str">
        <f t="shared" si="248"/>
        <v/>
      </c>
      <c r="W2049" s="52"/>
      <c r="X2049" s="50"/>
      <c r="Y2049" s="56" t="str">
        <f t="shared" si="249"/>
        <v/>
      </c>
      <c r="Z2049" s="52"/>
      <c r="AA2049" s="35" t="str">
        <f t="shared" si="250"/>
        <v/>
      </c>
      <c r="AB2049" s="35" t="str">
        <f t="shared" si="251"/>
        <v/>
      </c>
      <c r="AC2049" s="35" t="str">
        <f t="shared" si="252"/>
        <v/>
      </c>
      <c r="AD2049" s="35" t="str">
        <f t="shared" si="253"/>
        <v/>
      </c>
      <c r="AE2049" s="35" t="str">
        <f t="shared" si="254"/>
        <v/>
      </c>
      <c r="AF2049" s="35" t="str">
        <f t="shared" si="255"/>
        <v/>
      </c>
    </row>
    <row r="2050" spans="1:32" x14ac:dyDescent="0.3">
      <c r="A2050" s="50"/>
      <c r="B2050" s="34" t="str">
        <f>IFERROR(VLOOKUP(A2050,'State of WI BUs'!$A$2:$B$77,2,FALSE),"")</f>
        <v/>
      </c>
      <c r="C2050" s="50"/>
      <c r="D2050" s="50"/>
      <c r="E2050" s="51"/>
      <c r="F2050" s="34" t="str">
        <f>IFERROR(VLOOKUP(C2050,'Fed. Agency Identifier'!$A$2:$B$62,2,FALSE),"")</f>
        <v/>
      </c>
      <c r="G2050" s="34" t="str">
        <f>IF(ISBLANK(D2050)=TRUE,"",(IFERROR(VLOOKUP(CONCATENATE(C2050,".",D2050),'Assistance Listings sam.gov'!$A$2:$D$2250,4,FALSE),"Unknown/Expired CFDA - Complete Column K")))</f>
        <v/>
      </c>
      <c r="H2050" s="51"/>
      <c r="I2050" s="51"/>
      <c r="J2050" s="34" t="str">
        <f>IF(AND(ISBLANK(C2050)=TRUE,ISBLANK(D2050)=TRUE),"",IFERROR(VLOOKUP(CONCATENATE(C2050,".",D2050),'Clusters Lookup'!$A$2:$B$99,2,FALSE),"Not an Other Cluster"))</f>
        <v/>
      </c>
      <c r="K2050" s="51"/>
      <c r="L2050" s="51"/>
      <c r="M2050" s="51"/>
      <c r="N2050" s="51"/>
      <c r="O2050" s="52"/>
      <c r="P2050" s="51"/>
      <c r="Q2050" s="51"/>
      <c r="R2050" s="50"/>
      <c r="S2050" s="34" t="str">
        <f>IFERROR(VLOOKUP(R2050,'State of WI BUs'!$A$2:$B$77,2,FALSE),"")</f>
        <v/>
      </c>
      <c r="T2050" s="52"/>
      <c r="U2050" s="52"/>
      <c r="V2050" s="56" t="str">
        <f t="shared" si="248"/>
        <v/>
      </c>
      <c r="W2050" s="52"/>
      <c r="X2050" s="50"/>
      <c r="Y2050" s="56" t="str">
        <f t="shared" si="249"/>
        <v/>
      </c>
      <c r="Z2050" s="52"/>
      <c r="AA2050" s="35" t="str">
        <f t="shared" si="250"/>
        <v/>
      </c>
      <c r="AB2050" s="35" t="str">
        <f t="shared" si="251"/>
        <v/>
      </c>
      <c r="AC2050" s="35" t="str">
        <f t="shared" si="252"/>
        <v/>
      </c>
      <c r="AD2050" s="35" t="str">
        <f t="shared" si="253"/>
        <v/>
      </c>
      <c r="AE2050" s="35" t="str">
        <f t="shared" si="254"/>
        <v/>
      </c>
      <c r="AF2050" s="35" t="str">
        <f t="shared" si="255"/>
        <v/>
      </c>
    </row>
    <row r="2051" spans="1:32" x14ac:dyDescent="0.3">
      <c r="A2051" s="50"/>
      <c r="B2051" s="34" t="str">
        <f>IFERROR(VLOOKUP(A2051,'State of WI BUs'!$A$2:$B$77,2,FALSE),"")</f>
        <v/>
      </c>
      <c r="C2051" s="50"/>
      <c r="D2051" s="50"/>
      <c r="E2051" s="51"/>
      <c r="F2051" s="34" t="str">
        <f>IFERROR(VLOOKUP(C2051,'Fed. Agency Identifier'!$A$2:$B$62,2,FALSE),"")</f>
        <v/>
      </c>
      <c r="G2051" s="34" t="str">
        <f>IF(ISBLANK(D2051)=TRUE,"",(IFERROR(VLOOKUP(CONCATENATE(C2051,".",D2051),'Assistance Listings sam.gov'!$A$2:$D$2250,4,FALSE),"Unknown/Expired CFDA - Complete Column K")))</f>
        <v/>
      </c>
      <c r="H2051" s="51"/>
      <c r="I2051" s="51"/>
      <c r="J2051" s="34" t="str">
        <f>IF(AND(ISBLANK(C2051)=TRUE,ISBLANK(D2051)=TRUE),"",IFERROR(VLOOKUP(CONCATENATE(C2051,".",D2051),'Clusters Lookup'!$A$2:$B$99,2,FALSE),"Not an Other Cluster"))</f>
        <v/>
      </c>
      <c r="K2051" s="51"/>
      <c r="L2051" s="51"/>
      <c r="M2051" s="51"/>
      <c r="N2051" s="51"/>
      <c r="O2051" s="52"/>
      <c r="P2051" s="51"/>
      <c r="Q2051" s="51"/>
      <c r="R2051" s="50"/>
      <c r="S2051" s="34" t="str">
        <f>IFERROR(VLOOKUP(R2051,'State of WI BUs'!$A$2:$B$77,2,FALSE),"")</f>
        <v/>
      </c>
      <c r="T2051" s="52"/>
      <c r="U2051" s="52"/>
      <c r="V2051" s="56" t="str">
        <f t="shared" si="248"/>
        <v/>
      </c>
      <c r="W2051" s="52"/>
      <c r="X2051" s="50"/>
      <c r="Y2051" s="56" t="str">
        <f t="shared" si="249"/>
        <v/>
      </c>
      <c r="Z2051" s="52"/>
      <c r="AA2051" s="35" t="str">
        <f t="shared" si="250"/>
        <v/>
      </c>
      <c r="AB2051" s="35" t="str">
        <f t="shared" si="251"/>
        <v/>
      </c>
      <c r="AC2051" s="35" t="str">
        <f t="shared" si="252"/>
        <v/>
      </c>
      <c r="AD2051" s="35" t="str">
        <f t="shared" si="253"/>
        <v/>
      </c>
      <c r="AE2051" s="35" t="str">
        <f t="shared" si="254"/>
        <v/>
      </c>
      <c r="AF2051" s="35" t="str">
        <f t="shared" si="255"/>
        <v/>
      </c>
    </row>
    <row r="2052" spans="1:32" x14ac:dyDescent="0.3">
      <c r="A2052" s="50"/>
      <c r="B2052" s="34" t="str">
        <f>IFERROR(VLOOKUP(A2052,'State of WI BUs'!$A$2:$B$77,2,FALSE),"")</f>
        <v/>
      </c>
      <c r="C2052" s="50"/>
      <c r="D2052" s="50"/>
      <c r="E2052" s="51"/>
      <c r="F2052" s="34" t="str">
        <f>IFERROR(VLOOKUP(C2052,'Fed. Agency Identifier'!$A$2:$B$62,2,FALSE),"")</f>
        <v/>
      </c>
      <c r="G2052" s="34" t="str">
        <f>IF(ISBLANK(D2052)=TRUE,"",(IFERROR(VLOOKUP(CONCATENATE(C2052,".",D2052),'Assistance Listings sam.gov'!$A$2:$D$2250,4,FALSE),"Unknown/Expired CFDA - Complete Column K")))</f>
        <v/>
      </c>
      <c r="H2052" s="51"/>
      <c r="I2052" s="51"/>
      <c r="J2052" s="34" t="str">
        <f>IF(AND(ISBLANK(C2052)=TRUE,ISBLANK(D2052)=TRUE),"",IFERROR(VLOOKUP(CONCATENATE(C2052,".",D2052),'Clusters Lookup'!$A$2:$B$99,2,FALSE),"Not an Other Cluster"))</f>
        <v/>
      </c>
      <c r="K2052" s="51"/>
      <c r="L2052" s="51"/>
      <c r="M2052" s="51"/>
      <c r="N2052" s="51"/>
      <c r="O2052" s="52"/>
      <c r="P2052" s="51"/>
      <c r="Q2052" s="51"/>
      <c r="R2052" s="50"/>
      <c r="S2052" s="34" t="str">
        <f>IFERROR(VLOOKUP(R2052,'State of WI BUs'!$A$2:$B$77,2,FALSE),"")</f>
        <v/>
      </c>
      <c r="T2052" s="52"/>
      <c r="U2052" s="52"/>
      <c r="V2052" s="56" t="str">
        <f t="shared" si="248"/>
        <v/>
      </c>
      <c r="W2052" s="52"/>
      <c r="X2052" s="50"/>
      <c r="Y2052" s="56" t="str">
        <f t="shared" si="249"/>
        <v/>
      </c>
      <c r="Z2052" s="52"/>
      <c r="AA2052" s="35" t="str">
        <f t="shared" si="250"/>
        <v/>
      </c>
      <c r="AB2052" s="35" t="str">
        <f t="shared" si="251"/>
        <v/>
      </c>
      <c r="AC2052" s="35" t="str">
        <f t="shared" si="252"/>
        <v/>
      </c>
      <c r="AD2052" s="35" t="str">
        <f t="shared" si="253"/>
        <v/>
      </c>
      <c r="AE2052" s="35" t="str">
        <f t="shared" si="254"/>
        <v/>
      </c>
      <c r="AF2052" s="35" t="str">
        <f t="shared" si="255"/>
        <v/>
      </c>
    </row>
    <row r="2053" spans="1:32" x14ac:dyDescent="0.3">
      <c r="A2053" s="50"/>
      <c r="B2053" s="34" t="str">
        <f>IFERROR(VLOOKUP(A2053,'State of WI BUs'!$A$2:$B$77,2,FALSE),"")</f>
        <v/>
      </c>
      <c r="C2053" s="50"/>
      <c r="D2053" s="50"/>
      <c r="E2053" s="51"/>
      <c r="F2053" s="34" t="str">
        <f>IFERROR(VLOOKUP(C2053,'Fed. Agency Identifier'!$A$2:$B$62,2,FALSE),"")</f>
        <v/>
      </c>
      <c r="G2053" s="34" t="str">
        <f>IF(ISBLANK(D2053)=TRUE,"",(IFERROR(VLOOKUP(CONCATENATE(C2053,".",D2053),'Assistance Listings sam.gov'!$A$2:$D$2250,4,FALSE),"Unknown/Expired CFDA - Complete Column K")))</f>
        <v/>
      </c>
      <c r="H2053" s="51"/>
      <c r="I2053" s="51"/>
      <c r="J2053" s="34" t="str">
        <f>IF(AND(ISBLANK(C2053)=TRUE,ISBLANK(D2053)=TRUE),"",IFERROR(VLOOKUP(CONCATENATE(C2053,".",D2053),'Clusters Lookup'!$A$2:$B$99,2,FALSE),"Not an Other Cluster"))</f>
        <v/>
      </c>
      <c r="K2053" s="51"/>
      <c r="L2053" s="51"/>
      <c r="M2053" s="51"/>
      <c r="N2053" s="51"/>
      <c r="O2053" s="52"/>
      <c r="P2053" s="51"/>
      <c r="Q2053" s="51"/>
      <c r="R2053" s="50"/>
      <c r="S2053" s="34" t="str">
        <f>IFERROR(VLOOKUP(R2053,'State of WI BUs'!$A$2:$B$77,2,FALSE),"")</f>
        <v/>
      </c>
      <c r="T2053" s="52"/>
      <c r="U2053" s="52"/>
      <c r="V2053" s="56" t="str">
        <f t="shared" si="248"/>
        <v/>
      </c>
      <c r="W2053" s="52"/>
      <c r="X2053" s="50"/>
      <c r="Y2053" s="56" t="str">
        <f t="shared" si="249"/>
        <v/>
      </c>
      <c r="Z2053" s="52"/>
      <c r="AA2053" s="35" t="str">
        <f t="shared" si="250"/>
        <v/>
      </c>
      <c r="AB2053" s="35" t="str">
        <f t="shared" si="251"/>
        <v/>
      </c>
      <c r="AC2053" s="35" t="str">
        <f t="shared" si="252"/>
        <v/>
      </c>
      <c r="AD2053" s="35" t="str">
        <f t="shared" si="253"/>
        <v/>
      </c>
      <c r="AE2053" s="35" t="str">
        <f t="shared" si="254"/>
        <v/>
      </c>
      <c r="AF2053" s="35" t="str">
        <f t="shared" si="255"/>
        <v/>
      </c>
    </row>
    <row r="2054" spans="1:32" x14ac:dyDescent="0.3">
      <c r="A2054" s="50"/>
      <c r="B2054" s="34" t="str">
        <f>IFERROR(VLOOKUP(A2054,'State of WI BUs'!$A$2:$B$77,2,FALSE),"")</f>
        <v/>
      </c>
      <c r="C2054" s="50"/>
      <c r="D2054" s="50"/>
      <c r="E2054" s="51"/>
      <c r="F2054" s="34" t="str">
        <f>IFERROR(VLOOKUP(C2054,'Fed. Agency Identifier'!$A$2:$B$62,2,FALSE),"")</f>
        <v/>
      </c>
      <c r="G2054" s="34" t="str">
        <f>IF(ISBLANK(D2054)=TRUE,"",(IFERROR(VLOOKUP(CONCATENATE(C2054,".",D2054),'Assistance Listings sam.gov'!$A$2:$D$2250,4,FALSE),"Unknown/Expired CFDA - Complete Column K")))</f>
        <v/>
      </c>
      <c r="H2054" s="51"/>
      <c r="I2054" s="51"/>
      <c r="J2054" s="34" t="str">
        <f>IF(AND(ISBLANK(C2054)=TRUE,ISBLANK(D2054)=TRUE),"",IFERROR(VLOOKUP(CONCATENATE(C2054,".",D2054),'Clusters Lookup'!$A$2:$B$99,2,FALSE),"Not an Other Cluster"))</f>
        <v/>
      </c>
      <c r="K2054" s="51"/>
      <c r="L2054" s="51"/>
      <c r="M2054" s="51"/>
      <c r="N2054" s="51"/>
      <c r="O2054" s="52"/>
      <c r="P2054" s="51"/>
      <c r="Q2054" s="51"/>
      <c r="R2054" s="50"/>
      <c r="S2054" s="34" t="str">
        <f>IFERROR(VLOOKUP(R2054,'State of WI BUs'!$A$2:$B$77,2,FALSE),"")</f>
        <v/>
      </c>
      <c r="T2054" s="52"/>
      <c r="U2054" s="52"/>
      <c r="V2054" s="56" t="str">
        <f t="shared" si="248"/>
        <v/>
      </c>
      <c r="W2054" s="52"/>
      <c r="X2054" s="50"/>
      <c r="Y2054" s="56" t="str">
        <f t="shared" si="249"/>
        <v/>
      </c>
      <c r="Z2054" s="52"/>
      <c r="AA2054" s="35" t="str">
        <f t="shared" si="250"/>
        <v/>
      </c>
      <c r="AB2054" s="35" t="str">
        <f t="shared" si="251"/>
        <v/>
      </c>
      <c r="AC2054" s="35" t="str">
        <f t="shared" si="252"/>
        <v/>
      </c>
      <c r="AD2054" s="35" t="str">
        <f t="shared" si="253"/>
        <v/>
      </c>
      <c r="AE2054" s="35" t="str">
        <f t="shared" si="254"/>
        <v/>
      </c>
      <c r="AF2054" s="35" t="str">
        <f t="shared" si="255"/>
        <v/>
      </c>
    </row>
    <row r="2055" spans="1:32" x14ac:dyDescent="0.3">
      <c r="A2055" s="50"/>
      <c r="B2055" s="34" t="str">
        <f>IFERROR(VLOOKUP(A2055,'State of WI BUs'!$A$2:$B$77,2,FALSE),"")</f>
        <v/>
      </c>
      <c r="C2055" s="50"/>
      <c r="D2055" s="50"/>
      <c r="E2055" s="51"/>
      <c r="F2055" s="34" t="str">
        <f>IFERROR(VLOOKUP(C2055,'Fed. Agency Identifier'!$A$2:$B$62,2,FALSE),"")</f>
        <v/>
      </c>
      <c r="G2055" s="34" t="str">
        <f>IF(ISBLANK(D2055)=TRUE,"",(IFERROR(VLOOKUP(CONCATENATE(C2055,".",D2055),'Assistance Listings sam.gov'!$A$2:$D$2250,4,FALSE),"Unknown/Expired CFDA - Complete Column K")))</f>
        <v/>
      </c>
      <c r="H2055" s="51"/>
      <c r="I2055" s="51"/>
      <c r="J2055" s="34" t="str">
        <f>IF(AND(ISBLANK(C2055)=TRUE,ISBLANK(D2055)=TRUE),"",IFERROR(VLOOKUP(CONCATENATE(C2055,".",D2055),'Clusters Lookup'!$A$2:$B$99,2,FALSE),"Not an Other Cluster"))</f>
        <v/>
      </c>
      <c r="K2055" s="51"/>
      <c r="L2055" s="51"/>
      <c r="M2055" s="51"/>
      <c r="N2055" s="51"/>
      <c r="O2055" s="52"/>
      <c r="P2055" s="51"/>
      <c r="Q2055" s="51"/>
      <c r="R2055" s="50"/>
      <c r="S2055" s="34" t="str">
        <f>IFERROR(VLOOKUP(R2055,'State of WI BUs'!$A$2:$B$77,2,FALSE),"")</f>
        <v/>
      </c>
      <c r="T2055" s="52"/>
      <c r="U2055" s="52"/>
      <c r="V2055" s="56" t="str">
        <f t="shared" si="248"/>
        <v/>
      </c>
      <c r="W2055" s="52"/>
      <c r="X2055" s="50"/>
      <c r="Y2055" s="56" t="str">
        <f t="shared" si="249"/>
        <v/>
      </c>
      <c r="Z2055" s="52"/>
      <c r="AA2055" s="35" t="str">
        <f t="shared" si="250"/>
        <v/>
      </c>
      <c r="AB2055" s="35" t="str">
        <f t="shared" si="251"/>
        <v/>
      </c>
      <c r="AC2055" s="35" t="str">
        <f t="shared" si="252"/>
        <v/>
      </c>
      <c r="AD2055" s="35" t="str">
        <f t="shared" si="253"/>
        <v/>
      </c>
      <c r="AE2055" s="35" t="str">
        <f t="shared" si="254"/>
        <v/>
      </c>
      <c r="AF2055" s="35" t="str">
        <f t="shared" si="255"/>
        <v/>
      </c>
    </row>
    <row r="2056" spans="1:32" x14ac:dyDescent="0.3">
      <c r="A2056" s="50"/>
      <c r="B2056" s="34" t="str">
        <f>IFERROR(VLOOKUP(A2056,'State of WI BUs'!$A$2:$B$77,2,FALSE),"")</f>
        <v/>
      </c>
      <c r="C2056" s="50"/>
      <c r="D2056" s="50"/>
      <c r="E2056" s="51"/>
      <c r="F2056" s="34" t="str">
        <f>IFERROR(VLOOKUP(C2056,'Fed. Agency Identifier'!$A$2:$B$62,2,FALSE),"")</f>
        <v/>
      </c>
      <c r="G2056" s="34" t="str">
        <f>IF(ISBLANK(D2056)=TRUE,"",(IFERROR(VLOOKUP(CONCATENATE(C2056,".",D2056),'Assistance Listings sam.gov'!$A$2:$D$2250,4,FALSE),"Unknown/Expired CFDA - Complete Column K")))</f>
        <v/>
      </c>
      <c r="H2056" s="51"/>
      <c r="I2056" s="51"/>
      <c r="J2056" s="34" t="str">
        <f>IF(AND(ISBLANK(C2056)=TRUE,ISBLANK(D2056)=TRUE),"",IFERROR(VLOOKUP(CONCATENATE(C2056,".",D2056),'Clusters Lookup'!$A$2:$B$99,2,FALSE),"Not an Other Cluster"))</f>
        <v/>
      </c>
      <c r="K2056" s="51"/>
      <c r="L2056" s="51"/>
      <c r="M2056" s="51"/>
      <c r="N2056" s="51"/>
      <c r="O2056" s="52"/>
      <c r="P2056" s="51"/>
      <c r="Q2056" s="51"/>
      <c r="R2056" s="50"/>
      <c r="S2056" s="34" t="str">
        <f>IFERROR(VLOOKUP(R2056,'State of WI BUs'!$A$2:$B$77,2,FALSE),"")</f>
        <v/>
      </c>
      <c r="T2056" s="52"/>
      <c r="U2056" s="52"/>
      <c r="V2056" s="56" t="str">
        <f t="shared" si="248"/>
        <v/>
      </c>
      <c r="W2056" s="52"/>
      <c r="X2056" s="50"/>
      <c r="Y2056" s="56" t="str">
        <f t="shared" si="249"/>
        <v/>
      </c>
      <c r="Z2056" s="52"/>
      <c r="AA2056" s="35" t="str">
        <f t="shared" si="250"/>
        <v/>
      </c>
      <c r="AB2056" s="35" t="str">
        <f t="shared" si="251"/>
        <v/>
      </c>
      <c r="AC2056" s="35" t="str">
        <f t="shared" si="252"/>
        <v/>
      </c>
      <c r="AD2056" s="35" t="str">
        <f t="shared" si="253"/>
        <v/>
      </c>
      <c r="AE2056" s="35" t="str">
        <f t="shared" si="254"/>
        <v/>
      </c>
      <c r="AF2056" s="35" t="str">
        <f t="shared" si="255"/>
        <v/>
      </c>
    </row>
    <row r="2057" spans="1:32" x14ac:dyDescent="0.3">
      <c r="A2057" s="50"/>
      <c r="B2057" s="34" t="str">
        <f>IFERROR(VLOOKUP(A2057,'State of WI BUs'!$A$2:$B$77,2,FALSE),"")</f>
        <v/>
      </c>
      <c r="C2057" s="50"/>
      <c r="D2057" s="50"/>
      <c r="E2057" s="51"/>
      <c r="F2057" s="34" t="str">
        <f>IFERROR(VLOOKUP(C2057,'Fed. Agency Identifier'!$A$2:$B$62,2,FALSE),"")</f>
        <v/>
      </c>
      <c r="G2057" s="34" t="str">
        <f>IF(ISBLANK(D2057)=TRUE,"",(IFERROR(VLOOKUP(CONCATENATE(C2057,".",D2057),'Assistance Listings sam.gov'!$A$2:$D$2250,4,FALSE),"Unknown/Expired CFDA - Complete Column K")))</f>
        <v/>
      </c>
      <c r="H2057" s="51"/>
      <c r="I2057" s="51"/>
      <c r="J2057" s="34" t="str">
        <f>IF(AND(ISBLANK(C2057)=TRUE,ISBLANK(D2057)=TRUE),"",IFERROR(VLOOKUP(CONCATENATE(C2057,".",D2057),'Clusters Lookup'!$A$2:$B$99,2,FALSE),"Not an Other Cluster"))</f>
        <v/>
      </c>
      <c r="K2057" s="51"/>
      <c r="L2057" s="51"/>
      <c r="M2057" s="51"/>
      <c r="N2057" s="51"/>
      <c r="O2057" s="52"/>
      <c r="P2057" s="51"/>
      <c r="Q2057" s="51"/>
      <c r="R2057" s="50"/>
      <c r="S2057" s="34" t="str">
        <f>IFERROR(VLOOKUP(R2057,'State of WI BUs'!$A$2:$B$77,2,FALSE),"")</f>
        <v/>
      </c>
      <c r="T2057" s="52"/>
      <c r="U2057" s="52"/>
      <c r="V2057" s="56" t="str">
        <f t="shared" si="248"/>
        <v/>
      </c>
      <c r="W2057" s="52"/>
      <c r="X2057" s="50"/>
      <c r="Y2057" s="56" t="str">
        <f t="shared" si="249"/>
        <v/>
      </c>
      <c r="Z2057" s="52"/>
      <c r="AA2057" s="35" t="str">
        <f t="shared" si="250"/>
        <v/>
      </c>
      <c r="AB2057" s="35" t="str">
        <f t="shared" si="251"/>
        <v/>
      </c>
      <c r="AC2057" s="35" t="str">
        <f t="shared" si="252"/>
        <v/>
      </c>
      <c r="AD2057" s="35" t="str">
        <f t="shared" si="253"/>
        <v/>
      </c>
      <c r="AE2057" s="35" t="str">
        <f t="shared" si="254"/>
        <v/>
      </c>
      <c r="AF2057" s="35" t="str">
        <f t="shared" si="255"/>
        <v/>
      </c>
    </row>
    <row r="2058" spans="1:32" x14ac:dyDescent="0.3">
      <c r="A2058" s="50"/>
      <c r="B2058" s="34" t="str">
        <f>IFERROR(VLOOKUP(A2058,'State of WI BUs'!$A$2:$B$77,2,FALSE),"")</f>
        <v/>
      </c>
      <c r="C2058" s="50"/>
      <c r="D2058" s="50"/>
      <c r="E2058" s="51"/>
      <c r="F2058" s="34" t="str">
        <f>IFERROR(VLOOKUP(C2058,'Fed. Agency Identifier'!$A$2:$B$62,2,FALSE),"")</f>
        <v/>
      </c>
      <c r="G2058" s="34" t="str">
        <f>IF(ISBLANK(D2058)=TRUE,"",(IFERROR(VLOOKUP(CONCATENATE(C2058,".",D2058),'Assistance Listings sam.gov'!$A$2:$D$2250,4,FALSE),"Unknown/Expired CFDA - Complete Column K")))</f>
        <v/>
      </c>
      <c r="H2058" s="51"/>
      <c r="I2058" s="51"/>
      <c r="J2058" s="34" t="str">
        <f>IF(AND(ISBLANK(C2058)=TRUE,ISBLANK(D2058)=TRUE),"",IFERROR(VLOOKUP(CONCATENATE(C2058,".",D2058),'Clusters Lookup'!$A$2:$B$99,2,FALSE),"Not an Other Cluster"))</f>
        <v/>
      </c>
      <c r="K2058" s="51"/>
      <c r="L2058" s="51"/>
      <c r="M2058" s="51"/>
      <c r="N2058" s="51"/>
      <c r="O2058" s="52"/>
      <c r="P2058" s="51"/>
      <c r="Q2058" s="51"/>
      <c r="R2058" s="50"/>
      <c r="S2058" s="34" t="str">
        <f>IFERROR(VLOOKUP(R2058,'State of WI BUs'!$A$2:$B$77,2,FALSE),"")</f>
        <v/>
      </c>
      <c r="T2058" s="52"/>
      <c r="U2058" s="52"/>
      <c r="V2058" s="56" t="str">
        <f t="shared" si="248"/>
        <v/>
      </c>
      <c r="W2058" s="52"/>
      <c r="X2058" s="50"/>
      <c r="Y2058" s="56" t="str">
        <f t="shared" si="249"/>
        <v/>
      </c>
      <c r="Z2058" s="52"/>
      <c r="AA2058" s="35" t="str">
        <f t="shared" si="250"/>
        <v/>
      </c>
      <c r="AB2058" s="35" t="str">
        <f t="shared" si="251"/>
        <v/>
      </c>
      <c r="AC2058" s="35" t="str">
        <f t="shared" si="252"/>
        <v/>
      </c>
      <c r="AD2058" s="35" t="str">
        <f t="shared" si="253"/>
        <v/>
      </c>
      <c r="AE2058" s="35" t="str">
        <f t="shared" si="254"/>
        <v/>
      </c>
      <c r="AF2058" s="35" t="str">
        <f t="shared" si="255"/>
        <v/>
      </c>
    </row>
    <row r="2059" spans="1:32" x14ac:dyDescent="0.3">
      <c r="A2059" s="50"/>
      <c r="B2059" s="34" t="str">
        <f>IFERROR(VLOOKUP(A2059,'State of WI BUs'!$A$2:$B$77,2,FALSE),"")</f>
        <v/>
      </c>
      <c r="C2059" s="50"/>
      <c r="D2059" s="50"/>
      <c r="E2059" s="51"/>
      <c r="F2059" s="34" t="str">
        <f>IFERROR(VLOOKUP(C2059,'Fed. Agency Identifier'!$A$2:$B$62,2,FALSE),"")</f>
        <v/>
      </c>
      <c r="G2059" s="34" t="str">
        <f>IF(ISBLANK(D2059)=TRUE,"",(IFERROR(VLOOKUP(CONCATENATE(C2059,".",D2059),'Assistance Listings sam.gov'!$A$2:$D$2250,4,FALSE),"Unknown/Expired CFDA - Complete Column K")))</f>
        <v/>
      </c>
      <c r="H2059" s="51"/>
      <c r="I2059" s="51"/>
      <c r="J2059" s="34" t="str">
        <f>IF(AND(ISBLANK(C2059)=TRUE,ISBLANK(D2059)=TRUE),"",IFERROR(VLOOKUP(CONCATENATE(C2059,".",D2059),'Clusters Lookup'!$A$2:$B$99,2,FALSE),"Not an Other Cluster"))</f>
        <v/>
      </c>
      <c r="K2059" s="51"/>
      <c r="L2059" s="51"/>
      <c r="M2059" s="51"/>
      <c r="N2059" s="51"/>
      <c r="O2059" s="52"/>
      <c r="P2059" s="51"/>
      <c r="Q2059" s="51"/>
      <c r="R2059" s="50"/>
      <c r="S2059" s="34" t="str">
        <f>IFERROR(VLOOKUP(R2059,'State of WI BUs'!$A$2:$B$77,2,FALSE),"")</f>
        <v/>
      </c>
      <c r="T2059" s="52"/>
      <c r="U2059" s="52"/>
      <c r="V2059" s="56" t="str">
        <f t="shared" si="248"/>
        <v/>
      </c>
      <c r="W2059" s="52"/>
      <c r="X2059" s="50"/>
      <c r="Y2059" s="56" t="str">
        <f t="shared" si="249"/>
        <v/>
      </c>
      <c r="Z2059" s="52"/>
      <c r="AA2059" s="35" t="str">
        <f t="shared" si="250"/>
        <v/>
      </c>
      <c r="AB2059" s="35" t="str">
        <f t="shared" si="251"/>
        <v/>
      </c>
      <c r="AC2059" s="35" t="str">
        <f t="shared" si="252"/>
        <v/>
      </c>
      <c r="AD2059" s="35" t="str">
        <f t="shared" si="253"/>
        <v/>
      </c>
      <c r="AE2059" s="35" t="str">
        <f t="shared" si="254"/>
        <v/>
      </c>
      <c r="AF2059" s="35" t="str">
        <f t="shared" si="255"/>
        <v/>
      </c>
    </row>
    <row r="2060" spans="1:32" x14ac:dyDescent="0.3">
      <c r="A2060" s="50"/>
      <c r="B2060" s="34" t="str">
        <f>IFERROR(VLOOKUP(A2060,'State of WI BUs'!$A$2:$B$77,2,FALSE),"")</f>
        <v/>
      </c>
      <c r="C2060" s="50"/>
      <c r="D2060" s="50"/>
      <c r="E2060" s="51"/>
      <c r="F2060" s="34" t="str">
        <f>IFERROR(VLOOKUP(C2060,'Fed. Agency Identifier'!$A$2:$B$62,2,FALSE),"")</f>
        <v/>
      </c>
      <c r="G2060" s="34" t="str">
        <f>IF(ISBLANK(D2060)=TRUE,"",(IFERROR(VLOOKUP(CONCATENATE(C2060,".",D2060),'Assistance Listings sam.gov'!$A$2:$D$2250,4,FALSE),"Unknown/Expired CFDA - Complete Column K")))</f>
        <v/>
      </c>
      <c r="H2060" s="51"/>
      <c r="I2060" s="51"/>
      <c r="J2060" s="34" t="str">
        <f>IF(AND(ISBLANK(C2060)=TRUE,ISBLANK(D2060)=TRUE),"",IFERROR(VLOOKUP(CONCATENATE(C2060,".",D2060),'Clusters Lookup'!$A$2:$B$99,2,FALSE),"Not an Other Cluster"))</f>
        <v/>
      </c>
      <c r="K2060" s="51"/>
      <c r="L2060" s="51"/>
      <c r="M2060" s="51"/>
      <c r="N2060" s="51"/>
      <c r="O2060" s="52"/>
      <c r="P2060" s="51"/>
      <c r="Q2060" s="51"/>
      <c r="R2060" s="50"/>
      <c r="S2060" s="34" t="str">
        <f>IFERROR(VLOOKUP(R2060,'State of WI BUs'!$A$2:$B$77,2,FALSE),"")</f>
        <v/>
      </c>
      <c r="T2060" s="52"/>
      <c r="U2060" s="52"/>
      <c r="V2060" s="56" t="str">
        <f t="shared" si="248"/>
        <v/>
      </c>
      <c r="W2060" s="52"/>
      <c r="X2060" s="50"/>
      <c r="Y2060" s="56" t="str">
        <f t="shared" si="249"/>
        <v/>
      </c>
      <c r="Z2060" s="52"/>
      <c r="AA2060" s="35" t="str">
        <f t="shared" si="250"/>
        <v/>
      </c>
      <c r="AB2060" s="35" t="str">
        <f t="shared" si="251"/>
        <v/>
      </c>
      <c r="AC2060" s="35" t="str">
        <f t="shared" si="252"/>
        <v/>
      </c>
      <c r="AD2060" s="35" t="str">
        <f t="shared" si="253"/>
        <v/>
      </c>
      <c r="AE2060" s="35" t="str">
        <f t="shared" si="254"/>
        <v/>
      </c>
      <c r="AF2060" s="35" t="str">
        <f t="shared" si="255"/>
        <v/>
      </c>
    </row>
    <row r="2061" spans="1:32" x14ac:dyDescent="0.3">
      <c r="A2061" s="50"/>
      <c r="B2061" s="34" t="str">
        <f>IFERROR(VLOOKUP(A2061,'State of WI BUs'!$A$2:$B$77,2,FALSE),"")</f>
        <v/>
      </c>
      <c r="C2061" s="50"/>
      <c r="D2061" s="50"/>
      <c r="E2061" s="51"/>
      <c r="F2061" s="34" t="str">
        <f>IFERROR(VLOOKUP(C2061,'Fed. Agency Identifier'!$A$2:$B$62,2,FALSE),"")</f>
        <v/>
      </c>
      <c r="G2061" s="34" t="str">
        <f>IF(ISBLANK(D2061)=TRUE,"",(IFERROR(VLOOKUP(CONCATENATE(C2061,".",D2061),'Assistance Listings sam.gov'!$A$2:$D$2250,4,FALSE),"Unknown/Expired CFDA - Complete Column K")))</f>
        <v/>
      </c>
      <c r="H2061" s="51"/>
      <c r="I2061" s="51"/>
      <c r="J2061" s="34" t="str">
        <f>IF(AND(ISBLANK(C2061)=TRUE,ISBLANK(D2061)=TRUE),"",IFERROR(VLOOKUP(CONCATENATE(C2061,".",D2061),'Clusters Lookup'!$A$2:$B$99,2,FALSE),"Not an Other Cluster"))</f>
        <v/>
      </c>
      <c r="K2061" s="51"/>
      <c r="L2061" s="51"/>
      <c r="M2061" s="51"/>
      <c r="N2061" s="51"/>
      <c r="O2061" s="52"/>
      <c r="P2061" s="51"/>
      <c r="Q2061" s="51"/>
      <c r="R2061" s="50"/>
      <c r="S2061" s="34" t="str">
        <f>IFERROR(VLOOKUP(R2061,'State of WI BUs'!$A$2:$B$77,2,FALSE),"")</f>
        <v/>
      </c>
      <c r="T2061" s="52"/>
      <c r="U2061" s="52"/>
      <c r="V2061" s="56" t="str">
        <f t="shared" si="248"/>
        <v/>
      </c>
      <c r="W2061" s="52"/>
      <c r="X2061" s="50"/>
      <c r="Y2061" s="56" t="str">
        <f t="shared" si="249"/>
        <v/>
      </c>
      <c r="Z2061" s="52"/>
      <c r="AA2061" s="35" t="str">
        <f t="shared" si="250"/>
        <v/>
      </c>
      <c r="AB2061" s="35" t="str">
        <f t="shared" si="251"/>
        <v/>
      </c>
      <c r="AC2061" s="35" t="str">
        <f t="shared" si="252"/>
        <v/>
      </c>
      <c r="AD2061" s="35" t="str">
        <f t="shared" si="253"/>
        <v/>
      </c>
      <c r="AE2061" s="35" t="str">
        <f t="shared" si="254"/>
        <v/>
      </c>
      <c r="AF2061" s="35" t="str">
        <f t="shared" si="255"/>
        <v/>
      </c>
    </row>
    <row r="2062" spans="1:32" x14ac:dyDescent="0.3">
      <c r="A2062" s="50"/>
      <c r="B2062" s="34" t="str">
        <f>IFERROR(VLOOKUP(A2062,'State of WI BUs'!$A$2:$B$77,2,FALSE),"")</f>
        <v/>
      </c>
      <c r="C2062" s="50"/>
      <c r="D2062" s="50"/>
      <c r="E2062" s="51"/>
      <c r="F2062" s="34" t="str">
        <f>IFERROR(VLOOKUP(C2062,'Fed. Agency Identifier'!$A$2:$B$62,2,FALSE),"")</f>
        <v/>
      </c>
      <c r="G2062" s="34" t="str">
        <f>IF(ISBLANK(D2062)=TRUE,"",(IFERROR(VLOOKUP(CONCATENATE(C2062,".",D2062),'Assistance Listings sam.gov'!$A$2:$D$2250,4,FALSE),"Unknown/Expired CFDA - Complete Column K")))</f>
        <v/>
      </c>
      <c r="H2062" s="51"/>
      <c r="I2062" s="51"/>
      <c r="J2062" s="34" t="str">
        <f>IF(AND(ISBLANK(C2062)=TRUE,ISBLANK(D2062)=TRUE),"",IFERROR(VLOOKUP(CONCATENATE(C2062,".",D2062),'Clusters Lookup'!$A$2:$B$99,2,FALSE),"Not an Other Cluster"))</f>
        <v/>
      </c>
      <c r="K2062" s="51"/>
      <c r="L2062" s="51"/>
      <c r="M2062" s="51"/>
      <c r="N2062" s="51"/>
      <c r="O2062" s="52"/>
      <c r="P2062" s="51"/>
      <c r="Q2062" s="51"/>
      <c r="R2062" s="50"/>
      <c r="S2062" s="34" t="str">
        <f>IFERROR(VLOOKUP(R2062,'State of WI BUs'!$A$2:$B$77,2,FALSE),"")</f>
        <v/>
      </c>
      <c r="T2062" s="52"/>
      <c r="U2062" s="52"/>
      <c r="V2062" s="56" t="str">
        <f t="shared" si="248"/>
        <v/>
      </c>
      <c r="W2062" s="52"/>
      <c r="X2062" s="50"/>
      <c r="Y2062" s="56" t="str">
        <f t="shared" si="249"/>
        <v/>
      </c>
      <c r="Z2062" s="52"/>
      <c r="AA2062" s="35" t="str">
        <f t="shared" si="250"/>
        <v/>
      </c>
      <c r="AB2062" s="35" t="str">
        <f t="shared" si="251"/>
        <v/>
      </c>
      <c r="AC2062" s="35" t="str">
        <f t="shared" si="252"/>
        <v/>
      </c>
      <c r="AD2062" s="35" t="str">
        <f t="shared" si="253"/>
        <v/>
      </c>
      <c r="AE2062" s="35" t="str">
        <f t="shared" si="254"/>
        <v/>
      </c>
      <c r="AF2062" s="35" t="str">
        <f t="shared" si="255"/>
        <v/>
      </c>
    </row>
    <row r="2063" spans="1:32" x14ac:dyDescent="0.3">
      <c r="A2063" s="50"/>
      <c r="B2063" s="34" t="str">
        <f>IFERROR(VLOOKUP(A2063,'State of WI BUs'!$A$2:$B$77,2,FALSE),"")</f>
        <v/>
      </c>
      <c r="C2063" s="50"/>
      <c r="D2063" s="50"/>
      <c r="E2063" s="51"/>
      <c r="F2063" s="34" t="str">
        <f>IFERROR(VLOOKUP(C2063,'Fed. Agency Identifier'!$A$2:$B$62,2,FALSE),"")</f>
        <v/>
      </c>
      <c r="G2063" s="34" t="str">
        <f>IF(ISBLANK(D2063)=TRUE,"",(IFERROR(VLOOKUP(CONCATENATE(C2063,".",D2063),'Assistance Listings sam.gov'!$A$2:$D$2250,4,FALSE),"Unknown/Expired CFDA - Complete Column K")))</f>
        <v/>
      </c>
      <c r="H2063" s="51"/>
      <c r="I2063" s="51"/>
      <c r="J2063" s="34" t="str">
        <f>IF(AND(ISBLANK(C2063)=TRUE,ISBLANK(D2063)=TRUE),"",IFERROR(VLOOKUP(CONCATENATE(C2063,".",D2063),'Clusters Lookup'!$A$2:$B$99,2,FALSE),"Not an Other Cluster"))</f>
        <v/>
      </c>
      <c r="K2063" s="51"/>
      <c r="L2063" s="51"/>
      <c r="M2063" s="51"/>
      <c r="N2063" s="51"/>
      <c r="O2063" s="52"/>
      <c r="P2063" s="51"/>
      <c r="Q2063" s="51"/>
      <c r="R2063" s="50"/>
      <c r="S2063" s="34" t="str">
        <f>IFERROR(VLOOKUP(R2063,'State of WI BUs'!$A$2:$B$77,2,FALSE),"")</f>
        <v/>
      </c>
      <c r="T2063" s="52"/>
      <c r="U2063" s="52"/>
      <c r="V2063" s="56" t="str">
        <f t="shared" si="248"/>
        <v/>
      </c>
      <c r="W2063" s="52"/>
      <c r="X2063" s="50"/>
      <c r="Y2063" s="56" t="str">
        <f t="shared" si="249"/>
        <v/>
      </c>
      <c r="Z2063" s="52"/>
      <c r="AA2063" s="35" t="str">
        <f t="shared" si="250"/>
        <v/>
      </c>
      <c r="AB2063" s="35" t="str">
        <f t="shared" si="251"/>
        <v/>
      </c>
      <c r="AC2063" s="35" t="str">
        <f t="shared" si="252"/>
        <v/>
      </c>
      <c r="AD2063" s="35" t="str">
        <f t="shared" si="253"/>
        <v/>
      </c>
      <c r="AE2063" s="35" t="str">
        <f t="shared" si="254"/>
        <v/>
      </c>
      <c r="AF2063" s="35" t="str">
        <f t="shared" si="255"/>
        <v/>
      </c>
    </row>
    <row r="2064" spans="1:32" x14ac:dyDescent="0.3">
      <c r="A2064" s="50"/>
      <c r="B2064" s="34" t="str">
        <f>IFERROR(VLOOKUP(A2064,'State of WI BUs'!$A$2:$B$77,2,FALSE),"")</f>
        <v/>
      </c>
      <c r="C2064" s="50"/>
      <c r="D2064" s="50"/>
      <c r="E2064" s="51"/>
      <c r="F2064" s="34" t="str">
        <f>IFERROR(VLOOKUP(C2064,'Fed. Agency Identifier'!$A$2:$B$62,2,FALSE),"")</f>
        <v/>
      </c>
      <c r="G2064" s="34" t="str">
        <f>IF(ISBLANK(D2064)=TRUE,"",(IFERROR(VLOOKUP(CONCATENATE(C2064,".",D2064),'Assistance Listings sam.gov'!$A$2:$D$2250,4,FALSE),"Unknown/Expired CFDA - Complete Column K")))</f>
        <v/>
      </c>
      <c r="H2064" s="51"/>
      <c r="I2064" s="51"/>
      <c r="J2064" s="34" t="str">
        <f>IF(AND(ISBLANK(C2064)=TRUE,ISBLANK(D2064)=TRUE),"",IFERROR(VLOOKUP(CONCATENATE(C2064,".",D2064),'Clusters Lookup'!$A$2:$B$99,2,FALSE),"Not an Other Cluster"))</f>
        <v/>
      </c>
      <c r="K2064" s="51"/>
      <c r="L2064" s="51"/>
      <c r="M2064" s="51"/>
      <c r="N2064" s="51"/>
      <c r="O2064" s="52"/>
      <c r="P2064" s="51"/>
      <c r="Q2064" s="51"/>
      <c r="R2064" s="50"/>
      <c r="S2064" s="34" t="str">
        <f>IFERROR(VLOOKUP(R2064,'State of WI BUs'!$A$2:$B$77,2,FALSE),"")</f>
        <v/>
      </c>
      <c r="T2064" s="52"/>
      <c r="U2064" s="52"/>
      <c r="V2064" s="56" t="str">
        <f t="shared" si="248"/>
        <v/>
      </c>
      <c r="W2064" s="52"/>
      <c r="X2064" s="50"/>
      <c r="Y2064" s="56" t="str">
        <f t="shared" si="249"/>
        <v/>
      </c>
      <c r="Z2064" s="52"/>
      <c r="AA2064" s="35" t="str">
        <f t="shared" si="250"/>
        <v/>
      </c>
      <c r="AB2064" s="35" t="str">
        <f t="shared" si="251"/>
        <v/>
      </c>
      <c r="AC2064" s="35" t="str">
        <f t="shared" si="252"/>
        <v/>
      </c>
      <c r="AD2064" s="35" t="str">
        <f t="shared" si="253"/>
        <v/>
      </c>
      <c r="AE2064" s="35" t="str">
        <f t="shared" si="254"/>
        <v/>
      </c>
      <c r="AF2064" s="35" t="str">
        <f t="shared" si="255"/>
        <v/>
      </c>
    </row>
    <row r="2065" spans="1:32" x14ac:dyDescent="0.3">
      <c r="A2065" s="50"/>
      <c r="B2065" s="34" t="str">
        <f>IFERROR(VLOOKUP(A2065,'State of WI BUs'!$A$2:$B$77,2,FALSE),"")</f>
        <v/>
      </c>
      <c r="C2065" s="50"/>
      <c r="D2065" s="50"/>
      <c r="E2065" s="51"/>
      <c r="F2065" s="34" t="str">
        <f>IFERROR(VLOOKUP(C2065,'Fed. Agency Identifier'!$A$2:$B$62,2,FALSE),"")</f>
        <v/>
      </c>
      <c r="G2065" s="34" t="str">
        <f>IF(ISBLANK(D2065)=TRUE,"",(IFERROR(VLOOKUP(CONCATENATE(C2065,".",D2065),'Assistance Listings sam.gov'!$A$2:$D$2250,4,FALSE),"Unknown/Expired CFDA - Complete Column K")))</f>
        <v/>
      </c>
      <c r="H2065" s="51"/>
      <c r="I2065" s="51"/>
      <c r="J2065" s="34" t="str">
        <f>IF(AND(ISBLANK(C2065)=TRUE,ISBLANK(D2065)=TRUE),"",IFERROR(VLOOKUP(CONCATENATE(C2065,".",D2065),'Clusters Lookup'!$A$2:$B$99,2,FALSE),"Not an Other Cluster"))</f>
        <v/>
      </c>
      <c r="K2065" s="51"/>
      <c r="L2065" s="51"/>
      <c r="M2065" s="51"/>
      <c r="N2065" s="51"/>
      <c r="O2065" s="52"/>
      <c r="P2065" s="51"/>
      <c r="Q2065" s="51"/>
      <c r="R2065" s="50"/>
      <c r="S2065" s="34" t="str">
        <f>IFERROR(VLOOKUP(R2065,'State of WI BUs'!$A$2:$B$77,2,FALSE),"")</f>
        <v/>
      </c>
      <c r="T2065" s="52"/>
      <c r="U2065" s="52"/>
      <c r="V2065" s="56" t="str">
        <f t="shared" si="248"/>
        <v/>
      </c>
      <c r="W2065" s="52"/>
      <c r="X2065" s="50"/>
      <c r="Y2065" s="56" t="str">
        <f t="shared" si="249"/>
        <v/>
      </c>
      <c r="Z2065" s="52"/>
      <c r="AA2065" s="35" t="str">
        <f t="shared" si="250"/>
        <v/>
      </c>
      <c r="AB2065" s="35" t="str">
        <f t="shared" si="251"/>
        <v/>
      </c>
      <c r="AC2065" s="35" t="str">
        <f t="shared" si="252"/>
        <v/>
      </c>
      <c r="AD2065" s="35" t="str">
        <f t="shared" si="253"/>
        <v/>
      </c>
      <c r="AE2065" s="35" t="str">
        <f t="shared" si="254"/>
        <v/>
      </c>
      <c r="AF2065" s="35" t="str">
        <f t="shared" si="255"/>
        <v/>
      </c>
    </row>
    <row r="2066" spans="1:32" x14ac:dyDescent="0.3">
      <c r="A2066" s="50"/>
      <c r="B2066" s="34" t="str">
        <f>IFERROR(VLOOKUP(A2066,'State of WI BUs'!$A$2:$B$77,2,FALSE),"")</f>
        <v/>
      </c>
      <c r="C2066" s="50"/>
      <c r="D2066" s="50"/>
      <c r="E2066" s="51"/>
      <c r="F2066" s="34" t="str">
        <f>IFERROR(VLOOKUP(C2066,'Fed. Agency Identifier'!$A$2:$B$62,2,FALSE),"")</f>
        <v/>
      </c>
      <c r="G2066" s="34" t="str">
        <f>IF(ISBLANK(D2066)=TRUE,"",(IFERROR(VLOOKUP(CONCATENATE(C2066,".",D2066),'Assistance Listings sam.gov'!$A$2:$D$2250,4,FALSE),"Unknown/Expired CFDA - Complete Column K")))</f>
        <v/>
      </c>
      <c r="H2066" s="51"/>
      <c r="I2066" s="51"/>
      <c r="J2066" s="34" t="str">
        <f>IF(AND(ISBLANK(C2066)=TRUE,ISBLANK(D2066)=TRUE),"",IFERROR(VLOOKUP(CONCATENATE(C2066,".",D2066),'Clusters Lookup'!$A$2:$B$99,2,FALSE),"Not an Other Cluster"))</f>
        <v/>
      </c>
      <c r="K2066" s="51"/>
      <c r="L2066" s="51"/>
      <c r="M2066" s="51"/>
      <c r="N2066" s="51"/>
      <c r="O2066" s="52"/>
      <c r="P2066" s="51"/>
      <c r="Q2066" s="51"/>
      <c r="R2066" s="50"/>
      <c r="S2066" s="34" t="str">
        <f>IFERROR(VLOOKUP(R2066,'State of WI BUs'!$A$2:$B$77,2,FALSE),"")</f>
        <v/>
      </c>
      <c r="T2066" s="52"/>
      <c r="U2066" s="52"/>
      <c r="V2066" s="56" t="str">
        <f t="shared" ref="V2066:V2129" si="256">IF(ISBLANK(C2066),"",T2066+U2066)</f>
        <v/>
      </c>
      <c r="W2066" s="52"/>
      <c r="X2066" s="50"/>
      <c r="Y2066" s="56" t="str">
        <f t="shared" ref="Y2066:Y2129" si="257">IF(ISBLANK(C2066),"",V2066+O2066-W2066)</f>
        <v/>
      </c>
      <c r="Z2066" s="52"/>
      <c r="AA2066" s="35" t="str">
        <f t="shared" ref="AA2066:AA2129" si="258">IF(ISBLANK(A2066)=TRUE,"",IF(OR(ISBLANK(H2066)=TRUE,ISBLANK(I2066)=TRUE),"Complete R&amp;D and SFA Designation",""))</f>
        <v/>
      </c>
      <c r="AB2066" s="35" t="str">
        <f t="shared" ref="AB2066:AB2129" si="259">IF(ISBLANK(A2066)=TRUE,"",IF(AND(M2066="I",OR(ISBLANK(P2066)=TRUE,ISBLANK(Q2066)=TRUE)),"Review Columns P,Q",""))</f>
        <v/>
      </c>
      <c r="AC2066" s="35" t="str">
        <f t="shared" ref="AC2066:AC2129" si="260">IF(ISBLANK(A2066)=TRUE,"",IF(AND(M2066="T",ISBLANK(R2066)=TRUE),"Review Column R, S",""))</f>
        <v/>
      </c>
      <c r="AD2066" s="35" t="str">
        <f t="shared" ref="AD2066:AD2129" si="261">IF(ISBLANK(A2066)=TRUE,"",IF(AND(N2066="Y",ISBLANK(O2066)=TRUE),"Review Column O",""))</f>
        <v/>
      </c>
      <c r="AE2066" s="35" t="str">
        <f t="shared" ref="AE2066:AE2129" si="262">IF(ISBLANK(A2066)=TRUE,"",IF(W2066+Z2066&gt;T2066+U2066,"Review Columns T,U,W,Z",""))</f>
        <v/>
      </c>
      <c r="AF2066" s="35" t="str">
        <f t="shared" ref="AF2066:AF2129" si="263">IF((ISBLANK(A2066)=TRUE),"",IF(ISBLANK(L2066)=TRUE,"Select Special Funding",""))</f>
        <v/>
      </c>
    </row>
    <row r="2067" spans="1:32" x14ac:dyDescent="0.3">
      <c r="A2067" s="50"/>
      <c r="B2067" s="34" t="str">
        <f>IFERROR(VLOOKUP(A2067,'State of WI BUs'!$A$2:$B$77,2,FALSE),"")</f>
        <v/>
      </c>
      <c r="C2067" s="50"/>
      <c r="D2067" s="50"/>
      <c r="E2067" s="51"/>
      <c r="F2067" s="34" t="str">
        <f>IFERROR(VLOOKUP(C2067,'Fed. Agency Identifier'!$A$2:$B$62,2,FALSE),"")</f>
        <v/>
      </c>
      <c r="G2067" s="34" t="str">
        <f>IF(ISBLANK(D2067)=TRUE,"",(IFERROR(VLOOKUP(CONCATENATE(C2067,".",D2067),'Assistance Listings sam.gov'!$A$2:$D$2250,4,FALSE),"Unknown/Expired CFDA - Complete Column K")))</f>
        <v/>
      </c>
      <c r="H2067" s="51"/>
      <c r="I2067" s="51"/>
      <c r="J2067" s="34" t="str">
        <f>IF(AND(ISBLANK(C2067)=TRUE,ISBLANK(D2067)=TRUE),"",IFERROR(VLOOKUP(CONCATENATE(C2067,".",D2067),'Clusters Lookup'!$A$2:$B$99,2,FALSE),"Not an Other Cluster"))</f>
        <v/>
      </c>
      <c r="K2067" s="51"/>
      <c r="L2067" s="51"/>
      <c r="M2067" s="51"/>
      <c r="N2067" s="51"/>
      <c r="O2067" s="52"/>
      <c r="P2067" s="51"/>
      <c r="Q2067" s="51"/>
      <c r="R2067" s="50"/>
      <c r="S2067" s="34" t="str">
        <f>IFERROR(VLOOKUP(R2067,'State of WI BUs'!$A$2:$B$77,2,FALSE),"")</f>
        <v/>
      </c>
      <c r="T2067" s="52"/>
      <c r="U2067" s="52"/>
      <c r="V2067" s="56" t="str">
        <f t="shared" si="256"/>
        <v/>
      </c>
      <c r="W2067" s="52"/>
      <c r="X2067" s="50"/>
      <c r="Y2067" s="56" t="str">
        <f t="shared" si="257"/>
        <v/>
      </c>
      <c r="Z2067" s="52"/>
      <c r="AA2067" s="35" t="str">
        <f t="shared" si="258"/>
        <v/>
      </c>
      <c r="AB2067" s="35" t="str">
        <f t="shared" si="259"/>
        <v/>
      </c>
      <c r="AC2067" s="35" t="str">
        <f t="shared" si="260"/>
        <v/>
      </c>
      <c r="AD2067" s="35" t="str">
        <f t="shared" si="261"/>
        <v/>
      </c>
      <c r="AE2067" s="35" t="str">
        <f t="shared" si="262"/>
        <v/>
      </c>
      <c r="AF2067" s="35" t="str">
        <f t="shared" si="263"/>
        <v/>
      </c>
    </row>
    <row r="2068" spans="1:32" x14ac:dyDescent="0.3">
      <c r="A2068" s="50"/>
      <c r="B2068" s="34" t="str">
        <f>IFERROR(VLOOKUP(A2068,'State of WI BUs'!$A$2:$B$77,2,FALSE),"")</f>
        <v/>
      </c>
      <c r="C2068" s="50"/>
      <c r="D2068" s="50"/>
      <c r="E2068" s="51"/>
      <c r="F2068" s="34" t="str">
        <f>IFERROR(VLOOKUP(C2068,'Fed. Agency Identifier'!$A$2:$B$62,2,FALSE),"")</f>
        <v/>
      </c>
      <c r="G2068" s="34" t="str">
        <f>IF(ISBLANK(D2068)=TRUE,"",(IFERROR(VLOOKUP(CONCATENATE(C2068,".",D2068),'Assistance Listings sam.gov'!$A$2:$D$2250,4,FALSE),"Unknown/Expired CFDA - Complete Column K")))</f>
        <v/>
      </c>
      <c r="H2068" s="51"/>
      <c r="I2068" s="51"/>
      <c r="J2068" s="34" t="str">
        <f>IF(AND(ISBLANK(C2068)=TRUE,ISBLANK(D2068)=TRUE),"",IFERROR(VLOOKUP(CONCATENATE(C2068,".",D2068),'Clusters Lookup'!$A$2:$B$99,2,FALSE),"Not an Other Cluster"))</f>
        <v/>
      </c>
      <c r="K2068" s="51"/>
      <c r="L2068" s="51"/>
      <c r="M2068" s="51"/>
      <c r="N2068" s="51"/>
      <c r="O2068" s="52"/>
      <c r="P2068" s="51"/>
      <c r="Q2068" s="51"/>
      <c r="R2068" s="50"/>
      <c r="S2068" s="34" t="str">
        <f>IFERROR(VLOOKUP(R2068,'State of WI BUs'!$A$2:$B$77,2,FALSE),"")</f>
        <v/>
      </c>
      <c r="T2068" s="52"/>
      <c r="U2068" s="52"/>
      <c r="V2068" s="56" t="str">
        <f t="shared" si="256"/>
        <v/>
      </c>
      <c r="W2068" s="52"/>
      <c r="X2068" s="50"/>
      <c r="Y2068" s="56" t="str">
        <f t="shared" si="257"/>
        <v/>
      </c>
      <c r="Z2068" s="52"/>
      <c r="AA2068" s="35" t="str">
        <f t="shared" si="258"/>
        <v/>
      </c>
      <c r="AB2068" s="35" t="str">
        <f t="shared" si="259"/>
        <v/>
      </c>
      <c r="AC2068" s="35" t="str">
        <f t="shared" si="260"/>
        <v/>
      </c>
      <c r="AD2068" s="35" t="str">
        <f t="shared" si="261"/>
        <v/>
      </c>
      <c r="AE2068" s="35" t="str">
        <f t="shared" si="262"/>
        <v/>
      </c>
      <c r="AF2068" s="35" t="str">
        <f t="shared" si="263"/>
        <v/>
      </c>
    </row>
    <row r="2069" spans="1:32" x14ac:dyDescent="0.3">
      <c r="A2069" s="50"/>
      <c r="B2069" s="34" t="str">
        <f>IFERROR(VLOOKUP(A2069,'State of WI BUs'!$A$2:$B$77,2,FALSE),"")</f>
        <v/>
      </c>
      <c r="C2069" s="50"/>
      <c r="D2069" s="50"/>
      <c r="E2069" s="51"/>
      <c r="F2069" s="34" t="str">
        <f>IFERROR(VLOOKUP(C2069,'Fed. Agency Identifier'!$A$2:$B$62,2,FALSE),"")</f>
        <v/>
      </c>
      <c r="G2069" s="34" t="str">
        <f>IF(ISBLANK(D2069)=TRUE,"",(IFERROR(VLOOKUP(CONCATENATE(C2069,".",D2069),'Assistance Listings sam.gov'!$A$2:$D$2250,4,FALSE),"Unknown/Expired CFDA - Complete Column K")))</f>
        <v/>
      </c>
      <c r="H2069" s="51"/>
      <c r="I2069" s="51"/>
      <c r="J2069" s="34" t="str">
        <f>IF(AND(ISBLANK(C2069)=TRUE,ISBLANK(D2069)=TRUE),"",IFERROR(VLOOKUP(CONCATENATE(C2069,".",D2069),'Clusters Lookup'!$A$2:$B$99,2,FALSE),"Not an Other Cluster"))</f>
        <v/>
      </c>
      <c r="K2069" s="51"/>
      <c r="L2069" s="51"/>
      <c r="M2069" s="51"/>
      <c r="N2069" s="51"/>
      <c r="O2069" s="52"/>
      <c r="P2069" s="51"/>
      <c r="Q2069" s="51"/>
      <c r="R2069" s="50"/>
      <c r="S2069" s="34" t="str">
        <f>IFERROR(VLOOKUP(R2069,'State of WI BUs'!$A$2:$B$77,2,FALSE),"")</f>
        <v/>
      </c>
      <c r="T2069" s="52"/>
      <c r="U2069" s="52"/>
      <c r="V2069" s="56" t="str">
        <f t="shared" si="256"/>
        <v/>
      </c>
      <c r="W2069" s="52"/>
      <c r="X2069" s="50"/>
      <c r="Y2069" s="56" t="str">
        <f t="shared" si="257"/>
        <v/>
      </c>
      <c r="Z2069" s="52"/>
      <c r="AA2069" s="35" t="str">
        <f t="shared" si="258"/>
        <v/>
      </c>
      <c r="AB2069" s="35" t="str">
        <f t="shared" si="259"/>
        <v/>
      </c>
      <c r="AC2069" s="35" t="str">
        <f t="shared" si="260"/>
        <v/>
      </c>
      <c r="AD2069" s="35" t="str">
        <f t="shared" si="261"/>
        <v/>
      </c>
      <c r="AE2069" s="35" t="str">
        <f t="shared" si="262"/>
        <v/>
      </c>
      <c r="AF2069" s="35" t="str">
        <f t="shared" si="263"/>
        <v/>
      </c>
    </row>
    <row r="2070" spans="1:32" x14ac:dyDescent="0.3">
      <c r="A2070" s="50"/>
      <c r="B2070" s="34" t="str">
        <f>IFERROR(VLOOKUP(A2070,'State of WI BUs'!$A$2:$B$77,2,FALSE),"")</f>
        <v/>
      </c>
      <c r="C2070" s="50"/>
      <c r="D2070" s="50"/>
      <c r="E2070" s="51"/>
      <c r="F2070" s="34" t="str">
        <f>IFERROR(VLOOKUP(C2070,'Fed. Agency Identifier'!$A$2:$B$62,2,FALSE),"")</f>
        <v/>
      </c>
      <c r="G2070" s="34" t="str">
        <f>IF(ISBLANK(D2070)=TRUE,"",(IFERROR(VLOOKUP(CONCATENATE(C2070,".",D2070),'Assistance Listings sam.gov'!$A$2:$D$2250,4,FALSE),"Unknown/Expired CFDA - Complete Column K")))</f>
        <v/>
      </c>
      <c r="H2070" s="51"/>
      <c r="I2070" s="51"/>
      <c r="J2070" s="34" t="str">
        <f>IF(AND(ISBLANK(C2070)=TRUE,ISBLANK(D2070)=TRUE),"",IFERROR(VLOOKUP(CONCATENATE(C2070,".",D2070),'Clusters Lookup'!$A$2:$B$99,2,FALSE),"Not an Other Cluster"))</f>
        <v/>
      </c>
      <c r="K2070" s="51"/>
      <c r="L2070" s="51"/>
      <c r="M2070" s="51"/>
      <c r="N2070" s="51"/>
      <c r="O2070" s="52"/>
      <c r="P2070" s="51"/>
      <c r="Q2070" s="51"/>
      <c r="R2070" s="50"/>
      <c r="S2070" s="34" t="str">
        <f>IFERROR(VLOOKUP(R2070,'State of WI BUs'!$A$2:$B$77,2,FALSE),"")</f>
        <v/>
      </c>
      <c r="T2070" s="52"/>
      <c r="U2070" s="52"/>
      <c r="V2070" s="56" t="str">
        <f t="shared" si="256"/>
        <v/>
      </c>
      <c r="W2070" s="52"/>
      <c r="X2070" s="50"/>
      <c r="Y2070" s="56" t="str">
        <f t="shared" si="257"/>
        <v/>
      </c>
      <c r="Z2070" s="52"/>
      <c r="AA2070" s="35" t="str">
        <f t="shared" si="258"/>
        <v/>
      </c>
      <c r="AB2070" s="35" t="str">
        <f t="shared" si="259"/>
        <v/>
      </c>
      <c r="AC2070" s="35" t="str">
        <f t="shared" si="260"/>
        <v/>
      </c>
      <c r="AD2070" s="35" t="str">
        <f t="shared" si="261"/>
        <v/>
      </c>
      <c r="AE2070" s="35" t="str">
        <f t="shared" si="262"/>
        <v/>
      </c>
      <c r="AF2070" s="35" t="str">
        <f t="shared" si="263"/>
        <v/>
      </c>
    </row>
    <row r="2071" spans="1:32" x14ac:dyDescent="0.3">
      <c r="A2071" s="50"/>
      <c r="B2071" s="34" t="str">
        <f>IFERROR(VLOOKUP(A2071,'State of WI BUs'!$A$2:$B$77,2,FALSE),"")</f>
        <v/>
      </c>
      <c r="C2071" s="50"/>
      <c r="D2071" s="50"/>
      <c r="E2071" s="51"/>
      <c r="F2071" s="34" t="str">
        <f>IFERROR(VLOOKUP(C2071,'Fed. Agency Identifier'!$A$2:$B$62,2,FALSE),"")</f>
        <v/>
      </c>
      <c r="G2071" s="34" t="str">
        <f>IF(ISBLANK(D2071)=TRUE,"",(IFERROR(VLOOKUP(CONCATENATE(C2071,".",D2071),'Assistance Listings sam.gov'!$A$2:$D$2250,4,FALSE),"Unknown/Expired CFDA - Complete Column K")))</f>
        <v/>
      </c>
      <c r="H2071" s="51"/>
      <c r="I2071" s="51"/>
      <c r="J2071" s="34" t="str">
        <f>IF(AND(ISBLANK(C2071)=TRUE,ISBLANK(D2071)=TRUE),"",IFERROR(VLOOKUP(CONCATENATE(C2071,".",D2071),'Clusters Lookup'!$A$2:$B$99,2,FALSE),"Not an Other Cluster"))</f>
        <v/>
      </c>
      <c r="K2071" s="51"/>
      <c r="L2071" s="51"/>
      <c r="M2071" s="51"/>
      <c r="N2071" s="51"/>
      <c r="O2071" s="52"/>
      <c r="P2071" s="51"/>
      <c r="Q2071" s="51"/>
      <c r="R2071" s="50"/>
      <c r="S2071" s="34" t="str">
        <f>IFERROR(VLOOKUP(R2071,'State of WI BUs'!$A$2:$B$77,2,FALSE),"")</f>
        <v/>
      </c>
      <c r="T2071" s="52"/>
      <c r="U2071" s="52"/>
      <c r="V2071" s="56" t="str">
        <f t="shared" si="256"/>
        <v/>
      </c>
      <c r="W2071" s="52"/>
      <c r="X2071" s="50"/>
      <c r="Y2071" s="56" t="str">
        <f t="shared" si="257"/>
        <v/>
      </c>
      <c r="Z2071" s="52"/>
      <c r="AA2071" s="35" t="str">
        <f t="shared" si="258"/>
        <v/>
      </c>
      <c r="AB2071" s="35" t="str">
        <f t="shared" si="259"/>
        <v/>
      </c>
      <c r="AC2071" s="35" t="str">
        <f t="shared" si="260"/>
        <v/>
      </c>
      <c r="AD2071" s="35" t="str">
        <f t="shared" si="261"/>
        <v/>
      </c>
      <c r="AE2071" s="35" t="str">
        <f t="shared" si="262"/>
        <v/>
      </c>
      <c r="AF2071" s="35" t="str">
        <f t="shared" si="263"/>
        <v/>
      </c>
    </row>
    <row r="2072" spans="1:32" x14ac:dyDescent="0.3">
      <c r="A2072" s="50"/>
      <c r="B2072" s="34" t="str">
        <f>IFERROR(VLOOKUP(A2072,'State of WI BUs'!$A$2:$B$77,2,FALSE),"")</f>
        <v/>
      </c>
      <c r="C2072" s="50"/>
      <c r="D2072" s="50"/>
      <c r="E2072" s="51"/>
      <c r="F2072" s="34" t="str">
        <f>IFERROR(VLOOKUP(C2072,'Fed. Agency Identifier'!$A$2:$B$62,2,FALSE),"")</f>
        <v/>
      </c>
      <c r="G2072" s="34" t="str">
        <f>IF(ISBLANK(D2072)=TRUE,"",(IFERROR(VLOOKUP(CONCATENATE(C2072,".",D2072),'Assistance Listings sam.gov'!$A$2:$D$2250,4,FALSE),"Unknown/Expired CFDA - Complete Column K")))</f>
        <v/>
      </c>
      <c r="H2072" s="51"/>
      <c r="I2072" s="51"/>
      <c r="J2072" s="34" t="str">
        <f>IF(AND(ISBLANK(C2072)=TRUE,ISBLANK(D2072)=TRUE),"",IFERROR(VLOOKUP(CONCATENATE(C2072,".",D2072),'Clusters Lookup'!$A$2:$B$99,2,FALSE),"Not an Other Cluster"))</f>
        <v/>
      </c>
      <c r="K2072" s="51"/>
      <c r="L2072" s="51"/>
      <c r="M2072" s="51"/>
      <c r="N2072" s="51"/>
      <c r="O2072" s="52"/>
      <c r="P2072" s="51"/>
      <c r="Q2072" s="51"/>
      <c r="R2072" s="50"/>
      <c r="S2072" s="34" t="str">
        <f>IFERROR(VLOOKUP(R2072,'State of WI BUs'!$A$2:$B$77,2,FALSE),"")</f>
        <v/>
      </c>
      <c r="T2072" s="52"/>
      <c r="U2072" s="52"/>
      <c r="V2072" s="56" t="str">
        <f t="shared" si="256"/>
        <v/>
      </c>
      <c r="W2072" s="52"/>
      <c r="X2072" s="50"/>
      <c r="Y2072" s="56" t="str">
        <f t="shared" si="257"/>
        <v/>
      </c>
      <c r="Z2072" s="52"/>
      <c r="AA2072" s="35" t="str">
        <f t="shared" si="258"/>
        <v/>
      </c>
      <c r="AB2072" s="35" t="str">
        <f t="shared" si="259"/>
        <v/>
      </c>
      <c r="AC2072" s="35" t="str">
        <f t="shared" si="260"/>
        <v/>
      </c>
      <c r="AD2072" s="35" t="str">
        <f t="shared" si="261"/>
        <v/>
      </c>
      <c r="AE2072" s="35" t="str">
        <f t="shared" si="262"/>
        <v/>
      </c>
      <c r="AF2072" s="35" t="str">
        <f t="shared" si="263"/>
        <v/>
      </c>
    </row>
    <row r="2073" spans="1:32" x14ac:dyDescent="0.3">
      <c r="A2073" s="50"/>
      <c r="B2073" s="34" t="str">
        <f>IFERROR(VLOOKUP(A2073,'State of WI BUs'!$A$2:$B$77,2,FALSE),"")</f>
        <v/>
      </c>
      <c r="C2073" s="50"/>
      <c r="D2073" s="50"/>
      <c r="E2073" s="51"/>
      <c r="F2073" s="34" t="str">
        <f>IFERROR(VLOOKUP(C2073,'Fed. Agency Identifier'!$A$2:$B$62,2,FALSE),"")</f>
        <v/>
      </c>
      <c r="G2073" s="34" t="str">
        <f>IF(ISBLANK(D2073)=TRUE,"",(IFERROR(VLOOKUP(CONCATENATE(C2073,".",D2073),'Assistance Listings sam.gov'!$A$2:$D$2250,4,FALSE),"Unknown/Expired CFDA - Complete Column K")))</f>
        <v/>
      </c>
      <c r="H2073" s="51"/>
      <c r="I2073" s="51"/>
      <c r="J2073" s="34" t="str">
        <f>IF(AND(ISBLANK(C2073)=TRUE,ISBLANK(D2073)=TRUE),"",IFERROR(VLOOKUP(CONCATENATE(C2073,".",D2073),'Clusters Lookup'!$A$2:$B$99,2,FALSE),"Not an Other Cluster"))</f>
        <v/>
      </c>
      <c r="K2073" s="51"/>
      <c r="L2073" s="51"/>
      <c r="M2073" s="51"/>
      <c r="N2073" s="51"/>
      <c r="O2073" s="52"/>
      <c r="P2073" s="51"/>
      <c r="Q2073" s="51"/>
      <c r="R2073" s="50"/>
      <c r="S2073" s="34" t="str">
        <f>IFERROR(VLOOKUP(R2073,'State of WI BUs'!$A$2:$B$77,2,FALSE),"")</f>
        <v/>
      </c>
      <c r="T2073" s="52"/>
      <c r="U2073" s="52"/>
      <c r="V2073" s="56" t="str">
        <f t="shared" si="256"/>
        <v/>
      </c>
      <c r="W2073" s="52"/>
      <c r="X2073" s="50"/>
      <c r="Y2073" s="56" t="str">
        <f t="shared" si="257"/>
        <v/>
      </c>
      <c r="Z2073" s="52"/>
      <c r="AA2073" s="35" t="str">
        <f t="shared" si="258"/>
        <v/>
      </c>
      <c r="AB2073" s="35" t="str">
        <f t="shared" si="259"/>
        <v/>
      </c>
      <c r="AC2073" s="35" t="str">
        <f t="shared" si="260"/>
        <v/>
      </c>
      <c r="AD2073" s="35" t="str">
        <f t="shared" si="261"/>
        <v/>
      </c>
      <c r="AE2073" s="35" t="str">
        <f t="shared" si="262"/>
        <v/>
      </c>
      <c r="AF2073" s="35" t="str">
        <f t="shared" si="263"/>
        <v/>
      </c>
    </row>
    <row r="2074" spans="1:32" x14ac:dyDescent="0.3">
      <c r="A2074" s="50"/>
      <c r="B2074" s="34" t="str">
        <f>IFERROR(VLOOKUP(A2074,'State of WI BUs'!$A$2:$B$77,2,FALSE),"")</f>
        <v/>
      </c>
      <c r="C2074" s="50"/>
      <c r="D2074" s="50"/>
      <c r="E2074" s="51"/>
      <c r="F2074" s="34" t="str">
        <f>IFERROR(VLOOKUP(C2074,'Fed. Agency Identifier'!$A$2:$B$62,2,FALSE),"")</f>
        <v/>
      </c>
      <c r="G2074" s="34" t="str">
        <f>IF(ISBLANK(D2074)=TRUE,"",(IFERROR(VLOOKUP(CONCATENATE(C2074,".",D2074),'Assistance Listings sam.gov'!$A$2:$D$2250,4,FALSE),"Unknown/Expired CFDA - Complete Column K")))</f>
        <v/>
      </c>
      <c r="H2074" s="51"/>
      <c r="I2074" s="51"/>
      <c r="J2074" s="34" t="str">
        <f>IF(AND(ISBLANK(C2074)=TRUE,ISBLANK(D2074)=TRUE),"",IFERROR(VLOOKUP(CONCATENATE(C2074,".",D2074),'Clusters Lookup'!$A$2:$B$99,2,FALSE),"Not an Other Cluster"))</f>
        <v/>
      </c>
      <c r="K2074" s="51"/>
      <c r="L2074" s="51"/>
      <c r="M2074" s="51"/>
      <c r="N2074" s="51"/>
      <c r="O2074" s="52"/>
      <c r="P2074" s="51"/>
      <c r="Q2074" s="51"/>
      <c r="R2074" s="50"/>
      <c r="S2074" s="34" t="str">
        <f>IFERROR(VLOOKUP(R2074,'State of WI BUs'!$A$2:$B$77,2,FALSE),"")</f>
        <v/>
      </c>
      <c r="T2074" s="52"/>
      <c r="U2074" s="52"/>
      <c r="V2074" s="56" t="str">
        <f t="shared" si="256"/>
        <v/>
      </c>
      <c r="W2074" s="52"/>
      <c r="X2074" s="50"/>
      <c r="Y2074" s="56" t="str">
        <f t="shared" si="257"/>
        <v/>
      </c>
      <c r="Z2074" s="52"/>
      <c r="AA2074" s="35" t="str">
        <f t="shared" si="258"/>
        <v/>
      </c>
      <c r="AB2074" s="35" t="str">
        <f t="shared" si="259"/>
        <v/>
      </c>
      <c r="AC2074" s="35" t="str">
        <f t="shared" si="260"/>
        <v/>
      </c>
      <c r="AD2074" s="35" t="str">
        <f t="shared" si="261"/>
        <v/>
      </c>
      <c r="AE2074" s="35" t="str">
        <f t="shared" si="262"/>
        <v/>
      </c>
      <c r="AF2074" s="35" t="str">
        <f t="shared" si="263"/>
        <v/>
      </c>
    </row>
    <row r="2075" spans="1:32" x14ac:dyDescent="0.3">
      <c r="A2075" s="50"/>
      <c r="B2075" s="34" t="str">
        <f>IFERROR(VLOOKUP(A2075,'State of WI BUs'!$A$2:$B$77,2,FALSE),"")</f>
        <v/>
      </c>
      <c r="C2075" s="50"/>
      <c r="D2075" s="50"/>
      <c r="E2075" s="51"/>
      <c r="F2075" s="34" t="str">
        <f>IFERROR(VLOOKUP(C2075,'Fed. Agency Identifier'!$A$2:$B$62,2,FALSE),"")</f>
        <v/>
      </c>
      <c r="G2075" s="34" t="str">
        <f>IF(ISBLANK(D2075)=TRUE,"",(IFERROR(VLOOKUP(CONCATENATE(C2075,".",D2075),'Assistance Listings sam.gov'!$A$2:$D$2250,4,FALSE),"Unknown/Expired CFDA - Complete Column K")))</f>
        <v/>
      </c>
      <c r="H2075" s="51"/>
      <c r="I2075" s="51"/>
      <c r="J2075" s="34" t="str">
        <f>IF(AND(ISBLANK(C2075)=TRUE,ISBLANK(D2075)=TRUE),"",IFERROR(VLOOKUP(CONCATENATE(C2075,".",D2075),'Clusters Lookup'!$A$2:$B$99,2,FALSE),"Not an Other Cluster"))</f>
        <v/>
      </c>
      <c r="K2075" s="51"/>
      <c r="L2075" s="51"/>
      <c r="M2075" s="51"/>
      <c r="N2075" s="51"/>
      <c r="O2075" s="52"/>
      <c r="P2075" s="51"/>
      <c r="Q2075" s="51"/>
      <c r="R2075" s="50"/>
      <c r="S2075" s="34" t="str">
        <f>IFERROR(VLOOKUP(R2075,'State of WI BUs'!$A$2:$B$77,2,FALSE),"")</f>
        <v/>
      </c>
      <c r="T2075" s="52"/>
      <c r="U2075" s="52"/>
      <c r="V2075" s="56" t="str">
        <f t="shared" si="256"/>
        <v/>
      </c>
      <c r="W2075" s="52"/>
      <c r="X2075" s="50"/>
      <c r="Y2075" s="56" t="str">
        <f t="shared" si="257"/>
        <v/>
      </c>
      <c r="Z2075" s="52"/>
      <c r="AA2075" s="35" t="str">
        <f t="shared" si="258"/>
        <v/>
      </c>
      <c r="AB2075" s="35" t="str">
        <f t="shared" si="259"/>
        <v/>
      </c>
      <c r="AC2075" s="35" t="str">
        <f t="shared" si="260"/>
        <v/>
      </c>
      <c r="AD2075" s="35" t="str">
        <f t="shared" si="261"/>
        <v/>
      </c>
      <c r="AE2075" s="35" t="str">
        <f t="shared" si="262"/>
        <v/>
      </c>
      <c r="AF2075" s="35" t="str">
        <f t="shared" si="263"/>
        <v/>
      </c>
    </row>
    <row r="2076" spans="1:32" x14ac:dyDescent="0.3">
      <c r="A2076" s="50"/>
      <c r="B2076" s="34" t="str">
        <f>IFERROR(VLOOKUP(A2076,'State of WI BUs'!$A$2:$B$77,2,FALSE),"")</f>
        <v/>
      </c>
      <c r="C2076" s="50"/>
      <c r="D2076" s="50"/>
      <c r="E2076" s="51"/>
      <c r="F2076" s="34" t="str">
        <f>IFERROR(VLOOKUP(C2076,'Fed. Agency Identifier'!$A$2:$B$62,2,FALSE),"")</f>
        <v/>
      </c>
      <c r="G2076" s="34" t="str">
        <f>IF(ISBLANK(D2076)=TRUE,"",(IFERROR(VLOOKUP(CONCATENATE(C2076,".",D2076),'Assistance Listings sam.gov'!$A$2:$D$2250,4,FALSE),"Unknown/Expired CFDA - Complete Column K")))</f>
        <v/>
      </c>
      <c r="H2076" s="51"/>
      <c r="I2076" s="51"/>
      <c r="J2076" s="34" t="str">
        <f>IF(AND(ISBLANK(C2076)=TRUE,ISBLANK(D2076)=TRUE),"",IFERROR(VLOOKUP(CONCATENATE(C2076,".",D2076),'Clusters Lookup'!$A$2:$B$99,2,FALSE),"Not an Other Cluster"))</f>
        <v/>
      </c>
      <c r="K2076" s="51"/>
      <c r="L2076" s="51"/>
      <c r="M2076" s="51"/>
      <c r="N2076" s="51"/>
      <c r="O2076" s="52"/>
      <c r="P2076" s="51"/>
      <c r="Q2076" s="51"/>
      <c r="R2076" s="50"/>
      <c r="S2076" s="34" t="str">
        <f>IFERROR(VLOOKUP(R2076,'State of WI BUs'!$A$2:$B$77,2,FALSE),"")</f>
        <v/>
      </c>
      <c r="T2076" s="52"/>
      <c r="U2076" s="52"/>
      <c r="V2076" s="56" t="str">
        <f t="shared" si="256"/>
        <v/>
      </c>
      <c r="W2076" s="52"/>
      <c r="X2076" s="50"/>
      <c r="Y2076" s="56" t="str">
        <f t="shared" si="257"/>
        <v/>
      </c>
      <c r="Z2076" s="52"/>
      <c r="AA2076" s="35" t="str">
        <f t="shared" si="258"/>
        <v/>
      </c>
      <c r="AB2076" s="35" t="str">
        <f t="shared" si="259"/>
        <v/>
      </c>
      <c r="AC2076" s="35" t="str">
        <f t="shared" si="260"/>
        <v/>
      </c>
      <c r="AD2076" s="35" t="str">
        <f t="shared" si="261"/>
        <v/>
      </c>
      <c r="AE2076" s="35" t="str">
        <f t="shared" si="262"/>
        <v/>
      </c>
      <c r="AF2076" s="35" t="str">
        <f t="shared" si="263"/>
        <v/>
      </c>
    </row>
    <row r="2077" spans="1:32" x14ac:dyDescent="0.3">
      <c r="A2077" s="50"/>
      <c r="B2077" s="34" t="str">
        <f>IFERROR(VLOOKUP(A2077,'State of WI BUs'!$A$2:$B$77,2,FALSE),"")</f>
        <v/>
      </c>
      <c r="C2077" s="50"/>
      <c r="D2077" s="50"/>
      <c r="E2077" s="51"/>
      <c r="F2077" s="34" t="str">
        <f>IFERROR(VLOOKUP(C2077,'Fed. Agency Identifier'!$A$2:$B$62,2,FALSE),"")</f>
        <v/>
      </c>
      <c r="G2077" s="34" t="str">
        <f>IF(ISBLANK(D2077)=TRUE,"",(IFERROR(VLOOKUP(CONCATENATE(C2077,".",D2077),'Assistance Listings sam.gov'!$A$2:$D$2250,4,FALSE),"Unknown/Expired CFDA - Complete Column K")))</f>
        <v/>
      </c>
      <c r="H2077" s="51"/>
      <c r="I2077" s="51"/>
      <c r="J2077" s="34" t="str">
        <f>IF(AND(ISBLANK(C2077)=TRUE,ISBLANK(D2077)=TRUE),"",IFERROR(VLOOKUP(CONCATENATE(C2077,".",D2077),'Clusters Lookup'!$A$2:$B$99,2,FALSE),"Not an Other Cluster"))</f>
        <v/>
      </c>
      <c r="K2077" s="51"/>
      <c r="L2077" s="51"/>
      <c r="M2077" s="51"/>
      <c r="N2077" s="51"/>
      <c r="O2077" s="52"/>
      <c r="P2077" s="51"/>
      <c r="Q2077" s="51"/>
      <c r="R2077" s="50"/>
      <c r="S2077" s="34" t="str">
        <f>IFERROR(VLOOKUP(R2077,'State of WI BUs'!$A$2:$B$77,2,FALSE),"")</f>
        <v/>
      </c>
      <c r="T2077" s="52"/>
      <c r="U2077" s="52"/>
      <c r="V2077" s="56" t="str">
        <f t="shared" si="256"/>
        <v/>
      </c>
      <c r="W2077" s="52"/>
      <c r="X2077" s="50"/>
      <c r="Y2077" s="56" t="str">
        <f t="shared" si="257"/>
        <v/>
      </c>
      <c r="Z2077" s="52"/>
      <c r="AA2077" s="35" t="str">
        <f t="shared" si="258"/>
        <v/>
      </c>
      <c r="AB2077" s="35" t="str">
        <f t="shared" si="259"/>
        <v/>
      </c>
      <c r="AC2077" s="35" t="str">
        <f t="shared" si="260"/>
        <v/>
      </c>
      <c r="AD2077" s="35" t="str">
        <f t="shared" si="261"/>
        <v/>
      </c>
      <c r="AE2077" s="35" t="str">
        <f t="shared" si="262"/>
        <v/>
      </c>
      <c r="AF2077" s="35" t="str">
        <f t="shared" si="263"/>
        <v/>
      </c>
    </row>
    <row r="2078" spans="1:32" x14ac:dyDescent="0.3">
      <c r="A2078" s="50"/>
      <c r="B2078" s="34" t="str">
        <f>IFERROR(VLOOKUP(A2078,'State of WI BUs'!$A$2:$B$77,2,FALSE),"")</f>
        <v/>
      </c>
      <c r="C2078" s="50"/>
      <c r="D2078" s="50"/>
      <c r="E2078" s="51"/>
      <c r="F2078" s="34" t="str">
        <f>IFERROR(VLOOKUP(C2078,'Fed. Agency Identifier'!$A$2:$B$62,2,FALSE),"")</f>
        <v/>
      </c>
      <c r="G2078" s="34" t="str">
        <f>IF(ISBLANK(D2078)=TRUE,"",(IFERROR(VLOOKUP(CONCATENATE(C2078,".",D2078),'Assistance Listings sam.gov'!$A$2:$D$2250,4,FALSE),"Unknown/Expired CFDA - Complete Column K")))</f>
        <v/>
      </c>
      <c r="H2078" s="51"/>
      <c r="I2078" s="51"/>
      <c r="J2078" s="34" t="str">
        <f>IF(AND(ISBLANK(C2078)=TRUE,ISBLANK(D2078)=TRUE),"",IFERROR(VLOOKUP(CONCATENATE(C2078,".",D2078),'Clusters Lookup'!$A$2:$B$99,2,FALSE),"Not an Other Cluster"))</f>
        <v/>
      </c>
      <c r="K2078" s="51"/>
      <c r="L2078" s="51"/>
      <c r="M2078" s="51"/>
      <c r="N2078" s="51"/>
      <c r="O2078" s="52"/>
      <c r="P2078" s="51"/>
      <c r="Q2078" s="51"/>
      <c r="R2078" s="50"/>
      <c r="S2078" s="34" t="str">
        <f>IFERROR(VLOOKUP(R2078,'State of WI BUs'!$A$2:$B$77,2,FALSE),"")</f>
        <v/>
      </c>
      <c r="T2078" s="52"/>
      <c r="U2078" s="52"/>
      <c r="V2078" s="56" t="str">
        <f t="shared" si="256"/>
        <v/>
      </c>
      <c r="W2078" s="52"/>
      <c r="X2078" s="50"/>
      <c r="Y2078" s="56" t="str">
        <f t="shared" si="257"/>
        <v/>
      </c>
      <c r="Z2078" s="52"/>
      <c r="AA2078" s="35" t="str">
        <f t="shared" si="258"/>
        <v/>
      </c>
      <c r="AB2078" s="35" t="str">
        <f t="shared" si="259"/>
        <v/>
      </c>
      <c r="AC2078" s="35" t="str">
        <f t="shared" si="260"/>
        <v/>
      </c>
      <c r="AD2078" s="35" t="str">
        <f t="shared" si="261"/>
        <v/>
      </c>
      <c r="AE2078" s="35" t="str">
        <f t="shared" si="262"/>
        <v/>
      </c>
      <c r="AF2078" s="35" t="str">
        <f t="shared" si="263"/>
        <v/>
      </c>
    </row>
    <row r="2079" spans="1:32" x14ac:dyDescent="0.3">
      <c r="A2079" s="50"/>
      <c r="B2079" s="34" t="str">
        <f>IFERROR(VLOOKUP(A2079,'State of WI BUs'!$A$2:$B$77,2,FALSE),"")</f>
        <v/>
      </c>
      <c r="C2079" s="50"/>
      <c r="D2079" s="50"/>
      <c r="E2079" s="51"/>
      <c r="F2079" s="34" t="str">
        <f>IFERROR(VLOOKUP(C2079,'Fed. Agency Identifier'!$A$2:$B$62,2,FALSE),"")</f>
        <v/>
      </c>
      <c r="G2079" s="34" t="str">
        <f>IF(ISBLANK(D2079)=TRUE,"",(IFERROR(VLOOKUP(CONCATENATE(C2079,".",D2079),'Assistance Listings sam.gov'!$A$2:$D$2250,4,FALSE),"Unknown/Expired CFDA - Complete Column K")))</f>
        <v/>
      </c>
      <c r="H2079" s="51"/>
      <c r="I2079" s="51"/>
      <c r="J2079" s="34" t="str">
        <f>IF(AND(ISBLANK(C2079)=TRUE,ISBLANK(D2079)=TRUE),"",IFERROR(VLOOKUP(CONCATENATE(C2079,".",D2079),'Clusters Lookup'!$A$2:$B$99,2,FALSE),"Not an Other Cluster"))</f>
        <v/>
      </c>
      <c r="K2079" s="51"/>
      <c r="L2079" s="51"/>
      <c r="M2079" s="51"/>
      <c r="N2079" s="51"/>
      <c r="O2079" s="52"/>
      <c r="P2079" s="51"/>
      <c r="Q2079" s="51"/>
      <c r="R2079" s="50"/>
      <c r="S2079" s="34" t="str">
        <f>IFERROR(VLOOKUP(R2079,'State of WI BUs'!$A$2:$B$77,2,FALSE),"")</f>
        <v/>
      </c>
      <c r="T2079" s="52"/>
      <c r="U2079" s="52"/>
      <c r="V2079" s="56" t="str">
        <f t="shared" si="256"/>
        <v/>
      </c>
      <c r="W2079" s="52"/>
      <c r="X2079" s="50"/>
      <c r="Y2079" s="56" t="str">
        <f t="shared" si="257"/>
        <v/>
      </c>
      <c r="Z2079" s="52"/>
      <c r="AA2079" s="35" t="str">
        <f t="shared" si="258"/>
        <v/>
      </c>
      <c r="AB2079" s="35" t="str">
        <f t="shared" si="259"/>
        <v/>
      </c>
      <c r="AC2079" s="35" t="str">
        <f t="shared" si="260"/>
        <v/>
      </c>
      <c r="AD2079" s="35" t="str">
        <f t="shared" si="261"/>
        <v/>
      </c>
      <c r="AE2079" s="35" t="str">
        <f t="shared" si="262"/>
        <v/>
      </c>
      <c r="AF2079" s="35" t="str">
        <f t="shared" si="263"/>
        <v/>
      </c>
    </row>
    <row r="2080" spans="1:32" x14ac:dyDescent="0.3">
      <c r="A2080" s="50"/>
      <c r="B2080" s="34" t="str">
        <f>IFERROR(VLOOKUP(A2080,'State of WI BUs'!$A$2:$B$77,2,FALSE),"")</f>
        <v/>
      </c>
      <c r="C2080" s="50"/>
      <c r="D2080" s="50"/>
      <c r="E2080" s="51"/>
      <c r="F2080" s="34" t="str">
        <f>IFERROR(VLOOKUP(C2080,'Fed. Agency Identifier'!$A$2:$B$62,2,FALSE),"")</f>
        <v/>
      </c>
      <c r="G2080" s="34" t="str">
        <f>IF(ISBLANK(D2080)=TRUE,"",(IFERROR(VLOOKUP(CONCATENATE(C2080,".",D2080),'Assistance Listings sam.gov'!$A$2:$D$2250,4,FALSE),"Unknown/Expired CFDA - Complete Column K")))</f>
        <v/>
      </c>
      <c r="H2080" s="51"/>
      <c r="I2080" s="51"/>
      <c r="J2080" s="34" t="str">
        <f>IF(AND(ISBLANK(C2080)=TRUE,ISBLANK(D2080)=TRUE),"",IFERROR(VLOOKUP(CONCATENATE(C2080,".",D2080),'Clusters Lookup'!$A$2:$B$99,2,FALSE),"Not an Other Cluster"))</f>
        <v/>
      </c>
      <c r="K2080" s="51"/>
      <c r="L2080" s="51"/>
      <c r="M2080" s="51"/>
      <c r="N2080" s="51"/>
      <c r="O2080" s="52"/>
      <c r="P2080" s="51"/>
      <c r="Q2080" s="51"/>
      <c r="R2080" s="50"/>
      <c r="S2080" s="34" t="str">
        <f>IFERROR(VLOOKUP(R2080,'State of WI BUs'!$A$2:$B$77,2,FALSE),"")</f>
        <v/>
      </c>
      <c r="T2080" s="52"/>
      <c r="U2080" s="52"/>
      <c r="V2080" s="56" t="str">
        <f t="shared" si="256"/>
        <v/>
      </c>
      <c r="W2080" s="52"/>
      <c r="X2080" s="50"/>
      <c r="Y2080" s="56" t="str">
        <f t="shared" si="257"/>
        <v/>
      </c>
      <c r="Z2080" s="52"/>
      <c r="AA2080" s="35" t="str">
        <f t="shared" si="258"/>
        <v/>
      </c>
      <c r="AB2080" s="35" t="str">
        <f t="shared" si="259"/>
        <v/>
      </c>
      <c r="AC2080" s="35" t="str">
        <f t="shared" si="260"/>
        <v/>
      </c>
      <c r="AD2080" s="35" t="str">
        <f t="shared" si="261"/>
        <v/>
      </c>
      <c r="AE2080" s="35" t="str">
        <f t="shared" si="262"/>
        <v/>
      </c>
      <c r="AF2080" s="35" t="str">
        <f t="shared" si="263"/>
        <v/>
      </c>
    </row>
    <row r="2081" spans="1:32" x14ac:dyDescent="0.3">
      <c r="A2081" s="50"/>
      <c r="B2081" s="34" t="str">
        <f>IFERROR(VLOOKUP(A2081,'State of WI BUs'!$A$2:$B$77,2,FALSE),"")</f>
        <v/>
      </c>
      <c r="C2081" s="50"/>
      <c r="D2081" s="50"/>
      <c r="E2081" s="51"/>
      <c r="F2081" s="34" t="str">
        <f>IFERROR(VLOOKUP(C2081,'Fed. Agency Identifier'!$A$2:$B$62,2,FALSE),"")</f>
        <v/>
      </c>
      <c r="G2081" s="34" t="str">
        <f>IF(ISBLANK(D2081)=TRUE,"",(IFERROR(VLOOKUP(CONCATENATE(C2081,".",D2081),'Assistance Listings sam.gov'!$A$2:$D$2250,4,FALSE),"Unknown/Expired CFDA - Complete Column K")))</f>
        <v/>
      </c>
      <c r="H2081" s="51"/>
      <c r="I2081" s="51"/>
      <c r="J2081" s="34" t="str">
        <f>IF(AND(ISBLANK(C2081)=TRUE,ISBLANK(D2081)=TRUE),"",IFERROR(VLOOKUP(CONCATENATE(C2081,".",D2081),'Clusters Lookup'!$A$2:$B$99,2,FALSE),"Not an Other Cluster"))</f>
        <v/>
      </c>
      <c r="K2081" s="51"/>
      <c r="L2081" s="51"/>
      <c r="M2081" s="51"/>
      <c r="N2081" s="51"/>
      <c r="O2081" s="52"/>
      <c r="P2081" s="51"/>
      <c r="Q2081" s="51"/>
      <c r="R2081" s="50"/>
      <c r="S2081" s="34" t="str">
        <f>IFERROR(VLOOKUP(R2081,'State of WI BUs'!$A$2:$B$77,2,FALSE),"")</f>
        <v/>
      </c>
      <c r="T2081" s="52"/>
      <c r="U2081" s="52"/>
      <c r="V2081" s="56" t="str">
        <f t="shared" si="256"/>
        <v/>
      </c>
      <c r="W2081" s="52"/>
      <c r="X2081" s="50"/>
      <c r="Y2081" s="56" t="str">
        <f t="shared" si="257"/>
        <v/>
      </c>
      <c r="Z2081" s="52"/>
      <c r="AA2081" s="35" t="str">
        <f t="shared" si="258"/>
        <v/>
      </c>
      <c r="AB2081" s="35" t="str">
        <f t="shared" si="259"/>
        <v/>
      </c>
      <c r="AC2081" s="35" t="str">
        <f t="shared" si="260"/>
        <v/>
      </c>
      <c r="AD2081" s="35" t="str">
        <f t="shared" si="261"/>
        <v/>
      </c>
      <c r="AE2081" s="35" t="str">
        <f t="shared" si="262"/>
        <v/>
      </c>
      <c r="AF2081" s="35" t="str">
        <f t="shared" si="263"/>
        <v/>
      </c>
    </row>
    <row r="2082" spans="1:32" x14ac:dyDescent="0.3">
      <c r="A2082" s="50"/>
      <c r="B2082" s="34" t="str">
        <f>IFERROR(VLOOKUP(A2082,'State of WI BUs'!$A$2:$B$77,2,FALSE),"")</f>
        <v/>
      </c>
      <c r="C2082" s="50"/>
      <c r="D2082" s="50"/>
      <c r="E2082" s="51"/>
      <c r="F2082" s="34" t="str">
        <f>IFERROR(VLOOKUP(C2082,'Fed. Agency Identifier'!$A$2:$B$62,2,FALSE),"")</f>
        <v/>
      </c>
      <c r="G2082" s="34" t="str">
        <f>IF(ISBLANK(D2082)=TRUE,"",(IFERROR(VLOOKUP(CONCATENATE(C2082,".",D2082),'Assistance Listings sam.gov'!$A$2:$D$2250,4,FALSE),"Unknown/Expired CFDA - Complete Column K")))</f>
        <v/>
      </c>
      <c r="H2082" s="51"/>
      <c r="I2082" s="51"/>
      <c r="J2082" s="34" t="str">
        <f>IF(AND(ISBLANK(C2082)=TRUE,ISBLANK(D2082)=TRUE),"",IFERROR(VLOOKUP(CONCATENATE(C2082,".",D2082),'Clusters Lookup'!$A$2:$B$99,2,FALSE),"Not an Other Cluster"))</f>
        <v/>
      </c>
      <c r="K2082" s="51"/>
      <c r="L2082" s="51"/>
      <c r="M2082" s="51"/>
      <c r="N2082" s="51"/>
      <c r="O2082" s="52"/>
      <c r="P2082" s="51"/>
      <c r="Q2082" s="51"/>
      <c r="R2082" s="50"/>
      <c r="S2082" s="34" t="str">
        <f>IFERROR(VLOOKUP(R2082,'State of WI BUs'!$A$2:$B$77,2,FALSE),"")</f>
        <v/>
      </c>
      <c r="T2082" s="52"/>
      <c r="U2082" s="52"/>
      <c r="V2082" s="56" t="str">
        <f t="shared" si="256"/>
        <v/>
      </c>
      <c r="W2082" s="52"/>
      <c r="X2082" s="50"/>
      <c r="Y2082" s="56" t="str">
        <f t="shared" si="257"/>
        <v/>
      </c>
      <c r="Z2082" s="52"/>
      <c r="AA2082" s="35" t="str">
        <f t="shared" si="258"/>
        <v/>
      </c>
      <c r="AB2082" s="35" t="str">
        <f t="shared" si="259"/>
        <v/>
      </c>
      <c r="AC2082" s="35" t="str">
        <f t="shared" si="260"/>
        <v/>
      </c>
      <c r="AD2082" s="35" t="str">
        <f t="shared" si="261"/>
        <v/>
      </c>
      <c r="AE2082" s="35" t="str">
        <f t="shared" si="262"/>
        <v/>
      </c>
      <c r="AF2082" s="35" t="str">
        <f t="shared" si="263"/>
        <v/>
      </c>
    </row>
    <row r="2083" spans="1:32" x14ac:dyDescent="0.3">
      <c r="A2083" s="50"/>
      <c r="B2083" s="34" t="str">
        <f>IFERROR(VLOOKUP(A2083,'State of WI BUs'!$A$2:$B$77,2,FALSE),"")</f>
        <v/>
      </c>
      <c r="C2083" s="50"/>
      <c r="D2083" s="50"/>
      <c r="E2083" s="51"/>
      <c r="F2083" s="34" t="str">
        <f>IFERROR(VLOOKUP(C2083,'Fed. Agency Identifier'!$A$2:$B$62,2,FALSE),"")</f>
        <v/>
      </c>
      <c r="G2083" s="34" t="str">
        <f>IF(ISBLANK(D2083)=TRUE,"",(IFERROR(VLOOKUP(CONCATENATE(C2083,".",D2083),'Assistance Listings sam.gov'!$A$2:$D$2250,4,FALSE),"Unknown/Expired CFDA - Complete Column K")))</f>
        <v/>
      </c>
      <c r="H2083" s="51"/>
      <c r="I2083" s="51"/>
      <c r="J2083" s="34" t="str">
        <f>IF(AND(ISBLANK(C2083)=TRUE,ISBLANK(D2083)=TRUE),"",IFERROR(VLOOKUP(CONCATENATE(C2083,".",D2083),'Clusters Lookup'!$A$2:$B$99,2,FALSE),"Not an Other Cluster"))</f>
        <v/>
      </c>
      <c r="K2083" s="51"/>
      <c r="L2083" s="51"/>
      <c r="M2083" s="51"/>
      <c r="N2083" s="51"/>
      <c r="O2083" s="52"/>
      <c r="P2083" s="51"/>
      <c r="Q2083" s="51"/>
      <c r="R2083" s="50"/>
      <c r="S2083" s="34" t="str">
        <f>IFERROR(VLOOKUP(R2083,'State of WI BUs'!$A$2:$B$77,2,FALSE),"")</f>
        <v/>
      </c>
      <c r="T2083" s="52"/>
      <c r="U2083" s="52"/>
      <c r="V2083" s="56" t="str">
        <f t="shared" si="256"/>
        <v/>
      </c>
      <c r="W2083" s="52"/>
      <c r="X2083" s="50"/>
      <c r="Y2083" s="56" t="str">
        <f t="shared" si="257"/>
        <v/>
      </c>
      <c r="Z2083" s="52"/>
      <c r="AA2083" s="35" t="str">
        <f t="shared" si="258"/>
        <v/>
      </c>
      <c r="AB2083" s="35" t="str">
        <f t="shared" si="259"/>
        <v/>
      </c>
      <c r="AC2083" s="35" t="str">
        <f t="shared" si="260"/>
        <v/>
      </c>
      <c r="AD2083" s="35" t="str">
        <f t="shared" si="261"/>
        <v/>
      </c>
      <c r="AE2083" s="35" t="str">
        <f t="shared" si="262"/>
        <v/>
      </c>
      <c r="AF2083" s="35" t="str">
        <f t="shared" si="263"/>
        <v/>
      </c>
    </row>
    <row r="2084" spans="1:32" x14ac:dyDescent="0.3">
      <c r="A2084" s="50"/>
      <c r="B2084" s="34" t="str">
        <f>IFERROR(VLOOKUP(A2084,'State of WI BUs'!$A$2:$B$77,2,FALSE),"")</f>
        <v/>
      </c>
      <c r="C2084" s="50"/>
      <c r="D2084" s="50"/>
      <c r="E2084" s="51"/>
      <c r="F2084" s="34" t="str">
        <f>IFERROR(VLOOKUP(C2084,'Fed. Agency Identifier'!$A$2:$B$62,2,FALSE),"")</f>
        <v/>
      </c>
      <c r="G2084" s="34" t="str">
        <f>IF(ISBLANK(D2084)=TRUE,"",(IFERROR(VLOOKUP(CONCATENATE(C2084,".",D2084),'Assistance Listings sam.gov'!$A$2:$D$2250,4,FALSE),"Unknown/Expired CFDA - Complete Column K")))</f>
        <v/>
      </c>
      <c r="H2084" s="51"/>
      <c r="I2084" s="51"/>
      <c r="J2084" s="34" t="str">
        <f>IF(AND(ISBLANK(C2084)=TRUE,ISBLANK(D2084)=TRUE),"",IFERROR(VLOOKUP(CONCATENATE(C2084,".",D2084),'Clusters Lookup'!$A$2:$B$99,2,FALSE),"Not an Other Cluster"))</f>
        <v/>
      </c>
      <c r="K2084" s="51"/>
      <c r="L2084" s="51"/>
      <c r="M2084" s="51"/>
      <c r="N2084" s="51"/>
      <c r="O2084" s="52"/>
      <c r="P2084" s="51"/>
      <c r="Q2084" s="51"/>
      <c r="R2084" s="50"/>
      <c r="S2084" s="34" t="str">
        <f>IFERROR(VLOOKUP(R2084,'State of WI BUs'!$A$2:$B$77,2,FALSE),"")</f>
        <v/>
      </c>
      <c r="T2084" s="52"/>
      <c r="U2084" s="52"/>
      <c r="V2084" s="56" t="str">
        <f t="shared" si="256"/>
        <v/>
      </c>
      <c r="W2084" s="52"/>
      <c r="X2084" s="50"/>
      <c r="Y2084" s="56" t="str">
        <f t="shared" si="257"/>
        <v/>
      </c>
      <c r="Z2084" s="52"/>
      <c r="AA2084" s="35" t="str">
        <f t="shared" si="258"/>
        <v/>
      </c>
      <c r="AB2084" s="35" t="str">
        <f t="shared" si="259"/>
        <v/>
      </c>
      <c r="AC2084" s="35" t="str">
        <f t="shared" si="260"/>
        <v/>
      </c>
      <c r="AD2084" s="35" t="str">
        <f t="shared" si="261"/>
        <v/>
      </c>
      <c r="AE2084" s="35" t="str">
        <f t="shared" si="262"/>
        <v/>
      </c>
      <c r="AF2084" s="35" t="str">
        <f t="shared" si="263"/>
        <v/>
      </c>
    </row>
    <row r="2085" spans="1:32" x14ac:dyDescent="0.3">
      <c r="A2085" s="50"/>
      <c r="B2085" s="34" t="str">
        <f>IFERROR(VLOOKUP(A2085,'State of WI BUs'!$A$2:$B$77,2,FALSE),"")</f>
        <v/>
      </c>
      <c r="C2085" s="50"/>
      <c r="D2085" s="50"/>
      <c r="E2085" s="51"/>
      <c r="F2085" s="34" t="str">
        <f>IFERROR(VLOOKUP(C2085,'Fed. Agency Identifier'!$A$2:$B$62,2,FALSE),"")</f>
        <v/>
      </c>
      <c r="G2085" s="34" t="str">
        <f>IF(ISBLANK(D2085)=TRUE,"",(IFERROR(VLOOKUP(CONCATENATE(C2085,".",D2085),'Assistance Listings sam.gov'!$A$2:$D$2250,4,FALSE),"Unknown/Expired CFDA - Complete Column K")))</f>
        <v/>
      </c>
      <c r="H2085" s="51"/>
      <c r="I2085" s="51"/>
      <c r="J2085" s="34" t="str">
        <f>IF(AND(ISBLANK(C2085)=TRUE,ISBLANK(D2085)=TRUE),"",IFERROR(VLOOKUP(CONCATENATE(C2085,".",D2085),'Clusters Lookup'!$A$2:$B$99,2,FALSE),"Not an Other Cluster"))</f>
        <v/>
      </c>
      <c r="K2085" s="51"/>
      <c r="L2085" s="51"/>
      <c r="M2085" s="51"/>
      <c r="N2085" s="51"/>
      <c r="O2085" s="52"/>
      <c r="P2085" s="51"/>
      <c r="Q2085" s="51"/>
      <c r="R2085" s="50"/>
      <c r="S2085" s="34" t="str">
        <f>IFERROR(VLOOKUP(R2085,'State of WI BUs'!$A$2:$B$77,2,FALSE),"")</f>
        <v/>
      </c>
      <c r="T2085" s="52"/>
      <c r="U2085" s="52"/>
      <c r="V2085" s="56" t="str">
        <f t="shared" si="256"/>
        <v/>
      </c>
      <c r="W2085" s="52"/>
      <c r="X2085" s="50"/>
      <c r="Y2085" s="56" t="str">
        <f t="shared" si="257"/>
        <v/>
      </c>
      <c r="Z2085" s="52"/>
      <c r="AA2085" s="35" t="str">
        <f t="shared" si="258"/>
        <v/>
      </c>
      <c r="AB2085" s="35" t="str">
        <f t="shared" si="259"/>
        <v/>
      </c>
      <c r="AC2085" s="35" t="str">
        <f t="shared" si="260"/>
        <v/>
      </c>
      <c r="AD2085" s="35" t="str">
        <f t="shared" si="261"/>
        <v/>
      </c>
      <c r="AE2085" s="35" t="str">
        <f t="shared" si="262"/>
        <v/>
      </c>
      <c r="AF2085" s="35" t="str">
        <f t="shared" si="263"/>
        <v/>
      </c>
    </row>
    <row r="2086" spans="1:32" x14ac:dyDescent="0.3">
      <c r="A2086" s="50"/>
      <c r="B2086" s="34" t="str">
        <f>IFERROR(VLOOKUP(A2086,'State of WI BUs'!$A$2:$B$77,2,FALSE),"")</f>
        <v/>
      </c>
      <c r="C2086" s="50"/>
      <c r="D2086" s="50"/>
      <c r="E2086" s="51"/>
      <c r="F2086" s="34" t="str">
        <f>IFERROR(VLOOKUP(C2086,'Fed. Agency Identifier'!$A$2:$B$62,2,FALSE),"")</f>
        <v/>
      </c>
      <c r="G2086" s="34" t="str">
        <f>IF(ISBLANK(D2086)=TRUE,"",(IFERROR(VLOOKUP(CONCATENATE(C2086,".",D2086),'Assistance Listings sam.gov'!$A$2:$D$2250,4,FALSE),"Unknown/Expired CFDA - Complete Column K")))</f>
        <v/>
      </c>
      <c r="H2086" s="51"/>
      <c r="I2086" s="51"/>
      <c r="J2086" s="34" t="str">
        <f>IF(AND(ISBLANK(C2086)=TRUE,ISBLANK(D2086)=TRUE),"",IFERROR(VLOOKUP(CONCATENATE(C2086,".",D2086),'Clusters Lookup'!$A$2:$B$99,2,FALSE),"Not an Other Cluster"))</f>
        <v/>
      </c>
      <c r="K2086" s="51"/>
      <c r="L2086" s="51"/>
      <c r="M2086" s="51"/>
      <c r="N2086" s="51"/>
      <c r="O2086" s="52"/>
      <c r="P2086" s="51"/>
      <c r="Q2086" s="51"/>
      <c r="R2086" s="50"/>
      <c r="S2086" s="34" t="str">
        <f>IFERROR(VLOOKUP(R2086,'State of WI BUs'!$A$2:$B$77,2,FALSE),"")</f>
        <v/>
      </c>
      <c r="T2086" s="52"/>
      <c r="U2086" s="52"/>
      <c r="V2086" s="56" t="str">
        <f t="shared" si="256"/>
        <v/>
      </c>
      <c r="W2086" s="52"/>
      <c r="X2086" s="50"/>
      <c r="Y2086" s="56" t="str">
        <f t="shared" si="257"/>
        <v/>
      </c>
      <c r="Z2086" s="52"/>
      <c r="AA2086" s="35" t="str">
        <f t="shared" si="258"/>
        <v/>
      </c>
      <c r="AB2086" s="35" t="str">
        <f t="shared" si="259"/>
        <v/>
      </c>
      <c r="AC2086" s="35" t="str">
        <f t="shared" si="260"/>
        <v/>
      </c>
      <c r="AD2086" s="35" t="str">
        <f t="shared" si="261"/>
        <v/>
      </c>
      <c r="AE2086" s="35" t="str">
        <f t="shared" si="262"/>
        <v/>
      </c>
      <c r="AF2086" s="35" t="str">
        <f t="shared" si="263"/>
        <v/>
      </c>
    </row>
    <row r="2087" spans="1:32" x14ac:dyDescent="0.3">
      <c r="A2087" s="50"/>
      <c r="B2087" s="34" t="str">
        <f>IFERROR(VLOOKUP(A2087,'State of WI BUs'!$A$2:$B$77,2,FALSE),"")</f>
        <v/>
      </c>
      <c r="C2087" s="50"/>
      <c r="D2087" s="50"/>
      <c r="E2087" s="51"/>
      <c r="F2087" s="34" t="str">
        <f>IFERROR(VLOOKUP(C2087,'Fed. Agency Identifier'!$A$2:$B$62,2,FALSE),"")</f>
        <v/>
      </c>
      <c r="G2087" s="34" t="str">
        <f>IF(ISBLANK(D2087)=TRUE,"",(IFERROR(VLOOKUP(CONCATENATE(C2087,".",D2087),'Assistance Listings sam.gov'!$A$2:$D$2250,4,FALSE),"Unknown/Expired CFDA - Complete Column K")))</f>
        <v/>
      </c>
      <c r="H2087" s="51"/>
      <c r="I2087" s="51"/>
      <c r="J2087" s="34" t="str">
        <f>IF(AND(ISBLANK(C2087)=TRUE,ISBLANK(D2087)=TRUE),"",IFERROR(VLOOKUP(CONCATENATE(C2087,".",D2087),'Clusters Lookup'!$A$2:$B$99,2,FALSE),"Not an Other Cluster"))</f>
        <v/>
      </c>
      <c r="K2087" s="51"/>
      <c r="L2087" s="51"/>
      <c r="M2087" s="51"/>
      <c r="N2087" s="51"/>
      <c r="O2087" s="52"/>
      <c r="P2087" s="51"/>
      <c r="Q2087" s="51"/>
      <c r="R2087" s="50"/>
      <c r="S2087" s="34" t="str">
        <f>IFERROR(VLOOKUP(R2087,'State of WI BUs'!$A$2:$B$77,2,FALSE),"")</f>
        <v/>
      </c>
      <c r="T2087" s="52"/>
      <c r="U2087" s="52"/>
      <c r="V2087" s="56" t="str">
        <f t="shared" si="256"/>
        <v/>
      </c>
      <c r="W2087" s="52"/>
      <c r="X2087" s="50"/>
      <c r="Y2087" s="56" t="str">
        <f t="shared" si="257"/>
        <v/>
      </c>
      <c r="Z2087" s="52"/>
      <c r="AA2087" s="35" t="str">
        <f t="shared" si="258"/>
        <v/>
      </c>
      <c r="AB2087" s="35" t="str">
        <f t="shared" si="259"/>
        <v/>
      </c>
      <c r="AC2087" s="35" t="str">
        <f t="shared" si="260"/>
        <v/>
      </c>
      <c r="AD2087" s="35" t="str">
        <f t="shared" si="261"/>
        <v/>
      </c>
      <c r="AE2087" s="35" t="str">
        <f t="shared" si="262"/>
        <v/>
      </c>
      <c r="AF2087" s="35" t="str">
        <f t="shared" si="263"/>
        <v/>
      </c>
    </row>
    <row r="2088" spans="1:32" x14ac:dyDescent="0.3">
      <c r="A2088" s="50"/>
      <c r="B2088" s="34" t="str">
        <f>IFERROR(VLOOKUP(A2088,'State of WI BUs'!$A$2:$B$77,2,FALSE),"")</f>
        <v/>
      </c>
      <c r="C2088" s="50"/>
      <c r="D2088" s="50"/>
      <c r="E2088" s="51"/>
      <c r="F2088" s="34" t="str">
        <f>IFERROR(VLOOKUP(C2088,'Fed. Agency Identifier'!$A$2:$B$62,2,FALSE),"")</f>
        <v/>
      </c>
      <c r="G2088" s="34" t="str">
        <f>IF(ISBLANK(D2088)=TRUE,"",(IFERROR(VLOOKUP(CONCATENATE(C2088,".",D2088),'Assistance Listings sam.gov'!$A$2:$D$2250,4,FALSE),"Unknown/Expired CFDA - Complete Column K")))</f>
        <v/>
      </c>
      <c r="H2088" s="51"/>
      <c r="I2088" s="51"/>
      <c r="J2088" s="34" t="str">
        <f>IF(AND(ISBLANK(C2088)=TRUE,ISBLANK(D2088)=TRUE),"",IFERROR(VLOOKUP(CONCATENATE(C2088,".",D2088),'Clusters Lookup'!$A$2:$B$99,2,FALSE),"Not an Other Cluster"))</f>
        <v/>
      </c>
      <c r="K2088" s="51"/>
      <c r="L2088" s="51"/>
      <c r="M2088" s="51"/>
      <c r="N2088" s="51"/>
      <c r="O2088" s="52"/>
      <c r="P2088" s="51"/>
      <c r="Q2088" s="51"/>
      <c r="R2088" s="50"/>
      <c r="S2088" s="34" t="str">
        <f>IFERROR(VLOOKUP(R2088,'State of WI BUs'!$A$2:$B$77,2,FALSE),"")</f>
        <v/>
      </c>
      <c r="T2088" s="52"/>
      <c r="U2088" s="52"/>
      <c r="V2088" s="56" t="str">
        <f t="shared" si="256"/>
        <v/>
      </c>
      <c r="W2088" s="52"/>
      <c r="X2088" s="50"/>
      <c r="Y2088" s="56" t="str">
        <f t="shared" si="257"/>
        <v/>
      </c>
      <c r="Z2088" s="52"/>
      <c r="AA2088" s="35" t="str">
        <f t="shared" si="258"/>
        <v/>
      </c>
      <c r="AB2088" s="35" t="str">
        <f t="shared" si="259"/>
        <v/>
      </c>
      <c r="AC2088" s="35" t="str">
        <f t="shared" si="260"/>
        <v/>
      </c>
      <c r="AD2088" s="35" t="str">
        <f t="shared" si="261"/>
        <v/>
      </c>
      <c r="AE2088" s="35" t="str">
        <f t="shared" si="262"/>
        <v/>
      </c>
      <c r="AF2088" s="35" t="str">
        <f t="shared" si="263"/>
        <v/>
      </c>
    </row>
    <row r="2089" spans="1:32" x14ac:dyDescent="0.3">
      <c r="A2089" s="50"/>
      <c r="B2089" s="34" t="str">
        <f>IFERROR(VLOOKUP(A2089,'State of WI BUs'!$A$2:$B$77,2,FALSE),"")</f>
        <v/>
      </c>
      <c r="C2089" s="50"/>
      <c r="D2089" s="50"/>
      <c r="E2089" s="51"/>
      <c r="F2089" s="34" t="str">
        <f>IFERROR(VLOOKUP(C2089,'Fed. Agency Identifier'!$A$2:$B$62,2,FALSE),"")</f>
        <v/>
      </c>
      <c r="G2089" s="34" t="str">
        <f>IF(ISBLANK(D2089)=TRUE,"",(IFERROR(VLOOKUP(CONCATENATE(C2089,".",D2089),'Assistance Listings sam.gov'!$A$2:$D$2250,4,FALSE),"Unknown/Expired CFDA - Complete Column K")))</f>
        <v/>
      </c>
      <c r="H2089" s="51"/>
      <c r="I2089" s="51"/>
      <c r="J2089" s="34" t="str">
        <f>IF(AND(ISBLANK(C2089)=TRUE,ISBLANK(D2089)=TRUE),"",IFERROR(VLOOKUP(CONCATENATE(C2089,".",D2089),'Clusters Lookup'!$A$2:$B$99,2,FALSE),"Not an Other Cluster"))</f>
        <v/>
      </c>
      <c r="K2089" s="51"/>
      <c r="L2089" s="51"/>
      <c r="M2089" s="51"/>
      <c r="N2089" s="51"/>
      <c r="O2089" s="52"/>
      <c r="P2089" s="51"/>
      <c r="Q2089" s="51"/>
      <c r="R2089" s="50"/>
      <c r="S2089" s="34" t="str">
        <f>IFERROR(VLOOKUP(R2089,'State of WI BUs'!$A$2:$B$77,2,FALSE),"")</f>
        <v/>
      </c>
      <c r="T2089" s="52"/>
      <c r="U2089" s="52"/>
      <c r="V2089" s="56" t="str">
        <f t="shared" si="256"/>
        <v/>
      </c>
      <c r="W2089" s="52"/>
      <c r="X2089" s="50"/>
      <c r="Y2089" s="56" t="str">
        <f t="shared" si="257"/>
        <v/>
      </c>
      <c r="Z2089" s="52"/>
      <c r="AA2089" s="35" t="str">
        <f t="shared" si="258"/>
        <v/>
      </c>
      <c r="AB2089" s="35" t="str">
        <f t="shared" si="259"/>
        <v/>
      </c>
      <c r="AC2089" s="35" t="str">
        <f t="shared" si="260"/>
        <v/>
      </c>
      <c r="AD2089" s="35" t="str">
        <f t="shared" si="261"/>
        <v/>
      </c>
      <c r="AE2089" s="35" t="str">
        <f t="shared" si="262"/>
        <v/>
      </c>
      <c r="AF2089" s="35" t="str">
        <f t="shared" si="263"/>
        <v/>
      </c>
    </row>
    <row r="2090" spans="1:32" x14ac:dyDescent="0.3">
      <c r="A2090" s="50"/>
      <c r="B2090" s="34" t="str">
        <f>IFERROR(VLOOKUP(A2090,'State of WI BUs'!$A$2:$B$77,2,FALSE),"")</f>
        <v/>
      </c>
      <c r="C2090" s="50"/>
      <c r="D2090" s="50"/>
      <c r="E2090" s="51"/>
      <c r="F2090" s="34" t="str">
        <f>IFERROR(VLOOKUP(C2090,'Fed. Agency Identifier'!$A$2:$B$62,2,FALSE),"")</f>
        <v/>
      </c>
      <c r="G2090" s="34" t="str">
        <f>IF(ISBLANK(D2090)=TRUE,"",(IFERROR(VLOOKUP(CONCATENATE(C2090,".",D2090),'Assistance Listings sam.gov'!$A$2:$D$2250,4,FALSE),"Unknown/Expired CFDA - Complete Column K")))</f>
        <v/>
      </c>
      <c r="H2090" s="51"/>
      <c r="I2090" s="51"/>
      <c r="J2090" s="34" t="str">
        <f>IF(AND(ISBLANK(C2090)=TRUE,ISBLANK(D2090)=TRUE),"",IFERROR(VLOOKUP(CONCATENATE(C2090,".",D2090),'Clusters Lookup'!$A$2:$B$99,2,FALSE),"Not an Other Cluster"))</f>
        <v/>
      </c>
      <c r="K2090" s="51"/>
      <c r="L2090" s="51"/>
      <c r="M2090" s="51"/>
      <c r="N2090" s="51"/>
      <c r="O2090" s="52"/>
      <c r="P2090" s="51"/>
      <c r="Q2090" s="51"/>
      <c r="R2090" s="50"/>
      <c r="S2090" s="34" t="str">
        <f>IFERROR(VLOOKUP(R2090,'State of WI BUs'!$A$2:$B$77,2,FALSE),"")</f>
        <v/>
      </c>
      <c r="T2090" s="52"/>
      <c r="U2090" s="52"/>
      <c r="V2090" s="56" t="str">
        <f t="shared" si="256"/>
        <v/>
      </c>
      <c r="W2090" s="52"/>
      <c r="X2090" s="50"/>
      <c r="Y2090" s="56" t="str">
        <f t="shared" si="257"/>
        <v/>
      </c>
      <c r="Z2090" s="52"/>
      <c r="AA2090" s="35" t="str">
        <f t="shared" si="258"/>
        <v/>
      </c>
      <c r="AB2090" s="35" t="str">
        <f t="shared" si="259"/>
        <v/>
      </c>
      <c r="AC2090" s="35" t="str">
        <f t="shared" si="260"/>
        <v/>
      </c>
      <c r="AD2090" s="35" t="str">
        <f t="shared" si="261"/>
        <v/>
      </c>
      <c r="AE2090" s="35" t="str">
        <f t="shared" si="262"/>
        <v/>
      </c>
      <c r="AF2090" s="35" t="str">
        <f t="shared" si="263"/>
        <v/>
      </c>
    </row>
    <row r="2091" spans="1:32" x14ac:dyDescent="0.3">
      <c r="A2091" s="50"/>
      <c r="B2091" s="34" t="str">
        <f>IFERROR(VLOOKUP(A2091,'State of WI BUs'!$A$2:$B$77,2,FALSE),"")</f>
        <v/>
      </c>
      <c r="C2091" s="50"/>
      <c r="D2091" s="50"/>
      <c r="E2091" s="51"/>
      <c r="F2091" s="34" t="str">
        <f>IFERROR(VLOOKUP(C2091,'Fed. Agency Identifier'!$A$2:$B$62,2,FALSE),"")</f>
        <v/>
      </c>
      <c r="G2091" s="34" t="str">
        <f>IF(ISBLANK(D2091)=TRUE,"",(IFERROR(VLOOKUP(CONCATENATE(C2091,".",D2091),'Assistance Listings sam.gov'!$A$2:$D$2250,4,FALSE),"Unknown/Expired CFDA - Complete Column K")))</f>
        <v/>
      </c>
      <c r="H2091" s="51"/>
      <c r="I2091" s="51"/>
      <c r="J2091" s="34" t="str">
        <f>IF(AND(ISBLANK(C2091)=TRUE,ISBLANK(D2091)=TRUE),"",IFERROR(VLOOKUP(CONCATENATE(C2091,".",D2091),'Clusters Lookup'!$A$2:$B$99,2,FALSE),"Not an Other Cluster"))</f>
        <v/>
      </c>
      <c r="K2091" s="51"/>
      <c r="L2091" s="51"/>
      <c r="M2091" s="51"/>
      <c r="N2091" s="51"/>
      <c r="O2091" s="52"/>
      <c r="P2091" s="51"/>
      <c r="Q2091" s="51"/>
      <c r="R2091" s="50"/>
      <c r="S2091" s="34" t="str">
        <f>IFERROR(VLOOKUP(R2091,'State of WI BUs'!$A$2:$B$77,2,FALSE),"")</f>
        <v/>
      </c>
      <c r="T2091" s="52"/>
      <c r="U2091" s="52"/>
      <c r="V2091" s="56" t="str">
        <f t="shared" si="256"/>
        <v/>
      </c>
      <c r="W2091" s="52"/>
      <c r="X2091" s="50"/>
      <c r="Y2091" s="56" t="str">
        <f t="shared" si="257"/>
        <v/>
      </c>
      <c r="Z2091" s="52"/>
      <c r="AA2091" s="35" t="str">
        <f t="shared" si="258"/>
        <v/>
      </c>
      <c r="AB2091" s="35" t="str">
        <f t="shared" si="259"/>
        <v/>
      </c>
      <c r="AC2091" s="35" t="str">
        <f t="shared" si="260"/>
        <v/>
      </c>
      <c r="AD2091" s="35" t="str">
        <f t="shared" si="261"/>
        <v/>
      </c>
      <c r="AE2091" s="35" t="str">
        <f t="shared" si="262"/>
        <v/>
      </c>
      <c r="AF2091" s="35" t="str">
        <f t="shared" si="263"/>
        <v/>
      </c>
    </row>
    <row r="2092" spans="1:32" x14ac:dyDescent="0.3">
      <c r="A2092" s="50"/>
      <c r="B2092" s="34" t="str">
        <f>IFERROR(VLOOKUP(A2092,'State of WI BUs'!$A$2:$B$77,2,FALSE),"")</f>
        <v/>
      </c>
      <c r="C2092" s="50"/>
      <c r="D2092" s="50"/>
      <c r="E2092" s="51"/>
      <c r="F2092" s="34" t="str">
        <f>IFERROR(VLOOKUP(C2092,'Fed. Agency Identifier'!$A$2:$B$62,2,FALSE),"")</f>
        <v/>
      </c>
      <c r="G2092" s="34" t="str">
        <f>IF(ISBLANK(D2092)=TRUE,"",(IFERROR(VLOOKUP(CONCATENATE(C2092,".",D2092),'Assistance Listings sam.gov'!$A$2:$D$2250,4,FALSE),"Unknown/Expired CFDA - Complete Column K")))</f>
        <v/>
      </c>
      <c r="H2092" s="51"/>
      <c r="I2092" s="51"/>
      <c r="J2092" s="34" t="str">
        <f>IF(AND(ISBLANK(C2092)=TRUE,ISBLANK(D2092)=TRUE),"",IFERROR(VLOOKUP(CONCATENATE(C2092,".",D2092),'Clusters Lookup'!$A$2:$B$99,2,FALSE),"Not an Other Cluster"))</f>
        <v/>
      </c>
      <c r="K2092" s="51"/>
      <c r="L2092" s="51"/>
      <c r="M2092" s="51"/>
      <c r="N2092" s="51"/>
      <c r="O2092" s="52"/>
      <c r="P2092" s="51"/>
      <c r="Q2092" s="51"/>
      <c r="R2092" s="50"/>
      <c r="S2092" s="34" t="str">
        <f>IFERROR(VLOOKUP(R2092,'State of WI BUs'!$A$2:$B$77,2,FALSE),"")</f>
        <v/>
      </c>
      <c r="T2092" s="52"/>
      <c r="U2092" s="52"/>
      <c r="V2092" s="56" t="str">
        <f t="shared" si="256"/>
        <v/>
      </c>
      <c r="W2092" s="52"/>
      <c r="X2092" s="50"/>
      <c r="Y2092" s="56" t="str">
        <f t="shared" si="257"/>
        <v/>
      </c>
      <c r="Z2092" s="52"/>
      <c r="AA2092" s="35" t="str">
        <f t="shared" si="258"/>
        <v/>
      </c>
      <c r="AB2092" s="35" t="str">
        <f t="shared" si="259"/>
        <v/>
      </c>
      <c r="AC2092" s="35" t="str">
        <f t="shared" si="260"/>
        <v/>
      </c>
      <c r="AD2092" s="35" t="str">
        <f t="shared" si="261"/>
        <v/>
      </c>
      <c r="AE2092" s="35" t="str">
        <f t="shared" si="262"/>
        <v/>
      </c>
      <c r="AF2092" s="35" t="str">
        <f t="shared" si="263"/>
        <v/>
      </c>
    </row>
    <row r="2093" spans="1:32" x14ac:dyDescent="0.3">
      <c r="A2093" s="50"/>
      <c r="B2093" s="34" t="str">
        <f>IFERROR(VLOOKUP(A2093,'State of WI BUs'!$A$2:$B$77,2,FALSE),"")</f>
        <v/>
      </c>
      <c r="C2093" s="50"/>
      <c r="D2093" s="50"/>
      <c r="E2093" s="51"/>
      <c r="F2093" s="34" t="str">
        <f>IFERROR(VLOOKUP(C2093,'Fed. Agency Identifier'!$A$2:$B$62,2,FALSE),"")</f>
        <v/>
      </c>
      <c r="G2093" s="34" t="str">
        <f>IF(ISBLANK(D2093)=TRUE,"",(IFERROR(VLOOKUP(CONCATENATE(C2093,".",D2093),'Assistance Listings sam.gov'!$A$2:$D$2250,4,FALSE),"Unknown/Expired CFDA - Complete Column K")))</f>
        <v/>
      </c>
      <c r="H2093" s="51"/>
      <c r="I2093" s="51"/>
      <c r="J2093" s="34" t="str">
        <f>IF(AND(ISBLANK(C2093)=TRUE,ISBLANK(D2093)=TRUE),"",IFERROR(VLOOKUP(CONCATENATE(C2093,".",D2093),'Clusters Lookup'!$A$2:$B$99,2,FALSE),"Not an Other Cluster"))</f>
        <v/>
      </c>
      <c r="K2093" s="51"/>
      <c r="L2093" s="51"/>
      <c r="M2093" s="51"/>
      <c r="N2093" s="51"/>
      <c r="O2093" s="52"/>
      <c r="P2093" s="51"/>
      <c r="Q2093" s="51"/>
      <c r="R2093" s="50"/>
      <c r="S2093" s="34" t="str">
        <f>IFERROR(VLOOKUP(R2093,'State of WI BUs'!$A$2:$B$77,2,FALSE),"")</f>
        <v/>
      </c>
      <c r="T2093" s="52"/>
      <c r="U2093" s="52"/>
      <c r="V2093" s="56" t="str">
        <f t="shared" si="256"/>
        <v/>
      </c>
      <c r="W2093" s="52"/>
      <c r="X2093" s="50"/>
      <c r="Y2093" s="56" t="str">
        <f t="shared" si="257"/>
        <v/>
      </c>
      <c r="Z2093" s="52"/>
      <c r="AA2093" s="35" t="str">
        <f t="shared" si="258"/>
        <v/>
      </c>
      <c r="AB2093" s="35" t="str">
        <f t="shared" si="259"/>
        <v/>
      </c>
      <c r="AC2093" s="35" t="str">
        <f t="shared" si="260"/>
        <v/>
      </c>
      <c r="AD2093" s="35" t="str">
        <f t="shared" si="261"/>
        <v/>
      </c>
      <c r="AE2093" s="35" t="str">
        <f t="shared" si="262"/>
        <v/>
      </c>
      <c r="AF2093" s="35" t="str">
        <f t="shared" si="263"/>
        <v/>
      </c>
    </row>
    <row r="2094" spans="1:32" x14ac:dyDescent="0.3">
      <c r="A2094" s="50"/>
      <c r="B2094" s="34" t="str">
        <f>IFERROR(VLOOKUP(A2094,'State of WI BUs'!$A$2:$B$77,2,FALSE),"")</f>
        <v/>
      </c>
      <c r="C2094" s="50"/>
      <c r="D2094" s="50"/>
      <c r="E2094" s="51"/>
      <c r="F2094" s="34" t="str">
        <f>IFERROR(VLOOKUP(C2094,'Fed. Agency Identifier'!$A$2:$B$62,2,FALSE),"")</f>
        <v/>
      </c>
      <c r="G2094" s="34" t="str">
        <f>IF(ISBLANK(D2094)=TRUE,"",(IFERROR(VLOOKUP(CONCATENATE(C2094,".",D2094),'Assistance Listings sam.gov'!$A$2:$D$2250,4,FALSE),"Unknown/Expired CFDA - Complete Column K")))</f>
        <v/>
      </c>
      <c r="H2094" s="51"/>
      <c r="I2094" s="51"/>
      <c r="J2094" s="34" t="str">
        <f>IF(AND(ISBLANK(C2094)=TRUE,ISBLANK(D2094)=TRUE),"",IFERROR(VLOOKUP(CONCATENATE(C2094,".",D2094),'Clusters Lookup'!$A$2:$B$99,2,FALSE),"Not an Other Cluster"))</f>
        <v/>
      </c>
      <c r="K2094" s="51"/>
      <c r="L2094" s="51"/>
      <c r="M2094" s="51"/>
      <c r="N2094" s="51"/>
      <c r="O2094" s="52"/>
      <c r="P2094" s="51"/>
      <c r="Q2094" s="51"/>
      <c r="R2094" s="50"/>
      <c r="S2094" s="34" t="str">
        <f>IFERROR(VLOOKUP(R2094,'State of WI BUs'!$A$2:$B$77,2,FALSE),"")</f>
        <v/>
      </c>
      <c r="T2094" s="52"/>
      <c r="U2094" s="52"/>
      <c r="V2094" s="56" t="str">
        <f t="shared" si="256"/>
        <v/>
      </c>
      <c r="W2094" s="52"/>
      <c r="X2094" s="50"/>
      <c r="Y2094" s="56" t="str">
        <f t="shared" si="257"/>
        <v/>
      </c>
      <c r="Z2094" s="52"/>
      <c r="AA2094" s="35" t="str">
        <f t="shared" si="258"/>
        <v/>
      </c>
      <c r="AB2094" s="35" t="str">
        <f t="shared" si="259"/>
        <v/>
      </c>
      <c r="AC2094" s="35" t="str">
        <f t="shared" si="260"/>
        <v/>
      </c>
      <c r="AD2094" s="35" t="str">
        <f t="shared" si="261"/>
        <v/>
      </c>
      <c r="AE2094" s="35" t="str">
        <f t="shared" si="262"/>
        <v/>
      </c>
      <c r="AF2094" s="35" t="str">
        <f t="shared" si="263"/>
        <v/>
      </c>
    </row>
    <row r="2095" spans="1:32" x14ac:dyDescent="0.3">
      <c r="A2095" s="50"/>
      <c r="B2095" s="34" t="str">
        <f>IFERROR(VLOOKUP(A2095,'State of WI BUs'!$A$2:$B$77,2,FALSE),"")</f>
        <v/>
      </c>
      <c r="C2095" s="50"/>
      <c r="D2095" s="50"/>
      <c r="E2095" s="51"/>
      <c r="F2095" s="34" t="str">
        <f>IFERROR(VLOOKUP(C2095,'Fed. Agency Identifier'!$A$2:$B$62,2,FALSE),"")</f>
        <v/>
      </c>
      <c r="G2095" s="34" t="str">
        <f>IF(ISBLANK(D2095)=TRUE,"",(IFERROR(VLOOKUP(CONCATENATE(C2095,".",D2095),'Assistance Listings sam.gov'!$A$2:$D$2250,4,FALSE),"Unknown/Expired CFDA - Complete Column K")))</f>
        <v/>
      </c>
      <c r="H2095" s="51"/>
      <c r="I2095" s="51"/>
      <c r="J2095" s="34" t="str">
        <f>IF(AND(ISBLANK(C2095)=TRUE,ISBLANK(D2095)=TRUE),"",IFERROR(VLOOKUP(CONCATENATE(C2095,".",D2095),'Clusters Lookup'!$A$2:$B$99,2,FALSE),"Not an Other Cluster"))</f>
        <v/>
      </c>
      <c r="K2095" s="51"/>
      <c r="L2095" s="51"/>
      <c r="M2095" s="51"/>
      <c r="N2095" s="51"/>
      <c r="O2095" s="52"/>
      <c r="P2095" s="51"/>
      <c r="Q2095" s="51"/>
      <c r="R2095" s="50"/>
      <c r="S2095" s="34" t="str">
        <f>IFERROR(VLOOKUP(R2095,'State of WI BUs'!$A$2:$B$77,2,FALSE),"")</f>
        <v/>
      </c>
      <c r="T2095" s="52"/>
      <c r="U2095" s="52"/>
      <c r="V2095" s="56" t="str">
        <f t="shared" si="256"/>
        <v/>
      </c>
      <c r="W2095" s="52"/>
      <c r="X2095" s="50"/>
      <c r="Y2095" s="56" t="str">
        <f t="shared" si="257"/>
        <v/>
      </c>
      <c r="Z2095" s="52"/>
      <c r="AA2095" s="35" t="str">
        <f t="shared" si="258"/>
        <v/>
      </c>
      <c r="AB2095" s="35" t="str">
        <f t="shared" si="259"/>
        <v/>
      </c>
      <c r="AC2095" s="35" t="str">
        <f t="shared" si="260"/>
        <v/>
      </c>
      <c r="AD2095" s="35" t="str">
        <f t="shared" si="261"/>
        <v/>
      </c>
      <c r="AE2095" s="35" t="str">
        <f t="shared" si="262"/>
        <v/>
      </c>
      <c r="AF2095" s="35" t="str">
        <f t="shared" si="263"/>
        <v/>
      </c>
    </row>
    <row r="2096" spans="1:32" x14ac:dyDescent="0.3">
      <c r="A2096" s="50"/>
      <c r="B2096" s="34" t="str">
        <f>IFERROR(VLOOKUP(A2096,'State of WI BUs'!$A$2:$B$77,2,FALSE),"")</f>
        <v/>
      </c>
      <c r="C2096" s="50"/>
      <c r="D2096" s="50"/>
      <c r="E2096" s="51"/>
      <c r="F2096" s="34" t="str">
        <f>IFERROR(VLOOKUP(C2096,'Fed. Agency Identifier'!$A$2:$B$62,2,FALSE),"")</f>
        <v/>
      </c>
      <c r="G2096" s="34" t="str">
        <f>IF(ISBLANK(D2096)=TRUE,"",(IFERROR(VLOOKUP(CONCATENATE(C2096,".",D2096),'Assistance Listings sam.gov'!$A$2:$D$2250,4,FALSE),"Unknown/Expired CFDA - Complete Column K")))</f>
        <v/>
      </c>
      <c r="H2096" s="51"/>
      <c r="I2096" s="51"/>
      <c r="J2096" s="34" t="str">
        <f>IF(AND(ISBLANK(C2096)=TRUE,ISBLANK(D2096)=TRUE),"",IFERROR(VLOOKUP(CONCATENATE(C2096,".",D2096),'Clusters Lookup'!$A$2:$B$99,2,FALSE),"Not an Other Cluster"))</f>
        <v/>
      </c>
      <c r="K2096" s="51"/>
      <c r="L2096" s="51"/>
      <c r="M2096" s="51"/>
      <c r="N2096" s="51"/>
      <c r="O2096" s="52"/>
      <c r="P2096" s="51"/>
      <c r="Q2096" s="51"/>
      <c r="R2096" s="50"/>
      <c r="S2096" s="34" t="str">
        <f>IFERROR(VLOOKUP(R2096,'State of WI BUs'!$A$2:$B$77,2,FALSE),"")</f>
        <v/>
      </c>
      <c r="T2096" s="52"/>
      <c r="U2096" s="52"/>
      <c r="V2096" s="56" t="str">
        <f t="shared" si="256"/>
        <v/>
      </c>
      <c r="W2096" s="52"/>
      <c r="X2096" s="50"/>
      <c r="Y2096" s="56" t="str">
        <f t="shared" si="257"/>
        <v/>
      </c>
      <c r="Z2096" s="52"/>
      <c r="AA2096" s="35" t="str">
        <f t="shared" si="258"/>
        <v/>
      </c>
      <c r="AB2096" s="35" t="str">
        <f t="shared" si="259"/>
        <v/>
      </c>
      <c r="AC2096" s="35" t="str">
        <f t="shared" si="260"/>
        <v/>
      </c>
      <c r="AD2096" s="35" t="str">
        <f t="shared" si="261"/>
        <v/>
      </c>
      <c r="AE2096" s="35" t="str">
        <f t="shared" si="262"/>
        <v/>
      </c>
      <c r="AF2096" s="35" t="str">
        <f t="shared" si="263"/>
        <v/>
      </c>
    </row>
    <row r="2097" spans="1:32" x14ac:dyDescent="0.3">
      <c r="A2097" s="50"/>
      <c r="B2097" s="34" t="str">
        <f>IFERROR(VLOOKUP(A2097,'State of WI BUs'!$A$2:$B$77,2,FALSE),"")</f>
        <v/>
      </c>
      <c r="C2097" s="50"/>
      <c r="D2097" s="50"/>
      <c r="E2097" s="51"/>
      <c r="F2097" s="34" t="str">
        <f>IFERROR(VLOOKUP(C2097,'Fed. Agency Identifier'!$A$2:$B$62,2,FALSE),"")</f>
        <v/>
      </c>
      <c r="G2097" s="34" t="str">
        <f>IF(ISBLANK(D2097)=TRUE,"",(IFERROR(VLOOKUP(CONCATENATE(C2097,".",D2097),'Assistance Listings sam.gov'!$A$2:$D$2250,4,FALSE),"Unknown/Expired CFDA - Complete Column K")))</f>
        <v/>
      </c>
      <c r="H2097" s="51"/>
      <c r="I2097" s="51"/>
      <c r="J2097" s="34" t="str">
        <f>IF(AND(ISBLANK(C2097)=TRUE,ISBLANK(D2097)=TRUE),"",IFERROR(VLOOKUP(CONCATENATE(C2097,".",D2097),'Clusters Lookup'!$A$2:$B$99,2,FALSE),"Not an Other Cluster"))</f>
        <v/>
      </c>
      <c r="K2097" s="51"/>
      <c r="L2097" s="51"/>
      <c r="M2097" s="51"/>
      <c r="N2097" s="51"/>
      <c r="O2097" s="52"/>
      <c r="P2097" s="51"/>
      <c r="Q2097" s="51"/>
      <c r="R2097" s="50"/>
      <c r="S2097" s="34" t="str">
        <f>IFERROR(VLOOKUP(R2097,'State of WI BUs'!$A$2:$B$77,2,FALSE),"")</f>
        <v/>
      </c>
      <c r="T2097" s="52"/>
      <c r="U2097" s="52"/>
      <c r="V2097" s="56" t="str">
        <f t="shared" si="256"/>
        <v/>
      </c>
      <c r="W2097" s="52"/>
      <c r="X2097" s="50"/>
      <c r="Y2097" s="56" t="str">
        <f t="shared" si="257"/>
        <v/>
      </c>
      <c r="Z2097" s="52"/>
      <c r="AA2097" s="35" t="str">
        <f t="shared" si="258"/>
        <v/>
      </c>
      <c r="AB2097" s="35" t="str">
        <f t="shared" si="259"/>
        <v/>
      </c>
      <c r="AC2097" s="35" t="str">
        <f t="shared" si="260"/>
        <v/>
      </c>
      <c r="AD2097" s="35" t="str">
        <f t="shared" si="261"/>
        <v/>
      </c>
      <c r="AE2097" s="35" t="str">
        <f t="shared" si="262"/>
        <v/>
      </c>
      <c r="AF2097" s="35" t="str">
        <f t="shared" si="263"/>
        <v/>
      </c>
    </row>
    <row r="2098" spans="1:32" x14ac:dyDescent="0.3">
      <c r="A2098" s="50"/>
      <c r="B2098" s="34" t="str">
        <f>IFERROR(VLOOKUP(A2098,'State of WI BUs'!$A$2:$B$77,2,FALSE),"")</f>
        <v/>
      </c>
      <c r="C2098" s="50"/>
      <c r="D2098" s="50"/>
      <c r="E2098" s="51"/>
      <c r="F2098" s="34" t="str">
        <f>IFERROR(VLOOKUP(C2098,'Fed. Agency Identifier'!$A$2:$B$62,2,FALSE),"")</f>
        <v/>
      </c>
      <c r="G2098" s="34" t="str">
        <f>IF(ISBLANK(D2098)=TRUE,"",(IFERROR(VLOOKUP(CONCATENATE(C2098,".",D2098),'Assistance Listings sam.gov'!$A$2:$D$2250,4,FALSE),"Unknown/Expired CFDA - Complete Column K")))</f>
        <v/>
      </c>
      <c r="H2098" s="51"/>
      <c r="I2098" s="51"/>
      <c r="J2098" s="34" t="str">
        <f>IF(AND(ISBLANK(C2098)=TRUE,ISBLANK(D2098)=TRUE),"",IFERROR(VLOOKUP(CONCATENATE(C2098,".",D2098),'Clusters Lookup'!$A$2:$B$99,2,FALSE),"Not an Other Cluster"))</f>
        <v/>
      </c>
      <c r="K2098" s="51"/>
      <c r="L2098" s="51"/>
      <c r="M2098" s="51"/>
      <c r="N2098" s="51"/>
      <c r="O2098" s="52"/>
      <c r="P2098" s="51"/>
      <c r="Q2098" s="51"/>
      <c r="R2098" s="50"/>
      <c r="S2098" s="34" t="str">
        <f>IFERROR(VLOOKUP(R2098,'State of WI BUs'!$A$2:$B$77,2,FALSE),"")</f>
        <v/>
      </c>
      <c r="T2098" s="52"/>
      <c r="U2098" s="52"/>
      <c r="V2098" s="56" t="str">
        <f t="shared" si="256"/>
        <v/>
      </c>
      <c r="W2098" s="52"/>
      <c r="X2098" s="50"/>
      <c r="Y2098" s="56" t="str">
        <f t="shared" si="257"/>
        <v/>
      </c>
      <c r="Z2098" s="52"/>
      <c r="AA2098" s="35" t="str">
        <f t="shared" si="258"/>
        <v/>
      </c>
      <c r="AB2098" s="35" t="str">
        <f t="shared" si="259"/>
        <v/>
      </c>
      <c r="AC2098" s="35" t="str">
        <f t="shared" si="260"/>
        <v/>
      </c>
      <c r="AD2098" s="35" t="str">
        <f t="shared" si="261"/>
        <v/>
      </c>
      <c r="AE2098" s="35" t="str">
        <f t="shared" si="262"/>
        <v/>
      </c>
      <c r="AF2098" s="35" t="str">
        <f t="shared" si="263"/>
        <v/>
      </c>
    </row>
    <row r="2099" spans="1:32" x14ac:dyDescent="0.3">
      <c r="A2099" s="50"/>
      <c r="B2099" s="34" t="str">
        <f>IFERROR(VLOOKUP(A2099,'State of WI BUs'!$A$2:$B$77,2,FALSE),"")</f>
        <v/>
      </c>
      <c r="C2099" s="50"/>
      <c r="D2099" s="50"/>
      <c r="E2099" s="51"/>
      <c r="F2099" s="34" t="str">
        <f>IFERROR(VLOOKUP(C2099,'Fed. Agency Identifier'!$A$2:$B$62,2,FALSE),"")</f>
        <v/>
      </c>
      <c r="G2099" s="34" t="str">
        <f>IF(ISBLANK(D2099)=TRUE,"",(IFERROR(VLOOKUP(CONCATENATE(C2099,".",D2099),'Assistance Listings sam.gov'!$A$2:$D$2250,4,FALSE),"Unknown/Expired CFDA - Complete Column K")))</f>
        <v/>
      </c>
      <c r="H2099" s="51"/>
      <c r="I2099" s="51"/>
      <c r="J2099" s="34" t="str">
        <f>IF(AND(ISBLANK(C2099)=TRUE,ISBLANK(D2099)=TRUE),"",IFERROR(VLOOKUP(CONCATENATE(C2099,".",D2099),'Clusters Lookup'!$A$2:$B$99,2,FALSE),"Not an Other Cluster"))</f>
        <v/>
      </c>
      <c r="K2099" s="51"/>
      <c r="L2099" s="51"/>
      <c r="M2099" s="51"/>
      <c r="N2099" s="51"/>
      <c r="O2099" s="52"/>
      <c r="P2099" s="51"/>
      <c r="Q2099" s="51"/>
      <c r="R2099" s="50"/>
      <c r="S2099" s="34" t="str">
        <f>IFERROR(VLOOKUP(R2099,'State of WI BUs'!$A$2:$B$77,2,FALSE),"")</f>
        <v/>
      </c>
      <c r="T2099" s="52"/>
      <c r="U2099" s="52"/>
      <c r="V2099" s="56" t="str">
        <f t="shared" si="256"/>
        <v/>
      </c>
      <c r="W2099" s="52"/>
      <c r="X2099" s="50"/>
      <c r="Y2099" s="56" t="str">
        <f t="shared" si="257"/>
        <v/>
      </c>
      <c r="Z2099" s="52"/>
      <c r="AA2099" s="35" t="str">
        <f t="shared" si="258"/>
        <v/>
      </c>
      <c r="AB2099" s="35" t="str">
        <f t="shared" si="259"/>
        <v/>
      </c>
      <c r="AC2099" s="35" t="str">
        <f t="shared" si="260"/>
        <v/>
      </c>
      <c r="AD2099" s="35" t="str">
        <f t="shared" si="261"/>
        <v/>
      </c>
      <c r="AE2099" s="35" t="str">
        <f t="shared" si="262"/>
        <v/>
      </c>
      <c r="AF2099" s="35" t="str">
        <f t="shared" si="263"/>
        <v/>
      </c>
    </row>
    <row r="2100" spans="1:32" x14ac:dyDescent="0.3">
      <c r="A2100" s="50"/>
      <c r="B2100" s="34" t="str">
        <f>IFERROR(VLOOKUP(A2100,'State of WI BUs'!$A$2:$B$77,2,FALSE),"")</f>
        <v/>
      </c>
      <c r="C2100" s="50"/>
      <c r="D2100" s="50"/>
      <c r="E2100" s="51"/>
      <c r="F2100" s="34" t="str">
        <f>IFERROR(VLOOKUP(C2100,'Fed. Agency Identifier'!$A$2:$B$62,2,FALSE),"")</f>
        <v/>
      </c>
      <c r="G2100" s="34" t="str">
        <f>IF(ISBLANK(D2100)=TRUE,"",(IFERROR(VLOOKUP(CONCATENATE(C2100,".",D2100),'Assistance Listings sam.gov'!$A$2:$D$2250,4,FALSE),"Unknown/Expired CFDA - Complete Column K")))</f>
        <v/>
      </c>
      <c r="H2100" s="51"/>
      <c r="I2100" s="51"/>
      <c r="J2100" s="34" t="str">
        <f>IF(AND(ISBLANK(C2100)=TRUE,ISBLANK(D2100)=TRUE),"",IFERROR(VLOOKUP(CONCATENATE(C2100,".",D2100),'Clusters Lookup'!$A$2:$B$99,2,FALSE),"Not an Other Cluster"))</f>
        <v/>
      </c>
      <c r="K2100" s="51"/>
      <c r="L2100" s="51"/>
      <c r="M2100" s="51"/>
      <c r="N2100" s="51"/>
      <c r="O2100" s="52"/>
      <c r="P2100" s="51"/>
      <c r="Q2100" s="51"/>
      <c r="R2100" s="50"/>
      <c r="S2100" s="34" t="str">
        <f>IFERROR(VLOOKUP(R2100,'State of WI BUs'!$A$2:$B$77,2,FALSE),"")</f>
        <v/>
      </c>
      <c r="T2100" s="52"/>
      <c r="U2100" s="52"/>
      <c r="V2100" s="56" t="str">
        <f t="shared" si="256"/>
        <v/>
      </c>
      <c r="W2100" s="52"/>
      <c r="X2100" s="50"/>
      <c r="Y2100" s="56" t="str">
        <f t="shared" si="257"/>
        <v/>
      </c>
      <c r="Z2100" s="52"/>
      <c r="AA2100" s="35" t="str">
        <f t="shared" si="258"/>
        <v/>
      </c>
      <c r="AB2100" s="35" t="str">
        <f t="shared" si="259"/>
        <v/>
      </c>
      <c r="AC2100" s="35" t="str">
        <f t="shared" si="260"/>
        <v/>
      </c>
      <c r="AD2100" s="35" t="str">
        <f t="shared" si="261"/>
        <v/>
      </c>
      <c r="AE2100" s="35" t="str">
        <f t="shared" si="262"/>
        <v/>
      </c>
      <c r="AF2100" s="35" t="str">
        <f t="shared" si="263"/>
        <v/>
      </c>
    </row>
    <row r="2101" spans="1:32" x14ac:dyDescent="0.3">
      <c r="A2101" s="50"/>
      <c r="B2101" s="34" t="str">
        <f>IFERROR(VLOOKUP(A2101,'State of WI BUs'!$A$2:$B$77,2,FALSE),"")</f>
        <v/>
      </c>
      <c r="C2101" s="50"/>
      <c r="D2101" s="50"/>
      <c r="E2101" s="51"/>
      <c r="F2101" s="34" t="str">
        <f>IFERROR(VLOOKUP(C2101,'Fed. Agency Identifier'!$A$2:$B$62,2,FALSE),"")</f>
        <v/>
      </c>
      <c r="G2101" s="34" t="str">
        <f>IF(ISBLANK(D2101)=TRUE,"",(IFERROR(VLOOKUP(CONCATENATE(C2101,".",D2101),'Assistance Listings sam.gov'!$A$2:$D$2250,4,FALSE),"Unknown/Expired CFDA - Complete Column K")))</f>
        <v/>
      </c>
      <c r="H2101" s="51"/>
      <c r="I2101" s="51"/>
      <c r="J2101" s="34" t="str">
        <f>IF(AND(ISBLANK(C2101)=TRUE,ISBLANK(D2101)=TRUE),"",IFERROR(VLOOKUP(CONCATENATE(C2101,".",D2101),'Clusters Lookup'!$A$2:$B$99,2,FALSE),"Not an Other Cluster"))</f>
        <v/>
      </c>
      <c r="K2101" s="51"/>
      <c r="L2101" s="51"/>
      <c r="M2101" s="51"/>
      <c r="N2101" s="51"/>
      <c r="O2101" s="52"/>
      <c r="P2101" s="51"/>
      <c r="Q2101" s="51"/>
      <c r="R2101" s="50"/>
      <c r="S2101" s="34" t="str">
        <f>IFERROR(VLOOKUP(R2101,'State of WI BUs'!$A$2:$B$77,2,FALSE),"")</f>
        <v/>
      </c>
      <c r="T2101" s="52"/>
      <c r="U2101" s="52"/>
      <c r="V2101" s="56" t="str">
        <f t="shared" si="256"/>
        <v/>
      </c>
      <c r="W2101" s="52"/>
      <c r="X2101" s="50"/>
      <c r="Y2101" s="56" t="str">
        <f t="shared" si="257"/>
        <v/>
      </c>
      <c r="Z2101" s="52"/>
      <c r="AA2101" s="35" t="str">
        <f t="shared" si="258"/>
        <v/>
      </c>
      <c r="AB2101" s="35" t="str">
        <f t="shared" si="259"/>
        <v/>
      </c>
      <c r="AC2101" s="35" t="str">
        <f t="shared" si="260"/>
        <v/>
      </c>
      <c r="AD2101" s="35" t="str">
        <f t="shared" si="261"/>
        <v/>
      </c>
      <c r="AE2101" s="35" t="str">
        <f t="shared" si="262"/>
        <v/>
      </c>
      <c r="AF2101" s="35" t="str">
        <f t="shared" si="263"/>
        <v/>
      </c>
    </row>
    <row r="2102" spans="1:32" x14ac:dyDescent="0.3">
      <c r="A2102" s="50"/>
      <c r="B2102" s="34" t="str">
        <f>IFERROR(VLOOKUP(A2102,'State of WI BUs'!$A$2:$B$77,2,FALSE),"")</f>
        <v/>
      </c>
      <c r="C2102" s="50"/>
      <c r="D2102" s="50"/>
      <c r="E2102" s="51"/>
      <c r="F2102" s="34" t="str">
        <f>IFERROR(VLOOKUP(C2102,'Fed. Agency Identifier'!$A$2:$B$62,2,FALSE),"")</f>
        <v/>
      </c>
      <c r="G2102" s="34" t="str">
        <f>IF(ISBLANK(D2102)=TRUE,"",(IFERROR(VLOOKUP(CONCATENATE(C2102,".",D2102),'Assistance Listings sam.gov'!$A$2:$D$2250,4,FALSE),"Unknown/Expired CFDA - Complete Column K")))</f>
        <v/>
      </c>
      <c r="H2102" s="51"/>
      <c r="I2102" s="51"/>
      <c r="J2102" s="34" t="str">
        <f>IF(AND(ISBLANK(C2102)=TRUE,ISBLANK(D2102)=TRUE),"",IFERROR(VLOOKUP(CONCATENATE(C2102,".",D2102),'Clusters Lookup'!$A$2:$B$99,2,FALSE),"Not an Other Cluster"))</f>
        <v/>
      </c>
      <c r="K2102" s="51"/>
      <c r="L2102" s="51"/>
      <c r="M2102" s="51"/>
      <c r="N2102" s="51"/>
      <c r="O2102" s="52"/>
      <c r="P2102" s="51"/>
      <c r="Q2102" s="51"/>
      <c r="R2102" s="50"/>
      <c r="S2102" s="34" t="str">
        <f>IFERROR(VLOOKUP(R2102,'State of WI BUs'!$A$2:$B$77,2,FALSE),"")</f>
        <v/>
      </c>
      <c r="T2102" s="52"/>
      <c r="U2102" s="52"/>
      <c r="V2102" s="56" t="str">
        <f t="shared" si="256"/>
        <v/>
      </c>
      <c r="W2102" s="52"/>
      <c r="X2102" s="50"/>
      <c r="Y2102" s="56" t="str">
        <f t="shared" si="257"/>
        <v/>
      </c>
      <c r="Z2102" s="52"/>
      <c r="AA2102" s="35" t="str">
        <f t="shared" si="258"/>
        <v/>
      </c>
      <c r="AB2102" s="35" t="str">
        <f t="shared" si="259"/>
        <v/>
      </c>
      <c r="AC2102" s="35" t="str">
        <f t="shared" si="260"/>
        <v/>
      </c>
      <c r="AD2102" s="35" t="str">
        <f t="shared" si="261"/>
        <v/>
      </c>
      <c r="AE2102" s="35" t="str">
        <f t="shared" si="262"/>
        <v/>
      </c>
      <c r="AF2102" s="35" t="str">
        <f t="shared" si="263"/>
        <v/>
      </c>
    </row>
    <row r="2103" spans="1:32" x14ac:dyDescent="0.3">
      <c r="A2103" s="50"/>
      <c r="B2103" s="34" t="str">
        <f>IFERROR(VLOOKUP(A2103,'State of WI BUs'!$A$2:$B$77,2,FALSE),"")</f>
        <v/>
      </c>
      <c r="C2103" s="50"/>
      <c r="D2103" s="50"/>
      <c r="E2103" s="51"/>
      <c r="F2103" s="34" t="str">
        <f>IFERROR(VLOOKUP(C2103,'Fed. Agency Identifier'!$A$2:$B$62,2,FALSE),"")</f>
        <v/>
      </c>
      <c r="G2103" s="34" t="str">
        <f>IF(ISBLANK(D2103)=TRUE,"",(IFERROR(VLOOKUP(CONCATENATE(C2103,".",D2103),'Assistance Listings sam.gov'!$A$2:$D$2250,4,FALSE),"Unknown/Expired CFDA - Complete Column K")))</f>
        <v/>
      </c>
      <c r="H2103" s="51"/>
      <c r="I2103" s="51"/>
      <c r="J2103" s="34" t="str">
        <f>IF(AND(ISBLANK(C2103)=TRUE,ISBLANK(D2103)=TRUE),"",IFERROR(VLOOKUP(CONCATENATE(C2103,".",D2103),'Clusters Lookup'!$A$2:$B$99,2,FALSE),"Not an Other Cluster"))</f>
        <v/>
      </c>
      <c r="K2103" s="51"/>
      <c r="L2103" s="51"/>
      <c r="M2103" s="51"/>
      <c r="N2103" s="51"/>
      <c r="O2103" s="52"/>
      <c r="P2103" s="51"/>
      <c r="Q2103" s="51"/>
      <c r="R2103" s="50"/>
      <c r="S2103" s="34" t="str">
        <f>IFERROR(VLOOKUP(R2103,'State of WI BUs'!$A$2:$B$77,2,FALSE),"")</f>
        <v/>
      </c>
      <c r="T2103" s="52"/>
      <c r="U2103" s="52"/>
      <c r="V2103" s="56" t="str">
        <f t="shared" si="256"/>
        <v/>
      </c>
      <c r="W2103" s="52"/>
      <c r="X2103" s="50"/>
      <c r="Y2103" s="56" t="str">
        <f t="shared" si="257"/>
        <v/>
      </c>
      <c r="Z2103" s="52"/>
      <c r="AA2103" s="35" t="str">
        <f t="shared" si="258"/>
        <v/>
      </c>
      <c r="AB2103" s="35" t="str">
        <f t="shared" si="259"/>
        <v/>
      </c>
      <c r="AC2103" s="35" t="str">
        <f t="shared" si="260"/>
        <v/>
      </c>
      <c r="AD2103" s="35" t="str">
        <f t="shared" si="261"/>
        <v/>
      </c>
      <c r="AE2103" s="35" t="str">
        <f t="shared" si="262"/>
        <v/>
      </c>
      <c r="AF2103" s="35" t="str">
        <f t="shared" si="263"/>
        <v/>
      </c>
    </row>
    <row r="2104" spans="1:32" x14ac:dyDescent="0.3">
      <c r="A2104" s="50"/>
      <c r="B2104" s="34" t="str">
        <f>IFERROR(VLOOKUP(A2104,'State of WI BUs'!$A$2:$B$77,2,FALSE),"")</f>
        <v/>
      </c>
      <c r="C2104" s="50"/>
      <c r="D2104" s="50"/>
      <c r="E2104" s="51"/>
      <c r="F2104" s="34" t="str">
        <f>IFERROR(VLOOKUP(C2104,'Fed. Agency Identifier'!$A$2:$B$62,2,FALSE),"")</f>
        <v/>
      </c>
      <c r="G2104" s="34" t="str">
        <f>IF(ISBLANK(D2104)=TRUE,"",(IFERROR(VLOOKUP(CONCATENATE(C2104,".",D2104),'Assistance Listings sam.gov'!$A$2:$D$2250,4,FALSE),"Unknown/Expired CFDA - Complete Column K")))</f>
        <v/>
      </c>
      <c r="H2104" s="51"/>
      <c r="I2104" s="51"/>
      <c r="J2104" s="34" t="str">
        <f>IF(AND(ISBLANK(C2104)=TRUE,ISBLANK(D2104)=TRUE),"",IFERROR(VLOOKUP(CONCATENATE(C2104,".",D2104),'Clusters Lookup'!$A$2:$B$99,2,FALSE),"Not an Other Cluster"))</f>
        <v/>
      </c>
      <c r="K2104" s="51"/>
      <c r="L2104" s="51"/>
      <c r="M2104" s="51"/>
      <c r="N2104" s="51"/>
      <c r="O2104" s="52"/>
      <c r="P2104" s="51"/>
      <c r="Q2104" s="51"/>
      <c r="R2104" s="50"/>
      <c r="S2104" s="34" t="str">
        <f>IFERROR(VLOOKUP(R2104,'State of WI BUs'!$A$2:$B$77,2,FALSE),"")</f>
        <v/>
      </c>
      <c r="T2104" s="52"/>
      <c r="U2104" s="52"/>
      <c r="V2104" s="56" t="str">
        <f t="shared" si="256"/>
        <v/>
      </c>
      <c r="W2104" s="52"/>
      <c r="X2104" s="50"/>
      <c r="Y2104" s="56" t="str">
        <f t="shared" si="257"/>
        <v/>
      </c>
      <c r="Z2104" s="52"/>
      <c r="AA2104" s="35" t="str">
        <f t="shared" si="258"/>
        <v/>
      </c>
      <c r="AB2104" s="35" t="str">
        <f t="shared" si="259"/>
        <v/>
      </c>
      <c r="AC2104" s="35" t="str">
        <f t="shared" si="260"/>
        <v/>
      </c>
      <c r="AD2104" s="35" t="str">
        <f t="shared" si="261"/>
        <v/>
      </c>
      <c r="AE2104" s="35" t="str">
        <f t="shared" si="262"/>
        <v/>
      </c>
      <c r="AF2104" s="35" t="str">
        <f t="shared" si="263"/>
        <v/>
      </c>
    </row>
    <row r="2105" spans="1:32" x14ac:dyDescent="0.3">
      <c r="A2105" s="50"/>
      <c r="B2105" s="34" t="str">
        <f>IFERROR(VLOOKUP(A2105,'State of WI BUs'!$A$2:$B$77,2,FALSE),"")</f>
        <v/>
      </c>
      <c r="C2105" s="50"/>
      <c r="D2105" s="50"/>
      <c r="E2105" s="51"/>
      <c r="F2105" s="34" t="str">
        <f>IFERROR(VLOOKUP(C2105,'Fed. Agency Identifier'!$A$2:$B$62,2,FALSE),"")</f>
        <v/>
      </c>
      <c r="G2105" s="34" t="str">
        <f>IF(ISBLANK(D2105)=TRUE,"",(IFERROR(VLOOKUP(CONCATENATE(C2105,".",D2105),'Assistance Listings sam.gov'!$A$2:$D$2250,4,FALSE),"Unknown/Expired CFDA - Complete Column K")))</f>
        <v/>
      </c>
      <c r="H2105" s="51"/>
      <c r="I2105" s="51"/>
      <c r="J2105" s="34" t="str">
        <f>IF(AND(ISBLANK(C2105)=TRUE,ISBLANK(D2105)=TRUE),"",IFERROR(VLOOKUP(CONCATENATE(C2105,".",D2105),'Clusters Lookup'!$A$2:$B$99,2,FALSE),"Not an Other Cluster"))</f>
        <v/>
      </c>
      <c r="K2105" s="51"/>
      <c r="L2105" s="51"/>
      <c r="M2105" s="51"/>
      <c r="N2105" s="51"/>
      <c r="O2105" s="52"/>
      <c r="P2105" s="51"/>
      <c r="Q2105" s="51"/>
      <c r="R2105" s="50"/>
      <c r="S2105" s="34" t="str">
        <f>IFERROR(VLOOKUP(R2105,'State of WI BUs'!$A$2:$B$77,2,FALSE),"")</f>
        <v/>
      </c>
      <c r="T2105" s="52"/>
      <c r="U2105" s="52"/>
      <c r="V2105" s="56" t="str">
        <f t="shared" si="256"/>
        <v/>
      </c>
      <c r="W2105" s="52"/>
      <c r="X2105" s="50"/>
      <c r="Y2105" s="56" t="str">
        <f t="shared" si="257"/>
        <v/>
      </c>
      <c r="Z2105" s="52"/>
      <c r="AA2105" s="35" t="str">
        <f t="shared" si="258"/>
        <v/>
      </c>
      <c r="AB2105" s="35" t="str">
        <f t="shared" si="259"/>
        <v/>
      </c>
      <c r="AC2105" s="35" t="str">
        <f t="shared" si="260"/>
        <v/>
      </c>
      <c r="AD2105" s="35" t="str">
        <f t="shared" si="261"/>
        <v/>
      </c>
      <c r="AE2105" s="35" t="str">
        <f t="shared" si="262"/>
        <v/>
      </c>
      <c r="AF2105" s="35" t="str">
        <f t="shared" si="263"/>
        <v/>
      </c>
    </row>
    <row r="2106" spans="1:32" x14ac:dyDescent="0.3">
      <c r="A2106" s="50"/>
      <c r="B2106" s="34" t="str">
        <f>IFERROR(VLOOKUP(A2106,'State of WI BUs'!$A$2:$B$77,2,FALSE),"")</f>
        <v/>
      </c>
      <c r="C2106" s="50"/>
      <c r="D2106" s="50"/>
      <c r="E2106" s="51"/>
      <c r="F2106" s="34" t="str">
        <f>IFERROR(VLOOKUP(C2106,'Fed. Agency Identifier'!$A$2:$B$62,2,FALSE),"")</f>
        <v/>
      </c>
      <c r="G2106" s="34" t="str">
        <f>IF(ISBLANK(D2106)=TRUE,"",(IFERROR(VLOOKUP(CONCATENATE(C2106,".",D2106),'Assistance Listings sam.gov'!$A$2:$D$2250,4,FALSE),"Unknown/Expired CFDA - Complete Column K")))</f>
        <v/>
      </c>
      <c r="H2106" s="51"/>
      <c r="I2106" s="51"/>
      <c r="J2106" s="34" t="str">
        <f>IF(AND(ISBLANK(C2106)=TRUE,ISBLANK(D2106)=TRUE),"",IFERROR(VLOOKUP(CONCATENATE(C2106,".",D2106),'Clusters Lookup'!$A$2:$B$99,2,FALSE),"Not an Other Cluster"))</f>
        <v/>
      </c>
      <c r="K2106" s="51"/>
      <c r="L2106" s="51"/>
      <c r="M2106" s="51"/>
      <c r="N2106" s="51"/>
      <c r="O2106" s="52"/>
      <c r="P2106" s="51"/>
      <c r="Q2106" s="51"/>
      <c r="R2106" s="50"/>
      <c r="S2106" s="34" t="str">
        <f>IFERROR(VLOOKUP(R2106,'State of WI BUs'!$A$2:$B$77,2,FALSE),"")</f>
        <v/>
      </c>
      <c r="T2106" s="52"/>
      <c r="U2106" s="52"/>
      <c r="V2106" s="56" t="str">
        <f t="shared" si="256"/>
        <v/>
      </c>
      <c r="W2106" s="52"/>
      <c r="X2106" s="50"/>
      <c r="Y2106" s="56" t="str">
        <f t="shared" si="257"/>
        <v/>
      </c>
      <c r="Z2106" s="52"/>
      <c r="AA2106" s="35" t="str">
        <f t="shared" si="258"/>
        <v/>
      </c>
      <c r="AB2106" s="35" t="str">
        <f t="shared" si="259"/>
        <v/>
      </c>
      <c r="AC2106" s="35" t="str">
        <f t="shared" si="260"/>
        <v/>
      </c>
      <c r="AD2106" s="35" t="str">
        <f t="shared" si="261"/>
        <v/>
      </c>
      <c r="AE2106" s="35" t="str">
        <f t="shared" si="262"/>
        <v/>
      </c>
      <c r="AF2106" s="35" t="str">
        <f t="shared" si="263"/>
        <v/>
      </c>
    </row>
    <row r="2107" spans="1:32" x14ac:dyDescent="0.3">
      <c r="A2107" s="50"/>
      <c r="B2107" s="34" t="str">
        <f>IFERROR(VLOOKUP(A2107,'State of WI BUs'!$A$2:$B$77,2,FALSE),"")</f>
        <v/>
      </c>
      <c r="C2107" s="50"/>
      <c r="D2107" s="50"/>
      <c r="E2107" s="51"/>
      <c r="F2107" s="34" t="str">
        <f>IFERROR(VLOOKUP(C2107,'Fed. Agency Identifier'!$A$2:$B$62,2,FALSE),"")</f>
        <v/>
      </c>
      <c r="G2107" s="34" t="str">
        <f>IF(ISBLANK(D2107)=TRUE,"",(IFERROR(VLOOKUP(CONCATENATE(C2107,".",D2107),'Assistance Listings sam.gov'!$A$2:$D$2250,4,FALSE),"Unknown/Expired CFDA - Complete Column K")))</f>
        <v/>
      </c>
      <c r="H2107" s="51"/>
      <c r="I2107" s="51"/>
      <c r="J2107" s="34" t="str">
        <f>IF(AND(ISBLANK(C2107)=TRUE,ISBLANK(D2107)=TRUE),"",IFERROR(VLOOKUP(CONCATENATE(C2107,".",D2107),'Clusters Lookup'!$A$2:$B$99,2,FALSE),"Not an Other Cluster"))</f>
        <v/>
      </c>
      <c r="K2107" s="51"/>
      <c r="L2107" s="51"/>
      <c r="M2107" s="51"/>
      <c r="N2107" s="51"/>
      <c r="O2107" s="52"/>
      <c r="P2107" s="51"/>
      <c r="Q2107" s="51"/>
      <c r="R2107" s="50"/>
      <c r="S2107" s="34" t="str">
        <f>IFERROR(VLOOKUP(R2107,'State of WI BUs'!$A$2:$B$77,2,FALSE),"")</f>
        <v/>
      </c>
      <c r="T2107" s="52"/>
      <c r="U2107" s="52"/>
      <c r="V2107" s="56" t="str">
        <f t="shared" si="256"/>
        <v/>
      </c>
      <c r="W2107" s="52"/>
      <c r="X2107" s="50"/>
      <c r="Y2107" s="56" t="str">
        <f t="shared" si="257"/>
        <v/>
      </c>
      <c r="Z2107" s="52"/>
      <c r="AA2107" s="35" t="str">
        <f t="shared" si="258"/>
        <v/>
      </c>
      <c r="AB2107" s="35" t="str">
        <f t="shared" si="259"/>
        <v/>
      </c>
      <c r="AC2107" s="35" t="str">
        <f t="shared" si="260"/>
        <v/>
      </c>
      <c r="AD2107" s="35" t="str">
        <f t="shared" si="261"/>
        <v/>
      </c>
      <c r="AE2107" s="35" t="str">
        <f t="shared" si="262"/>
        <v/>
      </c>
      <c r="AF2107" s="35" t="str">
        <f t="shared" si="263"/>
        <v/>
      </c>
    </row>
    <row r="2108" spans="1:32" x14ac:dyDescent="0.3">
      <c r="A2108" s="50"/>
      <c r="B2108" s="34" t="str">
        <f>IFERROR(VLOOKUP(A2108,'State of WI BUs'!$A$2:$B$77,2,FALSE),"")</f>
        <v/>
      </c>
      <c r="C2108" s="50"/>
      <c r="D2108" s="50"/>
      <c r="E2108" s="51"/>
      <c r="F2108" s="34" t="str">
        <f>IFERROR(VLOOKUP(C2108,'Fed. Agency Identifier'!$A$2:$B$62,2,FALSE),"")</f>
        <v/>
      </c>
      <c r="G2108" s="34" t="str">
        <f>IF(ISBLANK(D2108)=TRUE,"",(IFERROR(VLOOKUP(CONCATENATE(C2108,".",D2108),'Assistance Listings sam.gov'!$A$2:$D$2250,4,FALSE),"Unknown/Expired CFDA - Complete Column K")))</f>
        <v/>
      </c>
      <c r="H2108" s="51"/>
      <c r="I2108" s="51"/>
      <c r="J2108" s="34" t="str">
        <f>IF(AND(ISBLANK(C2108)=TRUE,ISBLANK(D2108)=TRUE),"",IFERROR(VLOOKUP(CONCATENATE(C2108,".",D2108),'Clusters Lookup'!$A$2:$B$99,2,FALSE),"Not an Other Cluster"))</f>
        <v/>
      </c>
      <c r="K2108" s="51"/>
      <c r="L2108" s="51"/>
      <c r="M2108" s="51"/>
      <c r="N2108" s="51"/>
      <c r="O2108" s="52"/>
      <c r="P2108" s="51"/>
      <c r="Q2108" s="51"/>
      <c r="R2108" s="50"/>
      <c r="S2108" s="34" t="str">
        <f>IFERROR(VLOOKUP(R2108,'State of WI BUs'!$A$2:$B$77,2,FALSE),"")</f>
        <v/>
      </c>
      <c r="T2108" s="52"/>
      <c r="U2108" s="52"/>
      <c r="V2108" s="56" t="str">
        <f t="shared" si="256"/>
        <v/>
      </c>
      <c r="W2108" s="52"/>
      <c r="X2108" s="50"/>
      <c r="Y2108" s="56" t="str">
        <f t="shared" si="257"/>
        <v/>
      </c>
      <c r="Z2108" s="52"/>
      <c r="AA2108" s="35" t="str">
        <f t="shared" si="258"/>
        <v/>
      </c>
      <c r="AB2108" s="35" t="str">
        <f t="shared" si="259"/>
        <v/>
      </c>
      <c r="AC2108" s="35" t="str">
        <f t="shared" si="260"/>
        <v/>
      </c>
      <c r="AD2108" s="35" t="str">
        <f t="shared" si="261"/>
        <v/>
      </c>
      <c r="AE2108" s="35" t="str">
        <f t="shared" si="262"/>
        <v/>
      </c>
      <c r="AF2108" s="35" t="str">
        <f t="shared" si="263"/>
        <v/>
      </c>
    </row>
    <row r="2109" spans="1:32" x14ac:dyDescent="0.3">
      <c r="A2109" s="50"/>
      <c r="B2109" s="34" t="str">
        <f>IFERROR(VLOOKUP(A2109,'State of WI BUs'!$A$2:$B$77,2,FALSE),"")</f>
        <v/>
      </c>
      <c r="C2109" s="50"/>
      <c r="D2109" s="50"/>
      <c r="E2109" s="51"/>
      <c r="F2109" s="34" t="str">
        <f>IFERROR(VLOOKUP(C2109,'Fed. Agency Identifier'!$A$2:$B$62,2,FALSE),"")</f>
        <v/>
      </c>
      <c r="G2109" s="34" t="str">
        <f>IF(ISBLANK(D2109)=TRUE,"",(IFERROR(VLOOKUP(CONCATENATE(C2109,".",D2109),'Assistance Listings sam.gov'!$A$2:$D$2250,4,FALSE),"Unknown/Expired CFDA - Complete Column K")))</f>
        <v/>
      </c>
      <c r="H2109" s="51"/>
      <c r="I2109" s="51"/>
      <c r="J2109" s="34" t="str">
        <f>IF(AND(ISBLANK(C2109)=TRUE,ISBLANK(D2109)=TRUE),"",IFERROR(VLOOKUP(CONCATENATE(C2109,".",D2109),'Clusters Lookup'!$A$2:$B$99,2,FALSE),"Not an Other Cluster"))</f>
        <v/>
      </c>
      <c r="K2109" s="51"/>
      <c r="L2109" s="51"/>
      <c r="M2109" s="51"/>
      <c r="N2109" s="51"/>
      <c r="O2109" s="52"/>
      <c r="P2109" s="51"/>
      <c r="Q2109" s="51"/>
      <c r="R2109" s="50"/>
      <c r="S2109" s="34" t="str">
        <f>IFERROR(VLOOKUP(R2109,'State of WI BUs'!$A$2:$B$77,2,FALSE),"")</f>
        <v/>
      </c>
      <c r="T2109" s="52"/>
      <c r="U2109" s="52"/>
      <c r="V2109" s="56" t="str">
        <f t="shared" si="256"/>
        <v/>
      </c>
      <c r="W2109" s="52"/>
      <c r="X2109" s="50"/>
      <c r="Y2109" s="56" t="str">
        <f t="shared" si="257"/>
        <v/>
      </c>
      <c r="Z2109" s="52"/>
      <c r="AA2109" s="35" t="str">
        <f t="shared" si="258"/>
        <v/>
      </c>
      <c r="AB2109" s="35" t="str">
        <f t="shared" si="259"/>
        <v/>
      </c>
      <c r="AC2109" s="35" t="str">
        <f t="shared" si="260"/>
        <v/>
      </c>
      <c r="AD2109" s="35" t="str">
        <f t="shared" si="261"/>
        <v/>
      </c>
      <c r="AE2109" s="35" t="str">
        <f t="shared" si="262"/>
        <v/>
      </c>
      <c r="AF2109" s="35" t="str">
        <f t="shared" si="263"/>
        <v/>
      </c>
    </row>
    <row r="2110" spans="1:32" x14ac:dyDescent="0.3">
      <c r="A2110" s="50"/>
      <c r="B2110" s="34" t="str">
        <f>IFERROR(VLOOKUP(A2110,'State of WI BUs'!$A$2:$B$77,2,FALSE),"")</f>
        <v/>
      </c>
      <c r="C2110" s="50"/>
      <c r="D2110" s="50"/>
      <c r="E2110" s="51"/>
      <c r="F2110" s="34" t="str">
        <f>IFERROR(VLOOKUP(C2110,'Fed. Agency Identifier'!$A$2:$B$62,2,FALSE),"")</f>
        <v/>
      </c>
      <c r="G2110" s="34" t="str">
        <f>IF(ISBLANK(D2110)=TRUE,"",(IFERROR(VLOOKUP(CONCATENATE(C2110,".",D2110),'Assistance Listings sam.gov'!$A$2:$D$2250,4,FALSE),"Unknown/Expired CFDA - Complete Column K")))</f>
        <v/>
      </c>
      <c r="H2110" s="51"/>
      <c r="I2110" s="51"/>
      <c r="J2110" s="34" t="str">
        <f>IF(AND(ISBLANK(C2110)=TRUE,ISBLANK(D2110)=TRUE),"",IFERROR(VLOOKUP(CONCATENATE(C2110,".",D2110),'Clusters Lookup'!$A$2:$B$99,2,FALSE),"Not an Other Cluster"))</f>
        <v/>
      </c>
      <c r="K2110" s="51"/>
      <c r="L2110" s="51"/>
      <c r="M2110" s="51"/>
      <c r="N2110" s="51"/>
      <c r="O2110" s="52"/>
      <c r="P2110" s="51"/>
      <c r="Q2110" s="51"/>
      <c r="R2110" s="50"/>
      <c r="S2110" s="34" t="str">
        <f>IFERROR(VLOOKUP(R2110,'State of WI BUs'!$A$2:$B$77,2,FALSE),"")</f>
        <v/>
      </c>
      <c r="T2110" s="52"/>
      <c r="U2110" s="52"/>
      <c r="V2110" s="56" t="str">
        <f t="shared" si="256"/>
        <v/>
      </c>
      <c r="W2110" s="52"/>
      <c r="X2110" s="50"/>
      <c r="Y2110" s="56" t="str">
        <f t="shared" si="257"/>
        <v/>
      </c>
      <c r="Z2110" s="52"/>
      <c r="AA2110" s="35" t="str">
        <f t="shared" si="258"/>
        <v/>
      </c>
      <c r="AB2110" s="35" t="str">
        <f t="shared" si="259"/>
        <v/>
      </c>
      <c r="AC2110" s="35" t="str">
        <f t="shared" si="260"/>
        <v/>
      </c>
      <c r="AD2110" s="35" t="str">
        <f t="shared" si="261"/>
        <v/>
      </c>
      <c r="AE2110" s="35" t="str">
        <f t="shared" si="262"/>
        <v/>
      </c>
      <c r="AF2110" s="35" t="str">
        <f t="shared" si="263"/>
        <v/>
      </c>
    </row>
    <row r="2111" spans="1:32" x14ac:dyDescent="0.3">
      <c r="A2111" s="50"/>
      <c r="B2111" s="34" t="str">
        <f>IFERROR(VLOOKUP(A2111,'State of WI BUs'!$A$2:$B$77,2,FALSE),"")</f>
        <v/>
      </c>
      <c r="C2111" s="50"/>
      <c r="D2111" s="50"/>
      <c r="E2111" s="51"/>
      <c r="F2111" s="34" t="str">
        <f>IFERROR(VLOOKUP(C2111,'Fed. Agency Identifier'!$A$2:$B$62,2,FALSE),"")</f>
        <v/>
      </c>
      <c r="G2111" s="34" t="str">
        <f>IF(ISBLANK(D2111)=TRUE,"",(IFERROR(VLOOKUP(CONCATENATE(C2111,".",D2111),'Assistance Listings sam.gov'!$A$2:$D$2250,4,FALSE),"Unknown/Expired CFDA - Complete Column K")))</f>
        <v/>
      </c>
      <c r="H2111" s="51"/>
      <c r="I2111" s="51"/>
      <c r="J2111" s="34" t="str">
        <f>IF(AND(ISBLANK(C2111)=TRUE,ISBLANK(D2111)=TRUE),"",IFERROR(VLOOKUP(CONCATENATE(C2111,".",D2111),'Clusters Lookup'!$A$2:$B$99,2,FALSE),"Not an Other Cluster"))</f>
        <v/>
      </c>
      <c r="K2111" s="51"/>
      <c r="L2111" s="51"/>
      <c r="M2111" s="51"/>
      <c r="N2111" s="51"/>
      <c r="O2111" s="52"/>
      <c r="P2111" s="51"/>
      <c r="Q2111" s="51"/>
      <c r="R2111" s="50"/>
      <c r="S2111" s="34" t="str">
        <f>IFERROR(VLOOKUP(R2111,'State of WI BUs'!$A$2:$B$77,2,FALSE),"")</f>
        <v/>
      </c>
      <c r="T2111" s="52"/>
      <c r="U2111" s="52"/>
      <c r="V2111" s="56" t="str">
        <f t="shared" si="256"/>
        <v/>
      </c>
      <c r="W2111" s="52"/>
      <c r="X2111" s="50"/>
      <c r="Y2111" s="56" t="str">
        <f t="shared" si="257"/>
        <v/>
      </c>
      <c r="Z2111" s="52"/>
      <c r="AA2111" s="35" t="str">
        <f t="shared" si="258"/>
        <v/>
      </c>
      <c r="AB2111" s="35" t="str">
        <f t="shared" si="259"/>
        <v/>
      </c>
      <c r="AC2111" s="35" t="str">
        <f t="shared" si="260"/>
        <v/>
      </c>
      <c r="AD2111" s="35" t="str">
        <f t="shared" si="261"/>
        <v/>
      </c>
      <c r="AE2111" s="35" t="str">
        <f t="shared" si="262"/>
        <v/>
      </c>
      <c r="AF2111" s="35" t="str">
        <f t="shared" si="263"/>
        <v/>
      </c>
    </row>
    <row r="2112" spans="1:32" x14ac:dyDescent="0.3">
      <c r="A2112" s="50"/>
      <c r="B2112" s="34" t="str">
        <f>IFERROR(VLOOKUP(A2112,'State of WI BUs'!$A$2:$B$77,2,FALSE),"")</f>
        <v/>
      </c>
      <c r="C2112" s="50"/>
      <c r="D2112" s="50"/>
      <c r="E2112" s="51"/>
      <c r="F2112" s="34" t="str">
        <f>IFERROR(VLOOKUP(C2112,'Fed. Agency Identifier'!$A$2:$B$62,2,FALSE),"")</f>
        <v/>
      </c>
      <c r="G2112" s="34" t="str">
        <f>IF(ISBLANK(D2112)=TRUE,"",(IFERROR(VLOOKUP(CONCATENATE(C2112,".",D2112),'Assistance Listings sam.gov'!$A$2:$D$2250,4,FALSE),"Unknown/Expired CFDA - Complete Column K")))</f>
        <v/>
      </c>
      <c r="H2112" s="51"/>
      <c r="I2112" s="51"/>
      <c r="J2112" s="34" t="str">
        <f>IF(AND(ISBLANK(C2112)=TRUE,ISBLANK(D2112)=TRUE),"",IFERROR(VLOOKUP(CONCATENATE(C2112,".",D2112),'Clusters Lookup'!$A$2:$B$99,2,FALSE),"Not an Other Cluster"))</f>
        <v/>
      </c>
      <c r="K2112" s="51"/>
      <c r="L2112" s="51"/>
      <c r="M2112" s="51"/>
      <c r="N2112" s="51"/>
      <c r="O2112" s="52"/>
      <c r="P2112" s="51"/>
      <c r="Q2112" s="51"/>
      <c r="R2112" s="50"/>
      <c r="S2112" s="34" t="str">
        <f>IFERROR(VLOOKUP(R2112,'State of WI BUs'!$A$2:$B$77,2,FALSE),"")</f>
        <v/>
      </c>
      <c r="T2112" s="52"/>
      <c r="U2112" s="52"/>
      <c r="V2112" s="56" t="str">
        <f t="shared" si="256"/>
        <v/>
      </c>
      <c r="W2112" s="52"/>
      <c r="X2112" s="50"/>
      <c r="Y2112" s="56" t="str">
        <f t="shared" si="257"/>
        <v/>
      </c>
      <c r="Z2112" s="52"/>
      <c r="AA2112" s="35" t="str">
        <f t="shared" si="258"/>
        <v/>
      </c>
      <c r="AB2112" s="35" t="str">
        <f t="shared" si="259"/>
        <v/>
      </c>
      <c r="AC2112" s="35" t="str">
        <f t="shared" si="260"/>
        <v/>
      </c>
      <c r="AD2112" s="35" t="str">
        <f t="shared" si="261"/>
        <v/>
      </c>
      <c r="AE2112" s="35" t="str">
        <f t="shared" si="262"/>
        <v/>
      </c>
      <c r="AF2112" s="35" t="str">
        <f t="shared" si="263"/>
        <v/>
      </c>
    </row>
    <row r="2113" spans="1:32" x14ac:dyDescent="0.3">
      <c r="A2113" s="50"/>
      <c r="B2113" s="34" t="str">
        <f>IFERROR(VLOOKUP(A2113,'State of WI BUs'!$A$2:$B$77,2,FALSE),"")</f>
        <v/>
      </c>
      <c r="C2113" s="50"/>
      <c r="D2113" s="50"/>
      <c r="E2113" s="51"/>
      <c r="F2113" s="34" t="str">
        <f>IFERROR(VLOOKUP(C2113,'Fed. Agency Identifier'!$A$2:$B$62,2,FALSE),"")</f>
        <v/>
      </c>
      <c r="G2113" s="34" t="str">
        <f>IF(ISBLANK(D2113)=TRUE,"",(IFERROR(VLOOKUP(CONCATENATE(C2113,".",D2113),'Assistance Listings sam.gov'!$A$2:$D$2250,4,FALSE),"Unknown/Expired CFDA - Complete Column K")))</f>
        <v/>
      </c>
      <c r="H2113" s="51"/>
      <c r="I2113" s="51"/>
      <c r="J2113" s="34" t="str">
        <f>IF(AND(ISBLANK(C2113)=TRUE,ISBLANK(D2113)=TRUE),"",IFERROR(VLOOKUP(CONCATENATE(C2113,".",D2113),'Clusters Lookup'!$A$2:$B$99,2,FALSE),"Not an Other Cluster"))</f>
        <v/>
      </c>
      <c r="K2113" s="51"/>
      <c r="L2113" s="51"/>
      <c r="M2113" s="51"/>
      <c r="N2113" s="51"/>
      <c r="O2113" s="52"/>
      <c r="P2113" s="51"/>
      <c r="Q2113" s="51"/>
      <c r="R2113" s="50"/>
      <c r="S2113" s="34" t="str">
        <f>IFERROR(VLOOKUP(R2113,'State of WI BUs'!$A$2:$B$77,2,FALSE),"")</f>
        <v/>
      </c>
      <c r="T2113" s="52"/>
      <c r="U2113" s="52"/>
      <c r="V2113" s="56" t="str">
        <f t="shared" si="256"/>
        <v/>
      </c>
      <c r="W2113" s="52"/>
      <c r="X2113" s="50"/>
      <c r="Y2113" s="56" t="str">
        <f t="shared" si="257"/>
        <v/>
      </c>
      <c r="Z2113" s="52"/>
      <c r="AA2113" s="35" t="str">
        <f t="shared" si="258"/>
        <v/>
      </c>
      <c r="AB2113" s="35" t="str">
        <f t="shared" si="259"/>
        <v/>
      </c>
      <c r="AC2113" s="35" t="str">
        <f t="shared" si="260"/>
        <v/>
      </c>
      <c r="AD2113" s="35" t="str">
        <f t="shared" si="261"/>
        <v/>
      </c>
      <c r="AE2113" s="35" t="str">
        <f t="shared" si="262"/>
        <v/>
      </c>
      <c r="AF2113" s="35" t="str">
        <f t="shared" si="263"/>
        <v/>
      </c>
    </row>
    <row r="2114" spans="1:32" x14ac:dyDescent="0.3">
      <c r="A2114" s="50"/>
      <c r="B2114" s="34" t="str">
        <f>IFERROR(VLOOKUP(A2114,'State of WI BUs'!$A$2:$B$77,2,FALSE),"")</f>
        <v/>
      </c>
      <c r="C2114" s="50"/>
      <c r="D2114" s="50"/>
      <c r="E2114" s="51"/>
      <c r="F2114" s="34" t="str">
        <f>IFERROR(VLOOKUP(C2114,'Fed. Agency Identifier'!$A$2:$B$62,2,FALSE),"")</f>
        <v/>
      </c>
      <c r="G2114" s="34" t="str">
        <f>IF(ISBLANK(D2114)=TRUE,"",(IFERROR(VLOOKUP(CONCATENATE(C2114,".",D2114),'Assistance Listings sam.gov'!$A$2:$D$2250,4,FALSE),"Unknown/Expired CFDA - Complete Column K")))</f>
        <v/>
      </c>
      <c r="H2114" s="51"/>
      <c r="I2114" s="51"/>
      <c r="J2114" s="34" t="str">
        <f>IF(AND(ISBLANK(C2114)=TRUE,ISBLANK(D2114)=TRUE),"",IFERROR(VLOOKUP(CONCATENATE(C2114,".",D2114),'Clusters Lookup'!$A$2:$B$99,2,FALSE),"Not an Other Cluster"))</f>
        <v/>
      </c>
      <c r="K2114" s="51"/>
      <c r="L2114" s="51"/>
      <c r="M2114" s="51"/>
      <c r="N2114" s="51"/>
      <c r="O2114" s="52"/>
      <c r="P2114" s="51"/>
      <c r="Q2114" s="51"/>
      <c r="R2114" s="50"/>
      <c r="S2114" s="34" t="str">
        <f>IFERROR(VLOOKUP(R2114,'State of WI BUs'!$A$2:$B$77,2,FALSE),"")</f>
        <v/>
      </c>
      <c r="T2114" s="52"/>
      <c r="U2114" s="52"/>
      <c r="V2114" s="56" t="str">
        <f t="shared" si="256"/>
        <v/>
      </c>
      <c r="W2114" s="52"/>
      <c r="X2114" s="50"/>
      <c r="Y2114" s="56" t="str">
        <f t="shared" si="257"/>
        <v/>
      </c>
      <c r="Z2114" s="52"/>
      <c r="AA2114" s="35" t="str">
        <f t="shared" si="258"/>
        <v/>
      </c>
      <c r="AB2114" s="35" t="str">
        <f t="shared" si="259"/>
        <v/>
      </c>
      <c r="AC2114" s="35" t="str">
        <f t="shared" si="260"/>
        <v/>
      </c>
      <c r="AD2114" s="35" t="str">
        <f t="shared" si="261"/>
        <v/>
      </c>
      <c r="AE2114" s="35" t="str">
        <f t="shared" si="262"/>
        <v/>
      </c>
      <c r="AF2114" s="35" t="str">
        <f t="shared" si="263"/>
        <v/>
      </c>
    </row>
    <row r="2115" spans="1:32" x14ac:dyDescent="0.3">
      <c r="A2115" s="50"/>
      <c r="B2115" s="34" t="str">
        <f>IFERROR(VLOOKUP(A2115,'State of WI BUs'!$A$2:$B$77,2,FALSE),"")</f>
        <v/>
      </c>
      <c r="C2115" s="50"/>
      <c r="D2115" s="50"/>
      <c r="E2115" s="51"/>
      <c r="F2115" s="34" t="str">
        <f>IFERROR(VLOOKUP(C2115,'Fed. Agency Identifier'!$A$2:$B$62,2,FALSE),"")</f>
        <v/>
      </c>
      <c r="G2115" s="34" t="str">
        <f>IF(ISBLANK(D2115)=TRUE,"",(IFERROR(VLOOKUP(CONCATENATE(C2115,".",D2115),'Assistance Listings sam.gov'!$A$2:$D$2250,4,FALSE),"Unknown/Expired CFDA - Complete Column K")))</f>
        <v/>
      </c>
      <c r="H2115" s="51"/>
      <c r="I2115" s="51"/>
      <c r="J2115" s="34" t="str">
        <f>IF(AND(ISBLANK(C2115)=TRUE,ISBLANK(D2115)=TRUE),"",IFERROR(VLOOKUP(CONCATENATE(C2115,".",D2115),'Clusters Lookup'!$A$2:$B$99,2,FALSE),"Not an Other Cluster"))</f>
        <v/>
      </c>
      <c r="K2115" s="51"/>
      <c r="L2115" s="51"/>
      <c r="M2115" s="51"/>
      <c r="N2115" s="51"/>
      <c r="O2115" s="52"/>
      <c r="P2115" s="51"/>
      <c r="Q2115" s="51"/>
      <c r="R2115" s="50"/>
      <c r="S2115" s="34" t="str">
        <f>IFERROR(VLOOKUP(R2115,'State of WI BUs'!$A$2:$B$77,2,FALSE),"")</f>
        <v/>
      </c>
      <c r="T2115" s="52"/>
      <c r="U2115" s="52"/>
      <c r="V2115" s="56" t="str">
        <f t="shared" si="256"/>
        <v/>
      </c>
      <c r="W2115" s="52"/>
      <c r="X2115" s="50"/>
      <c r="Y2115" s="56" t="str">
        <f t="shared" si="257"/>
        <v/>
      </c>
      <c r="Z2115" s="52"/>
      <c r="AA2115" s="35" t="str">
        <f t="shared" si="258"/>
        <v/>
      </c>
      <c r="AB2115" s="35" t="str">
        <f t="shared" si="259"/>
        <v/>
      </c>
      <c r="AC2115" s="35" t="str">
        <f t="shared" si="260"/>
        <v/>
      </c>
      <c r="AD2115" s="35" t="str">
        <f t="shared" si="261"/>
        <v/>
      </c>
      <c r="AE2115" s="35" t="str">
        <f t="shared" si="262"/>
        <v/>
      </c>
      <c r="AF2115" s="35" t="str">
        <f t="shared" si="263"/>
        <v/>
      </c>
    </row>
    <row r="2116" spans="1:32" x14ac:dyDescent="0.3">
      <c r="A2116" s="50"/>
      <c r="B2116" s="34" t="str">
        <f>IFERROR(VLOOKUP(A2116,'State of WI BUs'!$A$2:$B$77,2,FALSE),"")</f>
        <v/>
      </c>
      <c r="C2116" s="50"/>
      <c r="D2116" s="50"/>
      <c r="E2116" s="51"/>
      <c r="F2116" s="34" t="str">
        <f>IFERROR(VLOOKUP(C2116,'Fed. Agency Identifier'!$A$2:$B$62,2,FALSE),"")</f>
        <v/>
      </c>
      <c r="G2116" s="34" t="str">
        <f>IF(ISBLANK(D2116)=TRUE,"",(IFERROR(VLOOKUP(CONCATENATE(C2116,".",D2116),'Assistance Listings sam.gov'!$A$2:$D$2250,4,FALSE),"Unknown/Expired CFDA - Complete Column K")))</f>
        <v/>
      </c>
      <c r="H2116" s="51"/>
      <c r="I2116" s="51"/>
      <c r="J2116" s="34" t="str">
        <f>IF(AND(ISBLANK(C2116)=TRUE,ISBLANK(D2116)=TRUE),"",IFERROR(VLOOKUP(CONCATENATE(C2116,".",D2116),'Clusters Lookup'!$A$2:$B$99,2,FALSE),"Not an Other Cluster"))</f>
        <v/>
      </c>
      <c r="K2116" s="51"/>
      <c r="L2116" s="51"/>
      <c r="M2116" s="51"/>
      <c r="N2116" s="51"/>
      <c r="O2116" s="52"/>
      <c r="P2116" s="51"/>
      <c r="Q2116" s="51"/>
      <c r="R2116" s="50"/>
      <c r="S2116" s="34" t="str">
        <f>IFERROR(VLOOKUP(R2116,'State of WI BUs'!$A$2:$B$77,2,FALSE),"")</f>
        <v/>
      </c>
      <c r="T2116" s="52"/>
      <c r="U2116" s="52"/>
      <c r="V2116" s="56" t="str">
        <f t="shared" si="256"/>
        <v/>
      </c>
      <c r="W2116" s="52"/>
      <c r="X2116" s="50"/>
      <c r="Y2116" s="56" t="str">
        <f t="shared" si="257"/>
        <v/>
      </c>
      <c r="Z2116" s="52"/>
      <c r="AA2116" s="35" t="str">
        <f t="shared" si="258"/>
        <v/>
      </c>
      <c r="AB2116" s="35" t="str">
        <f t="shared" si="259"/>
        <v/>
      </c>
      <c r="AC2116" s="35" t="str">
        <f t="shared" si="260"/>
        <v/>
      </c>
      <c r="AD2116" s="35" t="str">
        <f t="shared" si="261"/>
        <v/>
      </c>
      <c r="AE2116" s="35" t="str">
        <f t="shared" si="262"/>
        <v/>
      </c>
      <c r="AF2116" s="35" t="str">
        <f t="shared" si="263"/>
        <v/>
      </c>
    </row>
    <row r="2117" spans="1:32" x14ac:dyDescent="0.3">
      <c r="A2117" s="50"/>
      <c r="B2117" s="34" t="str">
        <f>IFERROR(VLOOKUP(A2117,'State of WI BUs'!$A$2:$B$77,2,FALSE),"")</f>
        <v/>
      </c>
      <c r="C2117" s="50"/>
      <c r="D2117" s="50"/>
      <c r="E2117" s="51"/>
      <c r="F2117" s="34" t="str">
        <f>IFERROR(VLOOKUP(C2117,'Fed. Agency Identifier'!$A$2:$B$62,2,FALSE),"")</f>
        <v/>
      </c>
      <c r="G2117" s="34" t="str">
        <f>IF(ISBLANK(D2117)=TRUE,"",(IFERROR(VLOOKUP(CONCATENATE(C2117,".",D2117),'Assistance Listings sam.gov'!$A$2:$D$2250,4,FALSE),"Unknown/Expired CFDA - Complete Column K")))</f>
        <v/>
      </c>
      <c r="H2117" s="51"/>
      <c r="I2117" s="51"/>
      <c r="J2117" s="34" t="str">
        <f>IF(AND(ISBLANK(C2117)=TRUE,ISBLANK(D2117)=TRUE),"",IFERROR(VLOOKUP(CONCATENATE(C2117,".",D2117),'Clusters Lookup'!$A$2:$B$99,2,FALSE),"Not an Other Cluster"))</f>
        <v/>
      </c>
      <c r="K2117" s="51"/>
      <c r="L2117" s="51"/>
      <c r="M2117" s="51"/>
      <c r="N2117" s="51"/>
      <c r="O2117" s="52"/>
      <c r="P2117" s="51"/>
      <c r="Q2117" s="51"/>
      <c r="R2117" s="50"/>
      <c r="S2117" s="34" t="str">
        <f>IFERROR(VLOOKUP(R2117,'State of WI BUs'!$A$2:$B$77,2,FALSE),"")</f>
        <v/>
      </c>
      <c r="T2117" s="52"/>
      <c r="U2117" s="52"/>
      <c r="V2117" s="56" t="str">
        <f t="shared" si="256"/>
        <v/>
      </c>
      <c r="W2117" s="52"/>
      <c r="X2117" s="50"/>
      <c r="Y2117" s="56" t="str">
        <f t="shared" si="257"/>
        <v/>
      </c>
      <c r="Z2117" s="52"/>
      <c r="AA2117" s="35" t="str">
        <f t="shared" si="258"/>
        <v/>
      </c>
      <c r="AB2117" s="35" t="str">
        <f t="shared" si="259"/>
        <v/>
      </c>
      <c r="AC2117" s="35" t="str">
        <f t="shared" si="260"/>
        <v/>
      </c>
      <c r="AD2117" s="35" t="str">
        <f t="shared" si="261"/>
        <v/>
      </c>
      <c r="AE2117" s="35" t="str">
        <f t="shared" si="262"/>
        <v/>
      </c>
      <c r="AF2117" s="35" t="str">
        <f t="shared" si="263"/>
        <v/>
      </c>
    </row>
    <row r="2118" spans="1:32" x14ac:dyDescent="0.3">
      <c r="A2118" s="50"/>
      <c r="B2118" s="34" t="str">
        <f>IFERROR(VLOOKUP(A2118,'State of WI BUs'!$A$2:$B$77,2,FALSE),"")</f>
        <v/>
      </c>
      <c r="C2118" s="50"/>
      <c r="D2118" s="50"/>
      <c r="E2118" s="51"/>
      <c r="F2118" s="34" t="str">
        <f>IFERROR(VLOOKUP(C2118,'Fed. Agency Identifier'!$A$2:$B$62,2,FALSE),"")</f>
        <v/>
      </c>
      <c r="G2118" s="34" t="str">
        <f>IF(ISBLANK(D2118)=TRUE,"",(IFERROR(VLOOKUP(CONCATENATE(C2118,".",D2118),'Assistance Listings sam.gov'!$A$2:$D$2250,4,FALSE),"Unknown/Expired CFDA - Complete Column K")))</f>
        <v/>
      </c>
      <c r="H2118" s="51"/>
      <c r="I2118" s="51"/>
      <c r="J2118" s="34" t="str">
        <f>IF(AND(ISBLANK(C2118)=TRUE,ISBLANK(D2118)=TRUE),"",IFERROR(VLOOKUP(CONCATENATE(C2118,".",D2118),'Clusters Lookup'!$A$2:$B$99,2,FALSE),"Not an Other Cluster"))</f>
        <v/>
      </c>
      <c r="K2118" s="51"/>
      <c r="L2118" s="51"/>
      <c r="M2118" s="51"/>
      <c r="N2118" s="51"/>
      <c r="O2118" s="52"/>
      <c r="P2118" s="51"/>
      <c r="Q2118" s="51"/>
      <c r="R2118" s="50"/>
      <c r="S2118" s="34" t="str">
        <f>IFERROR(VLOOKUP(R2118,'State of WI BUs'!$A$2:$B$77,2,FALSE),"")</f>
        <v/>
      </c>
      <c r="T2118" s="52"/>
      <c r="U2118" s="52"/>
      <c r="V2118" s="56" t="str">
        <f t="shared" si="256"/>
        <v/>
      </c>
      <c r="W2118" s="52"/>
      <c r="X2118" s="50"/>
      <c r="Y2118" s="56" t="str">
        <f t="shared" si="257"/>
        <v/>
      </c>
      <c r="Z2118" s="52"/>
      <c r="AA2118" s="35" t="str">
        <f t="shared" si="258"/>
        <v/>
      </c>
      <c r="AB2118" s="35" t="str">
        <f t="shared" si="259"/>
        <v/>
      </c>
      <c r="AC2118" s="35" t="str">
        <f t="shared" si="260"/>
        <v/>
      </c>
      <c r="AD2118" s="35" t="str">
        <f t="shared" si="261"/>
        <v/>
      </c>
      <c r="AE2118" s="35" t="str">
        <f t="shared" si="262"/>
        <v/>
      </c>
      <c r="AF2118" s="35" t="str">
        <f t="shared" si="263"/>
        <v/>
      </c>
    </row>
    <row r="2119" spans="1:32" x14ac:dyDescent="0.3">
      <c r="A2119" s="50"/>
      <c r="B2119" s="34" t="str">
        <f>IFERROR(VLOOKUP(A2119,'State of WI BUs'!$A$2:$B$77,2,FALSE),"")</f>
        <v/>
      </c>
      <c r="C2119" s="50"/>
      <c r="D2119" s="50"/>
      <c r="E2119" s="51"/>
      <c r="F2119" s="34" t="str">
        <f>IFERROR(VLOOKUP(C2119,'Fed. Agency Identifier'!$A$2:$B$62,2,FALSE),"")</f>
        <v/>
      </c>
      <c r="G2119" s="34" t="str">
        <f>IF(ISBLANK(D2119)=TRUE,"",(IFERROR(VLOOKUP(CONCATENATE(C2119,".",D2119),'Assistance Listings sam.gov'!$A$2:$D$2250,4,FALSE),"Unknown/Expired CFDA - Complete Column K")))</f>
        <v/>
      </c>
      <c r="H2119" s="51"/>
      <c r="I2119" s="51"/>
      <c r="J2119" s="34" t="str">
        <f>IF(AND(ISBLANK(C2119)=TRUE,ISBLANK(D2119)=TRUE),"",IFERROR(VLOOKUP(CONCATENATE(C2119,".",D2119),'Clusters Lookup'!$A$2:$B$99,2,FALSE),"Not an Other Cluster"))</f>
        <v/>
      </c>
      <c r="K2119" s="51"/>
      <c r="L2119" s="51"/>
      <c r="M2119" s="51"/>
      <c r="N2119" s="51"/>
      <c r="O2119" s="52"/>
      <c r="P2119" s="51"/>
      <c r="Q2119" s="51"/>
      <c r="R2119" s="50"/>
      <c r="S2119" s="34" t="str">
        <f>IFERROR(VLOOKUP(R2119,'State of WI BUs'!$A$2:$B$77,2,FALSE),"")</f>
        <v/>
      </c>
      <c r="T2119" s="52"/>
      <c r="U2119" s="52"/>
      <c r="V2119" s="56" t="str">
        <f t="shared" si="256"/>
        <v/>
      </c>
      <c r="W2119" s="52"/>
      <c r="X2119" s="50"/>
      <c r="Y2119" s="56" t="str">
        <f t="shared" si="257"/>
        <v/>
      </c>
      <c r="Z2119" s="52"/>
      <c r="AA2119" s="35" t="str">
        <f t="shared" si="258"/>
        <v/>
      </c>
      <c r="AB2119" s="35" t="str">
        <f t="shared" si="259"/>
        <v/>
      </c>
      <c r="AC2119" s="35" t="str">
        <f t="shared" si="260"/>
        <v/>
      </c>
      <c r="AD2119" s="35" t="str">
        <f t="shared" si="261"/>
        <v/>
      </c>
      <c r="AE2119" s="35" t="str">
        <f t="shared" si="262"/>
        <v/>
      </c>
      <c r="AF2119" s="35" t="str">
        <f t="shared" si="263"/>
        <v/>
      </c>
    </row>
    <row r="2120" spans="1:32" x14ac:dyDescent="0.3">
      <c r="A2120" s="50"/>
      <c r="B2120" s="34" t="str">
        <f>IFERROR(VLOOKUP(A2120,'State of WI BUs'!$A$2:$B$77,2,FALSE),"")</f>
        <v/>
      </c>
      <c r="C2120" s="50"/>
      <c r="D2120" s="50"/>
      <c r="E2120" s="51"/>
      <c r="F2120" s="34" t="str">
        <f>IFERROR(VLOOKUP(C2120,'Fed. Agency Identifier'!$A$2:$B$62,2,FALSE),"")</f>
        <v/>
      </c>
      <c r="G2120" s="34" t="str">
        <f>IF(ISBLANK(D2120)=TRUE,"",(IFERROR(VLOOKUP(CONCATENATE(C2120,".",D2120),'Assistance Listings sam.gov'!$A$2:$D$2250,4,FALSE),"Unknown/Expired CFDA - Complete Column K")))</f>
        <v/>
      </c>
      <c r="H2120" s="51"/>
      <c r="I2120" s="51"/>
      <c r="J2120" s="34" t="str">
        <f>IF(AND(ISBLANK(C2120)=TRUE,ISBLANK(D2120)=TRUE),"",IFERROR(VLOOKUP(CONCATENATE(C2120,".",D2120),'Clusters Lookup'!$A$2:$B$99,2,FALSE),"Not an Other Cluster"))</f>
        <v/>
      </c>
      <c r="K2120" s="51"/>
      <c r="L2120" s="51"/>
      <c r="M2120" s="51"/>
      <c r="N2120" s="51"/>
      <c r="O2120" s="52"/>
      <c r="P2120" s="51"/>
      <c r="Q2120" s="51"/>
      <c r="R2120" s="50"/>
      <c r="S2120" s="34" t="str">
        <f>IFERROR(VLOOKUP(R2120,'State of WI BUs'!$A$2:$B$77,2,FALSE),"")</f>
        <v/>
      </c>
      <c r="T2120" s="52"/>
      <c r="U2120" s="52"/>
      <c r="V2120" s="56" t="str">
        <f t="shared" si="256"/>
        <v/>
      </c>
      <c r="W2120" s="52"/>
      <c r="X2120" s="50"/>
      <c r="Y2120" s="56" t="str">
        <f t="shared" si="257"/>
        <v/>
      </c>
      <c r="Z2120" s="52"/>
      <c r="AA2120" s="35" t="str">
        <f t="shared" si="258"/>
        <v/>
      </c>
      <c r="AB2120" s="35" t="str">
        <f t="shared" si="259"/>
        <v/>
      </c>
      <c r="AC2120" s="35" t="str">
        <f t="shared" si="260"/>
        <v/>
      </c>
      <c r="AD2120" s="35" t="str">
        <f t="shared" si="261"/>
        <v/>
      </c>
      <c r="AE2120" s="35" t="str">
        <f t="shared" si="262"/>
        <v/>
      </c>
      <c r="AF2120" s="35" t="str">
        <f t="shared" si="263"/>
        <v/>
      </c>
    </row>
    <row r="2121" spans="1:32" x14ac:dyDescent="0.3">
      <c r="A2121" s="50"/>
      <c r="B2121" s="34" t="str">
        <f>IFERROR(VLOOKUP(A2121,'State of WI BUs'!$A$2:$B$77,2,FALSE),"")</f>
        <v/>
      </c>
      <c r="C2121" s="50"/>
      <c r="D2121" s="50"/>
      <c r="E2121" s="51"/>
      <c r="F2121" s="34" t="str">
        <f>IFERROR(VLOOKUP(C2121,'Fed. Agency Identifier'!$A$2:$B$62,2,FALSE),"")</f>
        <v/>
      </c>
      <c r="G2121" s="34" t="str">
        <f>IF(ISBLANK(D2121)=TRUE,"",(IFERROR(VLOOKUP(CONCATENATE(C2121,".",D2121),'Assistance Listings sam.gov'!$A$2:$D$2250,4,FALSE),"Unknown/Expired CFDA - Complete Column K")))</f>
        <v/>
      </c>
      <c r="H2121" s="51"/>
      <c r="I2121" s="51"/>
      <c r="J2121" s="34" t="str">
        <f>IF(AND(ISBLANK(C2121)=TRUE,ISBLANK(D2121)=TRUE),"",IFERROR(VLOOKUP(CONCATENATE(C2121,".",D2121),'Clusters Lookup'!$A$2:$B$99,2,FALSE),"Not an Other Cluster"))</f>
        <v/>
      </c>
      <c r="K2121" s="51"/>
      <c r="L2121" s="51"/>
      <c r="M2121" s="51"/>
      <c r="N2121" s="51"/>
      <c r="O2121" s="52"/>
      <c r="P2121" s="51"/>
      <c r="Q2121" s="51"/>
      <c r="R2121" s="50"/>
      <c r="S2121" s="34" t="str">
        <f>IFERROR(VLOOKUP(R2121,'State of WI BUs'!$A$2:$B$77,2,FALSE),"")</f>
        <v/>
      </c>
      <c r="T2121" s="52"/>
      <c r="U2121" s="52"/>
      <c r="V2121" s="56" t="str">
        <f t="shared" si="256"/>
        <v/>
      </c>
      <c r="W2121" s="52"/>
      <c r="X2121" s="50"/>
      <c r="Y2121" s="56" t="str">
        <f t="shared" si="257"/>
        <v/>
      </c>
      <c r="Z2121" s="52"/>
      <c r="AA2121" s="35" t="str">
        <f t="shared" si="258"/>
        <v/>
      </c>
      <c r="AB2121" s="35" t="str">
        <f t="shared" si="259"/>
        <v/>
      </c>
      <c r="AC2121" s="35" t="str">
        <f t="shared" si="260"/>
        <v/>
      </c>
      <c r="AD2121" s="35" t="str">
        <f t="shared" si="261"/>
        <v/>
      </c>
      <c r="AE2121" s="35" t="str">
        <f t="shared" si="262"/>
        <v/>
      </c>
      <c r="AF2121" s="35" t="str">
        <f t="shared" si="263"/>
        <v/>
      </c>
    </row>
    <row r="2122" spans="1:32" x14ac:dyDescent="0.3">
      <c r="A2122" s="50"/>
      <c r="B2122" s="34" t="str">
        <f>IFERROR(VLOOKUP(A2122,'State of WI BUs'!$A$2:$B$77,2,FALSE),"")</f>
        <v/>
      </c>
      <c r="C2122" s="50"/>
      <c r="D2122" s="50"/>
      <c r="E2122" s="51"/>
      <c r="F2122" s="34" t="str">
        <f>IFERROR(VLOOKUP(C2122,'Fed. Agency Identifier'!$A$2:$B$62,2,FALSE),"")</f>
        <v/>
      </c>
      <c r="G2122" s="34" t="str">
        <f>IF(ISBLANK(D2122)=TRUE,"",(IFERROR(VLOOKUP(CONCATENATE(C2122,".",D2122),'Assistance Listings sam.gov'!$A$2:$D$2250,4,FALSE),"Unknown/Expired CFDA - Complete Column K")))</f>
        <v/>
      </c>
      <c r="H2122" s="51"/>
      <c r="I2122" s="51"/>
      <c r="J2122" s="34" t="str">
        <f>IF(AND(ISBLANK(C2122)=TRUE,ISBLANK(D2122)=TRUE),"",IFERROR(VLOOKUP(CONCATENATE(C2122,".",D2122),'Clusters Lookup'!$A$2:$B$99,2,FALSE),"Not an Other Cluster"))</f>
        <v/>
      </c>
      <c r="K2122" s="51"/>
      <c r="L2122" s="51"/>
      <c r="M2122" s="51"/>
      <c r="N2122" s="51"/>
      <c r="O2122" s="52"/>
      <c r="P2122" s="51"/>
      <c r="Q2122" s="51"/>
      <c r="R2122" s="50"/>
      <c r="S2122" s="34" t="str">
        <f>IFERROR(VLOOKUP(R2122,'State of WI BUs'!$A$2:$B$77,2,FALSE),"")</f>
        <v/>
      </c>
      <c r="T2122" s="52"/>
      <c r="U2122" s="52"/>
      <c r="V2122" s="56" t="str">
        <f t="shared" si="256"/>
        <v/>
      </c>
      <c r="W2122" s="52"/>
      <c r="X2122" s="50"/>
      <c r="Y2122" s="56" t="str">
        <f t="shared" si="257"/>
        <v/>
      </c>
      <c r="Z2122" s="52"/>
      <c r="AA2122" s="35" t="str">
        <f t="shared" si="258"/>
        <v/>
      </c>
      <c r="AB2122" s="35" t="str">
        <f t="shared" si="259"/>
        <v/>
      </c>
      <c r="AC2122" s="35" t="str">
        <f t="shared" si="260"/>
        <v/>
      </c>
      <c r="AD2122" s="35" t="str">
        <f t="shared" si="261"/>
        <v/>
      </c>
      <c r="AE2122" s="35" t="str">
        <f t="shared" si="262"/>
        <v/>
      </c>
      <c r="AF2122" s="35" t="str">
        <f t="shared" si="263"/>
        <v/>
      </c>
    </row>
    <row r="2123" spans="1:32" x14ac:dyDescent="0.3">
      <c r="A2123" s="50"/>
      <c r="B2123" s="34" t="str">
        <f>IFERROR(VLOOKUP(A2123,'State of WI BUs'!$A$2:$B$77,2,FALSE),"")</f>
        <v/>
      </c>
      <c r="C2123" s="50"/>
      <c r="D2123" s="50"/>
      <c r="E2123" s="51"/>
      <c r="F2123" s="34" t="str">
        <f>IFERROR(VLOOKUP(C2123,'Fed. Agency Identifier'!$A$2:$B$62,2,FALSE),"")</f>
        <v/>
      </c>
      <c r="G2123" s="34" t="str">
        <f>IF(ISBLANK(D2123)=TRUE,"",(IFERROR(VLOOKUP(CONCATENATE(C2123,".",D2123),'Assistance Listings sam.gov'!$A$2:$D$2250,4,FALSE),"Unknown/Expired CFDA - Complete Column K")))</f>
        <v/>
      </c>
      <c r="H2123" s="51"/>
      <c r="I2123" s="51"/>
      <c r="J2123" s="34" t="str">
        <f>IF(AND(ISBLANK(C2123)=TRUE,ISBLANK(D2123)=TRUE),"",IFERROR(VLOOKUP(CONCATENATE(C2123,".",D2123),'Clusters Lookup'!$A$2:$B$99,2,FALSE),"Not an Other Cluster"))</f>
        <v/>
      </c>
      <c r="K2123" s="51"/>
      <c r="L2123" s="51"/>
      <c r="M2123" s="51"/>
      <c r="N2123" s="51"/>
      <c r="O2123" s="52"/>
      <c r="P2123" s="51"/>
      <c r="Q2123" s="51"/>
      <c r="R2123" s="50"/>
      <c r="S2123" s="34" t="str">
        <f>IFERROR(VLOOKUP(R2123,'State of WI BUs'!$A$2:$B$77,2,FALSE),"")</f>
        <v/>
      </c>
      <c r="T2123" s="52"/>
      <c r="U2123" s="52"/>
      <c r="V2123" s="56" t="str">
        <f t="shared" si="256"/>
        <v/>
      </c>
      <c r="W2123" s="52"/>
      <c r="X2123" s="50"/>
      <c r="Y2123" s="56" t="str">
        <f t="shared" si="257"/>
        <v/>
      </c>
      <c r="Z2123" s="52"/>
      <c r="AA2123" s="35" t="str">
        <f t="shared" si="258"/>
        <v/>
      </c>
      <c r="AB2123" s="35" t="str">
        <f t="shared" si="259"/>
        <v/>
      </c>
      <c r="AC2123" s="35" t="str">
        <f t="shared" si="260"/>
        <v/>
      </c>
      <c r="AD2123" s="35" t="str">
        <f t="shared" si="261"/>
        <v/>
      </c>
      <c r="AE2123" s="35" t="str">
        <f t="shared" si="262"/>
        <v/>
      </c>
      <c r="AF2123" s="35" t="str">
        <f t="shared" si="263"/>
        <v/>
      </c>
    </row>
    <row r="2124" spans="1:32" x14ac:dyDescent="0.3">
      <c r="A2124" s="50"/>
      <c r="B2124" s="34" t="str">
        <f>IFERROR(VLOOKUP(A2124,'State of WI BUs'!$A$2:$B$77,2,FALSE),"")</f>
        <v/>
      </c>
      <c r="C2124" s="50"/>
      <c r="D2124" s="50"/>
      <c r="E2124" s="51"/>
      <c r="F2124" s="34" t="str">
        <f>IFERROR(VLOOKUP(C2124,'Fed. Agency Identifier'!$A$2:$B$62,2,FALSE),"")</f>
        <v/>
      </c>
      <c r="G2124" s="34" t="str">
        <f>IF(ISBLANK(D2124)=TRUE,"",(IFERROR(VLOOKUP(CONCATENATE(C2124,".",D2124),'Assistance Listings sam.gov'!$A$2:$D$2250,4,FALSE),"Unknown/Expired CFDA - Complete Column K")))</f>
        <v/>
      </c>
      <c r="H2124" s="51"/>
      <c r="I2124" s="51"/>
      <c r="J2124" s="34" t="str">
        <f>IF(AND(ISBLANK(C2124)=TRUE,ISBLANK(D2124)=TRUE),"",IFERROR(VLOOKUP(CONCATENATE(C2124,".",D2124),'Clusters Lookup'!$A$2:$B$99,2,FALSE),"Not an Other Cluster"))</f>
        <v/>
      </c>
      <c r="K2124" s="51"/>
      <c r="L2124" s="51"/>
      <c r="M2124" s="51"/>
      <c r="N2124" s="51"/>
      <c r="O2124" s="52"/>
      <c r="P2124" s="51"/>
      <c r="Q2124" s="51"/>
      <c r="R2124" s="50"/>
      <c r="S2124" s="34" t="str">
        <f>IFERROR(VLOOKUP(R2124,'State of WI BUs'!$A$2:$B$77,2,FALSE),"")</f>
        <v/>
      </c>
      <c r="T2124" s="52"/>
      <c r="U2124" s="52"/>
      <c r="V2124" s="56" t="str">
        <f t="shared" si="256"/>
        <v/>
      </c>
      <c r="W2124" s="52"/>
      <c r="X2124" s="50"/>
      <c r="Y2124" s="56" t="str">
        <f t="shared" si="257"/>
        <v/>
      </c>
      <c r="Z2124" s="52"/>
      <c r="AA2124" s="35" t="str">
        <f t="shared" si="258"/>
        <v/>
      </c>
      <c r="AB2124" s="35" t="str">
        <f t="shared" si="259"/>
        <v/>
      </c>
      <c r="AC2124" s="35" t="str">
        <f t="shared" si="260"/>
        <v/>
      </c>
      <c r="AD2124" s="35" t="str">
        <f t="shared" si="261"/>
        <v/>
      </c>
      <c r="AE2124" s="35" t="str">
        <f t="shared" si="262"/>
        <v/>
      </c>
      <c r="AF2124" s="35" t="str">
        <f t="shared" si="263"/>
        <v/>
      </c>
    </row>
    <row r="2125" spans="1:32" x14ac:dyDescent="0.3">
      <c r="A2125" s="50"/>
      <c r="B2125" s="34" t="str">
        <f>IFERROR(VLOOKUP(A2125,'State of WI BUs'!$A$2:$B$77,2,FALSE),"")</f>
        <v/>
      </c>
      <c r="C2125" s="50"/>
      <c r="D2125" s="50"/>
      <c r="E2125" s="51"/>
      <c r="F2125" s="34" t="str">
        <f>IFERROR(VLOOKUP(C2125,'Fed. Agency Identifier'!$A$2:$B$62,2,FALSE),"")</f>
        <v/>
      </c>
      <c r="G2125" s="34" t="str">
        <f>IF(ISBLANK(D2125)=TRUE,"",(IFERROR(VLOOKUP(CONCATENATE(C2125,".",D2125),'Assistance Listings sam.gov'!$A$2:$D$2250,4,FALSE),"Unknown/Expired CFDA - Complete Column K")))</f>
        <v/>
      </c>
      <c r="H2125" s="51"/>
      <c r="I2125" s="51"/>
      <c r="J2125" s="34" t="str">
        <f>IF(AND(ISBLANK(C2125)=TRUE,ISBLANK(D2125)=TRUE),"",IFERROR(VLOOKUP(CONCATENATE(C2125,".",D2125),'Clusters Lookup'!$A$2:$B$99,2,FALSE),"Not an Other Cluster"))</f>
        <v/>
      </c>
      <c r="K2125" s="51"/>
      <c r="L2125" s="51"/>
      <c r="M2125" s="51"/>
      <c r="N2125" s="51"/>
      <c r="O2125" s="52"/>
      <c r="P2125" s="51"/>
      <c r="Q2125" s="51"/>
      <c r="R2125" s="50"/>
      <c r="S2125" s="34" t="str">
        <f>IFERROR(VLOOKUP(R2125,'State of WI BUs'!$A$2:$B$77,2,FALSE),"")</f>
        <v/>
      </c>
      <c r="T2125" s="52"/>
      <c r="U2125" s="52"/>
      <c r="V2125" s="56" t="str">
        <f t="shared" si="256"/>
        <v/>
      </c>
      <c r="W2125" s="52"/>
      <c r="X2125" s="50"/>
      <c r="Y2125" s="56" t="str">
        <f t="shared" si="257"/>
        <v/>
      </c>
      <c r="Z2125" s="52"/>
      <c r="AA2125" s="35" t="str">
        <f t="shared" si="258"/>
        <v/>
      </c>
      <c r="AB2125" s="35" t="str">
        <f t="shared" si="259"/>
        <v/>
      </c>
      <c r="AC2125" s="35" t="str">
        <f t="shared" si="260"/>
        <v/>
      </c>
      <c r="AD2125" s="35" t="str">
        <f t="shared" si="261"/>
        <v/>
      </c>
      <c r="AE2125" s="35" t="str">
        <f t="shared" si="262"/>
        <v/>
      </c>
      <c r="AF2125" s="35" t="str">
        <f t="shared" si="263"/>
        <v/>
      </c>
    </row>
    <row r="2126" spans="1:32" x14ac:dyDescent="0.3">
      <c r="A2126" s="50"/>
      <c r="B2126" s="34" t="str">
        <f>IFERROR(VLOOKUP(A2126,'State of WI BUs'!$A$2:$B$77,2,FALSE),"")</f>
        <v/>
      </c>
      <c r="C2126" s="50"/>
      <c r="D2126" s="50"/>
      <c r="E2126" s="51"/>
      <c r="F2126" s="34" t="str">
        <f>IFERROR(VLOOKUP(C2126,'Fed. Agency Identifier'!$A$2:$B$62,2,FALSE),"")</f>
        <v/>
      </c>
      <c r="G2126" s="34" t="str">
        <f>IF(ISBLANK(D2126)=TRUE,"",(IFERROR(VLOOKUP(CONCATENATE(C2126,".",D2126),'Assistance Listings sam.gov'!$A$2:$D$2250,4,FALSE),"Unknown/Expired CFDA - Complete Column K")))</f>
        <v/>
      </c>
      <c r="H2126" s="51"/>
      <c r="I2126" s="51"/>
      <c r="J2126" s="34" t="str">
        <f>IF(AND(ISBLANK(C2126)=TRUE,ISBLANK(D2126)=TRUE),"",IFERROR(VLOOKUP(CONCATENATE(C2126,".",D2126),'Clusters Lookup'!$A$2:$B$99,2,FALSE),"Not an Other Cluster"))</f>
        <v/>
      </c>
      <c r="K2126" s="51"/>
      <c r="L2126" s="51"/>
      <c r="M2126" s="51"/>
      <c r="N2126" s="51"/>
      <c r="O2126" s="52"/>
      <c r="P2126" s="51"/>
      <c r="Q2126" s="51"/>
      <c r="R2126" s="50"/>
      <c r="S2126" s="34" t="str">
        <f>IFERROR(VLOOKUP(R2126,'State of WI BUs'!$A$2:$B$77,2,FALSE),"")</f>
        <v/>
      </c>
      <c r="T2126" s="52"/>
      <c r="U2126" s="52"/>
      <c r="V2126" s="56" t="str">
        <f t="shared" si="256"/>
        <v/>
      </c>
      <c r="W2126" s="52"/>
      <c r="X2126" s="50"/>
      <c r="Y2126" s="56" t="str">
        <f t="shared" si="257"/>
        <v/>
      </c>
      <c r="Z2126" s="52"/>
      <c r="AA2126" s="35" t="str">
        <f t="shared" si="258"/>
        <v/>
      </c>
      <c r="AB2126" s="35" t="str">
        <f t="shared" si="259"/>
        <v/>
      </c>
      <c r="AC2126" s="35" t="str">
        <f t="shared" si="260"/>
        <v/>
      </c>
      <c r="AD2126" s="35" t="str">
        <f t="shared" si="261"/>
        <v/>
      </c>
      <c r="AE2126" s="35" t="str">
        <f t="shared" si="262"/>
        <v/>
      </c>
      <c r="AF2126" s="35" t="str">
        <f t="shared" si="263"/>
        <v/>
      </c>
    </row>
    <row r="2127" spans="1:32" x14ac:dyDescent="0.3">
      <c r="A2127" s="50"/>
      <c r="B2127" s="34" t="str">
        <f>IFERROR(VLOOKUP(A2127,'State of WI BUs'!$A$2:$B$77,2,FALSE),"")</f>
        <v/>
      </c>
      <c r="C2127" s="50"/>
      <c r="D2127" s="50"/>
      <c r="E2127" s="51"/>
      <c r="F2127" s="34" t="str">
        <f>IFERROR(VLOOKUP(C2127,'Fed. Agency Identifier'!$A$2:$B$62,2,FALSE),"")</f>
        <v/>
      </c>
      <c r="G2127" s="34" t="str">
        <f>IF(ISBLANK(D2127)=TRUE,"",(IFERROR(VLOOKUP(CONCATENATE(C2127,".",D2127),'Assistance Listings sam.gov'!$A$2:$D$2250,4,FALSE),"Unknown/Expired CFDA - Complete Column K")))</f>
        <v/>
      </c>
      <c r="H2127" s="51"/>
      <c r="I2127" s="51"/>
      <c r="J2127" s="34" t="str">
        <f>IF(AND(ISBLANK(C2127)=TRUE,ISBLANK(D2127)=TRUE),"",IFERROR(VLOOKUP(CONCATENATE(C2127,".",D2127),'Clusters Lookup'!$A$2:$B$99,2,FALSE),"Not an Other Cluster"))</f>
        <v/>
      </c>
      <c r="K2127" s="51"/>
      <c r="L2127" s="51"/>
      <c r="M2127" s="51"/>
      <c r="N2127" s="51"/>
      <c r="O2127" s="52"/>
      <c r="P2127" s="51"/>
      <c r="Q2127" s="51"/>
      <c r="R2127" s="50"/>
      <c r="S2127" s="34" t="str">
        <f>IFERROR(VLOOKUP(R2127,'State of WI BUs'!$A$2:$B$77,2,FALSE),"")</f>
        <v/>
      </c>
      <c r="T2127" s="52"/>
      <c r="U2127" s="52"/>
      <c r="V2127" s="56" t="str">
        <f t="shared" si="256"/>
        <v/>
      </c>
      <c r="W2127" s="52"/>
      <c r="X2127" s="50"/>
      <c r="Y2127" s="56" t="str">
        <f t="shared" si="257"/>
        <v/>
      </c>
      <c r="Z2127" s="52"/>
      <c r="AA2127" s="35" t="str">
        <f t="shared" si="258"/>
        <v/>
      </c>
      <c r="AB2127" s="35" t="str">
        <f t="shared" si="259"/>
        <v/>
      </c>
      <c r="AC2127" s="35" t="str">
        <f t="shared" si="260"/>
        <v/>
      </c>
      <c r="AD2127" s="35" t="str">
        <f t="shared" si="261"/>
        <v/>
      </c>
      <c r="AE2127" s="35" t="str">
        <f t="shared" si="262"/>
        <v/>
      </c>
      <c r="AF2127" s="35" t="str">
        <f t="shared" si="263"/>
        <v/>
      </c>
    </row>
    <row r="2128" spans="1:32" x14ac:dyDescent="0.3">
      <c r="A2128" s="50"/>
      <c r="B2128" s="34" t="str">
        <f>IFERROR(VLOOKUP(A2128,'State of WI BUs'!$A$2:$B$77,2,FALSE),"")</f>
        <v/>
      </c>
      <c r="C2128" s="50"/>
      <c r="D2128" s="50"/>
      <c r="E2128" s="51"/>
      <c r="F2128" s="34" t="str">
        <f>IFERROR(VLOOKUP(C2128,'Fed. Agency Identifier'!$A$2:$B$62,2,FALSE),"")</f>
        <v/>
      </c>
      <c r="G2128" s="34" t="str">
        <f>IF(ISBLANK(D2128)=TRUE,"",(IFERROR(VLOOKUP(CONCATENATE(C2128,".",D2128),'Assistance Listings sam.gov'!$A$2:$D$2250,4,FALSE),"Unknown/Expired CFDA - Complete Column K")))</f>
        <v/>
      </c>
      <c r="H2128" s="51"/>
      <c r="I2128" s="51"/>
      <c r="J2128" s="34" t="str">
        <f>IF(AND(ISBLANK(C2128)=TRUE,ISBLANK(D2128)=TRUE),"",IFERROR(VLOOKUP(CONCATENATE(C2128,".",D2128),'Clusters Lookup'!$A$2:$B$99,2,FALSE),"Not an Other Cluster"))</f>
        <v/>
      </c>
      <c r="K2128" s="51"/>
      <c r="L2128" s="51"/>
      <c r="M2128" s="51"/>
      <c r="N2128" s="51"/>
      <c r="O2128" s="52"/>
      <c r="P2128" s="51"/>
      <c r="Q2128" s="51"/>
      <c r="R2128" s="50"/>
      <c r="S2128" s="34" t="str">
        <f>IFERROR(VLOOKUP(R2128,'State of WI BUs'!$A$2:$B$77,2,FALSE),"")</f>
        <v/>
      </c>
      <c r="T2128" s="52"/>
      <c r="U2128" s="52"/>
      <c r="V2128" s="56" t="str">
        <f t="shared" si="256"/>
        <v/>
      </c>
      <c r="W2128" s="52"/>
      <c r="X2128" s="50"/>
      <c r="Y2128" s="56" t="str">
        <f t="shared" si="257"/>
        <v/>
      </c>
      <c r="Z2128" s="52"/>
      <c r="AA2128" s="35" t="str">
        <f t="shared" si="258"/>
        <v/>
      </c>
      <c r="AB2128" s="35" t="str">
        <f t="shared" si="259"/>
        <v/>
      </c>
      <c r="AC2128" s="35" t="str">
        <f t="shared" si="260"/>
        <v/>
      </c>
      <c r="AD2128" s="35" t="str">
        <f t="shared" si="261"/>
        <v/>
      </c>
      <c r="AE2128" s="35" t="str">
        <f t="shared" si="262"/>
        <v/>
      </c>
      <c r="AF2128" s="35" t="str">
        <f t="shared" si="263"/>
        <v/>
      </c>
    </row>
    <row r="2129" spans="1:32" x14ac:dyDescent="0.3">
      <c r="A2129" s="50"/>
      <c r="B2129" s="34" t="str">
        <f>IFERROR(VLOOKUP(A2129,'State of WI BUs'!$A$2:$B$77,2,FALSE),"")</f>
        <v/>
      </c>
      <c r="C2129" s="50"/>
      <c r="D2129" s="50"/>
      <c r="E2129" s="51"/>
      <c r="F2129" s="34" t="str">
        <f>IFERROR(VLOOKUP(C2129,'Fed. Agency Identifier'!$A$2:$B$62,2,FALSE),"")</f>
        <v/>
      </c>
      <c r="G2129" s="34" t="str">
        <f>IF(ISBLANK(D2129)=TRUE,"",(IFERROR(VLOOKUP(CONCATENATE(C2129,".",D2129),'Assistance Listings sam.gov'!$A$2:$D$2250,4,FALSE),"Unknown/Expired CFDA - Complete Column K")))</f>
        <v/>
      </c>
      <c r="H2129" s="51"/>
      <c r="I2129" s="51"/>
      <c r="J2129" s="34" t="str">
        <f>IF(AND(ISBLANK(C2129)=TRUE,ISBLANK(D2129)=TRUE),"",IFERROR(VLOOKUP(CONCATENATE(C2129,".",D2129),'Clusters Lookup'!$A$2:$B$99,2,FALSE),"Not an Other Cluster"))</f>
        <v/>
      </c>
      <c r="K2129" s="51"/>
      <c r="L2129" s="51"/>
      <c r="M2129" s="51"/>
      <c r="N2129" s="51"/>
      <c r="O2129" s="52"/>
      <c r="P2129" s="51"/>
      <c r="Q2129" s="51"/>
      <c r="R2129" s="50"/>
      <c r="S2129" s="34" t="str">
        <f>IFERROR(VLOOKUP(R2129,'State of WI BUs'!$A$2:$B$77,2,FALSE),"")</f>
        <v/>
      </c>
      <c r="T2129" s="52"/>
      <c r="U2129" s="52"/>
      <c r="V2129" s="56" t="str">
        <f t="shared" si="256"/>
        <v/>
      </c>
      <c r="W2129" s="52"/>
      <c r="X2129" s="50"/>
      <c r="Y2129" s="56" t="str">
        <f t="shared" si="257"/>
        <v/>
      </c>
      <c r="Z2129" s="52"/>
      <c r="AA2129" s="35" t="str">
        <f t="shared" si="258"/>
        <v/>
      </c>
      <c r="AB2129" s="35" t="str">
        <f t="shared" si="259"/>
        <v/>
      </c>
      <c r="AC2129" s="35" t="str">
        <f t="shared" si="260"/>
        <v/>
      </c>
      <c r="AD2129" s="35" t="str">
        <f t="shared" si="261"/>
        <v/>
      </c>
      <c r="AE2129" s="35" t="str">
        <f t="shared" si="262"/>
        <v/>
      </c>
      <c r="AF2129" s="35" t="str">
        <f t="shared" si="263"/>
        <v/>
      </c>
    </row>
    <row r="2130" spans="1:32" x14ac:dyDescent="0.3">
      <c r="A2130" s="50"/>
      <c r="B2130" s="34" t="str">
        <f>IFERROR(VLOOKUP(A2130,'State of WI BUs'!$A$2:$B$77,2,FALSE),"")</f>
        <v/>
      </c>
      <c r="C2130" s="50"/>
      <c r="D2130" s="50"/>
      <c r="E2130" s="51"/>
      <c r="F2130" s="34" t="str">
        <f>IFERROR(VLOOKUP(C2130,'Fed. Agency Identifier'!$A$2:$B$62,2,FALSE),"")</f>
        <v/>
      </c>
      <c r="G2130" s="34" t="str">
        <f>IF(ISBLANK(D2130)=TRUE,"",(IFERROR(VLOOKUP(CONCATENATE(C2130,".",D2130),'Assistance Listings sam.gov'!$A$2:$D$2250,4,FALSE),"Unknown/Expired CFDA - Complete Column K")))</f>
        <v/>
      </c>
      <c r="H2130" s="51"/>
      <c r="I2130" s="51"/>
      <c r="J2130" s="34" t="str">
        <f>IF(AND(ISBLANK(C2130)=TRUE,ISBLANK(D2130)=TRUE),"",IFERROR(VLOOKUP(CONCATENATE(C2130,".",D2130),'Clusters Lookup'!$A$2:$B$99,2,FALSE),"Not an Other Cluster"))</f>
        <v/>
      </c>
      <c r="K2130" s="51"/>
      <c r="L2130" s="51"/>
      <c r="M2130" s="51"/>
      <c r="N2130" s="51"/>
      <c r="O2130" s="52"/>
      <c r="P2130" s="51"/>
      <c r="Q2130" s="51"/>
      <c r="R2130" s="50"/>
      <c r="S2130" s="34" t="str">
        <f>IFERROR(VLOOKUP(R2130,'State of WI BUs'!$A$2:$B$77,2,FALSE),"")</f>
        <v/>
      </c>
      <c r="T2130" s="52"/>
      <c r="U2130" s="52"/>
      <c r="V2130" s="56" t="str">
        <f t="shared" ref="V2130:V2193" si="264">IF(ISBLANK(C2130),"",T2130+U2130)</f>
        <v/>
      </c>
      <c r="W2130" s="52"/>
      <c r="X2130" s="50"/>
      <c r="Y2130" s="56" t="str">
        <f t="shared" ref="Y2130:Y2193" si="265">IF(ISBLANK(C2130),"",V2130+O2130-W2130)</f>
        <v/>
      </c>
      <c r="Z2130" s="52"/>
      <c r="AA2130" s="35" t="str">
        <f t="shared" ref="AA2130:AA2193" si="266">IF(ISBLANK(A2130)=TRUE,"",IF(OR(ISBLANK(H2130)=TRUE,ISBLANK(I2130)=TRUE),"Complete R&amp;D and SFA Designation",""))</f>
        <v/>
      </c>
      <c r="AB2130" s="35" t="str">
        <f t="shared" ref="AB2130:AB2193" si="267">IF(ISBLANK(A2130)=TRUE,"",IF(AND(M2130="I",OR(ISBLANK(P2130)=TRUE,ISBLANK(Q2130)=TRUE)),"Review Columns P,Q",""))</f>
        <v/>
      </c>
      <c r="AC2130" s="35" t="str">
        <f t="shared" ref="AC2130:AC2193" si="268">IF(ISBLANK(A2130)=TRUE,"",IF(AND(M2130="T",ISBLANK(R2130)=TRUE),"Review Column R, S",""))</f>
        <v/>
      </c>
      <c r="AD2130" s="35" t="str">
        <f t="shared" ref="AD2130:AD2193" si="269">IF(ISBLANK(A2130)=TRUE,"",IF(AND(N2130="Y",ISBLANK(O2130)=TRUE),"Review Column O",""))</f>
        <v/>
      </c>
      <c r="AE2130" s="35" t="str">
        <f t="shared" ref="AE2130:AE2193" si="270">IF(ISBLANK(A2130)=TRUE,"",IF(W2130+Z2130&gt;T2130+U2130,"Review Columns T,U,W,Z",""))</f>
        <v/>
      </c>
      <c r="AF2130" s="35" t="str">
        <f t="shared" ref="AF2130:AF2193" si="271">IF((ISBLANK(A2130)=TRUE),"",IF(ISBLANK(L2130)=TRUE,"Select Special Funding",""))</f>
        <v/>
      </c>
    </row>
    <row r="2131" spans="1:32" x14ac:dyDescent="0.3">
      <c r="A2131" s="50"/>
      <c r="B2131" s="34" t="str">
        <f>IFERROR(VLOOKUP(A2131,'State of WI BUs'!$A$2:$B$77,2,FALSE),"")</f>
        <v/>
      </c>
      <c r="C2131" s="50"/>
      <c r="D2131" s="50"/>
      <c r="E2131" s="51"/>
      <c r="F2131" s="34" t="str">
        <f>IFERROR(VLOOKUP(C2131,'Fed. Agency Identifier'!$A$2:$B$62,2,FALSE),"")</f>
        <v/>
      </c>
      <c r="G2131" s="34" t="str">
        <f>IF(ISBLANK(D2131)=TRUE,"",(IFERROR(VLOOKUP(CONCATENATE(C2131,".",D2131),'Assistance Listings sam.gov'!$A$2:$D$2250,4,FALSE),"Unknown/Expired CFDA - Complete Column K")))</f>
        <v/>
      </c>
      <c r="H2131" s="51"/>
      <c r="I2131" s="51"/>
      <c r="J2131" s="34" t="str">
        <f>IF(AND(ISBLANK(C2131)=TRUE,ISBLANK(D2131)=TRUE),"",IFERROR(VLOOKUP(CONCATENATE(C2131,".",D2131),'Clusters Lookup'!$A$2:$B$99,2,FALSE),"Not an Other Cluster"))</f>
        <v/>
      </c>
      <c r="K2131" s="51"/>
      <c r="L2131" s="51"/>
      <c r="M2131" s="51"/>
      <c r="N2131" s="51"/>
      <c r="O2131" s="52"/>
      <c r="P2131" s="51"/>
      <c r="Q2131" s="51"/>
      <c r="R2131" s="50"/>
      <c r="S2131" s="34" t="str">
        <f>IFERROR(VLOOKUP(R2131,'State of WI BUs'!$A$2:$B$77,2,FALSE),"")</f>
        <v/>
      </c>
      <c r="T2131" s="52"/>
      <c r="U2131" s="52"/>
      <c r="V2131" s="56" t="str">
        <f t="shared" si="264"/>
        <v/>
      </c>
      <c r="W2131" s="52"/>
      <c r="X2131" s="50"/>
      <c r="Y2131" s="56" t="str">
        <f t="shared" si="265"/>
        <v/>
      </c>
      <c r="Z2131" s="52"/>
      <c r="AA2131" s="35" t="str">
        <f t="shared" si="266"/>
        <v/>
      </c>
      <c r="AB2131" s="35" t="str">
        <f t="shared" si="267"/>
        <v/>
      </c>
      <c r="AC2131" s="35" t="str">
        <f t="shared" si="268"/>
        <v/>
      </c>
      <c r="AD2131" s="35" t="str">
        <f t="shared" si="269"/>
        <v/>
      </c>
      <c r="AE2131" s="35" t="str">
        <f t="shared" si="270"/>
        <v/>
      </c>
      <c r="AF2131" s="35" t="str">
        <f t="shared" si="271"/>
        <v/>
      </c>
    </row>
    <row r="2132" spans="1:32" x14ac:dyDescent="0.3">
      <c r="A2132" s="50"/>
      <c r="B2132" s="34" t="str">
        <f>IFERROR(VLOOKUP(A2132,'State of WI BUs'!$A$2:$B$77,2,FALSE),"")</f>
        <v/>
      </c>
      <c r="C2132" s="50"/>
      <c r="D2132" s="50"/>
      <c r="E2132" s="51"/>
      <c r="F2132" s="34" t="str">
        <f>IFERROR(VLOOKUP(C2132,'Fed. Agency Identifier'!$A$2:$B$62,2,FALSE),"")</f>
        <v/>
      </c>
      <c r="G2132" s="34" t="str">
        <f>IF(ISBLANK(D2132)=TRUE,"",(IFERROR(VLOOKUP(CONCATENATE(C2132,".",D2132),'Assistance Listings sam.gov'!$A$2:$D$2250,4,FALSE),"Unknown/Expired CFDA - Complete Column K")))</f>
        <v/>
      </c>
      <c r="H2132" s="51"/>
      <c r="I2132" s="51"/>
      <c r="J2132" s="34" t="str">
        <f>IF(AND(ISBLANK(C2132)=TRUE,ISBLANK(D2132)=TRUE),"",IFERROR(VLOOKUP(CONCATENATE(C2132,".",D2132),'Clusters Lookup'!$A$2:$B$99,2,FALSE),"Not an Other Cluster"))</f>
        <v/>
      </c>
      <c r="K2132" s="51"/>
      <c r="L2132" s="51"/>
      <c r="M2132" s="51"/>
      <c r="N2132" s="51"/>
      <c r="O2132" s="52"/>
      <c r="P2132" s="51"/>
      <c r="Q2132" s="51"/>
      <c r="R2132" s="50"/>
      <c r="S2132" s="34" t="str">
        <f>IFERROR(VLOOKUP(R2132,'State of WI BUs'!$A$2:$B$77,2,FALSE),"")</f>
        <v/>
      </c>
      <c r="T2132" s="52"/>
      <c r="U2132" s="52"/>
      <c r="V2132" s="56" t="str">
        <f t="shared" si="264"/>
        <v/>
      </c>
      <c r="W2132" s="52"/>
      <c r="X2132" s="50"/>
      <c r="Y2132" s="56" t="str">
        <f t="shared" si="265"/>
        <v/>
      </c>
      <c r="Z2132" s="52"/>
      <c r="AA2132" s="35" t="str">
        <f t="shared" si="266"/>
        <v/>
      </c>
      <c r="AB2132" s="35" t="str">
        <f t="shared" si="267"/>
        <v/>
      </c>
      <c r="AC2132" s="35" t="str">
        <f t="shared" si="268"/>
        <v/>
      </c>
      <c r="AD2132" s="35" t="str">
        <f t="shared" si="269"/>
        <v/>
      </c>
      <c r="AE2132" s="35" t="str">
        <f t="shared" si="270"/>
        <v/>
      </c>
      <c r="AF2132" s="35" t="str">
        <f t="shared" si="271"/>
        <v/>
      </c>
    </row>
    <row r="2133" spans="1:32" x14ac:dyDescent="0.3">
      <c r="A2133" s="50"/>
      <c r="B2133" s="34" t="str">
        <f>IFERROR(VLOOKUP(A2133,'State of WI BUs'!$A$2:$B$77,2,FALSE),"")</f>
        <v/>
      </c>
      <c r="C2133" s="50"/>
      <c r="D2133" s="50"/>
      <c r="E2133" s="51"/>
      <c r="F2133" s="34" t="str">
        <f>IFERROR(VLOOKUP(C2133,'Fed. Agency Identifier'!$A$2:$B$62,2,FALSE),"")</f>
        <v/>
      </c>
      <c r="G2133" s="34" t="str">
        <f>IF(ISBLANK(D2133)=TRUE,"",(IFERROR(VLOOKUP(CONCATENATE(C2133,".",D2133),'Assistance Listings sam.gov'!$A$2:$D$2250,4,FALSE),"Unknown/Expired CFDA - Complete Column K")))</f>
        <v/>
      </c>
      <c r="H2133" s="51"/>
      <c r="I2133" s="51"/>
      <c r="J2133" s="34" t="str">
        <f>IF(AND(ISBLANK(C2133)=TRUE,ISBLANK(D2133)=TRUE),"",IFERROR(VLOOKUP(CONCATENATE(C2133,".",D2133),'Clusters Lookup'!$A$2:$B$99,2,FALSE),"Not an Other Cluster"))</f>
        <v/>
      </c>
      <c r="K2133" s="51"/>
      <c r="L2133" s="51"/>
      <c r="M2133" s="51"/>
      <c r="N2133" s="51"/>
      <c r="O2133" s="52"/>
      <c r="P2133" s="51"/>
      <c r="Q2133" s="51"/>
      <c r="R2133" s="50"/>
      <c r="S2133" s="34" t="str">
        <f>IFERROR(VLOOKUP(R2133,'State of WI BUs'!$A$2:$B$77,2,FALSE),"")</f>
        <v/>
      </c>
      <c r="T2133" s="52"/>
      <c r="U2133" s="52"/>
      <c r="V2133" s="56" t="str">
        <f t="shared" si="264"/>
        <v/>
      </c>
      <c r="W2133" s="52"/>
      <c r="X2133" s="50"/>
      <c r="Y2133" s="56" t="str">
        <f t="shared" si="265"/>
        <v/>
      </c>
      <c r="Z2133" s="52"/>
      <c r="AA2133" s="35" t="str">
        <f t="shared" si="266"/>
        <v/>
      </c>
      <c r="AB2133" s="35" t="str">
        <f t="shared" si="267"/>
        <v/>
      </c>
      <c r="AC2133" s="35" t="str">
        <f t="shared" si="268"/>
        <v/>
      </c>
      <c r="AD2133" s="35" t="str">
        <f t="shared" si="269"/>
        <v/>
      </c>
      <c r="AE2133" s="35" t="str">
        <f t="shared" si="270"/>
        <v/>
      </c>
      <c r="AF2133" s="35" t="str">
        <f t="shared" si="271"/>
        <v/>
      </c>
    </row>
    <row r="2134" spans="1:32" x14ac:dyDescent="0.3">
      <c r="A2134" s="50"/>
      <c r="B2134" s="34" t="str">
        <f>IFERROR(VLOOKUP(A2134,'State of WI BUs'!$A$2:$B$77,2,FALSE),"")</f>
        <v/>
      </c>
      <c r="C2134" s="50"/>
      <c r="D2134" s="50"/>
      <c r="E2134" s="51"/>
      <c r="F2134" s="34" t="str">
        <f>IFERROR(VLOOKUP(C2134,'Fed. Agency Identifier'!$A$2:$B$62,2,FALSE),"")</f>
        <v/>
      </c>
      <c r="G2134" s="34" t="str">
        <f>IF(ISBLANK(D2134)=TRUE,"",(IFERROR(VLOOKUP(CONCATENATE(C2134,".",D2134),'Assistance Listings sam.gov'!$A$2:$D$2250,4,FALSE),"Unknown/Expired CFDA - Complete Column K")))</f>
        <v/>
      </c>
      <c r="H2134" s="51"/>
      <c r="I2134" s="51"/>
      <c r="J2134" s="34" t="str">
        <f>IF(AND(ISBLANK(C2134)=TRUE,ISBLANK(D2134)=TRUE),"",IFERROR(VLOOKUP(CONCATENATE(C2134,".",D2134),'Clusters Lookup'!$A$2:$B$99,2,FALSE),"Not an Other Cluster"))</f>
        <v/>
      </c>
      <c r="K2134" s="51"/>
      <c r="L2134" s="51"/>
      <c r="M2134" s="51"/>
      <c r="N2134" s="51"/>
      <c r="O2134" s="52"/>
      <c r="P2134" s="51"/>
      <c r="Q2134" s="51"/>
      <c r="R2134" s="50"/>
      <c r="S2134" s="34" t="str">
        <f>IFERROR(VLOOKUP(R2134,'State of WI BUs'!$A$2:$B$77,2,FALSE),"")</f>
        <v/>
      </c>
      <c r="T2134" s="52"/>
      <c r="U2134" s="52"/>
      <c r="V2134" s="56" t="str">
        <f t="shared" si="264"/>
        <v/>
      </c>
      <c r="W2134" s="52"/>
      <c r="X2134" s="50"/>
      <c r="Y2134" s="56" t="str">
        <f t="shared" si="265"/>
        <v/>
      </c>
      <c r="Z2134" s="52"/>
      <c r="AA2134" s="35" t="str">
        <f t="shared" si="266"/>
        <v/>
      </c>
      <c r="AB2134" s="35" t="str">
        <f t="shared" si="267"/>
        <v/>
      </c>
      <c r="AC2134" s="35" t="str">
        <f t="shared" si="268"/>
        <v/>
      </c>
      <c r="AD2134" s="35" t="str">
        <f t="shared" si="269"/>
        <v/>
      </c>
      <c r="AE2134" s="35" t="str">
        <f t="shared" si="270"/>
        <v/>
      </c>
      <c r="AF2134" s="35" t="str">
        <f t="shared" si="271"/>
        <v/>
      </c>
    </row>
    <row r="2135" spans="1:32" x14ac:dyDescent="0.3">
      <c r="A2135" s="50"/>
      <c r="B2135" s="34" t="str">
        <f>IFERROR(VLOOKUP(A2135,'State of WI BUs'!$A$2:$B$77,2,FALSE),"")</f>
        <v/>
      </c>
      <c r="C2135" s="50"/>
      <c r="D2135" s="50"/>
      <c r="E2135" s="51"/>
      <c r="F2135" s="34" t="str">
        <f>IFERROR(VLOOKUP(C2135,'Fed. Agency Identifier'!$A$2:$B$62,2,FALSE),"")</f>
        <v/>
      </c>
      <c r="G2135" s="34" t="str">
        <f>IF(ISBLANK(D2135)=TRUE,"",(IFERROR(VLOOKUP(CONCATENATE(C2135,".",D2135),'Assistance Listings sam.gov'!$A$2:$D$2250,4,FALSE),"Unknown/Expired CFDA - Complete Column K")))</f>
        <v/>
      </c>
      <c r="H2135" s="51"/>
      <c r="I2135" s="51"/>
      <c r="J2135" s="34" t="str">
        <f>IF(AND(ISBLANK(C2135)=TRUE,ISBLANK(D2135)=TRUE),"",IFERROR(VLOOKUP(CONCATENATE(C2135,".",D2135),'Clusters Lookup'!$A$2:$B$99,2,FALSE),"Not an Other Cluster"))</f>
        <v/>
      </c>
      <c r="K2135" s="51"/>
      <c r="L2135" s="51"/>
      <c r="M2135" s="51"/>
      <c r="N2135" s="51"/>
      <c r="O2135" s="52"/>
      <c r="P2135" s="51"/>
      <c r="Q2135" s="51"/>
      <c r="R2135" s="50"/>
      <c r="S2135" s="34" t="str">
        <f>IFERROR(VLOOKUP(R2135,'State of WI BUs'!$A$2:$B$77,2,FALSE),"")</f>
        <v/>
      </c>
      <c r="T2135" s="52"/>
      <c r="U2135" s="52"/>
      <c r="V2135" s="56" t="str">
        <f t="shared" si="264"/>
        <v/>
      </c>
      <c r="W2135" s="52"/>
      <c r="X2135" s="50"/>
      <c r="Y2135" s="56" t="str">
        <f t="shared" si="265"/>
        <v/>
      </c>
      <c r="Z2135" s="52"/>
      <c r="AA2135" s="35" t="str">
        <f t="shared" si="266"/>
        <v/>
      </c>
      <c r="AB2135" s="35" t="str">
        <f t="shared" si="267"/>
        <v/>
      </c>
      <c r="AC2135" s="35" t="str">
        <f t="shared" si="268"/>
        <v/>
      </c>
      <c r="AD2135" s="35" t="str">
        <f t="shared" si="269"/>
        <v/>
      </c>
      <c r="AE2135" s="35" t="str">
        <f t="shared" si="270"/>
        <v/>
      </c>
      <c r="AF2135" s="35" t="str">
        <f t="shared" si="271"/>
        <v/>
      </c>
    </row>
    <row r="2136" spans="1:32" x14ac:dyDescent="0.3">
      <c r="A2136" s="50"/>
      <c r="B2136" s="34" t="str">
        <f>IFERROR(VLOOKUP(A2136,'State of WI BUs'!$A$2:$B$77,2,FALSE),"")</f>
        <v/>
      </c>
      <c r="C2136" s="50"/>
      <c r="D2136" s="50"/>
      <c r="E2136" s="51"/>
      <c r="F2136" s="34" t="str">
        <f>IFERROR(VLOOKUP(C2136,'Fed. Agency Identifier'!$A$2:$B$62,2,FALSE),"")</f>
        <v/>
      </c>
      <c r="G2136" s="34" t="str">
        <f>IF(ISBLANK(D2136)=TRUE,"",(IFERROR(VLOOKUP(CONCATENATE(C2136,".",D2136),'Assistance Listings sam.gov'!$A$2:$D$2250,4,FALSE),"Unknown/Expired CFDA - Complete Column K")))</f>
        <v/>
      </c>
      <c r="H2136" s="51"/>
      <c r="I2136" s="51"/>
      <c r="J2136" s="34" t="str">
        <f>IF(AND(ISBLANK(C2136)=TRUE,ISBLANK(D2136)=TRUE),"",IFERROR(VLOOKUP(CONCATENATE(C2136,".",D2136),'Clusters Lookup'!$A$2:$B$99,2,FALSE),"Not an Other Cluster"))</f>
        <v/>
      </c>
      <c r="K2136" s="51"/>
      <c r="L2136" s="51"/>
      <c r="M2136" s="51"/>
      <c r="N2136" s="51"/>
      <c r="O2136" s="52"/>
      <c r="P2136" s="51"/>
      <c r="Q2136" s="51"/>
      <c r="R2136" s="50"/>
      <c r="S2136" s="34" t="str">
        <f>IFERROR(VLOOKUP(R2136,'State of WI BUs'!$A$2:$B$77,2,FALSE),"")</f>
        <v/>
      </c>
      <c r="T2136" s="52"/>
      <c r="U2136" s="52"/>
      <c r="V2136" s="56" t="str">
        <f t="shared" si="264"/>
        <v/>
      </c>
      <c r="W2136" s="52"/>
      <c r="X2136" s="50"/>
      <c r="Y2136" s="56" t="str">
        <f t="shared" si="265"/>
        <v/>
      </c>
      <c r="Z2136" s="52"/>
      <c r="AA2136" s="35" t="str">
        <f t="shared" si="266"/>
        <v/>
      </c>
      <c r="AB2136" s="35" t="str">
        <f t="shared" si="267"/>
        <v/>
      </c>
      <c r="AC2136" s="35" t="str">
        <f t="shared" si="268"/>
        <v/>
      </c>
      <c r="AD2136" s="35" t="str">
        <f t="shared" si="269"/>
        <v/>
      </c>
      <c r="AE2136" s="35" t="str">
        <f t="shared" si="270"/>
        <v/>
      </c>
      <c r="AF2136" s="35" t="str">
        <f t="shared" si="271"/>
        <v/>
      </c>
    </row>
    <row r="2137" spans="1:32" x14ac:dyDescent="0.3">
      <c r="A2137" s="50"/>
      <c r="B2137" s="34" t="str">
        <f>IFERROR(VLOOKUP(A2137,'State of WI BUs'!$A$2:$B$77,2,FALSE),"")</f>
        <v/>
      </c>
      <c r="C2137" s="50"/>
      <c r="D2137" s="50"/>
      <c r="E2137" s="51"/>
      <c r="F2137" s="34" t="str">
        <f>IFERROR(VLOOKUP(C2137,'Fed. Agency Identifier'!$A$2:$B$62,2,FALSE),"")</f>
        <v/>
      </c>
      <c r="G2137" s="34" t="str">
        <f>IF(ISBLANK(D2137)=TRUE,"",(IFERROR(VLOOKUP(CONCATENATE(C2137,".",D2137),'Assistance Listings sam.gov'!$A$2:$D$2250,4,FALSE),"Unknown/Expired CFDA - Complete Column K")))</f>
        <v/>
      </c>
      <c r="H2137" s="51"/>
      <c r="I2137" s="51"/>
      <c r="J2137" s="34" t="str">
        <f>IF(AND(ISBLANK(C2137)=TRUE,ISBLANK(D2137)=TRUE),"",IFERROR(VLOOKUP(CONCATENATE(C2137,".",D2137),'Clusters Lookup'!$A$2:$B$99,2,FALSE),"Not an Other Cluster"))</f>
        <v/>
      </c>
      <c r="K2137" s="51"/>
      <c r="L2137" s="51"/>
      <c r="M2137" s="51"/>
      <c r="N2137" s="51"/>
      <c r="O2137" s="52"/>
      <c r="P2137" s="51"/>
      <c r="Q2137" s="51"/>
      <c r="R2137" s="50"/>
      <c r="S2137" s="34" t="str">
        <f>IFERROR(VLOOKUP(R2137,'State of WI BUs'!$A$2:$B$77,2,FALSE),"")</f>
        <v/>
      </c>
      <c r="T2137" s="52"/>
      <c r="U2137" s="52"/>
      <c r="V2137" s="56" t="str">
        <f t="shared" si="264"/>
        <v/>
      </c>
      <c r="W2137" s="52"/>
      <c r="X2137" s="50"/>
      <c r="Y2137" s="56" t="str">
        <f t="shared" si="265"/>
        <v/>
      </c>
      <c r="Z2137" s="52"/>
      <c r="AA2137" s="35" t="str">
        <f t="shared" si="266"/>
        <v/>
      </c>
      <c r="AB2137" s="35" t="str">
        <f t="shared" si="267"/>
        <v/>
      </c>
      <c r="AC2137" s="35" t="str">
        <f t="shared" si="268"/>
        <v/>
      </c>
      <c r="AD2137" s="35" t="str">
        <f t="shared" si="269"/>
        <v/>
      </c>
      <c r="AE2137" s="35" t="str">
        <f t="shared" si="270"/>
        <v/>
      </c>
      <c r="AF2137" s="35" t="str">
        <f t="shared" si="271"/>
        <v/>
      </c>
    </row>
    <row r="2138" spans="1:32" x14ac:dyDescent="0.3">
      <c r="A2138" s="50"/>
      <c r="B2138" s="34" t="str">
        <f>IFERROR(VLOOKUP(A2138,'State of WI BUs'!$A$2:$B$77,2,FALSE),"")</f>
        <v/>
      </c>
      <c r="C2138" s="50"/>
      <c r="D2138" s="50"/>
      <c r="E2138" s="51"/>
      <c r="F2138" s="34" t="str">
        <f>IFERROR(VLOOKUP(C2138,'Fed. Agency Identifier'!$A$2:$B$62,2,FALSE),"")</f>
        <v/>
      </c>
      <c r="G2138" s="34" t="str">
        <f>IF(ISBLANK(D2138)=TRUE,"",(IFERROR(VLOOKUP(CONCATENATE(C2138,".",D2138),'Assistance Listings sam.gov'!$A$2:$D$2250,4,FALSE),"Unknown/Expired CFDA - Complete Column K")))</f>
        <v/>
      </c>
      <c r="H2138" s="51"/>
      <c r="I2138" s="51"/>
      <c r="J2138" s="34" t="str">
        <f>IF(AND(ISBLANK(C2138)=TRUE,ISBLANK(D2138)=TRUE),"",IFERROR(VLOOKUP(CONCATENATE(C2138,".",D2138),'Clusters Lookup'!$A$2:$B$99,2,FALSE),"Not an Other Cluster"))</f>
        <v/>
      </c>
      <c r="K2138" s="51"/>
      <c r="L2138" s="51"/>
      <c r="M2138" s="51"/>
      <c r="N2138" s="51"/>
      <c r="O2138" s="52"/>
      <c r="P2138" s="51"/>
      <c r="Q2138" s="51"/>
      <c r="R2138" s="50"/>
      <c r="S2138" s="34" t="str">
        <f>IFERROR(VLOOKUP(R2138,'State of WI BUs'!$A$2:$B$77,2,FALSE),"")</f>
        <v/>
      </c>
      <c r="T2138" s="52"/>
      <c r="U2138" s="52"/>
      <c r="V2138" s="56" t="str">
        <f t="shared" si="264"/>
        <v/>
      </c>
      <c r="W2138" s="52"/>
      <c r="X2138" s="50"/>
      <c r="Y2138" s="56" t="str">
        <f t="shared" si="265"/>
        <v/>
      </c>
      <c r="Z2138" s="52"/>
      <c r="AA2138" s="35" t="str">
        <f t="shared" si="266"/>
        <v/>
      </c>
      <c r="AB2138" s="35" t="str">
        <f t="shared" si="267"/>
        <v/>
      </c>
      <c r="AC2138" s="35" t="str">
        <f t="shared" si="268"/>
        <v/>
      </c>
      <c r="AD2138" s="35" t="str">
        <f t="shared" si="269"/>
        <v/>
      </c>
      <c r="AE2138" s="35" t="str">
        <f t="shared" si="270"/>
        <v/>
      </c>
      <c r="AF2138" s="35" t="str">
        <f t="shared" si="271"/>
        <v/>
      </c>
    </row>
    <row r="2139" spans="1:32" x14ac:dyDescent="0.3">
      <c r="A2139" s="50"/>
      <c r="B2139" s="34" t="str">
        <f>IFERROR(VLOOKUP(A2139,'State of WI BUs'!$A$2:$B$77,2,FALSE),"")</f>
        <v/>
      </c>
      <c r="C2139" s="50"/>
      <c r="D2139" s="50"/>
      <c r="E2139" s="51"/>
      <c r="F2139" s="34" t="str">
        <f>IFERROR(VLOOKUP(C2139,'Fed. Agency Identifier'!$A$2:$B$62,2,FALSE),"")</f>
        <v/>
      </c>
      <c r="G2139" s="34" t="str">
        <f>IF(ISBLANK(D2139)=TRUE,"",(IFERROR(VLOOKUP(CONCATENATE(C2139,".",D2139),'Assistance Listings sam.gov'!$A$2:$D$2250,4,FALSE),"Unknown/Expired CFDA - Complete Column K")))</f>
        <v/>
      </c>
      <c r="H2139" s="51"/>
      <c r="I2139" s="51"/>
      <c r="J2139" s="34" t="str">
        <f>IF(AND(ISBLANK(C2139)=TRUE,ISBLANK(D2139)=TRUE),"",IFERROR(VLOOKUP(CONCATENATE(C2139,".",D2139),'Clusters Lookup'!$A$2:$B$99,2,FALSE),"Not an Other Cluster"))</f>
        <v/>
      </c>
      <c r="K2139" s="51"/>
      <c r="L2139" s="51"/>
      <c r="M2139" s="51"/>
      <c r="N2139" s="51"/>
      <c r="O2139" s="52"/>
      <c r="P2139" s="51"/>
      <c r="Q2139" s="51"/>
      <c r="R2139" s="50"/>
      <c r="S2139" s="34" t="str">
        <f>IFERROR(VLOOKUP(R2139,'State of WI BUs'!$A$2:$B$77,2,FALSE),"")</f>
        <v/>
      </c>
      <c r="T2139" s="52"/>
      <c r="U2139" s="52"/>
      <c r="V2139" s="56" t="str">
        <f t="shared" si="264"/>
        <v/>
      </c>
      <c r="W2139" s="52"/>
      <c r="X2139" s="50"/>
      <c r="Y2139" s="56" t="str">
        <f t="shared" si="265"/>
        <v/>
      </c>
      <c r="Z2139" s="52"/>
      <c r="AA2139" s="35" t="str">
        <f t="shared" si="266"/>
        <v/>
      </c>
      <c r="AB2139" s="35" t="str">
        <f t="shared" si="267"/>
        <v/>
      </c>
      <c r="AC2139" s="35" t="str">
        <f t="shared" si="268"/>
        <v/>
      </c>
      <c r="AD2139" s="35" t="str">
        <f t="shared" si="269"/>
        <v/>
      </c>
      <c r="AE2139" s="35" t="str">
        <f t="shared" si="270"/>
        <v/>
      </c>
      <c r="AF2139" s="35" t="str">
        <f t="shared" si="271"/>
        <v/>
      </c>
    </row>
    <row r="2140" spans="1:32" x14ac:dyDescent="0.3">
      <c r="A2140" s="50"/>
      <c r="B2140" s="34" t="str">
        <f>IFERROR(VLOOKUP(A2140,'State of WI BUs'!$A$2:$B$77,2,FALSE),"")</f>
        <v/>
      </c>
      <c r="C2140" s="50"/>
      <c r="D2140" s="50"/>
      <c r="E2140" s="51"/>
      <c r="F2140" s="34" t="str">
        <f>IFERROR(VLOOKUP(C2140,'Fed. Agency Identifier'!$A$2:$B$62,2,FALSE),"")</f>
        <v/>
      </c>
      <c r="G2140" s="34" t="str">
        <f>IF(ISBLANK(D2140)=TRUE,"",(IFERROR(VLOOKUP(CONCATENATE(C2140,".",D2140),'Assistance Listings sam.gov'!$A$2:$D$2250,4,FALSE),"Unknown/Expired CFDA - Complete Column K")))</f>
        <v/>
      </c>
      <c r="H2140" s="51"/>
      <c r="I2140" s="51"/>
      <c r="J2140" s="34" t="str">
        <f>IF(AND(ISBLANK(C2140)=TRUE,ISBLANK(D2140)=TRUE),"",IFERROR(VLOOKUP(CONCATENATE(C2140,".",D2140),'Clusters Lookup'!$A$2:$B$99,2,FALSE),"Not an Other Cluster"))</f>
        <v/>
      </c>
      <c r="K2140" s="51"/>
      <c r="L2140" s="51"/>
      <c r="M2140" s="51"/>
      <c r="N2140" s="51"/>
      <c r="O2140" s="52"/>
      <c r="P2140" s="51"/>
      <c r="Q2140" s="51"/>
      <c r="R2140" s="50"/>
      <c r="S2140" s="34" t="str">
        <f>IFERROR(VLOOKUP(R2140,'State of WI BUs'!$A$2:$B$77,2,FALSE),"")</f>
        <v/>
      </c>
      <c r="T2140" s="52"/>
      <c r="U2140" s="52"/>
      <c r="V2140" s="56" t="str">
        <f t="shared" si="264"/>
        <v/>
      </c>
      <c r="W2140" s="52"/>
      <c r="X2140" s="50"/>
      <c r="Y2140" s="56" t="str">
        <f t="shared" si="265"/>
        <v/>
      </c>
      <c r="Z2140" s="52"/>
      <c r="AA2140" s="35" t="str">
        <f t="shared" si="266"/>
        <v/>
      </c>
      <c r="AB2140" s="35" t="str">
        <f t="shared" si="267"/>
        <v/>
      </c>
      <c r="AC2140" s="35" t="str">
        <f t="shared" si="268"/>
        <v/>
      </c>
      <c r="AD2140" s="35" t="str">
        <f t="shared" si="269"/>
        <v/>
      </c>
      <c r="AE2140" s="35" t="str">
        <f t="shared" si="270"/>
        <v/>
      </c>
      <c r="AF2140" s="35" t="str">
        <f t="shared" si="271"/>
        <v/>
      </c>
    </row>
    <row r="2141" spans="1:32" x14ac:dyDescent="0.3">
      <c r="A2141" s="50"/>
      <c r="B2141" s="34" t="str">
        <f>IFERROR(VLOOKUP(A2141,'State of WI BUs'!$A$2:$B$77,2,FALSE),"")</f>
        <v/>
      </c>
      <c r="C2141" s="50"/>
      <c r="D2141" s="50"/>
      <c r="E2141" s="51"/>
      <c r="F2141" s="34" t="str">
        <f>IFERROR(VLOOKUP(C2141,'Fed. Agency Identifier'!$A$2:$B$62,2,FALSE),"")</f>
        <v/>
      </c>
      <c r="G2141" s="34" t="str">
        <f>IF(ISBLANK(D2141)=TRUE,"",(IFERROR(VLOOKUP(CONCATENATE(C2141,".",D2141),'Assistance Listings sam.gov'!$A$2:$D$2250,4,FALSE),"Unknown/Expired CFDA - Complete Column K")))</f>
        <v/>
      </c>
      <c r="H2141" s="51"/>
      <c r="I2141" s="51"/>
      <c r="J2141" s="34" t="str">
        <f>IF(AND(ISBLANK(C2141)=TRUE,ISBLANK(D2141)=TRUE),"",IFERROR(VLOOKUP(CONCATENATE(C2141,".",D2141),'Clusters Lookup'!$A$2:$B$99,2,FALSE),"Not an Other Cluster"))</f>
        <v/>
      </c>
      <c r="K2141" s="51"/>
      <c r="L2141" s="51"/>
      <c r="M2141" s="51"/>
      <c r="N2141" s="51"/>
      <c r="O2141" s="52"/>
      <c r="P2141" s="51"/>
      <c r="Q2141" s="51"/>
      <c r="R2141" s="50"/>
      <c r="S2141" s="34" t="str">
        <f>IFERROR(VLOOKUP(R2141,'State of WI BUs'!$A$2:$B$77,2,FALSE),"")</f>
        <v/>
      </c>
      <c r="T2141" s="52"/>
      <c r="U2141" s="52"/>
      <c r="V2141" s="56" t="str">
        <f t="shared" si="264"/>
        <v/>
      </c>
      <c r="W2141" s="52"/>
      <c r="X2141" s="50"/>
      <c r="Y2141" s="56" t="str">
        <f t="shared" si="265"/>
        <v/>
      </c>
      <c r="Z2141" s="52"/>
      <c r="AA2141" s="35" t="str">
        <f t="shared" si="266"/>
        <v/>
      </c>
      <c r="AB2141" s="35" t="str">
        <f t="shared" si="267"/>
        <v/>
      </c>
      <c r="AC2141" s="35" t="str">
        <f t="shared" si="268"/>
        <v/>
      </c>
      <c r="AD2141" s="35" t="str">
        <f t="shared" si="269"/>
        <v/>
      </c>
      <c r="AE2141" s="35" t="str">
        <f t="shared" si="270"/>
        <v/>
      </c>
      <c r="AF2141" s="35" t="str">
        <f t="shared" si="271"/>
        <v/>
      </c>
    </row>
    <row r="2142" spans="1:32" x14ac:dyDescent="0.3">
      <c r="A2142" s="50"/>
      <c r="B2142" s="34" t="str">
        <f>IFERROR(VLOOKUP(A2142,'State of WI BUs'!$A$2:$B$77,2,FALSE),"")</f>
        <v/>
      </c>
      <c r="C2142" s="50"/>
      <c r="D2142" s="50"/>
      <c r="E2142" s="51"/>
      <c r="F2142" s="34" t="str">
        <f>IFERROR(VLOOKUP(C2142,'Fed. Agency Identifier'!$A$2:$B$62,2,FALSE),"")</f>
        <v/>
      </c>
      <c r="G2142" s="34" t="str">
        <f>IF(ISBLANK(D2142)=TRUE,"",(IFERROR(VLOOKUP(CONCATENATE(C2142,".",D2142),'Assistance Listings sam.gov'!$A$2:$D$2250,4,FALSE),"Unknown/Expired CFDA - Complete Column K")))</f>
        <v/>
      </c>
      <c r="H2142" s="51"/>
      <c r="I2142" s="51"/>
      <c r="J2142" s="34" t="str">
        <f>IF(AND(ISBLANK(C2142)=TRUE,ISBLANK(D2142)=TRUE),"",IFERROR(VLOOKUP(CONCATENATE(C2142,".",D2142),'Clusters Lookup'!$A$2:$B$99,2,FALSE),"Not an Other Cluster"))</f>
        <v/>
      </c>
      <c r="K2142" s="51"/>
      <c r="L2142" s="51"/>
      <c r="M2142" s="51"/>
      <c r="N2142" s="51"/>
      <c r="O2142" s="52"/>
      <c r="P2142" s="51"/>
      <c r="Q2142" s="51"/>
      <c r="R2142" s="50"/>
      <c r="S2142" s="34" t="str">
        <f>IFERROR(VLOOKUP(R2142,'State of WI BUs'!$A$2:$B$77,2,FALSE),"")</f>
        <v/>
      </c>
      <c r="T2142" s="52"/>
      <c r="U2142" s="52"/>
      <c r="V2142" s="56" t="str">
        <f t="shared" si="264"/>
        <v/>
      </c>
      <c r="W2142" s="52"/>
      <c r="X2142" s="50"/>
      <c r="Y2142" s="56" t="str">
        <f t="shared" si="265"/>
        <v/>
      </c>
      <c r="Z2142" s="52"/>
      <c r="AA2142" s="35" t="str">
        <f t="shared" si="266"/>
        <v/>
      </c>
      <c r="AB2142" s="35" t="str">
        <f t="shared" si="267"/>
        <v/>
      </c>
      <c r="AC2142" s="35" t="str">
        <f t="shared" si="268"/>
        <v/>
      </c>
      <c r="AD2142" s="35" t="str">
        <f t="shared" si="269"/>
        <v/>
      </c>
      <c r="AE2142" s="35" t="str">
        <f t="shared" si="270"/>
        <v/>
      </c>
      <c r="AF2142" s="35" t="str">
        <f t="shared" si="271"/>
        <v/>
      </c>
    </row>
    <row r="2143" spans="1:32" x14ac:dyDescent="0.3">
      <c r="A2143" s="50"/>
      <c r="B2143" s="34" t="str">
        <f>IFERROR(VLOOKUP(A2143,'State of WI BUs'!$A$2:$B$77,2,FALSE),"")</f>
        <v/>
      </c>
      <c r="C2143" s="50"/>
      <c r="D2143" s="50"/>
      <c r="E2143" s="51"/>
      <c r="F2143" s="34" t="str">
        <f>IFERROR(VLOOKUP(C2143,'Fed. Agency Identifier'!$A$2:$B$62,2,FALSE),"")</f>
        <v/>
      </c>
      <c r="G2143" s="34" t="str">
        <f>IF(ISBLANK(D2143)=TRUE,"",(IFERROR(VLOOKUP(CONCATENATE(C2143,".",D2143),'Assistance Listings sam.gov'!$A$2:$D$2250,4,FALSE),"Unknown/Expired CFDA - Complete Column K")))</f>
        <v/>
      </c>
      <c r="H2143" s="51"/>
      <c r="I2143" s="51"/>
      <c r="J2143" s="34" t="str">
        <f>IF(AND(ISBLANK(C2143)=TRUE,ISBLANK(D2143)=TRUE),"",IFERROR(VLOOKUP(CONCATENATE(C2143,".",D2143),'Clusters Lookup'!$A$2:$B$99,2,FALSE),"Not an Other Cluster"))</f>
        <v/>
      </c>
      <c r="K2143" s="51"/>
      <c r="L2143" s="51"/>
      <c r="M2143" s="51"/>
      <c r="N2143" s="51"/>
      <c r="O2143" s="52"/>
      <c r="P2143" s="51"/>
      <c r="Q2143" s="51"/>
      <c r="R2143" s="50"/>
      <c r="S2143" s="34" t="str">
        <f>IFERROR(VLOOKUP(R2143,'State of WI BUs'!$A$2:$B$77,2,FALSE),"")</f>
        <v/>
      </c>
      <c r="T2143" s="52"/>
      <c r="U2143" s="52"/>
      <c r="V2143" s="56" t="str">
        <f t="shared" si="264"/>
        <v/>
      </c>
      <c r="W2143" s="52"/>
      <c r="X2143" s="50"/>
      <c r="Y2143" s="56" t="str">
        <f t="shared" si="265"/>
        <v/>
      </c>
      <c r="Z2143" s="52"/>
      <c r="AA2143" s="35" t="str">
        <f t="shared" si="266"/>
        <v/>
      </c>
      <c r="AB2143" s="35" t="str">
        <f t="shared" si="267"/>
        <v/>
      </c>
      <c r="AC2143" s="35" t="str">
        <f t="shared" si="268"/>
        <v/>
      </c>
      <c r="AD2143" s="35" t="str">
        <f t="shared" si="269"/>
        <v/>
      </c>
      <c r="AE2143" s="35" t="str">
        <f t="shared" si="270"/>
        <v/>
      </c>
      <c r="AF2143" s="35" t="str">
        <f t="shared" si="271"/>
        <v/>
      </c>
    </row>
    <row r="2144" spans="1:32" x14ac:dyDescent="0.3">
      <c r="A2144" s="50"/>
      <c r="B2144" s="34" t="str">
        <f>IFERROR(VLOOKUP(A2144,'State of WI BUs'!$A$2:$B$77,2,FALSE),"")</f>
        <v/>
      </c>
      <c r="C2144" s="50"/>
      <c r="D2144" s="50"/>
      <c r="E2144" s="51"/>
      <c r="F2144" s="34" t="str">
        <f>IFERROR(VLOOKUP(C2144,'Fed. Agency Identifier'!$A$2:$B$62,2,FALSE),"")</f>
        <v/>
      </c>
      <c r="G2144" s="34" t="str">
        <f>IF(ISBLANK(D2144)=TRUE,"",(IFERROR(VLOOKUP(CONCATENATE(C2144,".",D2144),'Assistance Listings sam.gov'!$A$2:$D$2250,4,FALSE),"Unknown/Expired CFDA - Complete Column K")))</f>
        <v/>
      </c>
      <c r="H2144" s="51"/>
      <c r="I2144" s="51"/>
      <c r="J2144" s="34" t="str">
        <f>IF(AND(ISBLANK(C2144)=TRUE,ISBLANK(D2144)=TRUE),"",IFERROR(VLOOKUP(CONCATENATE(C2144,".",D2144),'Clusters Lookup'!$A$2:$B$99,2,FALSE),"Not an Other Cluster"))</f>
        <v/>
      </c>
      <c r="K2144" s="51"/>
      <c r="L2144" s="51"/>
      <c r="M2144" s="51"/>
      <c r="N2144" s="51"/>
      <c r="O2144" s="52"/>
      <c r="P2144" s="51"/>
      <c r="Q2144" s="51"/>
      <c r="R2144" s="50"/>
      <c r="S2144" s="34" t="str">
        <f>IFERROR(VLOOKUP(R2144,'State of WI BUs'!$A$2:$B$77,2,FALSE),"")</f>
        <v/>
      </c>
      <c r="T2144" s="52"/>
      <c r="U2144" s="52"/>
      <c r="V2144" s="56" t="str">
        <f t="shared" si="264"/>
        <v/>
      </c>
      <c r="W2144" s="52"/>
      <c r="X2144" s="50"/>
      <c r="Y2144" s="56" t="str">
        <f t="shared" si="265"/>
        <v/>
      </c>
      <c r="Z2144" s="52"/>
      <c r="AA2144" s="35" t="str">
        <f t="shared" si="266"/>
        <v/>
      </c>
      <c r="AB2144" s="35" t="str">
        <f t="shared" si="267"/>
        <v/>
      </c>
      <c r="AC2144" s="35" t="str">
        <f t="shared" si="268"/>
        <v/>
      </c>
      <c r="AD2144" s="35" t="str">
        <f t="shared" si="269"/>
        <v/>
      </c>
      <c r="AE2144" s="35" t="str">
        <f t="shared" si="270"/>
        <v/>
      </c>
      <c r="AF2144" s="35" t="str">
        <f t="shared" si="271"/>
        <v/>
      </c>
    </row>
    <row r="2145" spans="1:32" x14ac:dyDescent="0.3">
      <c r="A2145" s="50"/>
      <c r="B2145" s="34" t="str">
        <f>IFERROR(VLOOKUP(A2145,'State of WI BUs'!$A$2:$B$77,2,FALSE),"")</f>
        <v/>
      </c>
      <c r="C2145" s="50"/>
      <c r="D2145" s="50"/>
      <c r="E2145" s="51"/>
      <c r="F2145" s="34" t="str">
        <f>IFERROR(VLOOKUP(C2145,'Fed. Agency Identifier'!$A$2:$B$62,2,FALSE),"")</f>
        <v/>
      </c>
      <c r="G2145" s="34" t="str">
        <f>IF(ISBLANK(D2145)=TRUE,"",(IFERROR(VLOOKUP(CONCATENATE(C2145,".",D2145),'Assistance Listings sam.gov'!$A$2:$D$2250,4,FALSE),"Unknown/Expired CFDA - Complete Column K")))</f>
        <v/>
      </c>
      <c r="H2145" s="51"/>
      <c r="I2145" s="51"/>
      <c r="J2145" s="34" t="str">
        <f>IF(AND(ISBLANK(C2145)=TRUE,ISBLANK(D2145)=TRUE),"",IFERROR(VLOOKUP(CONCATENATE(C2145,".",D2145),'Clusters Lookup'!$A$2:$B$99,2,FALSE),"Not an Other Cluster"))</f>
        <v/>
      </c>
      <c r="K2145" s="51"/>
      <c r="L2145" s="51"/>
      <c r="M2145" s="51"/>
      <c r="N2145" s="51"/>
      <c r="O2145" s="52"/>
      <c r="P2145" s="51"/>
      <c r="Q2145" s="51"/>
      <c r="R2145" s="50"/>
      <c r="S2145" s="34" t="str">
        <f>IFERROR(VLOOKUP(R2145,'State of WI BUs'!$A$2:$B$77,2,FALSE),"")</f>
        <v/>
      </c>
      <c r="T2145" s="52"/>
      <c r="U2145" s="52"/>
      <c r="V2145" s="56" t="str">
        <f t="shared" si="264"/>
        <v/>
      </c>
      <c r="W2145" s="52"/>
      <c r="X2145" s="50"/>
      <c r="Y2145" s="56" t="str">
        <f t="shared" si="265"/>
        <v/>
      </c>
      <c r="Z2145" s="52"/>
      <c r="AA2145" s="35" t="str">
        <f t="shared" si="266"/>
        <v/>
      </c>
      <c r="AB2145" s="35" t="str">
        <f t="shared" si="267"/>
        <v/>
      </c>
      <c r="AC2145" s="35" t="str">
        <f t="shared" si="268"/>
        <v/>
      </c>
      <c r="AD2145" s="35" t="str">
        <f t="shared" si="269"/>
        <v/>
      </c>
      <c r="AE2145" s="35" t="str">
        <f t="shared" si="270"/>
        <v/>
      </c>
      <c r="AF2145" s="35" t="str">
        <f t="shared" si="271"/>
        <v/>
      </c>
    </row>
    <row r="2146" spans="1:32" x14ac:dyDescent="0.3">
      <c r="A2146" s="50"/>
      <c r="B2146" s="34" t="str">
        <f>IFERROR(VLOOKUP(A2146,'State of WI BUs'!$A$2:$B$77,2,FALSE),"")</f>
        <v/>
      </c>
      <c r="C2146" s="50"/>
      <c r="D2146" s="50"/>
      <c r="E2146" s="51"/>
      <c r="F2146" s="34" t="str">
        <f>IFERROR(VLOOKUP(C2146,'Fed. Agency Identifier'!$A$2:$B$62,2,FALSE),"")</f>
        <v/>
      </c>
      <c r="G2146" s="34" t="str">
        <f>IF(ISBLANK(D2146)=TRUE,"",(IFERROR(VLOOKUP(CONCATENATE(C2146,".",D2146),'Assistance Listings sam.gov'!$A$2:$D$2250,4,FALSE),"Unknown/Expired CFDA - Complete Column K")))</f>
        <v/>
      </c>
      <c r="H2146" s="51"/>
      <c r="I2146" s="51"/>
      <c r="J2146" s="34" t="str">
        <f>IF(AND(ISBLANK(C2146)=TRUE,ISBLANK(D2146)=TRUE),"",IFERROR(VLOOKUP(CONCATENATE(C2146,".",D2146),'Clusters Lookup'!$A$2:$B$99,2,FALSE),"Not an Other Cluster"))</f>
        <v/>
      </c>
      <c r="K2146" s="51"/>
      <c r="L2146" s="51"/>
      <c r="M2146" s="51"/>
      <c r="N2146" s="51"/>
      <c r="O2146" s="52"/>
      <c r="P2146" s="51"/>
      <c r="Q2146" s="51"/>
      <c r="R2146" s="50"/>
      <c r="S2146" s="34" t="str">
        <f>IFERROR(VLOOKUP(R2146,'State of WI BUs'!$A$2:$B$77,2,FALSE),"")</f>
        <v/>
      </c>
      <c r="T2146" s="52"/>
      <c r="U2146" s="52"/>
      <c r="V2146" s="56" t="str">
        <f t="shared" si="264"/>
        <v/>
      </c>
      <c r="W2146" s="52"/>
      <c r="X2146" s="50"/>
      <c r="Y2146" s="56" t="str">
        <f t="shared" si="265"/>
        <v/>
      </c>
      <c r="Z2146" s="52"/>
      <c r="AA2146" s="35" t="str">
        <f t="shared" si="266"/>
        <v/>
      </c>
      <c r="AB2146" s="35" t="str">
        <f t="shared" si="267"/>
        <v/>
      </c>
      <c r="AC2146" s="35" t="str">
        <f t="shared" si="268"/>
        <v/>
      </c>
      <c r="AD2146" s="35" t="str">
        <f t="shared" si="269"/>
        <v/>
      </c>
      <c r="AE2146" s="35" t="str">
        <f t="shared" si="270"/>
        <v/>
      </c>
      <c r="AF2146" s="35" t="str">
        <f t="shared" si="271"/>
        <v/>
      </c>
    </row>
    <row r="2147" spans="1:32" x14ac:dyDescent="0.3">
      <c r="A2147" s="50"/>
      <c r="B2147" s="34" t="str">
        <f>IFERROR(VLOOKUP(A2147,'State of WI BUs'!$A$2:$B$77,2,FALSE),"")</f>
        <v/>
      </c>
      <c r="C2147" s="50"/>
      <c r="D2147" s="50"/>
      <c r="E2147" s="51"/>
      <c r="F2147" s="34" t="str">
        <f>IFERROR(VLOOKUP(C2147,'Fed. Agency Identifier'!$A$2:$B$62,2,FALSE),"")</f>
        <v/>
      </c>
      <c r="G2147" s="34" t="str">
        <f>IF(ISBLANK(D2147)=TRUE,"",(IFERROR(VLOOKUP(CONCATENATE(C2147,".",D2147),'Assistance Listings sam.gov'!$A$2:$D$2250,4,FALSE),"Unknown/Expired CFDA - Complete Column K")))</f>
        <v/>
      </c>
      <c r="H2147" s="51"/>
      <c r="I2147" s="51"/>
      <c r="J2147" s="34" t="str">
        <f>IF(AND(ISBLANK(C2147)=TRUE,ISBLANK(D2147)=TRUE),"",IFERROR(VLOOKUP(CONCATENATE(C2147,".",D2147),'Clusters Lookup'!$A$2:$B$99,2,FALSE),"Not an Other Cluster"))</f>
        <v/>
      </c>
      <c r="K2147" s="51"/>
      <c r="L2147" s="51"/>
      <c r="M2147" s="51"/>
      <c r="N2147" s="51"/>
      <c r="O2147" s="52"/>
      <c r="P2147" s="51"/>
      <c r="Q2147" s="51"/>
      <c r="R2147" s="50"/>
      <c r="S2147" s="34" t="str">
        <f>IFERROR(VLOOKUP(R2147,'State of WI BUs'!$A$2:$B$77,2,FALSE),"")</f>
        <v/>
      </c>
      <c r="T2147" s="52"/>
      <c r="U2147" s="52"/>
      <c r="V2147" s="56" t="str">
        <f t="shared" si="264"/>
        <v/>
      </c>
      <c r="W2147" s="52"/>
      <c r="X2147" s="50"/>
      <c r="Y2147" s="56" t="str">
        <f t="shared" si="265"/>
        <v/>
      </c>
      <c r="Z2147" s="52"/>
      <c r="AA2147" s="35" t="str">
        <f t="shared" si="266"/>
        <v/>
      </c>
      <c r="AB2147" s="35" t="str">
        <f t="shared" si="267"/>
        <v/>
      </c>
      <c r="AC2147" s="35" t="str">
        <f t="shared" si="268"/>
        <v/>
      </c>
      <c r="AD2147" s="35" t="str">
        <f t="shared" si="269"/>
        <v/>
      </c>
      <c r="AE2147" s="35" t="str">
        <f t="shared" si="270"/>
        <v/>
      </c>
      <c r="AF2147" s="35" t="str">
        <f t="shared" si="271"/>
        <v/>
      </c>
    </row>
    <row r="2148" spans="1:32" x14ac:dyDescent="0.3">
      <c r="A2148" s="50"/>
      <c r="B2148" s="34" t="str">
        <f>IFERROR(VLOOKUP(A2148,'State of WI BUs'!$A$2:$B$77,2,FALSE),"")</f>
        <v/>
      </c>
      <c r="C2148" s="50"/>
      <c r="D2148" s="50"/>
      <c r="E2148" s="51"/>
      <c r="F2148" s="34" t="str">
        <f>IFERROR(VLOOKUP(C2148,'Fed. Agency Identifier'!$A$2:$B$62,2,FALSE),"")</f>
        <v/>
      </c>
      <c r="G2148" s="34" t="str">
        <f>IF(ISBLANK(D2148)=TRUE,"",(IFERROR(VLOOKUP(CONCATENATE(C2148,".",D2148),'Assistance Listings sam.gov'!$A$2:$D$2250,4,FALSE),"Unknown/Expired CFDA - Complete Column K")))</f>
        <v/>
      </c>
      <c r="H2148" s="51"/>
      <c r="I2148" s="51"/>
      <c r="J2148" s="34" t="str">
        <f>IF(AND(ISBLANK(C2148)=TRUE,ISBLANK(D2148)=TRUE),"",IFERROR(VLOOKUP(CONCATENATE(C2148,".",D2148),'Clusters Lookup'!$A$2:$B$99,2,FALSE),"Not an Other Cluster"))</f>
        <v/>
      </c>
      <c r="K2148" s="51"/>
      <c r="L2148" s="51"/>
      <c r="M2148" s="51"/>
      <c r="N2148" s="51"/>
      <c r="O2148" s="52"/>
      <c r="P2148" s="51"/>
      <c r="Q2148" s="51"/>
      <c r="R2148" s="50"/>
      <c r="S2148" s="34" t="str">
        <f>IFERROR(VLOOKUP(R2148,'State of WI BUs'!$A$2:$B$77,2,FALSE),"")</f>
        <v/>
      </c>
      <c r="T2148" s="52"/>
      <c r="U2148" s="52"/>
      <c r="V2148" s="56" t="str">
        <f t="shared" si="264"/>
        <v/>
      </c>
      <c r="W2148" s="52"/>
      <c r="X2148" s="50"/>
      <c r="Y2148" s="56" t="str">
        <f t="shared" si="265"/>
        <v/>
      </c>
      <c r="Z2148" s="52"/>
      <c r="AA2148" s="35" t="str">
        <f t="shared" si="266"/>
        <v/>
      </c>
      <c r="AB2148" s="35" t="str">
        <f t="shared" si="267"/>
        <v/>
      </c>
      <c r="AC2148" s="35" t="str">
        <f t="shared" si="268"/>
        <v/>
      </c>
      <c r="AD2148" s="35" t="str">
        <f t="shared" si="269"/>
        <v/>
      </c>
      <c r="AE2148" s="35" t="str">
        <f t="shared" si="270"/>
        <v/>
      </c>
      <c r="AF2148" s="35" t="str">
        <f t="shared" si="271"/>
        <v/>
      </c>
    </row>
    <row r="2149" spans="1:32" x14ac:dyDescent="0.3">
      <c r="A2149" s="50"/>
      <c r="B2149" s="34" t="str">
        <f>IFERROR(VLOOKUP(A2149,'State of WI BUs'!$A$2:$B$77,2,FALSE),"")</f>
        <v/>
      </c>
      <c r="C2149" s="50"/>
      <c r="D2149" s="50"/>
      <c r="E2149" s="51"/>
      <c r="F2149" s="34" t="str">
        <f>IFERROR(VLOOKUP(C2149,'Fed. Agency Identifier'!$A$2:$B$62,2,FALSE),"")</f>
        <v/>
      </c>
      <c r="G2149" s="34" t="str">
        <f>IF(ISBLANK(D2149)=TRUE,"",(IFERROR(VLOOKUP(CONCATENATE(C2149,".",D2149),'Assistance Listings sam.gov'!$A$2:$D$2250,4,FALSE),"Unknown/Expired CFDA - Complete Column K")))</f>
        <v/>
      </c>
      <c r="H2149" s="51"/>
      <c r="I2149" s="51"/>
      <c r="J2149" s="34" t="str">
        <f>IF(AND(ISBLANK(C2149)=TRUE,ISBLANK(D2149)=TRUE),"",IFERROR(VLOOKUP(CONCATENATE(C2149,".",D2149),'Clusters Lookup'!$A$2:$B$99,2,FALSE),"Not an Other Cluster"))</f>
        <v/>
      </c>
      <c r="K2149" s="51"/>
      <c r="L2149" s="51"/>
      <c r="M2149" s="51"/>
      <c r="N2149" s="51"/>
      <c r="O2149" s="52"/>
      <c r="P2149" s="51"/>
      <c r="Q2149" s="51"/>
      <c r="R2149" s="50"/>
      <c r="S2149" s="34" t="str">
        <f>IFERROR(VLOOKUP(R2149,'State of WI BUs'!$A$2:$B$77,2,FALSE),"")</f>
        <v/>
      </c>
      <c r="T2149" s="52"/>
      <c r="U2149" s="52"/>
      <c r="V2149" s="56" t="str">
        <f t="shared" si="264"/>
        <v/>
      </c>
      <c r="W2149" s="52"/>
      <c r="X2149" s="50"/>
      <c r="Y2149" s="56" t="str">
        <f t="shared" si="265"/>
        <v/>
      </c>
      <c r="Z2149" s="52"/>
      <c r="AA2149" s="35" t="str">
        <f t="shared" si="266"/>
        <v/>
      </c>
      <c r="AB2149" s="35" t="str">
        <f t="shared" si="267"/>
        <v/>
      </c>
      <c r="AC2149" s="35" t="str">
        <f t="shared" si="268"/>
        <v/>
      </c>
      <c r="AD2149" s="35" t="str">
        <f t="shared" si="269"/>
        <v/>
      </c>
      <c r="AE2149" s="35" t="str">
        <f t="shared" si="270"/>
        <v/>
      </c>
      <c r="AF2149" s="35" t="str">
        <f t="shared" si="271"/>
        <v/>
      </c>
    </row>
    <row r="2150" spans="1:32" x14ac:dyDescent="0.3">
      <c r="A2150" s="50"/>
      <c r="B2150" s="34" t="str">
        <f>IFERROR(VLOOKUP(A2150,'State of WI BUs'!$A$2:$B$77,2,FALSE),"")</f>
        <v/>
      </c>
      <c r="C2150" s="50"/>
      <c r="D2150" s="50"/>
      <c r="E2150" s="51"/>
      <c r="F2150" s="34" t="str">
        <f>IFERROR(VLOOKUP(C2150,'Fed. Agency Identifier'!$A$2:$B$62,2,FALSE),"")</f>
        <v/>
      </c>
      <c r="G2150" s="34" t="str">
        <f>IF(ISBLANK(D2150)=TRUE,"",(IFERROR(VLOOKUP(CONCATENATE(C2150,".",D2150),'Assistance Listings sam.gov'!$A$2:$D$2250,4,FALSE),"Unknown/Expired CFDA - Complete Column K")))</f>
        <v/>
      </c>
      <c r="H2150" s="51"/>
      <c r="I2150" s="51"/>
      <c r="J2150" s="34" t="str">
        <f>IF(AND(ISBLANK(C2150)=TRUE,ISBLANK(D2150)=TRUE),"",IFERROR(VLOOKUP(CONCATENATE(C2150,".",D2150),'Clusters Lookup'!$A$2:$B$99,2,FALSE),"Not an Other Cluster"))</f>
        <v/>
      </c>
      <c r="K2150" s="51"/>
      <c r="L2150" s="51"/>
      <c r="M2150" s="51"/>
      <c r="N2150" s="51"/>
      <c r="O2150" s="52"/>
      <c r="P2150" s="51"/>
      <c r="Q2150" s="51"/>
      <c r="R2150" s="50"/>
      <c r="S2150" s="34" t="str">
        <f>IFERROR(VLOOKUP(R2150,'State of WI BUs'!$A$2:$B$77,2,FALSE),"")</f>
        <v/>
      </c>
      <c r="T2150" s="52"/>
      <c r="U2150" s="52"/>
      <c r="V2150" s="56" t="str">
        <f t="shared" si="264"/>
        <v/>
      </c>
      <c r="W2150" s="52"/>
      <c r="X2150" s="50"/>
      <c r="Y2150" s="56" t="str">
        <f t="shared" si="265"/>
        <v/>
      </c>
      <c r="Z2150" s="52"/>
      <c r="AA2150" s="35" t="str">
        <f t="shared" si="266"/>
        <v/>
      </c>
      <c r="AB2150" s="35" t="str">
        <f t="shared" si="267"/>
        <v/>
      </c>
      <c r="AC2150" s="35" t="str">
        <f t="shared" si="268"/>
        <v/>
      </c>
      <c r="AD2150" s="35" t="str">
        <f t="shared" si="269"/>
        <v/>
      </c>
      <c r="AE2150" s="35" t="str">
        <f t="shared" si="270"/>
        <v/>
      </c>
      <c r="AF2150" s="35" t="str">
        <f t="shared" si="271"/>
        <v/>
      </c>
    </row>
    <row r="2151" spans="1:32" x14ac:dyDescent="0.3">
      <c r="A2151" s="50"/>
      <c r="B2151" s="34" t="str">
        <f>IFERROR(VLOOKUP(A2151,'State of WI BUs'!$A$2:$B$77,2,FALSE),"")</f>
        <v/>
      </c>
      <c r="C2151" s="50"/>
      <c r="D2151" s="50"/>
      <c r="E2151" s="51"/>
      <c r="F2151" s="34" t="str">
        <f>IFERROR(VLOOKUP(C2151,'Fed. Agency Identifier'!$A$2:$B$62,2,FALSE),"")</f>
        <v/>
      </c>
      <c r="G2151" s="34" t="str">
        <f>IF(ISBLANK(D2151)=TRUE,"",(IFERROR(VLOOKUP(CONCATENATE(C2151,".",D2151),'Assistance Listings sam.gov'!$A$2:$D$2250,4,FALSE),"Unknown/Expired CFDA - Complete Column K")))</f>
        <v/>
      </c>
      <c r="H2151" s="51"/>
      <c r="I2151" s="51"/>
      <c r="J2151" s="34" t="str">
        <f>IF(AND(ISBLANK(C2151)=TRUE,ISBLANK(D2151)=TRUE),"",IFERROR(VLOOKUP(CONCATENATE(C2151,".",D2151),'Clusters Lookup'!$A$2:$B$99,2,FALSE),"Not an Other Cluster"))</f>
        <v/>
      </c>
      <c r="K2151" s="51"/>
      <c r="L2151" s="51"/>
      <c r="M2151" s="51"/>
      <c r="N2151" s="51"/>
      <c r="O2151" s="52"/>
      <c r="P2151" s="51"/>
      <c r="Q2151" s="51"/>
      <c r="R2151" s="50"/>
      <c r="S2151" s="34" t="str">
        <f>IFERROR(VLOOKUP(R2151,'State of WI BUs'!$A$2:$B$77,2,FALSE),"")</f>
        <v/>
      </c>
      <c r="T2151" s="52"/>
      <c r="U2151" s="52"/>
      <c r="V2151" s="56" t="str">
        <f t="shared" si="264"/>
        <v/>
      </c>
      <c r="W2151" s="52"/>
      <c r="X2151" s="50"/>
      <c r="Y2151" s="56" t="str">
        <f t="shared" si="265"/>
        <v/>
      </c>
      <c r="Z2151" s="52"/>
      <c r="AA2151" s="35" t="str">
        <f t="shared" si="266"/>
        <v/>
      </c>
      <c r="AB2151" s="35" t="str">
        <f t="shared" si="267"/>
        <v/>
      </c>
      <c r="AC2151" s="35" t="str">
        <f t="shared" si="268"/>
        <v/>
      </c>
      <c r="AD2151" s="35" t="str">
        <f t="shared" si="269"/>
        <v/>
      </c>
      <c r="AE2151" s="35" t="str">
        <f t="shared" si="270"/>
        <v/>
      </c>
      <c r="AF2151" s="35" t="str">
        <f t="shared" si="271"/>
        <v/>
      </c>
    </row>
    <row r="2152" spans="1:32" x14ac:dyDescent="0.3">
      <c r="A2152" s="50"/>
      <c r="B2152" s="34" t="str">
        <f>IFERROR(VLOOKUP(A2152,'State of WI BUs'!$A$2:$B$77,2,FALSE),"")</f>
        <v/>
      </c>
      <c r="C2152" s="50"/>
      <c r="D2152" s="50"/>
      <c r="E2152" s="51"/>
      <c r="F2152" s="34" t="str">
        <f>IFERROR(VLOOKUP(C2152,'Fed. Agency Identifier'!$A$2:$B$62,2,FALSE),"")</f>
        <v/>
      </c>
      <c r="G2152" s="34" t="str">
        <f>IF(ISBLANK(D2152)=TRUE,"",(IFERROR(VLOOKUP(CONCATENATE(C2152,".",D2152),'Assistance Listings sam.gov'!$A$2:$D$2250,4,FALSE),"Unknown/Expired CFDA - Complete Column K")))</f>
        <v/>
      </c>
      <c r="H2152" s="51"/>
      <c r="I2152" s="51"/>
      <c r="J2152" s="34" t="str">
        <f>IF(AND(ISBLANK(C2152)=TRUE,ISBLANK(D2152)=TRUE),"",IFERROR(VLOOKUP(CONCATENATE(C2152,".",D2152),'Clusters Lookup'!$A$2:$B$99,2,FALSE),"Not an Other Cluster"))</f>
        <v/>
      </c>
      <c r="K2152" s="51"/>
      <c r="L2152" s="51"/>
      <c r="M2152" s="51"/>
      <c r="N2152" s="51"/>
      <c r="O2152" s="52"/>
      <c r="P2152" s="51"/>
      <c r="Q2152" s="51"/>
      <c r="R2152" s="50"/>
      <c r="S2152" s="34" t="str">
        <f>IFERROR(VLOOKUP(R2152,'State of WI BUs'!$A$2:$B$77,2,FALSE),"")</f>
        <v/>
      </c>
      <c r="T2152" s="52"/>
      <c r="U2152" s="52"/>
      <c r="V2152" s="56" t="str">
        <f t="shared" si="264"/>
        <v/>
      </c>
      <c r="W2152" s="52"/>
      <c r="X2152" s="50"/>
      <c r="Y2152" s="56" t="str">
        <f t="shared" si="265"/>
        <v/>
      </c>
      <c r="Z2152" s="52"/>
      <c r="AA2152" s="35" t="str">
        <f t="shared" si="266"/>
        <v/>
      </c>
      <c r="AB2152" s="35" t="str">
        <f t="shared" si="267"/>
        <v/>
      </c>
      <c r="AC2152" s="35" t="str">
        <f t="shared" si="268"/>
        <v/>
      </c>
      <c r="AD2152" s="35" t="str">
        <f t="shared" si="269"/>
        <v/>
      </c>
      <c r="AE2152" s="35" t="str">
        <f t="shared" si="270"/>
        <v/>
      </c>
      <c r="AF2152" s="35" t="str">
        <f t="shared" si="271"/>
        <v/>
      </c>
    </row>
    <row r="2153" spans="1:32" x14ac:dyDescent="0.3">
      <c r="A2153" s="50"/>
      <c r="B2153" s="34" t="str">
        <f>IFERROR(VLOOKUP(A2153,'State of WI BUs'!$A$2:$B$77,2,FALSE),"")</f>
        <v/>
      </c>
      <c r="C2153" s="50"/>
      <c r="D2153" s="50"/>
      <c r="E2153" s="51"/>
      <c r="F2153" s="34" t="str">
        <f>IFERROR(VLOOKUP(C2153,'Fed. Agency Identifier'!$A$2:$B$62,2,FALSE),"")</f>
        <v/>
      </c>
      <c r="G2153" s="34" t="str">
        <f>IF(ISBLANK(D2153)=TRUE,"",(IFERROR(VLOOKUP(CONCATENATE(C2153,".",D2153),'Assistance Listings sam.gov'!$A$2:$D$2250,4,FALSE),"Unknown/Expired CFDA - Complete Column K")))</f>
        <v/>
      </c>
      <c r="H2153" s="51"/>
      <c r="I2153" s="51"/>
      <c r="J2153" s="34" t="str">
        <f>IF(AND(ISBLANK(C2153)=TRUE,ISBLANK(D2153)=TRUE),"",IFERROR(VLOOKUP(CONCATENATE(C2153,".",D2153),'Clusters Lookup'!$A$2:$B$99,2,FALSE),"Not an Other Cluster"))</f>
        <v/>
      </c>
      <c r="K2153" s="51"/>
      <c r="L2153" s="51"/>
      <c r="M2153" s="51"/>
      <c r="N2153" s="51"/>
      <c r="O2153" s="52"/>
      <c r="P2153" s="51"/>
      <c r="Q2153" s="51"/>
      <c r="R2153" s="50"/>
      <c r="S2153" s="34" t="str">
        <f>IFERROR(VLOOKUP(R2153,'State of WI BUs'!$A$2:$B$77,2,FALSE),"")</f>
        <v/>
      </c>
      <c r="T2153" s="52"/>
      <c r="U2153" s="52"/>
      <c r="V2153" s="56" t="str">
        <f t="shared" si="264"/>
        <v/>
      </c>
      <c r="W2153" s="52"/>
      <c r="X2153" s="50"/>
      <c r="Y2153" s="56" t="str">
        <f t="shared" si="265"/>
        <v/>
      </c>
      <c r="Z2153" s="52"/>
      <c r="AA2153" s="35" t="str">
        <f t="shared" si="266"/>
        <v/>
      </c>
      <c r="AB2153" s="35" t="str">
        <f t="shared" si="267"/>
        <v/>
      </c>
      <c r="AC2153" s="35" t="str">
        <f t="shared" si="268"/>
        <v/>
      </c>
      <c r="AD2153" s="35" t="str">
        <f t="shared" si="269"/>
        <v/>
      </c>
      <c r="AE2153" s="35" t="str">
        <f t="shared" si="270"/>
        <v/>
      </c>
      <c r="AF2153" s="35" t="str">
        <f t="shared" si="271"/>
        <v/>
      </c>
    </row>
    <row r="2154" spans="1:32" x14ac:dyDescent="0.3">
      <c r="A2154" s="50"/>
      <c r="B2154" s="34" t="str">
        <f>IFERROR(VLOOKUP(A2154,'State of WI BUs'!$A$2:$B$77,2,FALSE),"")</f>
        <v/>
      </c>
      <c r="C2154" s="50"/>
      <c r="D2154" s="50"/>
      <c r="E2154" s="51"/>
      <c r="F2154" s="34" t="str">
        <f>IFERROR(VLOOKUP(C2154,'Fed. Agency Identifier'!$A$2:$B$62,2,FALSE),"")</f>
        <v/>
      </c>
      <c r="G2154" s="34" t="str">
        <f>IF(ISBLANK(D2154)=TRUE,"",(IFERROR(VLOOKUP(CONCATENATE(C2154,".",D2154),'Assistance Listings sam.gov'!$A$2:$D$2250,4,FALSE),"Unknown/Expired CFDA - Complete Column K")))</f>
        <v/>
      </c>
      <c r="H2154" s="51"/>
      <c r="I2154" s="51"/>
      <c r="J2154" s="34" t="str">
        <f>IF(AND(ISBLANK(C2154)=TRUE,ISBLANK(D2154)=TRUE),"",IFERROR(VLOOKUP(CONCATENATE(C2154,".",D2154),'Clusters Lookup'!$A$2:$B$99,2,FALSE),"Not an Other Cluster"))</f>
        <v/>
      </c>
      <c r="K2154" s="51"/>
      <c r="L2154" s="51"/>
      <c r="M2154" s="51"/>
      <c r="N2154" s="51"/>
      <c r="O2154" s="52"/>
      <c r="P2154" s="51"/>
      <c r="Q2154" s="51"/>
      <c r="R2154" s="50"/>
      <c r="S2154" s="34" t="str">
        <f>IFERROR(VLOOKUP(R2154,'State of WI BUs'!$A$2:$B$77,2,FALSE),"")</f>
        <v/>
      </c>
      <c r="T2154" s="52"/>
      <c r="U2154" s="52"/>
      <c r="V2154" s="56" t="str">
        <f t="shared" si="264"/>
        <v/>
      </c>
      <c r="W2154" s="52"/>
      <c r="X2154" s="50"/>
      <c r="Y2154" s="56" t="str">
        <f t="shared" si="265"/>
        <v/>
      </c>
      <c r="Z2154" s="52"/>
      <c r="AA2154" s="35" t="str">
        <f t="shared" si="266"/>
        <v/>
      </c>
      <c r="AB2154" s="35" t="str">
        <f t="shared" si="267"/>
        <v/>
      </c>
      <c r="AC2154" s="35" t="str">
        <f t="shared" si="268"/>
        <v/>
      </c>
      <c r="AD2154" s="35" t="str">
        <f t="shared" si="269"/>
        <v/>
      </c>
      <c r="AE2154" s="35" t="str">
        <f t="shared" si="270"/>
        <v/>
      </c>
      <c r="AF2154" s="35" t="str">
        <f t="shared" si="271"/>
        <v/>
      </c>
    </row>
    <row r="2155" spans="1:32" x14ac:dyDescent="0.3">
      <c r="A2155" s="50"/>
      <c r="B2155" s="34" t="str">
        <f>IFERROR(VLOOKUP(A2155,'State of WI BUs'!$A$2:$B$77,2,FALSE),"")</f>
        <v/>
      </c>
      <c r="C2155" s="50"/>
      <c r="D2155" s="50"/>
      <c r="E2155" s="51"/>
      <c r="F2155" s="34" t="str">
        <f>IFERROR(VLOOKUP(C2155,'Fed. Agency Identifier'!$A$2:$B$62,2,FALSE),"")</f>
        <v/>
      </c>
      <c r="G2155" s="34" t="str">
        <f>IF(ISBLANK(D2155)=TRUE,"",(IFERROR(VLOOKUP(CONCATENATE(C2155,".",D2155),'Assistance Listings sam.gov'!$A$2:$D$2250,4,FALSE),"Unknown/Expired CFDA - Complete Column K")))</f>
        <v/>
      </c>
      <c r="H2155" s="51"/>
      <c r="I2155" s="51"/>
      <c r="J2155" s="34" t="str">
        <f>IF(AND(ISBLANK(C2155)=TRUE,ISBLANK(D2155)=TRUE),"",IFERROR(VLOOKUP(CONCATENATE(C2155,".",D2155),'Clusters Lookup'!$A$2:$B$99,2,FALSE),"Not an Other Cluster"))</f>
        <v/>
      </c>
      <c r="K2155" s="51"/>
      <c r="L2155" s="51"/>
      <c r="M2155" s="51"/>
      <c r="N2155" s="51"/>
      <c r="O2155" s="52"/>
      <c r="P2155" s="51"/>
      <c r="Q2155" s="51"/>
      <c r="R2155" s="50"/>
      <c r="S2155" s="34" t="str">
        <f>IFERROR(VLOOKUP(R2155,'State of WI BUs'!$A$2:$B$77,2,FALSE),"")</f>
        <v/>
      </c>
      <c r="T2155" s="52"/>
      <c r="U2155" s="52"/>
      <c r="V2155" s="56" t="str">
        <f t="shared" si="264"/>
        <v/>
      </c>
      <c r="W2155" s="52"/>
      <c r="X2155" s="50"/>
      <c r="Y2155" s="56" t="str">
        <f t="shared" si="265"/>
        <v/>
      </c>
      <c r="Z2155" s="52"/>
      <c r="AA2155" s="35" t="str">
        <f t="shared" si="266"/>
        <v/>
      </c>
      <c r="AB2155" s="35" t="str">
        <f t="shared" si="267"/>
        <v/>
      </c>
      <c r="AC2155" s="35" t="str">
        <f t="shared" si="268"/>
        <v/>
      </c>
      <c r="AD2155" s="35" t="str">
        <f t="shared" si="269"/>
        <v/>
      </c>
      <c r="AE2155" s="35" t="str">
        <f t="shared" si="270"/>
        <v/>
      </c>
      <c r="AF2155" s="35" t="str">
        <f t="shared" si="271"/>
        <v/>
      </c>
    </row>
    <row r="2156" spans="1:32" x14ac:dyDescent="0.3">
      <c r="A2156" s="50"/>
      <c r="B2156" s="34" t="str">
        <f>IFERROR(VLOOKUP(A2156,'State of WI BUs'!$A$2:$B$77,2,FALSE),"")</f>
        <v/>
      </c>
      <c r="C2156" s="50"/>
      <c r="D2156" s="50"/>
      <c r="E2156" s="51"/>
      <c r="F2156" s="34" t="str">
        <f>IFERROR(VLOOKUP(C2156,'Fed. Agency Identifier'!$A$2:$B$62,2,FALSE),"")</f>
        <v/>
      </c>
      <c r="G2156" s="34" t="str">
        <f>IF(ISBLANK(D2156)=TRUE,"",(IFERROR(VLOOKUP(CONCATENATE(C2156,".",D2156),'Assistance Listings sam.gov'!$A$2:$D$2250,4,FALSE),"Unknown/Expired CFDA - Complete Column K")))</f>
        <v/>
      </c>
      <c r="H2156" s="51"/>
      <c r="I2156" s="51"/>
      <c r="J2156" s="34" t="str">
        <f>IF(AND(ISBLANK(C2156)=TRUE,ISBLANK(D2156)=TRUE),"",IFERROR(VLOOKUP(CONCATENATE(C2156,".",D2156),'Clusters Lookup'!$A$2:$B$99,2,FALSE),"Not an Other Cluster"))</f>
        <v/>
      </c>
      <c r="K2156" s="51"/>
      <c r="L2156" s="51"/>
      <c r="M2156" s="51"/>
      <c r="N2156" s="51"/>
      <c r="O2156" s="52"/>
      <c r="P2156" s="51"/>
      <c r="Q2156" s="51"/>
      <c r="R2156" s="50"/>
      <c r="S2156" s="34" t="str">
        <f>IFERROR(VLOOKUP(R2156,'State of WI BUs'!$A$2:$B$77,2,FALSE),"")</f>
        <v/>
      </c>
      <c r="T2156" s="52"/>
      <c r="U2156" s="52"/>
      <c r="V2156" s="56" t="str">
        <f t="shared" si="264"/>
        <v/>
      </c>
      <c r="W2156" s="52"/>
      <c r="X2156" s="50"/>
      <c r="Y2156" s="56" t="str">
        <f t="shared" si="265"/>
        <v/>
      </c>
      <c r="Z2156" s="52"/>
      <c r="AA2156" s="35" t="str">
        <f t="shared" si="266"/>
        <v/>
      </c>
      <c r="AB2156" s="35" t="str">
        <f t="shared" si="267"/>
        <v/>
      </c>
      <c r="AC2156" s="35" t="str">
        <f t="shared" si="268"/>
        <v/>
      </c>
      <c r="AD2156" s="35" t="str">
        <f t="shared" si="269"/>
        <v/>
      </c>
      <c r="AE2156" s="35" t="str">
        <f t="shared" si="270"/>
        <v/>
      </c>
      <c r="AF2156" s="35" t="str">
        <f t="shared" si="271"/>
        <v/>
      </c>
    </row>
    <row r="2157" spans="1:32" x14ac:dyDescent="0.3">
      <c r="A2157" s="50"/>
      <c r="B2157" s="34" t="str">
        <f>IFERROR(VLOOKUP(A2157,'State of WI BUs'!$A$2:$B$77,2,FALSE),"")</f>
        <v/>
      </c>
      <c r="C2157" s="50"/>
      <c r="D2157" s="50"/>
      <c r="E2157" s="51"/>
      <c r="F2157" s="34" t="str">
        <f>IFERROR(VLOOKUP(C2157,'Fed. Agency Identifier'!$A$2:$B$62,2,FALSE),"")</f>
        <v/>
      </c>
      <c r="G2157" s="34" t="str">
        <f>IF(ISBLANK(D2157)=TRUE,"",(IFERROR(VLOOKUP(CONCATENATE(C2157,".",D2157),'Assistance Listings sam.gov'!$A$2:$D$2250,4,FALSE),"Unknown/Expired CFDA - Complete Column K")))</f>
        <v/>
      </c>
      <c r="H2157" s="51"/>
      <c r="I2157" s="51"/>
      <c r="J2157" s="34" t="str">
        <f>IF(AND(ISBLANK(C2157)=TRUE,ISBLANK(D2157)=TRUE),"",IFERROR(VLOOKUP(CONCATENATE(C2157,".",D2157),'Clusters Lookup'!$A$2:$B$99,2,FALSE),"Not an Other Cluster"))</f>
        <v/>
      </c>
      <c r="K2157" s="51"/>
      <c r="L2157" s="51"/>
      <c r="M2157" s="51"/>
      <c r="N2157" s="51"/>
      <c r="O2157" s="52"/>
      <c r="P2157" s="51"/>
      <c r="Q2157" s="51"/>
      <c r="R2157" s="50"/>
      <c r="S2157" s="34" t="str">
        <f>IFERROR(VLOOKUP(R2157,'State of WI BUs'!$A$2:$B$77,2,FALSE),"")</f>
        <v/>
      </c>
      <c r="T2157" s="52"/>
      <c r="U2157" s="52"/>
      <c r="V2157" s="56" t="str">
        <f t="shared" si="264"/>
        <v/>
      </c>
      <c r="W2157" s="52"/>
      <c r="X2157" s="50"/>
      <c r="Y2157" s="56" t="str">
        <f t="shared" si="265"/>
        <v/>
      </c>
      <c r="Z2157" s="52"/>
      <c r="AA2157" s="35" t="str">
        <f t="shared" si="266"/>
        <v/>
      </c>
      <c r="AB2157" s="35" t="str">
        <f t="shared" si="267"/>
        <v/>
      </c>
      <c r="AC2157" s="35" t="str">
        <f t="shared" si="268"/>
        <v/>
      </c>
      <c r="AD2157" s="35" t="str">
        <f t="shared" si="269"/>
        <v/>
      </c>
      <c r="AE2157" s="35" t="str">
        <f t="shared" si="270"/>
        <v/>
      </c>
      <c r="AF2157" s="35" t="str">
        <f t="shared" si="271"/>
        <v/>
      </c>
    </row>
    <row r="2158" spans="1:32" x14ac:dyDescent="0.3">
      <c r="A2158" s="50"/>
      <c r="B2158" s="34" t="str">
        <f>IFERROR(VLOOKUP(A2158,'State of WI BUs'!$A$2:$B$77,2,FALSE),"")</f>
        <v/>
      </c>
      <c r="C2158" s="50"/>
      <c r="D2158" s="50"/>
      <c r="E2158" s="51"/>
      <c r="F2158" s="34" t="str">
        <f>IFERROR(VLOOKUP(C2158,'Fed. Agency Identifier'!$A$2:$B$62,2,FALSE),"")</f>
        <v/>
      </c>
      <c r="G2158" s="34" t="str">
        <f>IF(ISBLANK(D2158)=TRUE,"",(IFERROR(VLOOKUP(CONCATENATE(C2158,".",D2158),'Assistance Listings sam.gov'!$A$2:$D$2250,4,FALSE),"Unknown/Expired CFDA - Complete Column K")))</f>
        <v/>
      </c>
      <c r="H2158" s="51"/>
      <c r="I2158" s="51"/>
      <c r="J2158" s="34" t="str">
        <f>IF(AND(ISBLANK(C2158)=TRUE,ISBLANK(D2158)=TRUE),"",IFERROR(VLOOKUP(CONCATENATE(C2158,".",D2158),'Clusters Lookup'!$A$2:$B$99,2,FALSE),"Not an Other Cluster"))</f>
        <v/>
      </c>
      <c r="K2158" s="51"/>
      <c r="L2158" s="51"/>
      <c r="M2158" s="51"/>
      <c r="N2158" s="51"/>
      <c r="O2158" s="52"/>
      <c r="P2158" s="51"/>
      <c r="Q2158" s="51"/>
      <c r="R2158" s="50"/>
      <c r="S2158" s="34" t="str">
        <f>IFERROR(VLOOKUP(R2158,'State of WI BUs'!$A$2:$B$77,2,FALSE),"")</f>
        <v/>
      </c>
      <c r="T2158" s="52"/>
      <c r="U2158" s="52"/>
      <c r="V2158" s="56" t="str">
        <f t="shared" si="264"/>
        <v/>
      </c>
      <c r="W2158" s="52"/>
      <c r="X2158" s="50"/>
      <c r="Y2158" s="56" t="str">
        <f t="shared" si="265"/>
        <v/>
      </c>
      <c r="Z2158" s="52"/>
      <c r="AA2158" s="35" t="str">
        <f t="shared" si="266"/>
        <v/>
      </c>
      <c r="AB2158" s="35" t="str">
        <f t="shared" si="267"/>
        <v/>
      </c>
      <c r="AC2158" s="35" t="str">
        <f t="shared" si="268"/>
        <v/>
      </c>
      <c r="AD2158" s="35" t="str">
        <f t="shared" si="269"/>
        <v/>
      </c>
      <c r="AE2158" s="35" t="str">
        <f t="shared" si="270"/>
        <v/>
      </c>
      <c r="AF2158" s="35" t="str">
        <f t="shared" si="271"/>
        <v/>
      </c>
    </row>
    <row r="2159" spans="1:32" x14ac:dyDescent="0.3">
      <c r="A2159" s="50"/>
      <c r="B2159" s="34" t="str">
        <f>IFERROR(VLOOKUP(A2159,'State of WI BUs'!$A$2:$B$77,2,FALSE),"")</f>
        <v/>
      </c>
      <c r="C2159" s="50"/>
      <c r="D2159" s="50"/>
      <c r="E2159" s="51"/>
      <c r="F2159" s="34" t="str">
        <f>IFERROR(VLOOKUP(C2159,'Fed. Agency Identifier'!$A$2:$B$62,2,FALSE),"")</f>
        <v/>
      </c>
      <c r="G2159" s="34" t="str">
        <f>IF(ISBLANK(D2159)=TRUE,"",(IFERROR(VLOOKUP(CONCATENATE(C2159,".",D2159),'Assistance Listings sam.gov'!$A$2:$D$2250,4,FALSE),"Unknown/Expired CFDA - Complete Column K")))</f>
        <v/>
      </c>
      <c r="H2159" s="51"/>
      <c r="I2159" s="51"/>
      <c r="J2159" s="34" t="str">
        <f>IF(AND(ISBLANK(C2159)=TRUE,ISBLANK(D2159)=TRUE),"",IFERROR(VLOOKUP(CONCATENATE(C2159,".",D2159),'Clusters Lookup'!$A$2:$B$99,2,FALSE),"Not an Other Cluster"))</f>
        <v/>
      </c>
      <c r="K2159" s="51"/>
      <c r="L2159" s="51"/>
      <c r="M2159" s="51"/>
      <c r="N2159" s="51"/>
      <c r="O2159" s="52"/>
      <c r="P2159" s="51"/>
      <c r="Q2159" s="51"/>
      <c r="R2159" s="50"/>
      <c r="S2159" s="34" t="str">
        <f>IFERROR(VLOOKUP(R2159,'State of WI BUs'!$A$2:$B$77,2,FALSE),"")</f>
        <v/>
      </c>
      <c r="T2159" s="52"/>
      <c r="U2159" s="52"/>
      <c r="V2159" s="56" t="str">
        <f t="shared" si="264"/>
        <v/>
      </c>
      <c r="W2159" s="52"/>
      <c r="X2159" s="50"/>
      <c r="Y2159" s="56" t="str">
        <f t="shared" si="265"/>
        <v/>
      </c>
      <c r="Z2159" s="52"/>
      <c r="AA2159" s="35" t="str">
        <f t="shared" si="266"/>
        <v/>
      </c>
      <c r="AB2159" s="35" t="str">
        <f t="shared" si="267"/>
        <v/>
      </c>
      <c r="AC2159" s="35" t="str">
        <f t="shared" si="268"/>
        <v/>
      </c>
      <c r="AD2159" s="35" t="str">
        <f t="shared" si="269"/>
        <v/>
      </c>
      <c r="AE2159" s="35" t="str">
        <f t="shared" si="270"/>
        <v/>
      </c>
      <c r="AF2159" s="35" t="str">
        <f t="shared" si="271"/>
        <v/>
      </c>
    </row>
    <row r="2160" spans="1:32" x14ac:dyDescent="0.3">
      <c r="A2160" s="50"/>
      <c r="B2160" s="34" t="str">
        <f>IFERROR(VLOOKUP(A2160,'State of WI BUs'!$A$2:$B$77,2,FALSE),"")</f>
        <v/>
      </c>
      <c r="C2160" s="50"/>
      <c r="D2160" s="50"/>
      <c r="E2160" s="51"/>
      <c r="F2160" s="34" t="str">
        <f>IFERROR(VLOOKUP(C2160,'Fed. Agency Identifier'!$A$2:$B$62,2,FALSE),"")</f>
        <v/>
      </c>
      <c r="G2160" s="34" t="str">
        <f>IF(ISBLANK(D2160)=TRUE,"",(IFERROR(VLOOKUP(CONCATENATE(C2160,".",D2160),'Assistance Listings sam.gov'!$A$2:$D$2250,4,FALSE),"Unknown/Expired CFDA - Complete Column K")))</f>
        <v/>
      </c>
      <c r="H2160" s="51"/>
      <c r="I2160" s="51"/>
      <c r="J2160" s="34" t="str">
        <f>IF(AND(ISBLANK(C2160)=TRUE,ISBLANK(D2160)=TRUE),"",IFERROR(VLOOKUP(CONCATENATE(C2160,".",D2160),'Clusters Lookup'!$A$2:$B$99,2,FALSE),"Not an Other Cluster"))</f>
        <v/>
      </c>
      <c r="K2160" s="51"/>
      <c r="L2160" s="51"/>
      <c r="M2160" s="51"/>
      <c r="N2160" s="51"/>
      <c r="O2160" s="52"/>
      <c r="P2160" s="51"/>
      <c r="Q2160" s="51"/>
      <c r="R2160" s="50"/>
      <c r="S2160" s="34" t="str">
        <f>IFERROR(VLOOKUP(R2160,'State of WI BUs'!$A$2:$B$77,2,FALSE),"")</f>
        <v/>
      </c>
      <c r="T2160" s="52"/>
      <c r="U2160" s="52"/>
      <c r="V2160" s="56" t="str">
        <f t="shared" si="264"/>
        <v/>
      </c>
      <c r="W2160" s="52"/>
      <c r="X2160" s="50"/>
      <c r="Y2160" s="56" t="str">
        <f t="shared" si="265"/>
        <v/>
      </c>
      <c r="Z2160" s="52"/>
      <c r="AA2160" s="35" t="str">
        <f t="shared" si="266"/>
        <v/>
      </c>
      <c r="AB2160" s="35" t="str">
        <f t="shared" si="267"/>
        <v/>
      </c>
      <c r="AC2160" s="35" t="str">
        <f t="shared" si="268"/>
        <v/>
      </c>
      <c r="AD2160" s="35" t="str">
        <f t="shared" si="269"/>
        <v/>
      </c>
      <c r="AE2160" s="35" t="str">
        <f t="shared" si="270"/>
        <v/>
      </c>
      <c r="AF2160" s="35" t="str">
        <f t="shared" si="271"/>
        <v/>
      </c>
    </row>
    <row r="2161" spans="1:32" x14ac:dyDescent="0.3">
      <c r="A2161" s="50"/>
      <c r="B2161" s="34" t="str">
        <f>IFERROR(VLOOKUP(A2161,'State of WI BUs'!$A$2:$B$77,2,FALSE),"")</f>
        <v/>
      </c>
      <c r="C2161" s="50"/>
      <c r="D2161" s="50"/>
      <c r="E2161" s="51"/>
      <c r="F2161" s="34" t="str">
        <f>IFERROR(VLOOKUP(C2161,'Fed. Agency Identifier'!$A$2:$B$62,2,FALSE),"")</f>
        <v/>
      </c>
      <c r="G2161" s="34" t="str">
        <f>IF(ISBLANK(D2161)=TRUE,"",(IFERROR(VLOOKUP(CONCATENATE(C2161,".",D2161),'Assistance Listings sam.gov'!$A$2:$D$2250,4,FALSE),"Unknown/Expired CFDA - Complete Column K")))</f>
        <v/>
      </c>
      <c r="H2161" s="51"/>
      <c r="I2161" s="51"/>
      <c r="J2161" s="34" t="str">
        <f>IF(AND(ISBLANK(C2161)=TRUE,ISBLANK(D2161)=TRUE),"",IFERROR(VLOOKUP(CONCATENATE(C2161,".",D2161),'Clusters Lookup'!$A$2:$B$99,2,FALSE),"Not an Other Cluster"))</f>
        <v/>
      </c>
      <c r="K2161" s="51"/>
      <c r="L2161" s="51"/>
      <c r="M2161" s="51"/>
      <c r="N2161" s="51"/>
      <c r="O2161" s="52"/>
      <c r="P2161" s="51"/>
      <c r="Q2161" s="51"/>
      <c r="R2161" s="50"/>
      <c r="S2161" s="34" t="str">
        <f>IFERROR(VLOOKUP(R2161,'State of WI BUs'!$A$2:$B$77,2,FALSE),"")</f>
        <v/>
      </c>
      <c r="T2161" s="52"/>
      <c r="U2161" s="52"/>
      <c r="V2161" s="56" t="str">
        <f t="shared" si="264"/>
        <v/>
      </c>
      <c r="W2161" s="52"/>
      <c r="X2161" s="50"/>
      <c r="Y2161" s="56" t="str">
        <f t="shared" si="265"/>
        <v/>
      </c>
      <c r="Z2161" s="52"/>
      <c r="AA2161" s="35" t="str">
        <f t="shared" si="266"/>
        <v/>
      </c>
      <c r="AB2161" s="35" t="str">
        <f t="shared" si="267"/>
        <v/>
      </c>
      <c r="AC2161" s="35" t="str">
        <f t="shared" si="268"/>
        <v/>
      </c>
      <c r="AD2161" s="35" t="str">
        <f t="shared" si="269"/>
        <v/>
      </c>
      <c r="AE2161" s="35" t="str">
        <f t="shared" si="270"/>
        <v/>
      </c>
      <c r="AF2161" s="35" t="str">
        <f t="shared" si="271"/>
        <v/>
      </c>
    </row>
    <row r="2162" spans="1:32" x14ac:dyDescent="0.3">
      <c r="A2162" s="50"/>
      <c r="B2162" s="34" t="str">
        <f>IFERROR(VLOOKUP(A2162,'State of WI BUs'!$A$2:$B$77,2,FALSE),"")</f>
        <v/>
      </c>
      <c r="C2162" s="50"/>
      <c r="D2162" s="50"/>
      <c r="E2162" s="51"/>
      <c r="F2162" s="34" t="str">
        <f>IFERROR(VLOOKUP(C2162,'Fed. Agency Identifier'!$A$2:$B$62,2,FALSE),"")</f>
        <v/>
      </c>
      <c r="G2162" s="34" t="str">
        <f>IF(ISBLANK(D2162)=TRUE,"",(IFERROR(VLOOKUP(CONCATENATE(C2162,".",D2162),'Assistance Listings sam.gov'!$A$2:$D$2250,4,FALSE),"Unknown/Expired CFDA - Complete Column K")))</f>
        <v/>
      </c>
      <c r="H2162" s="51"/>
      <c r="I2162" s="51"/>
      <c r="J2162" s="34" t="str">
        <f>IF(AND(ISBLANK(C2162)=TRUE,ISBLANK(D2162)=TRUE),"",IFERROR(VLOOKUP(CONCATENATE(C2162,".",D2162),'Clusters Lookup'!$A$2:$B$99,2,FALSE),"Not an Other Cluster"))</f>
        <v/>
      </c>
      <c r="K2162" s="51"/>
      <c r="L2162" s="51"/>
      <c r="M2162" s="51"/>
      <c r="N2162" s="51"/>
      <c r="O2162" s="52"/>
      <c r="P2162" s="51"/>
      <c r="Q2162" s="51"/>
      <c r="R2162" s="50"/>
      <c r="S2162" s="34" t="str">
        <f>IFERROR(VLOOKUP(R2162,'State of WI BUs'!$A$2:$B$77,2,FALSE),"")</f>
        <v/>
      </c>
      <c r="T2162" s="52"/>
      <c r="U2162" s="52"/>
      <c r="V2162" s="56" t="str">
        <f t="shared" si="264"/>
        <v/>
      </c>
      <c r="W2162" s="52"/>
      <c r="X2162" s="50"/>
      <c r="Y2162" s="56" t="str">
        <f t="shared" si="265"/>
        <v/>
      </c>
      <c r="Z2162" s="52"/>
      <c r="AA2162" s="35" t="str">
        <f t="shared" si="266"/>
        <v/>
      </c>
      <c r="AB2162" s="35" t="str">
        <f t="shared" si="267"/>
        <v/>
      </c>
      <c r="AC2162" s="35" t="str">
        <f t="shared" si="268"/>
        <v/>
      </c>
      <c r="AD2162" s="35" t="str">
        <f t="shared" si="269"/>
        <v/>
      </c>
      <c r="AE2162" s="35" t="str">
        <f t="shared" si="270"/>
        <v/>
      </c>
      <c r="AF2162" s="35" t="str">
        <f t="shared" si="271"/>
        <v/>
      </c>
    </row>
    <row r="2163" spans="1:32" x14ac:dyDescent="0.3">
      <c r="A2163" s="50"/>
      <c r="B2163" s="34" t="str">
        <f>IFERROR(VLOOKUP(A2163,'State of WI BUs'!$A$2:$B$77,2,FALSE),"")</f>
        <v/>
      </c>
      <c r="C2163" s="50"/>
      <c r="D2163" s="50"/>
      <c r="E2163" s="51"/>
      <c r="F2163" s="34" t="str">
        <f>IFERROR(VLOOKUP(C2163,'Fed. Agency Identifier'!$A$2:$B$62,2,FALSE),"")</f>
        <v/>
      </c>
      <c r="G2163" s="34" t="str">
        <f>IF(ISBLANK(D2163)=TRUE,"",(IFERROR(VLOOKUP(CONCATENATE(C2163,".",D2163),'Assistance Listings sam.gov'!$A$2:$D$2250,4,FALSE),"Unknown/Expired CFDA - Complete Column K")))</f>
        <v/>
      </c>
      <c r="H2163" s="51"/>
      <c r="I2163" s="51"/>
      <c r="J2163" s="34" t="str">
        <f>IF(AND(ISBLANK(C2163)=TRUE,ISBLANK(D2163)=TRUE),"",IFERROR(VLOOKUP(CONCATENATE(C2163,".",D2163),'Clusters Lookup'!$A$2:$B$99,2,FALSE),"Not an Other Cluster"))</f>
        <v/>
      </c>
      <c r="K2163" s="51"/>
      <c r="L2163" s="51"/>
      <c r="M2163" s="51"/>
      <c r="N2163" s="51"/>
      <c r="O2163" s="52"/>
      <c r="P2163" s="51"/>
      <c r="Q2163" s="51"/>
      <c r="R2163" s="50"/>
      <c r="S2163" s="34" t="str">
        <f>IFERROR(VLOOKUP(R2163,'State of WI BUs'!$A$2:$B$77,2,FALSE),"")</f>
        <v/>
      </c>
      <c r="T2163" s="52"/>
      <c r="U2163" s="52"/>
      <c r="V2163" s="56" t="str">
        <f t="shared" si="264"/>
        <v/>
      </c>
      <c r="W2163" s="52"/>
      <c r="X2163" s="50"/>
      <c r="Y2163" s="56" t="str">
        <f t="shared" si="265"/>
        <v/>
      </c>
      <c r="Z2163" s="52"/>
      <c r="AA2163" s="35" t="str">
        <f t="shared" si="266"/>
        <v/>
      </c>
      <c r="AB2163" s="35" t="str">
        <f t="shared" si="267"/>
        <v/>
      </c>
      <c r="AC2163" s="35" t="str">
        <f t="shared" si="268"/>
        <v/>
      </c>
      <c r="AD2163" s="35" t="str">
        <f t="shared" si="269"/>
        <v/>
      </c>
      <c r="AE2163" s="35" t="str">
        <f t="shared" si="270"/>
        <v/>
      </c>
      <c r="AF2163" s="35" t="str">
        <f t="shared" si="271"/>
        <v/>
      </c>
    </row>
    <row r="2164" spans="1:32" x14ac:dyDescent="0.3">
      <c r="A2164" s="50"/>
      <c r="B2164" s="34" t="str">
        <f>IFERROR(VLOOKUP(A2164,'State of WI BUs'!$A$2:$B$77,2,FALSE),"")</f>
        <v/>
      </c>
      <c r="C2164" s="50"/>
      <c r="D2164" s="50"/>
      <c r="E2164" s="51"/>
      <c r="F2164" s="34" t="str">
        <f>IFERROR(VLOOKUP(C2164,'Fed. Agency Identifier'!$A$2:$B$62,2,FALSE),"")</f>
        <v/>
      </c>
      <c r="G2164" s="34" t="str">
        <f>IF(ISBLANK(D2164)=TRUE,"",(IFERROR(VLOOKUP(CONCATENATE(C2164,".",D2164),'Assistance Listings sam.gov'!$A$2:$D$2250,4,FALSE),"Unknown/Expired CFDA - Complete Column K")))</f>
        <v/>
      </c>
      <c r="H2164" s="51"/>
      <c r="I2164" s="51"/>
      <c r="J2164" s="34" t="str">
        <f>IF(AND(ISBLANK(C2164)=TRUE,ISBLANK(D2164)=TRUE),"",IFERROR(VLOOKUP(CONCATENATE(C2164,".",D2164),'Clusters Lookup'!$A$2:$B$99,2,FALSE),"Not an Other Cluster"))</f>
        <v/>
      </c>
      <c r="K2164" s="51"/>
      <c r="L2164" s="51"/>
      <c r="M2164" s="51"/>
      <c r="N2164" s="51"/>
      <c r="O2164" s="52"/>
      <c r="P2164" s="51"/>
      <c r="Q2164" s="51"/>
      <c r="R2164" s="50"/>
      <c r="S2164" s="34" t="str">
        <f>IFERROR(VLOOKUP(R2164,'State of WI BUs'!$A$2:$B$77,2,FALSE),"")</f>
        <v/>
      </c>
      <c r="T2164" s="52"/>
      <c r="U2164" s="52"/>
      <c r="V2164" s="56" t="str">
        <f t="shared" si="264"/>
        <v/>
      </c>
      <c r="W2164" s="52"/>
      <c r="X2164" s="50"/>
      <c r="Y2164" s="56" t="str">
        <f t="shared" si="265"/>
        <v/>
      </c>
      <c r="Z2164" s="52"/>
      <c r="AA2164" s="35" t="str">
        <f t="shared" si="266"/>
        <v/>
      </c>
      <c r="AB2164" s="35" t="str">
        <f t="shared" si="267"/>
        <v/>
      </c>
      <c r="AC2164" s="35" t="str">
        <f t="shared" si="268"/>
        <v/>
      </c>
      <c r="AD2164" s="35" t="str">
        <f t="shared" si="269"/>
        <v/>
      </c>
      <c r="AE2164" s="35" t="str">
        <f t="shared" si="270"/>
        <v/>
      </c>
      <c r="AF2164" s="35" t="str">
        <f t="shared" si="271"/>
        <v/>
      </c>
    </row>
    <row r="2165" spans="1:32" x14ac:dyDescent="0.3">
      <c r="A2165" s="50"/>
      <c r="B2165" s="34" t="str">
        <f>IFERROR(VLOOKUP(A2165,'State of WI BUs'!$A$2:$B$77,2,FALSE),"")</f>
        <v/>
      </c>
      <c r="C2165" s="50"/>
      <c r="D2165" s="50"/>
      <c r="E2165" s="51"/>
      <c r="F2165" s="34" t="str">
        <f>IFERROR(VLOOKUP(C2165,'Fed. Agency Identifier'!$A$2:$B$62,2,FALSE),"")</f>
        <v/>
      </c>
      <c r="G2165" s="34" t="str">
        <f>IF(ISBLANK(D2165)=TRUE,"",(IFERROR(VLOOKUP(CONCATENATE(C2165,".",D2165),'Assistance Listings sam.gov'!$A$2:$D$2250,4,FALSE),"Unknown/Expired CFDA - Complete Column K")))</f>
        <v/>
      </c>
      <c r="H2165" s="51"/>
      <c r="I2165" s="51"/>
      <c r="J2165" s="34" t="str">
        <f>IF(AND(ISBLANK(C2165)=TRUE,ISBLANK(D2165)=TRUE),"",IFERROR(VLOOKUP(CONCATENATE(C2165,".",D2165),'Clusters Lookup'!$A$2:$B$99,2,FALSE),"Not an Other Cluster"))</f>
        <v/>
      </c>
      <c r="K2165" s="51"/>
      <c r="L2165" s="51"/>
      <c r="M2165" s="51"/>
      <c r="N2165" s="51"/>
      <c r="O2165" s="52"/>
      <c r="P2165" s="51"/>
      <c r="Q2165" s="51"/>
      <c r="R2165" s="50"/>
      <c r="S2165" s="34" t="str">
        <f>IFERROR(VLOOKUP(R2165,'State of WI BUs'!$A$2:$B$77,2,FALSE),"")</f>
        <v/>
      </c>
      <c r="T2165" s="52"/>
      <c r="U2165" s="52"/>
      <c r="V2165" s="56" t="str">
        <f t="shared" si="264"/>
        <v/>
      </c>
      <c r="W2165" s="52"/>
      <c r="X2165" s="50"/>
      <c r="Y2165" s="56" t="str">
        <f t="shared" si="265"/>
        <v/>
      </c>
      <c r="Z2165" s="52"/>
      <c r="AA2165" s="35" t="str">
        <f t="shared" si="266"/>
        <v/>
      </c>
      <c r="AB2165" s="35" t="str">
        <f t="shared" si="267"/>
        <v/>
      </c>
      <c r="AC2165" s="35" t="str">
        <f t="shared" si="268"/>
        <v/>
      </c>
      <c r="AD2165" s="35" t="str">
        <f t="shared" si="269"/>
        <v/>
      </c>
      <c r="AE2165" s="35" t="str">
        <f t="shared" si="270"/>
        <v/>
      </c>
      <c r="AF2165" s="35" t="str">
        <f t="shared" si="271"/>
        <v/>
      </c>
    </row>
    <row r="2166" spans="1:32" x14ac:dyDescent="0.3">
      <c r="A2166" s="50"/>
      <c r="B2166" s="34" t="str">
        <f>IFERROR(VLOOKUP(A2166,'State of WI BUs'!$A$2:$B$77,2,FALSE),"")</f>
        <v/>
      </c>
      <c r="C2166" s="50"/>
      <c r="D2166" s="50"/>
      <c r="E2166" s="51"/>
      <c r="F2166" s="34" t="str">
        <f>IFERROR(VLOOKUP(C2166,'Fed. Agency Identifier'!$A$2:$B$62,2,FALSE),"")</f>
        <v/>
      </c>
      <c r="G2166" s="34" t="str">
        <f>IF(ISBLANK(D2166)=TRUE,"",(IFERROR(VLOOKUP(CONCATENATE(C2166,".",D2166),'Assistance Listings sam.gov'!$A$2:$D$2250,4,FALSE),"Unknown/Expired CFDA - Complete Column K")))</f>
        <v/>
      </c>
      <c r="H2166" s="51"/>
      <c r="I2166" s="51"/>
      <c r="J2166" s="34" t="str">
        <f>IF(AND(ISBLANK(C2166)=TRUE,ISBLANK(D2166)=TRUE),"",IFERROR(VLOOKUP(CONCATENATE(C2166,".",D2166),'Clusters Lookup'!$A$2:$B$99,2,FALSE),"Not an Other Cluster"))</f>
        <v/>
      </c>
      <c r="K2166" s="51"/>
      <c r="L2166" s="51"/>
      <c r="M2166" s="51"/>
      <c r="N2166" s="51"/>
      <c r="O2166" s="52"/>
      <c r="P2166" s="51"/>
      <c r="Q2166" s="51"/>
      <c r="R2166" s="50"/>
      <c r="S2166" s="34" t="str">
        <f>IFERROR(VLOOKUP(R2166,'State of WI BUs'!$A$2:$B$77,2,FALSE),"")</f>
        <v/>
      </c>
      <c r="T2166" s="52"/>
      <c r="U2166" s="52"/>
      <c r="V2166" s="56" t="str">
        <f t="shared" si="264"/>
        <v/>
      </c>
      <c r="W2166" s="52"/>
      <c r="X2166" s="50"/>
      <c r="Y2166" s="56" t="str">
        <f t="shared" si="265"/>
        <v/>
      </c>
      <c r="Z2166" s="52"/>
      <c r="AA2166" s="35" t="str">
        <f t="shared" si="266"/>
        <v/>
      </c>
      <c r="AB2166" s="35" t="str">
        <f t="shared" si="267"/>
        <v/>
      </c>
      <c r="AC2166" s="35" t="str">
        <f t="shared" si="268"/>
        <v/>
      </c>
      <c r="AD2166" s="35" t="str">
        <f t="shared" si="269"/>
        <v/>
      </c>
      <c r="AE2166" s="35" t="str">
        <f t="shared" si="270"/>
        <v/>
      </c>
      <c r="AF2166" s="35" t="str">
        <f t="shared" si="271"/>
        <v/>
      </c>
    </row>
    <row r="2167" spans="1:32" x14ac:dyDescent="0.3">
      <c r="A2167" s="50"/>
      <c r="B2167" s="34" t="str">
        <f>IFERROR(VLOOKUP(A2167,'State of WI BUs'!$A$2:$B$77,2,FALSE),"")</f>
        <v/>
      </c>
      <c r="C2167" s="50"/>
      <c r="D2167" s="50"/>
      <c r="E2167" s="51"/>
      <c r="F2167" s="34" t="str">
        <f>IFERROR(VLOOKUP(C2167,'Fed. Agency Identifier'!$A$2:$B$62,2,FALSE),"")</f>
        <v/>
      </c>
      <c r="G2167" s="34" t="str">
        <f>IF(ISBLANK(D2167)=TRUE,"",(IFERROR(VLOOKUP(CONCATENATE(C2167,".",D2167),'Assistance Listings sam.gov'!$A$2:$D$2250,4,FALSE),"Unknown/Expired CFDA - Complete Column K")))</f>
        <v/>
      </c>
      <c r="H2167" s="51"/>
      <c r="I2167" s="51"/>
      <c r="J2167" s="34" t="str">
        <f>IF(AND(ISBLANK(C2167)=TRUE,ISBLANK(D2167)=TRUE),"",IFERROR(VLOOKUP(CONCATENATE(C2167,".",D2167),'Clusters Lookup'!$A$2:$B$99,2,FALSE),"Not an Other Cluster"))</f>
        <v/>
      </c>
      <c r="K2167" s="51"/>
      <c r="L2167" s="51"/>
      <c r="M2167" s="51"/>
      <c r="N2167" s="51"/>
      <c r="O2167" s="52"/>
      <c r="P2167" s="51"/>
      <c r="Q2167" s="51"/>
      <c r="R2167" s="50"/>
      <c r="S2167" s="34" t="str">
        <f>IFERROR(VLOOKUP(R2167,'State of WI BUs'!$A$2:$B$77,2,FALSE),"")</f>
        <v/>
      </c>
      <c r="T2167" s="52"/>
      <c r="U2167" s="52"/>
      <c r="V2167" s="56" t="str">
        <f t="shared" si="264"/>
        <v/>
      </c>
      <c r="W2167" s="52"/>
      <c r="X2167" s="50"/>
      <c r="Y2167" s="56" t="str">
        <f t="shared" si="265"/>
        <v/>
      </c>
      <c r="Z2167" s="52"/>
      <c r="AA2167" s="35" t="str">
        <f t="shared" si="266"/>
        <v/>
      </c>
      <c r="AB2167" s="35" t="str">
        <f t="shared" si="267"/>
        <v/>
      </c>
      <c r="AC2167" s="35" t="str">
        <f t="shared" si="268"/>
        <v/>
      </c>
      <c r="AD2167" s="35" t="str">
        <f t="shared" si="269"/>
        <v/>
      </c>
      <c r="AE2167" s="35" t="str">
        <f t="shared" si="270"/>
        <v/>
      </c>
      <c r="AF2167" s="35" t="str">
        <f t="shared" si="271"/>
        <v/>
      </c>
    </row>
    <row r="2168" spans="1:32" x14ac:dyDescent="0.3">
      <c r="A2168" s="50"/>
      <c r="B2168" s="34" t="str">
        <f>IFERROR(VLOOKUP(A2168,'State of WI BUs'!$A$2:$B$77,2,FALSE),"")</f>
        <v/>
      </c>
      <c r="C2168" s="50"/>
      <c r="D2168" s="50"/>
      <c r="E2168" s="51"/>
      <c r="F2168" s="34" t="str">
        <f>IFERROR(VLOOKUP(C2168,'Fed. Agency Identifier'!$A$2:$B$62,2,FALSE),"")</f>
        <v/>
      </c>
      <c r="G2168" s="34" t="str">
        <f>IF(ISBLANK(D2168)=TRUE,"",(IFERROR(VLOOKUP(CONCATENATE(C2168,".",D2168),'Assistance Listings sam.gov'!$A$2:$D$2250,4,FALSE),"Unknown/Expired CFDA - Complete Column K")))</f>
        <v/>
      </c>
      <c r="H2168" s="51"/>
      <c r="I2168" s="51"/>
      <c r="J2168" s="34" t="str">
        <f>IF(AND(ISBLANK(C2168)=TRUE,ISBLANK(D2168)=TRUE),"",IFERROR(VLOOKUP(CONCATENATE(C2168,".",D2168),'Clusters Lookup'!$A$2:$B$99,2,FALSE),"Not an Other Cluster"))</f>
        <v/>
      </c>
      <c r="K2168" s="51"/>
      <c r="L2168" s="51"/>
      <c r="M2168" s="51"/>
      <c r="N2168" s="51"/>
      <c r="O2168" s="52"/>
      <c r="P2168" s="51"/>
      <c r="Q2168" s="51"/>
      <c r="R2168" s="50"/>
      <c r="S2168" s="34" t="str">
        <f>IFERROR(VLOOKUP(R2168,'State of WI BUs'!$A$2:$B$77,2,FALSE),"")</f>
        <v/>
      </c>
      <c r="T2168" s="52"/>
      <c r="U2168" s="52"/>
      <c r="V2168" s="56" t="str">
        <f t="shared" si="264"/>
        <v/>
      </c>
      <c r="W2168" s="52"/>
      <c r="X2168" s="50"/>
      <c r="Y2168" s="56" t="str">
        <f t="shared" si="265"/>
        <v/>
      </c>
      <c r="Z2168" s="52"/>
      <c r="AA2168" s="35" t="str">
        <f t="shared" si="266"/>
        <v/>
      </c>
      <c r="AB2168" s="35" t="str">
        <f t="shared" si="267"/>
        <v/>
      </c>
      <c r="AC2168" s="35" t="str">
        <f t="shared" si="268"/>
        <v/>
      </c>
      <c r="AD2168" s="35" t="str">
        <f t="shared" si="269"/>
        <v/>
      </c>
      <c r="AE2168" s="35" t="str">
        <f t="shared" si="270"/>
        <v/>
      </c>
      <c r="AF2168" s="35" t="str">
        <f t="shared" si="271"/>
        <v/>
      </c>
    </row>
    <row r="2169" spans="1:32" x14ac:dyDescent="0.3">
      <c r="A2169" s="50"/>
      <c r="B2169" s="34" t="str">
        <f>IFERROR(VLOOKUP(A2169,'State of WI BUs'!$A$2:$B$77,2,FALSE),"")</f>
        <v/>
      </c>
      <c r="C2169" s="50"/>
      <c r="D2169" s="50"/>
      <c r="E2169" s="51"/>
      <c r="F2169" s="34" t="str">
        <f>IFERROR(VLOOKUP(C2169,'Fed. Agency Identifier'!$A$2:$B$62,2,FALSE),"")</f>
        <v/>
      </c>
      <c r="G2169" s="34" t="str">
        <f>IF(ISBLANK(D2169)=TRUE,"",(IFERROR(VLOOKUP(CONCATENATE(C2169,".",D2169),'Assistance Listings sam.gov'!$A$2:$D$2250,4,FALSE),"Unknown/Expired CFDA - Complete Column K")))</f>
        <v/>
      </c>
      <c r="H2169" s="51"/>
      <c r="I2169" s="51"/>
      <c r="J2169" s="34" t="str">
        <f>IF(AND(ISBLANK(C2169)=TRUE,ISBLANK(D2169)=TRUE),"",IFERROR(VLOOKUP(CONCATENATE(C2169,".",D2169),'Clusters Lookup'!$A$2:$B$99,2,FALSE),"Not an Other Cluster"))</f>
        <v/>
      </c>
      <c r="K2169" s="51"/>
      <c r="L2169" s="51"/>
      <c r="M2169" s="51"/>
      <c r="N2169" s="51"/>
      <c r="O2169" s="52"/>
      <c r="P2169" s="51"/>
      <c r="Q2169" s="51"/>
      <c r="R2169" s="50"/>
      <c r="S2169" s="34" t="str">
        <f>IFERROR(VLOOKUP(R2169,'State of WI BUs'!$A$2:$B$77,2,FALSE),"")</f>
        <v/>
      </c>
      <c r="T2169" s="52"/>
      <c r="U2169" s="52"/>
      <c r="V2169" s="56" t="str">
        <f t="shared" si="264"/>
        <v/>
      </c>
      <c r="W2169" s="52"/>
      <c r="X2169" s="50"/>
      <c r="Y2169" s="56" t="str">
        <f t="shared" si="265"/>
        <v/>
      </c>
      <c r="Z2169" s="52"/>
      <c r="AA2169" s="35" t="str">
        <f t="shared" si="266"/>
        <v/>
      </c>
      <c r="AB2169" s="35" t="str">
        <f t="shared" si="267"/>
        <v/>
      </c>
      <c r="AC2169" s="35" t="str">
        <f t="shared" si="268"/>
        <v/>
      </c>
      <c r="AD2169" s="35" t="str">
        <f t="shared" si="269"/>
        <v/>
      </c>
      <c r="AE2169" s="35" t="str">
        <f t="shared" si="270"/>
        <v/>
      </c>
      <c r="AF2169" s="35" t="str">
        <f t="shared" si="271"/>
        <v/>
      </c>
    </row>
    <row r="2170" spans="1:32" x14ac:dyDescent="0.3">
      <c r="A2170" s="50"/>
      <c r="B2170" s="34" t="str">
        <f>IFERROR(VLOOKUP(A2170,'State of WI BUs'!$A$2:$B$77,2,FALSE),"")</f>
        <v/>
      </c>
      <c r="C2170" s="50"/>
      <c r="D2170" s="50"/>
      <c r="E2170" s="51"/>
      <c r="F2170" s="34" t="str">
        <f>IFERROR(VLOOKUP(C2170,'Fed. Agency Identifier'!$A$2:$B$62,2,FALSE),"")</f>
        <v/>
      </c>
      <c r="G2170" s="34" t="str">
        <f>IF(ISBLANK(D2170)=TRUE,"",(IFERROR(VLOOKUP(CONCATENATE(C2170,".",D2170),'Assistance Listings sam.gov'!$A$2:$D$2250,4,FALSE),"Unknown/Expired CFDA - Complete Column K")))</f>
        <v/>
      </c>
      <c r="H2170" s="51"/>
      <c r="I2170" s="51"/>
      <c r="J2170" s="34" t="str">
        <f>IF(AND(ISBLANK(C2170)=TRUE,ISBLANK(D2170)=TRUE),"",IFERROR(VLOOKUP(CONCATENATE(C2170,".",D2170),'Clusters Lookup'!$A$2:$B$99,2,FALSE),"Not an Other Cluster"))</f>
        <v/>
      </c>
      <c r="K2170" s="51"/>
      <c r="L2170" s="51"/>
      <c r="M2170" s="51"/>
      <c r="N2170" s="51"/>
      <c r="O2170" s="52"/>
      <c r="P2170" s="51"/>
      <c r="Q2170" s="51"/>
      <c r="R2170" s="50"/>
      <c r="S2170" s="34" t="str">
        <f>IFERROR(VLOOKUP(R2170,'State of WI BUs'!$A$2:$B$77,2,FALSE),"")</f>
        <v/>
      </c>
      <c r="T2170" s="52"/>
      <c r="U2170" s="52"/>
      <c r="V2170" s="56" t="str">
        <f t="shared" si="264"/>
        <v/>
      </c>
      <c r="W2170" s="52"/>
      <c r="X2170" s="50"/>
      <c r="Y2170" s="56" t="str">
        <f t="shared" si="265"/>
        <v/>
      </c>
      <c r="Z2170" s="52"/>
      <c r="AA2170" s="35" t="str">
        <f t="shared" si="266"/>
        <v/>
      </c>
      <c r="AB2170" s="35" t="str">
        <f t="shared" si="267"/>
        <v/>
      </c>
      <c r="AC2170" s="35" t="str">
        <f t="shared" si="268"/>
        <v/>
      </c>
      <c r="AD2170" s="35" t="str">
        <f t="shared" si="269"/>
        <v/>
      </c>
      <c r="AE2170" s="35" t="str">
        <f t="shared" si="270"/>
        <v/>
      </c>
      <c r="AF2170" s="35" t="str">
        <f t="shared" si="271"/>
        <v/>
      </c>
    </row>
    <row r="2171" spans="1:32" x14ac:dyDescent="0.3">
      <c r="A2171" s="50"/>
      <c r="B2171" s="34" t="str">
        <f>IFERROR(VLOOKUP(A2171,'State of WI BUs'!$A$2:$B$77,2,FALSE),"")</f>
        <v/>
      </c>
      <c r="C2171" s="50"/>
      <c r="D2171" s="50"/>
      <c r="E2171" s="51"/>
      <c r="F2171" s="34" t="str">
        <f>IFERROR(VLOOKUP(C2171,'Fed. Agency Identifier'!$A$2:$B$62,2,FALSE),"")</f>
        <v/>
      </c>
      <c r="G2171" s="34" t="str">
        <f>IF(ISBLANK(D2171)=TRUE,"",(IFERROR(VLOOKUP(CONCATENATE(C2171,".",D2171),'Assistance Listings sam.gov'!$A$2:$D$2250,4,FALSE),"Unknown/Expired CFDA - Complete Column K")))</f>
        <v/>
      </c>
      <c r="H2171" s="51"/>
      <c r="I2171" s="51"/>
      <c r="J2171" s="34" t="str">
        <f>IF(AND(ISBLANK(C2171)=TRUE,ISBLANK(D2171)=TRUE),"",IFERROR(VLOOKUP(CONCATENATE(C2171,".",D2171),'Clusters Lookup'!$A$2:$B$99,2,FALSE),"Not an Other Cluster"))</f>
        <v/>
      </c>
      <c r="K2171" s="51"/>
      <c r="L2171" s="51"/>
      <c r="M2171" s="51"/>
      <c r="N2171" s="51"/>
      <c r="O2171" s="52"/>
      <c r="P2171" s="51"/>
      <c r="Q2171" s="51"/>
      <c r="R2171" s="50"/>
      <c r="S2171" s="34" t="str">
        <f>IFERROR(VLOOKUP(R2171,'State of WI BUs'!$A$2:$B$77,2,FALSE),"")</f>
        <v/>
      </c>
      <c r="T2171" s="52"/>
      <c r="U2171" s="52"/>
      <c r="V2171" s="56" t="str">
        <f t="shared" si="264"/>
        <v/>
      </c>
      <c r="W2171" s="52"/>
      <c r="X2171" s="50"/>
      <c r="Y2171" s="56" t="str">
        <f t="shared" si="265"/>
        <v/>
      </c>
      <c r="Z2171" s="52"/>
      <c r="AA2171" s="35" t="str">
        <f t="shared" si="266"/>
        <v/>
      </c>
      <c r="AB2171" s="35" t="str">
        <f t="shared" si="267"/>
        <v/>
      </c>
      <c r="AC2171" s="35" t="str">
        <f t="shared" si="268"/>
        <v/>
      </c>
      <c r="AD2171" s="35" t="str">
        <f t="shared" si="269"/>
        <v/>
      </c>
      <c r="AE2171" s="35" t="str">
        <f t="shared" si="270"/>
        <v/>
      </c>
      <c r="AF2171" s="35" t="str">
        <f t="shared" si="271"/>
        <v/>
      </c>
    </row>
    <row r="2172" spans="1:32" x14ac:dyDescent="0.3">
      <c r="A2172" s="50"/>
      <c r="B2172" s="34" t="str">
        <f>IFERROR(VLOOKUP(A2172,'State of WI BUs'!$A$2:$B$77,2,FALSE),"")</f>
        <v/>
      </c>
      <c r="C2172" s="50"/>
      <c r="D2172" s="50"/>
      <c r="E2172" s="51"/>
      <c r="F2172" s="34" t="str">
        <f>IFERROR(VLOOKUP(C2172,'Fed. Agency Identifier'!$A$2:$B$62,2,FALSE),"")</f>
        <v/>
      </c>
      <c r="G2172" s="34" t="str">
        <f>IF(ISBLANK(D2172)=TRUE,"",(IFERROR(VLOOKUP(CONCATENATE(C2172,".",D2172),'Assistance Listings sam.gov'!$A$2:$D$2250,4,FALSE),"Unknown/Expired CFDA - Complete Column K")))</f>
        <v/>
      </c>
      <c r="H2172" s="51"/>
      <c r="I2172" s="51"/>
      <c r="J2172" s="34" t="str">
        <f>IF(AND(ISBLANK(C2172)=TRUE,ISBLANK(D2172)=TRUE),"",IFERROR(VLOOKUP(CONCATENATE(C2172,".",D2172),'Clusters Lookup'!$A$2:$B$99,2,FALSE),"Not an Other Cluster"))</f>
        <v/>
      </c>
      <c r="K2172" s="51"/>
      <c r="L2172" s="51"/>
      <c r="M2172" s="51"/>
      <c r="N2172" s="51"/>
      <c r="O2172" s="52"/>
      <c r="P2172" s="51"/>
      <c r="Q2172" s="51"/>
      <c r="R2172" s="50"/>
      <c r="S2172" s="34" t="str">
        <f>IFERROR(VLOOKUP(R2172,'State of WI BUs'!$A$2:$B$77,2,FALSE),"")</f>
        <v/>
      </c>
      <c r="T2172" s="52"/>
      <c r="U2172" s="52"/>
      <c r="V2172" s="56" t="str">
        <f t="shared" si="264"/>
        <v/>
      </c>
      <c r="W2172" s="52"/>
      <c r="X2172" s="50"/>
      <c r="Y2172" s="56" t="str">
        <f t="shared" si="265"/>
        <v/>
      </c>
      <c r="Z2172" s="52"/>
      <c r="AA2172" s="35" t="str">
        <f t="shared" si="266"/>
        <v/>
      </c>
      <c r="AB2172" s="35" t="str">
        <f t="shared" si="267"/>
        <v/>
      </c>
      <c r="AC2172" s="35" t="str">
        <f t="shared" si="268"/>
        <v/>
      </c>
      <c r="AD2172" s="35" t="str">
        <f t="shared" si="269"/>
        <v/>
      </c>
      <c r="AE2172" s="35" t="str">
        <f t="shared" si="270"/>
        <v/>
      </c>
      <c r="AF2172" s="35" t="str">
        <f t="shared" si="271"/>
        <v/>
      </c>
    </row>
    <row r="2173" spans="1:32" x14ac:dyDescent="0.3">
      <c r="A2173" s="50"/>
      <c r="B2173" s="34" t="str">
        <f>IFERROR(VLOOKUP(A2173,'State of WI BUs'!$A$2:$B$77,2,FALSE),"")</f>
        <v/>
      </c>
      <c r="C2173" s="50"/>
      <c r="D2173" s="50"/>
      <c r="E2173" s="51"/>
      <c r="F2173" s="34" t="str">
        <f>IFERROR(VLOOKUP(C2173,'Fed. Agency Identifier'!$A$2:$B$62,2,FALSE),"")</f>
        <v/>
      </c>
      <c r="G2173" s="34" t="str">
        <f>IF(ISBLANK(D2173)=TRUE,"",(IFERROR(VLOOKUP(CONCATENATE(C2173,".",D2173),'Assistance Listings sam.gov'!$A$2:$D$2250,4,FALSE),"Unknown/Expired CFDA - Complete Column K")))</f>
        <v/>
      </c>
      <c r="H2173" s="51"/>
      <c r="I2173" s="51"/>
      <c r="J2173" s="34" t="str">
        <f>IF(AND(ISBLANK(C2173)=TRUE,ISBLANK(D2173)=TRUE),"",IFERROR(VLOOKUP(CONCATENATE(C2173,".",D2173),'Clusters Lookup'!$A$2:$B$99,2,FALSE),"Not an Other Cluster"))</f>
        <v/>
      </c>
      <c r="K2173" s="51"/>
      <c r="L2173" s="51"/>
      <c r="M2173" s="51"/>
      <c r="N2173" s="51"/>
      <c r="O2173" s="52"/>
      <c r="P2173" s="51"/>
      <c r="Q2173" s="51"/>
      <c r="R2173" s="50"/>
      <c r="S2173" s="34" t="str">
        <f>IFERROR(VLOOKUP(R2173,'State of WI BUs'!$A$2:$B$77,2,FALSE),"")</f>
        <v/>
      </c>
      <c r="T2173" s="52"/>
      <c r="U2173" s="52"/>
      <c r="V2173" s="56" t="str">
        <f t="shared" si="264"/>
        <v/>
      </c>
      <c r="W2173" s="52"/>
      <c r="X2173" s="50"/>
      <c r="Y2173" s="56" t="str">
        <f t="shared" si="265"/>
        <v/>
      </c>
      <c r="Z2173" s="52"/>
      <c r="AA2173" s="35" t="str">
        <f t="shared" si="266"/>
        <v/>
      </c>
      <c r="AB2173" s="35" t="str">
        <f t="shared" si="267"/>
        <v/>
      </c>
      <c r="AC2173" s="35" t="str">
        <f t="shared" si="268"/>
        <v/>
      </c>
      <c r="AD2173" s="35" t="str">
        <f t="shared" si="269"/>
        <v/>
      </c>
      <c r="AE2173" s="35" t="str">
        <f t="shared" si="270"/>
        <v/>
      </c>
      <c r="AF2173" s="35" t="str">
        <f t="shared" si="271"/>
        <v/>
      </c>
    </row>
    <row r="2174" spans="1:32" x14ac:dyDescent="0.3">
      <c r="A2174" s="50"/>
      <c r="B2174" s="34" t="str">
        <f>IFERROR(VLOOKUP(A2174,'State of WI BUs'!$A$2:$B$77,2,FALSE),"")</f>
        <v/>
      </c>
      <c r="C2174" s="50"/>
      <c r="D2174" s="50"/>
      <c r="E2174" s="51"/>
      <c r="F2174" s="34" t="str">
        <f>IFERROR(VLOOKUP(C2174,'Fed. Agency Identifier'!$A$2:$B$62,2,FALSE),"")</f>
        <v/>
      </c>
      <c r="G2174" s="34" t="str">
        <f>IF(ISBLANK(D2174)=TRUE,"",(IFERROR(VLOOKUP(CONCATENATE(C2174,".",D2174),'Assistance Listings sam.gov'!$A$2:$D$2250,4,FALSE),"Unknown/Expired CFDA - Complete Column K")))</f>
        <v/>
      </c>
      <c r="H2174" s="51"/>
      <c r="I2174" s="51"/>
      <c r="J2174" s="34" t="str">
        <f>IF(AND(ISBLANK(C2174)=TRUE,ISBLANK(D2174)=TRUE),"",IFERROR(VLOOKUP(CONCATENATE(C2174,".",D2174),'Clusters Lookup'!$A$2:$B$99,2,FALSE),"Not an Other Cluster"))</f>
        <v/>
      </c>
      <c r="K2174" s="51"/>
      <c r="L2174" s="51"/>
      <c r="M2174" s="51"/>
      <c r="N2174" s="51"/>
      <c r="O2174" s="52"/>
      <c r="P2174" s="51"/>
      <c r="Q2174" s="51"/>
      <c r="R2174" s="50"/>
      <c r="S2174" s="34" t="str">
        <f>IFERROR(VLOOKUP(R2174,'State of WI BUs'!$A$2:$B$77,2,FALSE),"")</f>
        <v/>
      </c>
      <c r="T2174" s="52"/>
      <c r="U2174" s="52"/>
      <c r="V2174" s="56" t="str">
        <f t="shared" si="264"/>
        <v/>
      </c>
      <c r="W2174" s="52"/>
      <c r="X2174" s="50"/>
      <c r="Y2174" s="56" t="str">
        <f t="shared" si="265"/>
        <v/>
      </c>
      <c r="Z2174" s="52"/>
      <c r="AA2174" s="35" t="str">
        <f t="shared" si="266"/>
        <v/>
      </c>
      <c r="AB2174" s="35" t="str">
        <f t="shared" si="267"/>
        <v/>
      </c>
      <c r="AC2174" s="35" t="str">
        <f t="shared" si="268"/>
        <v/>
      </c>
      <c r="AD2174" s="35" t="str">
        <f t="shared" si="269"/>
        <v/>
      </c>
      <c r="AE2174" s="35" t="str">
        <f t="shared" si="270"/>
        <v/>
      </c>
      <c r="AF2174" s="35" t="str">
        <f t="shared" si="271"/>
        <v/>
      </c>
    </row>
    <row r="2175" spans="1:32" x14ac:dyDescent="0.3">
      <c r="A2175" s="50"/>
      <c r="B2175" s="34" t="str">
        <f>IFERROR(VLOOKUP(A2175,'State of WI BUs'!$A$2:$B$77,2,FALSE),"")</f>
        <v/>
      </c>
      <c r="C2175" s="50"/>
      <c r="D2175" s="50"/>
      <c r="E2175" s="51"/>
      <c r="F2175" s="34" t="str">
        <f>IFERROR(VLOOKUP(C2175,'Fed. Agency Identifier'!$A$2:$B$62,2,FALSE),"")</f>
        <v/>
      </c>
      <c r="G2175" s="34" t="str">
        <f>IF(ISBLANK(D2175)=TRUE,"",(IFERROR(VLOOKUP(CONCATENATE(C2175,".",D2175),'Assistance Listings sam.gov'!$A$2:$D$2250,4,FALSE),"Unknown/Expired CFDA - Complete Column K")))</f>
        <v/>
      </c>
      <c r="H2175" s="51"/>
      <c r="I2175" s="51"/>
      <c r="J2175" s="34" t="str">
        <f>IF(AND(ISBLANK(C2175)=TRUE,ISBLANK(D2175)=TRUE),"",IFERROR(VLOOKUP(CONCATENATE(C2175,".",D2175),'Clusters Lookup'!$A$2:$B$99,2,FALSE),"Not an Other Cluster"))</f>
        <v/>
      </c>
      <c r="K2175" s="51"/>
      <c r="L2175" s="51"/>
      <c r="M2175" s="51"/>
      <c r="N2175" s="51"/>
      <c r="O2175" s="52"/>
      <c r="P2175" s="51"/>
      <c r="Q2175" s="51"/>
      <c r="R2175" s="50"/>
      <c r="S2175" s="34" t="str">
        <f>IFERROR(VLOOKUP(R2175,'State of WI BUs'!$A$2:$B$77,2,FALSE),"")</f>
        <v/>
      </c>
      <c r="T2175" s="52"/>
      <c r="U2175" s="52"/>
      <c r="V2175" s="56" t="str">
        <f t="shared" si="264"/>
        <v/>
      </c>
      <c r="W2175" s="52"/>
      <c r="X2175" s="50"/>
      <c r="Y2175" s="56" t="str">
        <f t="shared" si="265"/>
        <v/>
      </c>
      <c r="Z2175" s="52"/>
      <c r="AA2175" s="35" t="str">
        <f t="shared" si="266"/>
        <v/>
      </c>
      <c r="AB2175" s="35" t="str">
        <f t="shared" si="267"/>
        <v/>
      </c>
      <c r="AC2175" s="35" t="str">
        <f t="shared" si="268"/>
        <v/>
      </c>
      <c r="AD2175" s="35" t="str">
        <f t="shared" si="269"/>
        <v/>
      </c>
      <c r="AE2175" s="35" t="str">
        <f t="shared" si="270"/>
        <v/>
      </c>
      <c r="AF2175" s="35" t="str">
        <f t="shared" si="271"/>
        <v/>
      </c>
    </row>
    <row r="2176" spans="1:32" x14ac:dyDescent="0.3">
      <c r="A2176" s="50"/>
      <c r="B2176" s="34" t="str">
        <f>IFERROR(VLOOKUP(A2176,'State of WI BUs'!$A$2:$B$77,2,FALSE),"")</f>
        <v/>
      </c>
      <c r="C2176" s="50"/>
      <c r="D2176" s="50"/>
      <c r="E2176" s="51"/>
      <c r="F2176" s="34" t="str">
        <f>IFERROR(VLOOKUP(C2176,'Fed. Agency Identifier'!$A$2:$B$62,2,FALSE),"")</f>
        <v/>
      </c>
      <c r="G2176" s="34" t="str">
        <f>IF(ISBLANK(D2176)=TRUE,"",(IFERROR(VLOOKUP(CONCATENATE(C2176,".",D2176),'Assistance Listings sam.gov'!$A$2:$D$2250,4,FALSE),"Unknown/Expired CFDA - Complete Column K")))</f>
        <v/>
      </c>
      <c r="H2176" s="51"/>
      <c r="I2176" s="51"/>
      <c r="J2176" s="34" t="str">
        <f>IF(AND(ISBLANK(C2176)=TRUE,ISBLANK(D2176)=TRUE),"",IFERROR(VLOOKUP(CONCATENATE(C2176,".",D2176),'Clusters Lookup'!$A$2:$B$99,2,FALSE),"Not an Other Cluster"))</f>
        <v/>
      </c>
      <c r="K2176" s="51"/>
      <c r="L2176" s="51"/>
      <c r="M2176" s="51"/>
      <c r="N2176" s="51"/>
      <c r="O2176" s="52"/>
      <c r="P2176" s="51"/>
      <c r="Q2176" s="51"/>
      <c r="R2176" s="50"/>
      <c r="S2176" s="34" t="str">
        <f>IFERROR(VLOOKUP(R2176,'State of WI BUs'!$A$2:$B$77,2,FALSE),"")</f>
        <v/>
      </c>
      <c r="T2176" s="52"/>
      <c r="U2176" s="52"/>
      <c r="V2176" s="56" t="str">
        <f t="shared" si="264"/>
        <v/>
      </c>
      <c r="W2176" s="52"/>
      <c r="X2176" s="50"/>
      <c r="Y2176" s="56" t="str">
        <f t="shared" si="265"/>
        <v/>
      </c>
      <c r="Z2176" s="52"/>
      <c r="AA2176" s="35" t="str">
        <f t="shared" si="266"/>
        <v/>
      </c>
      <c r="AB2176" s="35" t="str">
        <f t="shared" si="267"/>
        <v/>
      </c>
      <c r="AC2176" s="35" t="str">
        <f t="shared" si="268"/>
        <v/>
      </c>
      <c r="AD2176" s="35" t="str">
        <f t="shared" si="269"/>
        <v/>
      </c>
      <c r="AE2176" s="35" t="str">
        <f t="shared" si="270"/>
        <v/>
      </c>
      <c r="AF2176" s="35" t="str">
        <f t="shared" si="271"/>
        <v/>
      </c>
    </row>
    <row r="2177" spans="1:32" x14ac:dyDescent="0.3">
      <c r="A2177" s="50"/>
      <c r="B2177" s="34" t="str">
        <f>IFERROR(VLOOKUP(A2177,'State of WI BUs'!$A$2:$B$77,2,FALSE),"")</f>
        <v/>
      </c>
      <c r="C2177" s="50"/>
      <c r="D2177" s="50"/>
      <c r="E2177" s="51"/>
      <c r="F2177" s="34" t="str">
        <f>IFERROR(VLOOKUP(C2177,'Fed. Agency Identifier'!$A$2:$B$62,2,FALSE),"")</f>
        <v/>
      </c>
      <c r="G2177" s="34" t="str">
        <f>IF(ISBLANK(D2177)=TRUE,"",(IFERROR(VLOOKUP(CONCATENATE(C2177,".",D2177),'Assistance Listings sam.gov'!$A$2:$D$2250,4,FALSE),"Unknown/Expired CFDA - Complete Column K")))</f>
        <v/>
      </c>
      <c r="H2177" s="51"/>
      <c r="I2177" s="51"/>
      <c r="J2177" s="34" t="str">
        <f>IF(AND(ISBLANK(C2177)=TRUE,ISBLANK(D2177)=TRUE),"",IFERROR(VLOOKUP(CONCATENATE(C2177,".",D2177),'Clusters Lookup'!$A$2:$B$99,2,FALSE),"Not an Other Cluster"))</f>
        <v/>
      </c>
      <c r="K2177" s="51"/>
      <c r="L2177" s="51"/>
      <c r="M2177" s="51"/>
      <c r="N2177" s="51"/>
      <c r="O2177" s="52"/>
      <c r="P2177" s="51"/>
      <c r="Q2177" s="51"/>
      <c r="R2177" s="50"/>
      <c r="S2177" s="34" t="str">
        <f>IFERROR(VLOOKUP(R2177,'State of WI BUs'!$A$2:$B$77,2,FALSE),"")</f>
        <v/>
      </c>
      <c r="T2177" s="52"/>
      <c r="U2177" s="52"/>
      <c r="V2177" s="56" t="str">
        <f t="shared" si="264"/>
        <v/>
      </c>
      <c r="W2177" s="52"/>
      <c r="X2177" s="50"/>
      <c r="Y2177" s="56" t="str">
        <f t="shared" si="265"/>
        <v/>
      </c>
      <c r="Z2177" s="52"/>
      <c r="AA2177" s="35" t="str">
        <f t="shared" si="266"/>
        <v/>
      </c>
      <c r="AB2177" s="35" t="str">
        <f t="shared" si="267"/>
        <v/>
      </c>
      <c r="AC2177" s="35" t="str">
        <f t="shared" si="268"/>
        <v/>
      </c>
      <c r="AD2177" s="35" t="str">
        <f t="shared" si="269"/>
        <v/>
      </c>
      <c r="AE2177" s="35" t="str">
        <f t="shared" si="270"/>
        <v/>
      </c>
      <c r="AF2177" s="35" t="str">
        <f t="shared" si="271"/>
        <v/>
      </c>
    </row>
    <row r="2178" spans="1:32" x14ac:dyDescent="0.3">
      <c r="A2178" s="50"/>
      <c r="B2178" s="34" t="str">
        <f>IFERROR(VLOOKUP(A2178,'State of WI BUs'!$A$2:$B$77,2,FALSE),"")</f>
        <v/>
      </c>
      <c r="C2178" s="50"/>
      <c r="D2178" s="50"/>
      <c r="E2178" s="51"/>
      <c r="F2178" s="34" t="str">
        <f>IFERROR(VLOOKUP(C2178,'Fed. Agency Identifier'!$A$2:$B$62,2,FALSE),"")</f>
        <v/>
      </c>
      <c r="G2178" s="34" t="str">
        <f>IF(ISBLANK(D2178)=TRUE,"",(IFERROR(VLOOKUP(CONCATENATE(C2178,".",D2178),'Assistance Listings sam.gov'!$A$2:$D$2250,4,FALSE),"Unknown/Expired CFDA - Complete Column K")))</f>
        <v/>
      </c>
      <c r="H2178" s="51"/>
      <c r="I2178" s="51"/>
      <c r="J2178" s="34" t="str">
        <f>IF(AND(ISBLANK(C2178)=TRUE,ISBLANK(D2178)=TRUE),"",IFERROR(VLOOKUP(CONCATENATE(C2178,".",D2178),'Clusters Lookup'!$A$2:$B$99,2,FALSE),"Not an Other Cluster"))</f>
        <v/>
      </c>
      <c r="K2178" s="51"/>
      <c r="L2178" s="51"/>
      <c r="M2178" s="51"/>
      <c r="N2178" s="51"/>
      <c r="O2178" s="52"/>
      <c r="P2178" s="51"/>
      <c r="Q2178" s="51"/>
      <c r="R2178" s="50"/>
      <c r="S2178" s="34" t="str">
        <f>IFERROR(VLOOKUP(R2178,'State of WI BUs'!$A$2:$B$77,2,FALSE),"")</f>
        <v/>
      </c>
      <c r="T2178" s="52"/>
      <c r="U2178" s="52"/>
      <c r="V2178" s="56" t="str">
        <f t="shared" si="264"/>
        <v/>
      </c>
      <c r="W2178" s="52"/>
      <c r="X2178" s="50"/>
      <c r="Y2178" s="56" t="str">
        <f t="shared" si="265"/>
        <v/>
      </c>
      <c r="Z2178" s="52"/>
      <c r="AA2178" s="35" t="str">
        <f t="shared" si="266"/>
        <v/>
      </c>
      <c r="AB2178" s="35" t="str">
        <f t="shared" si="267"/>
        <v/>
      </c>
      <c r="AC2178" s="35" t="str">
        <f t="shared" si="268"/>
        <v/>
      </c>
      <c r="AD2178" s="35" t="str">
        <f t="shared" si="269"/>
        <v/>
      </c>
      <c r="AE2178" s="35" t="str">
        <f t="shared" si="270"/>
        <v/>
      </c>
      <c r="AF2178" s="35" t="str">
        <f t="shared" si="271"/>
        <v/>
      </c>
    </row>
    <row r="2179" spans="1:32" x14ac:dyDescent="0.3">
      <c r="A2179" s="50"/>
      <c r="B2179" s="34" t="str">
        <f>IFERROR(VLOOKUP(A2179,'State of WI BUs'!$A$2:$B$77,2,FALSE),"")</f>
        <v/>
      </c>
      <c r="C2179" s="50"/>
      <c r="D2179" s="50"/>
      <c r="E2179" s="51"/>
      <c r="F2179" s="34" t="str">
        <f>IFERROR(VLOOKUP(C2179,'Fed. Agency Identifier'!$A$2:$B$62,2,FALSE),"")</f>
        <v/>
      </c>
      <c r="G2179" s="34" t="str">
        <f>IF(ISBLANK(D2179)=TRUE,"",(IFERROR(VLOOKUP(CONCATENATE(C2179,".",D2179),'Assistance Listings sam.gov'!$A$2:$D$2250,4,FALSE),"Unknown/Expired CFDA - Complete Column K")))</f>
        <v/>
      </c>
      <c r="H2179" s="51"/>
      <c r="I2179" s="51"/>
      <c r="J2179" s="34" t="str">
        <f>IF(AND(ISBLANK(C2179)=TRUE,ISBLANK(D2179)=TRUE),"",IFERROR(VLOOKUP(CONCATENATE(C2179,".",D2179),'Clusters Lookup'!$A$2:$B$99,2,FALSE),"Not an Other Cluster"))</f>
        <v/>
      </c>
      <c r="K2179" s="51"/>
      <c r="L2179" s="51"/>
      <c r="M2179" s="51"/>
      <c r="N2179" s="51"/>
      <c r="O2179" s="52"/>
      <c r="P2179" s="51"/>
      <c r="Q2179" s="51"/>
      <c r="R2179" s="50"/>
      <c r="S2179" s="34" t="str">
        <f>IFERROR(VLOOKUP(R2179,'State of WI BUs'!$A$2:$B$77,2,FALSE),"")</f>
        <v/>
      </c>
      <c r="T2179" s="52"/>
      <c r="U2179" s="52"/>
      <c r="V2179" s="56" t="str">
        <f t="shared" si="264"/>
        <v/>
      </c>
      <c r="W2179" s="52"/>
      <c r="X2179" s="50"/>
      <c r="Y2179" s="56" t="str">
        <f t="shared" si="265"/>
        <v/>
      </c>
      <c r="Z2179" s="52"/>
      <c r="AA2179" s="35" t="str">
        <f t="shared" si="266"/>
        <v/>
      </c>
      <c r="AB2179" s="35" t="str">
        <f t="shared" si="267"/>
        <v/>
      </c>
      <c r="AC2179" s="35" t="str">
        <f t="shared" si="268"/>
        <v/>
      </c>
      <c r="AD2179" s="35" t="str">
        <f t="shared" si="269"/>
        <v/>
      </c>
      <c r="AE2179" s="35" t="str">
        <f t="shared" si="270"/>
        <v/>
      </c>
      <c r="AF2179" s="35" t="str">
        <f t="shared" si="271"/>
        <v/>
      </c>
    </row>
    <row r="2180" spans="1:32" x14ac:dyDescent="0.3">
      <c r="A2180" s="50"/>
      <c r="B2180" s="34" t="str">
        <f>IFERROR(VLOOKUP(A2180,'State of WI BUs'!$A$2:$B$77,2,FALSE),"")</f>
        <v/>
      </c>
      <c r="C2180" s="50"/>
      <c r="D2180" s="50"/>
      <c r="E2180" s="51"/>
      <c r="F2180" s="34" t="str">
        <f>IFERROR(VLOOKUP(C2180,'Fed. Agency Identifier'!$A$2:$B$62,2,FALSE),"")</f>
        <v/>
      </c>
      <c r="G2180" s="34" t="str">
        <f>IF(ISBLANK(D2180)=TRUE,"",(IFERROR(VLOOKUP(CONCATENATE(C2180,".",D2180),'Assistance Listings sam.gov'!$A$2:$D$2250,4,FALSE),"Unknown/Expired CFDA - Complete Column K")))</f>
        <v/>
      </c>
      <c r="H2180" s="51"/>
      <c r="I2180" s="51"/>
      <c r="J2180" s="34" t="str">
        <f>IF(AND(ISBLANK(C2180)=TRUE,ISBLANK(D2180)=TRUE),"",IFERROR(VLOOKUP(CONCATENATE(C2180,".",D2180),'Clusters Lookup'!$A$2:$B$99,2,FALSE),"Not an Other Cluster"))</f>
        <v/>
      </c>
      <c r="K2180" s="51"/>
      <c r="L2180" s="51"/>
      <c r="M2180" s="51"/>
      <c r="N2180" s="51"/>
      <c r="O2180" s="52"/>
      <c r="P2180" s="51"/>
      <c r="Q2180" s="51"/>
      <c r="R2180" s="50"/>
      <c r="S2180" s="34" t="str">
        <f>IFERROR(VLOOKUP(R2180,'State of WI BUs'!$A$2:$B$77,2,FALSE),"")</f>
        <v/>
      </c>
      <c r="T2180" s="52"/>
      <c r="U2180" s="52"/>
      <c r="V2180" s="56" t="str">
        <f t="shared" si="264"/>
        <v/>
      </c>
      <c r="W2180" s="52"/>
      <c r="X2180" s="50"/>
      <c r="Y2180" s="56" t="str">
        <f t="shared" si="265"/>
        <v/>
      </c>
      <c r="Z2180" s="52"/>
      <c r="AA2180" s="35" t="str">
        <f t="shared" si="266"/>
        <v/>
      </c>
      <c r="AB2180" s="35" t="str">
        <f t="shared" si="267"/>
        <v/>
      </c>
      <c r="AC2180" s="35" t="str">
        <f t="shared" si="268"/>
        <v/>
      </c>
      <c r="AD2180" s="35" t="str">
        <f t="shared" si="269"/>
        <v/>
      </c>
      <c r="AE2180" s="35" t="str">
        <f t="shared" si="270"/>
        <v/>
      </c>
      <c r="AF2180" s="35" t="str">
        <f t="shared" si="271"/>
        <v/>
      </c>
    </row>
    <row r="2181" spans="1:32" x14ac:dyDescent="0.3">
      <c r="A2181" s="50"/>
      <c r="B2181" s="34" t="str">
        <f>IFERROR(VLOOKUP(A2181,'State of WI BUs'!$A$2:$B$77,2,FALSE),"")</f>
        <v/>
      </c>
      <c r="C2181" s="50"/>
      <c r="D2181" s="50"/>
      <c r="E2181" s="51"/>
      <c r="F2181" s="34" t="str">
        <f>IFERROR(VLOOKUP(C2181,'Fed. Agency Identifier'!$A$2:$B$62,2,FALSE),"")</f>
        <v/>
      </c>
      <c r="G2181" s="34" t="str">
        <f>IF(ISBLANK(D2181)=TRUE,"",(IFERROR(VLOOKUP(CONCATENATE(C2181,".",D2181),'Assistance Listings sam.gov'!$A$2:$D$2250,4,FALSE),"Unknown/Expired CFDA - Complete Column K")))</f>
        <v/>
      </c>
      <c r="H2181" s="51"/>
      <c r="I2181" s="51"/>
      <c r="J2181" s="34" t="str">
        <f>IF(AND(ISBLANK(C2181)=TRUE,ISBLANK(D2181)=TRUE),"",IFERROR(VLOOKUP(CONCATENATE(C2181,".",D2181),'Clusters Lookup'!$A$2:$B$99,2,FALSE),"Not an Other Cluster"))</f>
        <v/>
      </c>
      <c r="K2181" s="51"/>
      <c r="L2181" s="51"/>
      <c r="M2181" s="51"/>
      <c r="N2181" s="51"/>
      <c r="O2181" s="52"/>
      <c r="P2181" s="51"/>
      <c r="Q2181" s="51"/>
      <c r="R2181" s="50"/>
      <c r="S2181" s="34" t="str">
        <f>IFERROR(VLOOKUP(R2181,'State of WI BUs'!$A$2:$B$77,2,FALSE),"")</f>
        <v/>
      </c>
      <c r="T2181" s="52"/>
      <c r="U2181" s="52"/>
      <c r="V2181" s="56" t="str">
        <f t="shared" si="264"/>
        <v/>
      </c>
      <c r="W2181" s="52"/>
      <c r="X2181" s="50"/>
      <c r="Y2181" s="56" t="str">
        <f t="shared" si="265"/>
        <v/>
      </c>
      <c r="Z2181" s="52"/>
      <c r="AA2181" s="35" t="str">
        <f t="shared" si="266"/>
        <v/>
      </c>
      <c r="AB2181" s="35" t="str">
        <f t="shared" si="267"/>
        <v/>
      </c>
      <c r="AC2181" s="35" t="str">
        <f t="shared" si="268"/>
        <v/>
      </c>
      <c r="AD2181" s="35" t="str">
        <f t="shared" si="269"/>
        <v/>
      </c>
      <c r="AE2181" s="35" t="str">
        <f t="shared" si="270"/>
        <v/>
      </c>
      <c r="AF2181" s="35" t="str">
        <f t="shared" si="271"/>
        <v/>
      </c>
    </row>
    <row r="2182" spans="1:32" x14ac:dyDescent="0.3">
      <c r="A2182" s="50"/>
      <c r="B2182" s="34" t="str">
        <f>IFERROR(VLOOKUP(A2182,'State of WI BUs'!$A$2:$B$77,2,FALSE),"")</f>
        <v/>
      </c>
      <c r="C2182" s="50"/>
      <c r="D2182" s="50"/>
      <c r="E2182" s="51"/>
      <c r="F2182" s="34" t="str">
        <f>IFERROR(VLOOKUP(C2182,'Fed. Agency Identifier'!$A$2:$B$62,2,FALSE),"")</f>
        <v/>
      </c>
      <c r="G2182" s="34" t="str">
        <f>IF(ISBLANK(D2182)=TRUE,"",(IFERROR(VLOOKUP(CONCATENATE(C2182,".",D2182),'Assistance Listings sam.gov'!$A$2:$D$2250,4,FALSE),"Unknown/Expired CFDA - Complete Column K")))</f>
        <v/>
      </c>
      <c r="H2182" s="51"/>
      <c r="I2182" s="51"/>
      <c r="J2182" s="34" t="str">
        <f>IF(AND(ISBLANK(C2182)=TRUE,ISBLANK(D2182)=TRUE),"",IFERROR(VLOOKUP(CONCATENATE(C2182,".",D2182),'Clusters Lookup'!$A$2:$B$99,2,FALSE),"Not an Other Cluster"))</f>
        <v/>
      </c>
      <c r="K2182" s="51"/>
      <c r="L2182" s="51"/>
      <c r="M2182" s="51"/>
      <c r="N2182" s="51"/>
      <c r="O2182" s="52"/>
      <c r="P2182" s="51"/>
      <c r="Q2182" s="51"/>
      <c r="R2182" s="50"/>
      <c r="S2182" s="34" t="str">
        <f>IFERROR(VLOOKUP(R2182,'State of WI BUs'!$A$2:$B$77,2,FALSE),"")</f>
        <v/>
      </c>
      <c r="T2182" s="52"/>
      <c r="U2182" s="52"/>
      <c r="V2182" s="56" t="str">
        <f t="shared" si="264"/>
        <v/>
      </c>
      <c r="W2182" s="52"/>
      <c r="X2182" s="50"/>
      <c r="Y2182" s="56" t="str">
        <f t="shared" si="265"/>
        <v/>
      </c>
      <c r="Z2182" s="52"/>
      <c r="AA2182" s="35" t="str">
        <f t="shared" si="266"/>
        <v/>
      </c>
      <c r="AB2182" s="35" t="str">
        <f t="shared" si="267"/>
        <v/>
      </c>
      <c r="AC2182" s="35" t="str">
        <f t="shared" si="268"/>
        <v/>
      </c>
      <c r="AD2182" s="35" t="str">
        <f t="shared" si="269"/>
        <v/>
      </c>
      <c r="AE2182" s="35" t="str">
        <f t="shared" si="270"/>
        <v/>
      </c>
      <c r="AF2182" s="35" t="str">
        <f t="shared" si="271"/>
        <v/>
      </c>
    </row>
    <row r="2183" spans="1:32" x14ac:dyDescent="0.3">
      <c r="A2183" s="50"/>
      <c r="B2183" s="34" t="str">
        <f>IFERROR(VLOOKUP(A2183,'State of WI BUs'!$A$2:$B$77,2,FALSE),"")</f>
        <v/>
      </c>
      <c r="C2183" s="50"/>
      <c r="D2183" s="50"/>
      <c r="E2183" s="51"/>
      <c r="F2183" s="34" t="str">
        <f>IFERROR(VLOOKUP(C2183,'Fed. Agency Identifier'!$A$2:$B$62,2,FALSE),"")</f>
        <v/>
      </c>
      <c r="G2183" s="34" t="str">
        <f>IF(ISBLANK(D2183)=TRUE,"",(IFERROR(VLOOKUP(CONCATENATE(C2183,".",D2183),'Assistance Listings sam.gov'!$A$2:$D$2250,4,FALSE),"Unknown/Expired CFDA - Complete Column K")))</f>
        <v/>
      </c>
      <c r="H2183" s="51"/>
      <c r="I2183" s="51"/>
      <c r="J2183" s="34" t="str">
        <f>IF(AND(ISBLANK(C2183)=TRUE,ISBLANK(D2183)=TRUE),"",IFERROR(VLOOKUP(CONCATENATE(C2183,".",D2183),'Clusters Lookup'!$A$2:$B$99,2,FALSE),"Not an Other Cluster"))</f>
        <v/>
      </c>
      <c r="K2183" s="51"/>
      <c r="L2183" s="51"/>
      <c r="M2183" s="51"/>
      <c r="N2183" s="51"/>
      <c r="O2183" s="52"/>
      <c r="P2183" s="51"/>
      <c r="Q2183" s="51"/>
      <c r="R2183" s="50"/>
      <c r="S2183" s="34" t="str">
        <f>IFERROR(VLOOKUP(R2183,'State of WI BUs'!$A$2:$B$77,2,FALSE),"")</f>
        <v/>
      </c>
      <c r="T2183" s="52"/>
      <c r="U2183" s="52"/>
      <c r="V2183" s="56" t="str">
        <f t="shared" si="264"/>
        <v/>
      </c>
      <c r="W2183" s="52"/>
      <c r="X2183" s="50"/>
      <c r="Y2183" s="56" t="str">
        <f t="shared" si="265"/>
        <v/>
      </c>
      <c r="Z2183" s="52"/>
      <c r="AA2183" s="35" t="str">
        <f t="shared" si="266"/>
        <v/>
      </c>
      <c r="AB2183" s="35" t="str">
        <f t="shared" si="267"/>
        <v/>
      </c>
      <c r="AC2183" s="35" t="str">
        <f t="shared" si="268"/>
        <v/>
      </c>
      <c r="AD2183" s="35" t="str">
        <f t="shared" si="269"/>
        <v/>
      </c>
      <c r="AE2183" s="35" t="str">
        <f t="shared" si="270"/>
        <v/>
      </c>
      <c r="AF2183" s="35" t="str">
        <f t="shared" si="271"/>
        <v/>
      </c>
    </row>
    <row r="2184" spans="1:32" x14ac:dyDescent="0.3">
      <c r="A2184" s="50"/>
      <c r="B2184" s="34" t="str">
        <f>IFERROR(VLOOKUP(A2184,'State of WI BUs'!$A$2:$B$77,2,FALSE),"")</f>
        <v/>
      </c>
      <c r="C2184" s="50"/>
      <c r="D2184" s="50"/>
      <c r="E2184" s="51"/>
      <c r="F2184" s="34" t="str">
        <f>IFERROR(VLOOKUP(C2184,'Fed. Agency Identifier'!$A$2:$B$62,2,FALSE),"")</f>
        <v/>
      </c>
      <c r="G2184" s="34" t="str">
        <f>IF(ISBLANK(D2184)=TRUE,"",(IFERROR(VLOOKUP(CONCATENATE(C2184,".",D2184),'Assistance Listings sam.gov'!$A$2:$D$2250,4,FALSE),"Unknown/Expired CFDA - Complete Column K")))</f>
        <v/>
      </c>
      <c r="H2184" s="51"/>
      <c r="I2184" s="51"/>
      <c r="J2184" s="34" t="str">
        <f>IF(AND(ISBLANK(C2184)=TRUE,ISBLANK(D2184)=TRUE),"",IFERROR(VLOOKUP(CONCATENATE(C2184,".",D2184),'Clusters Lookup'!$A$2:$B$99,2,FALSE),"Not an Other Cluster"))</f>
        <v/>
      </c>
      <c r="K2184" s="51"/>
      <c r="L2184" s="51"/>
      <c r="M2184" s="51"/>
      <c r="N2184" s="51"/>
      <c r="O2184" s="52"/>
      <c r="P2184" s="51"/>
      <c r="Q2184" s="51"/>
      <c r="R2184" s="50"/>
      <c r="S2184" s="34" t="str">
        <f>IFERROR(VLOOKUP(R2184,'State of WI BUs'!$A$2:$B$77,2,FALSE),"")</f>
        <v/>
      </c>
      <c r="T2184" s="52"/>
      <c r="U2184" s="52"/>
      <c r="V2184" s="56" t="str">
        <f t="shared" si="264"/>
        <v/>
      </c>
      <c r="W2184" s="52"/>
      <c r="X2184" s="50"/>
      <c r="Y2184" s="56" t="str">
        <f t="shared" si="265"/>
        <v/>
      </c>
      <c r="Z2184" s="52"/>
      <c r="AA2184" s="35" t="str">
        <f t="shared" si="266"/>
        <v/>
      </c>
      <c r="AB2184" s="35" t="str">
        <f t="shared" si="267"/>
        <v/>
      </c>
      <c r="AC2184" s="35" t="str">
        <f t="shared" si="268"/>
        <v/>
      </c>
      <c r="AD2184" s="35" t="str">
        <f t="shared" si="269"/>
        <v/>
      </c>
      <c r="AE2184" s="35" t="str">
        <f t="shared" si="270"/>
        <v/>
      </c>
      <c r="AF2184" s="35" t="str">
        <f t="shared" si="271"/>
        <v/>
      </c>
    </row>
    <row r="2185" spans="1:32" x14ac:dyDescent="0.3">
      <c r="A2185" s="50"/>
      <c r="B2185" s="34" t="str">
        <f>IFERROR(VLOOKUP(A2185,'State of WI BUs'!$A$2:$B$77,2,FALSE),"")</f>
        <v/>
      </c>
      <c r="C2185" s="50"/>
      <c r="D2185" s="50"/>
      <c r="E2185" s="51"/>
      <c r="F2185" s="34" t="str">
        <f>IFERROR(VLOOKUP(C2185,'Fed. Agency Identifier'!$A$2:$B$62,2,FALSE),"")</f>
        <v/>
      </c>
      <c r="G2185" s="34" t="str">
        <f>IF(ISBLANK(D2185)=TRUE,"",(IFERROR(VLOOKUP(CONCATENATE(C2185,".",D2185),'Assistance Listings sam.gov'!$A$2:$D$2250,4,FALSE),"Unknown/Expired CFDA - Complete Column K")))</f>
        <v/>
      </c>
      <c r="H2185" s="51"/>
      <c r="I2185" s="51"/>
      <c r="J2185" s="34" t="str">
        <f>IF(AND(ISBLANK(C2185)=TRUE,ISBLANK(D2185)=TRUE),"",IFERROR(VLOOKUP(CONCATENATE(C2185,".",D2185),'Clusters Lookup'!$A$2:$B$99,2,FALSE),"Not an Other Cluster"))</f>
        <v/>
      </c>
      <c r="K2185" s="51"/>
      <c r="L2185" s="51"/>
      <c r="M2185" s="51"/>
      <c r="N2185" s="51"/>
      <c r="O2185" s="52"/>
      <c r="P2185" s="51"/>
      <c r="Q2185" s="51"/>
      <c r="R2185" s="50"/>
      <c r="S2185" s="34" t="str">
        <f>IFERROR(VLOOKUP(R2185,'State of WI BUs'!$A$2:$B$77,2,FALSE),"")</f>
        <v/>
      </c>
      <c r="T2185" s="52"/>
      <c r="U2185" s="52"/>
      <c r="V2185" s="56" t="str">
        <f t="shared" si="264"/>
        <v/>
      </c>
      <c r="W2185" s="52"/>
      <c r="X2185" s="50"/>
      <c r="Y2185" s="56" t="str">
        <f t="shared" si="265"/>
        <v/>
      </c>
      <c r="Z2185" s="52"/>
      <c r="AA2185" s="35" t="str">
        <f t="shared" si="266"/>
        <v/>
      </c>
      <c r="AB2185" s="35" t="str">
        <f t="shared" si="267"/>
        <v/>
      </c>
      <c r="AC2185" s="35" t="str">
        <f t="shared" si="268"/>
        <v/>
      </c>
      <c r="AD2185" s="35" t="str">
        <f t="shared" si="269"/>
        <v/>
      </c>
      <c r="AE2185" s="35" t="str">
        <f t="shared" si="270"/>
        <v/>
      </c>
      <c r="AF2185" s="35" t="str">
        <f t="shared" si="271"/>
        <v/>
      </c>
    </row>
    <row r="2186" spans="1:32" x14ac:dyDescent="0.3">
      <c r="A2186" s="50"/>
      <c r="B2186" s="34" t="str">
        <f>IFERROR(VLOOKUP(A2186,'State of WI BUs'!$A$2:$B$77,2,FALSE),"")</f>
        <v/>
      </c>
      <c r="C2186" s="50"/>
      <c r="D2186" s="50"/>
      <c r="E2186" s="51"/>
      <c r="F2186" s="34" t="str">
        <f>IFERROR(VLOOKUP(C2186,'Fed. Agency Identifier'!$A$2:$B$62,2,FALSE),"")</f>
        <v/>
      </c>
      <c r="G2186" s="34" t="str">
        <f>IF(ISBLANK(D2186)=TRUE,"",(IFERROR(VLOOKUP(CONCATENATE(C2186,".",D2186),'Assistance Listings sam.gov'!$A$2:$D$2250,4,FALSE),"Unknown/Expired CFDA - Complete Column K")))</f>
        <v/>
      </c>
      <c r="H2186" s="51"/>
      <c r="I2186" s="51"/>
      <c r="J2186" s="34" t="str">
        <f>IF(AND(ISBLANK(C2186)=TRUE,ISBLANK(D2186)=TRUE),"",IFERROR(VLOOKUP(CONCATENATE(C2186,".",D2186),'Clusters Lookup'!$A$2:$B$99,2,FALSE),"Not an Other Cluster"))</f>
        <v/>
      </c>
      <c r="K2186" s="51"/>
      <c r="L2186" s="51"/>
      <c r="M2186" s="51"/>
      <c r="N2186" s="51"/>
      <c r="O2186" s="52"/>
      <c r="P2186" s="51"/>
      <c r="Q2186" s="51"/>
      <c r="R2186" s="50"/>
      <c r="S2186" s="34" t="str">
        <f>IFERROR(VLOOKUP(R2186,'State of WI BUs'!$A$2:$B$77,2,FALSE),"")</f>
        <v/>
      </c>
      <c r="T2186" s="52"/>
      <c r="U2186" s="52"/>
      <c r="V2186" s="56" t="str">
        <f t="shared" si="264"/>
        <v/>
      </c>
      <c r="W2186" s="52"/>
      <c r="X2186" s="50"/>
      <c r="Y2186" s="56" t="str">
        <f t="shared" si="265"/>
        <v/>
      </c>
      <c r="Z2186" s="52"/>
      <c r="AA2186" s="35" t="str">
        <f t="shared" si="266"/>
        <v/>
      </c>
      <c r="AB2186" s="35" t="str">
        <f t="shared" si="267"/>
        <v/>
      </c>
      <c r="AC2186" s="35" t="str">
        <f t="shared" si="268"/>
        <v/>
      </c>
      <c r="AD2186" s="35" t="str">
        <f t="shared" si="269"/>
        <v/>
      </c>
      <c r="AE2186" s="35" t="str">
        <f t="shared" si="270"/>
        <v/>
      </c>
      <c r="AF2186" s="35" t="str">
        <f t="shared" si="271"/>
        <v/>
      </c>
    </row>
    <row r="2187" spans="1:32" x14ac:dyDescent="0.3">
      <c r="A2187" s="50"/>
      <c r="B2187" s="34" t="str">
        <f>IFERROR(VLOOKUP(A2187,'State of WI BUs'!$A$2:$B$77,2,FALSE),"")</f>
        <v/>
      </c>
      <c r="C2187" s="50"/>
      <c r="D2187" s="50"/>
      <c r="E2187" s="51"/>
      <c r="F2187" s="34" t="str">
        <f>IFERROR(VLOOKUP(C2187,'Fed. Agency Identifier'!$A$2:$B$62,2,FALSE),"")</f>
        <v/>
      </c>
      <c r="G2187" s="34" t="str">
        <f>IF(ISBLANK(D2187)=TRUE,"",(IFERROR(VLOOKUP(CONCATENATE(C2187,".",D2187),'Assistance Listings sam.gov'!$A$2:$D$2250,4,FALSE),"Unknown/Expired CFDA - Complete Column K")))</f>
        <v/>
      </c>
      <c r="H2187" s="51"/>
      <c r="I2187" s="51"/>
      <c r="J2187" s="34" t="str">
        <f>IF(AND(ISBLANK(C2187)=TRUE,ISBLANK(D2187)=TRUE),"",IFERROR(VLOOKUP(CONCATENATE(C2187,".",D2187),'Clusters Lookup'!$A$2:$B$99,2,FALSE),"Not an Other Cluster"))</f>
        <v/>
      </c>
      <c r="K2187" s="51"/>
      <c r="L2187" s="51"/>
      <c r="M2187" s="51"/>
      <c r="N2187" s="51"/>
      <c r="O2187" s="52"/>
      <c r="P2187" s="51"/>
      <c r="Q2187" s="51"/>
      <c r="R2187" s="50"/>
      <c r="S2187" s="34" t="str">
        <f>IFERROR(VLOOKUP(R2187,'State of WI BUs'!$A$2:$B$77,2,FALSE),"")</f>
        <v/>
      </c>
      <c r="T2187" s="52"/>
      <c r="U2187" s="52"/>
      <c r="V2187" s="56" t="str">
        <f t="shared" si="264"/>
        <v/>
      </c>
      <c r="W2187" s="52"/>
      <c r="X2187" s="50"/>
      <c r="Y2187" s="56" t="str">
        <f t="shared" si="265"/>
        <v/>
      </c>
      <c r="Z2187" s="52"/>
      <c r="AA2187" s="35" t="str">
        <f t="shared" si="266"/>
        <v/>
      </c>
      <c r="AB2187" s="35" t="str">
        <f t="shared" si="267"/>
        <v/>
      </c>
      <c r="AC2187" s="35" t="str">
        <f t="shared" si="268"/>
        <v/>
      </c>
      <c r="AD2187" s="35" t="str">
        <f t="shared" si="269"/>
        <v/>
      </c>
      <c r="AE2187" s="35" t="str">
        <f t="shared" si="270"/>
        <v/>
      </c>
      <c r="AF2187" s="35" t="str">
        <f t="shared" si="271"/>
        <v/>
      </c>
    </row>
    <row r="2188" spans="1:32" x14ac:dyDescent="0.3">
      <c r="A2188" s="50"/>
      <c r="B2188" s="34" t="str">
        <f>IFERROR(VLOOKUP(A2188,'State of WI BUs'!$A$2:$B$77,2,FALSE),"")</f>
        <v/>
      </c>
      <c r="C2188" s="50"/>
      <c r="D2188" s="50"/>
      <c r="E2188" s="51"/>
      <c r="F2188" s="34" t="str">
        <f>IFERROR(VLOOKUP(C2188,'Fed. Agency Identifier'!$A$2:$B$62,2,FALSE),"")</f>
        <v/>
      </c>
      <c r="G2188" s="34" t="str">
        <f>IF(ISBLANK(D2188)=TRUE,"",(IFERROR(VLOOKUP(CONCATENATE(C2188,".",D2188),'Assistance Listings sam.gov'!$A$2:$D$2250,4,FALSE),"Unknown/Expired CFDA - Complete Column K")))</f>
        <v/>
      </c>
      <c r="H2188" s="51"/>
      <c r="I2188" s="51"/>
      <c r="J2188" s="34" t="str">
        <f>IF(AND(ISBLANK(C2188)=TRUE,ISBLANK(D2188)=TRUE),"",IFERROR(VLOOKUP(CONCATENATE(C2188,".",D2188),'Clusters Lookup'!$A$2:$B$99,2,FALSE),"Not an Other Cluster"))</f>
        <v/>
      </c>
      <c r="K2188" s="51"/>
      <c r="L2188" s="51"/>
      <c r="M2188" s="51"/>
      <c r="N2188" s="51"/>
      <c r="O2188" s="52"/>
      <c r="P2188" s="51"/>
      <c r="Q2188" s="51"/>
      <c r="R2188" s="50"/>
      <c r="S2188" s="34" t="str">
        <f>IFERROR(VLOOKUP(R2188,'State of WI BUs'!$A$2:$B$77,2,FALSE),"")</f>
        <v/>
      </c>
      <c r="T2188" s="52"/>
      <c r="U2188" s="52"/>
      <c r="V2188" s="56" t="str">
        <f t="shared" si="264"/>
        <v/>
      </c>
      <c r="W2188" s="52"/>
      <c r="X2188" s="50"/>
      <c r="Y2188" s="56" t="str">
        <f t="shared" si="265"/>
        <v/>
      </c>
      <c r="Z2188" s="52"/>
      <c r="AA2188" s="35" t="str">
        <f t="shared" si="266"/>
        <v/>
      </c>
      <c r="AB2188" s="35" t="str">
        <f t="shared" si="267"/>
        <v/>
      </c>
      <c r="AC2188" s="35" t="str">
        <f t="shared" si="268"/>
        <v/>
      </c>
      <c r="AD2188" s="35" t="str">
        <f t="shared" si="269"/>
        <v/>
      </c>
      <c r="AE2188" s="35" t="str">
        <f t="shared" si="270"/>
        <v/>
      </c>
      <c r="AF2188" s="35" t="str">
        <f t="shared" si="271"/>
        <v/>
      </c>
    </row>
    <row r="2189" spans="1:32" x14ac:dyDescent="0.3">
      <c r="A2189" s="50"/>
      <c r="B2189" s="34" t="str">
        <f>IFERROR(VLOOKUP(A2189,'State of WI BUs'!$A$2:$B$77,2,FALSE),"")</f>
        <v/>
      </c>
      <c r="C2189" s="50"/>
      <c r="D2189" s="50"/>
      <c r="E2189" s="51"/>
      <c r="F2189" s="34" t="str">
        <f>IFERROR(VLOOKUP(C2189,'Fed. Agency Identifier'!$A$2:$B$62,2,FALSE),"")</f>
        <v/>
      </c>
      <c r="G2189" s="34" t="str">
        <f>IF(ISBLANK(D2189)=TRUE,"",(IFERROR(VLOOKUP(CONCATENATE(C2189,".",D2189),'Assistance Listings sam.gov'!$A$2:$D$2250,4,FALSE),"Unknown/Expired CFDA - Complete Column K")))</f>
        <v/>
      </c>
      <c r="H2189" s="51"/>
      <c r="I2189" s="51"/>
      <c r="J2189" s="34" t="str">
        <f>IF(AND(ISBLANK(C2189)=TRUE,ISBLANK(D2189)=TRUE),"",IFERROR(VLOOKUP(CONCATENATE(C2189,".",D2189),'Clusters Lookup'!$A$2:$B$99,2,FALSE),"Not an Other Cluster"))</f>
        <v/>
      </c>
      <c r="K2189" s="51"/>
      <c r="L2189" s="51"/>
      <c r="M2189" s="51"/>
      <c r="N2189" s="51"/>
      <c r="O2189" s="52"/>
      <c r="P2189" s="51"/>
      <c r="Q2189" s="51"/>
      <c r="R2189" s="50"/>
      <c r="S2189" s="34" t="str">
        <f>IFERROR(VLOOKUP(R2189,'State of WI BUs'!$A$2:$B$77,2,FALSE),"")</f>
        <v/>
      </c>
      <c r="T2189" s="52"/>
      <c r="U2189" s="52"/>
      <c r="V2189" s="56" t="str">
        <f t="shared" si="264"/>
        <v/>
      </c>
      <c r="W2189" s="52"/>
      <c r="X2189" s="50"/>
      <c r="Y2189" s="56" t="str">
        <f t="shared" si="265"/>
        <v/>
      </c>
      <c r="Z2189" s="52"/>
      <c r="AA2189" s="35" t="str">
        <f t="shared" si="266"/>
        <v/>
      </c>
      <c r="AB2189" s="35" t="str">
        <f t="shared" si="267"/>
        <v/>
      </c>
      <c r="AC2189" s="35" t="str">
        <f t="shared" si="268"/>
        <v/>
      </c>
      <c r="AD2189" s="35" t="str">
        <f t="shared" si="269"/>
        <v/>
      </c>
      <c r="AE2189" s="35" t="str">
        <f t="shared" si="270"/>
        <v/>
      </c>
      <c r="AF2189" s="35" t="str">
        <f t="shared" si="271"/>
        <v/>
      </c>
    </row>
    <row r="2190" spans="1:32" x14ac:dyDescent="0.3">
      <c r="A2190" s="50"/>
      <c r="B2190" s="34" t="str">
        <f>IFERROR(VLOOKUP(A2190,'State of WI BUs'!$A$2:$B$77,2,FALSE),"")</f>
        <v/>
      </c>
      <c r="C2190" s="50"/>
      <c r="D2190" s="50"/>
      <c r="E2190" s="51"/>
      <c r="F2190" s="34" t="str">
        <f>IFERROR(VLOOKUP(C2190,'Fed. Agency Identifier'!$A$2:$B$62,2,FALSE),"")</f>
        <v/>
      </c>
      <c r="G2190" s="34" t="str">
        <f>IF(ISBLANK(D2190)=TRUE,"",(IFERROR(VLOOKUP(CONCATENATE(C2190,".",D2190),'Assistance Listings sam.gov'!$A$2:$D$2250,4,FALSE),"Unknown/Expired CFDA - Complete Column K")))</f>
        <v/>
      </c>
      <c r="H2190" s="51"/>
      <c r="I2190" s="51"/>
      <c r="J2190" s="34" t="str">
        <f>IF(AND(ISBLANK(C2190)=TRUE,ISBLANK(D2190)=TRUE),"",IFERROR(VLOOKUP(CONCATENATE(C2190,".",D2190),'Clusters Lookup'!$A$2:$B$99,2,FALSE),"Not an Other Cluster"))</f>
        <v/>
      </c>
      <c r="K2190" s="51"/>
      <c r="L2190" s="51"/>
      <c r="M2190" s="51"/>
      <c r="N2190" s="51"/>
      <c r="O2190" s="52"/>
      <c r="P2190" s="51"/>
      <c r="Q2190" s="51"/>
      <c r="R2190" s="50"/>
      <c r="S2190" s="34" t="str">
        <f>IFERROR(VLOOKUP(R2190,'State of WI BUs'!$A$2:$B$77,2,FALSE),"")</f>
        <v/>
      </c>
      <c r="T2190" s="52"/>
      <c r="U2190" s="52"/>
      <c r="V2190" s="56" t="str">
        <f t="shared" si="264"/>
        <v/>
      </c>
      <c r="W2190" s="52"/>
      <c r="X2190" s="50"/>
      <c r="Y2190" s="56" t="str">
        <f t="shared" si="265"/>
        <v/>
      </c>
      <c r="Z2190" s="52"/>
      <c r="AA2190" s="35" t="str">
        <f t="shared" si="266"/>
        <v/>
      </c>
      <c r="AB2190" s="35" t="str">
        <f t="shared" si="267"/>
        <v/>
      </c>
      <c r="AC2190" s="35" t="str">
        <f t="shared" si="268"/>
        <v/>
      </c>
      <c r="AD2190" s="35" t="str">
        <f t="shared" si="269"/>
        <v/>
      </c>
      <c r="AE2190" s="35" t="str">
        <f t="shared" si="270"/>
        <v/>
      </c>
      <c r="AF2190" s="35" t="str">
        <f t="shared" si="271"/>
        <v/>
      </c>
    </row>
    <row r="2191" spans="1:32" x14ac:dyDescent="0.3">
      <c r="A2191" s="50"/>
      <c r="B2191" s="34" t="str">
        <f>IFERROR(VLOOKUP(A2191,'State of WI BUs'!$A$2:$B$77,2,FALSE),"")</f>
        <v/>
      </c>
      <c r="C2191" s="50"/>
      <c r="D2191" s="50"/>
      <c r="E2191" s="51"/>
      <c r="F2191" s="34" t="str">
        <f>IFERROR(VLOOKUP(C2191,'Fed. Agency Identifier'!$A$2:$B$62,2,FALSE),"")</f>
        <v/>
      </c>
      <c r="G2191" s="34" t="str">
        <f>IF(ISBLANK(D2191)=TRUE,"",(IFERROR(VLOOKUP(CONCATENATE(C2191,".",D2191),'Assistance Listings sam.gov'!$A$2:$D$2250,4,FALSE),"Unknown/Expired CFDA - Complete Column K")))</f>
        <v/>
      </c>
      <c r="H2191" s="51"/>
      <c r="I2191" s="51"/>
      <c r="J2191" s="34" t="str">
        <f>IF(AND(ISBLANK(C2191)=TRUE,ISBLANK(D2191)=TRUE),"",IFERROR(VLOOKUP(CONCATENATE(C2191,".",D2191),'Clusters Lookup'!$A$2:$B$99,2,FALSE),"Not an Other Cluster"))</f>
        <v/>
      </c>
      <c r="K2191" s="51"/>
      <c r="L2191" s="51"/>
      <c r="M2191" s="51"/>
      <c r="N2191" s="51"/>
      <c r="O2191" s="52"/>
      <c r="P2191" s="51"/>
      <c r="Q2191" s="51"/>
      <c r="R2191" s="50"/>
      <c r="S2191" s="34" t="str">
        <f>IFERROR(VLOOKUP(R2191,'State of WI BUs'!$A$2:$B$77,2,FALSE),"")</f>
        <v/>
      </c>
      <c r="T2191" s="52"/>
      <c r="U2191" s="52"/>
      <c r="V2191" s="56" t="str">
        <f t="shared" si="264"/>
        <v/>
      </c>
      <c r="W2191" s="52"/>
      <c r="X2191" s="50"/>
      <c r="Y2191" s="56" t="str">
        <f t="shared" si="265"/>
        <v/>
      </c>
      <c r="Z2191" s="52"/>
      <c r="AA2191" s="35" t="str">
        <f t="shared" si="266"/>
        <v/>
      </c>
      <c r="AB2191" s="35" t="str">
        <f t="shared" si="267"/>
        <v/>
      </c>
      <c r="AC2191" s="35" t="str">
        <f t="shared" si="268"/>
        <v/>
      </c>
      <c r="AD2191" s="35" t="str">
        <f t="shared" si="269"/>
        <v/>
      </c>
      <c r="AE2191" s="35" t="str">
        <f t="shared" si="270"/>
        <v/>
      </c>
      <c r="AF2191" s="35" t="str">
        <f t="shared" si="271"/>
        <v/>
      </c>
    </row>
    <row r="2192" spans="1:32" x14ac:dyDescent="0.3">
      <c r="A2192" s="50"/>
      <c r="B2192" s="34" t="str">
        <f>IFERROR(VLOOKUP(A2192,'State of WI BUs'!$A$2:$B$77,2,FALSE),"")</f>
        <v/>
      </c>
      <c r="C2192" s="50"/>
      <c r="D2192" s="50"/>
      <c r="E2192" s="51"/>
      <c r="F2192" s="34" t="str">
        <f>IFERROR(VLOOKUP(C2192,'Fed. Agency Identifier'!$A$2:$B$62,2,FALSE),"")</f>
        <v/>
      </c>
      <c r="G2192" s="34" t="str">
        <f>IF(ISBLANK(D2192)=TRUE,"",(IFERROR(VLOOKUP(CONCATENATE(C2192,".",D2192),'Assistance Listings sam.gov'!$A$2:$D$2250,4,FALSE),"Unknown/Expired CFDA - Complete Column K")))</f>
        <v/>
      </c>
      <c r="H2192" s="51"/>
      <c r="I2192" s="51"/>
      <c r="J2192" s="34" t="str">
        <f>IF(AND(ISBLANK(C2192)=TRUE,ISBLANK(D2192)=TRUE),"",IFERROR(VLOOKUP(CONCATENATE(C2192,".",D2192),'Clusters Lookup'!$A$2:$B$99,2,FALSE),"Not an Other Cluster"))</f>
        <v/>
      </c>
      <c r="K2192" s="51"/>
      <c r="L2192" s="51"/>
      <c r="M2192" s="51"/>
      <c r="N2192" s="51"/>
      <c r="O2192" s="52"/>
      <c r="P2192" s="51"/>
      <c r="Q2192" s="51"/>
      <c r="R2192" s="50"/>
      <c r="S2192" s="34" t="str">
        <f>IFERROR(VLOOKUP(R2192,'State of WI BUs'!$A$2:$B$77,2,FALSE),"")</f>
        <v/>
      </c>
      <c r="T2192" s="52"/>
      <c r="U2192" s="52"/>
      <c r="V2192" s="56" t="str">
        <f t="shared" si="264"/>
        <v/>
      </c>
      <c r="W2192" s="52"/>
      <c r="X2192" s="50"/>
      <c r="Y2192" s="56" t="str">
        <f t="shared" si="265"/>
        <v/>
      </c>
      <c r="Z2192" s="52"/>
      <c r="AA2192" s="35" t="str">
        <f t="shared" si="266"/>
        <v/>
      </c>
      <c r="AB2192" s="35" t="str">
        <f t="shared" si="267"/>
        <v/>
      </c>
      <c r="AC2192" s="35" t="str">
        <f t="shared" si="268"/>
        <v/>
      </c>
      <c r="AD2192" s="35" t="str">
        <f t="shared" si="269"/>
        <v/>
      </c>
      <c r="AE2192" s="35" t="str">
        <f t="shared" si="270"/>
        <v/>
      </c>
      <c r="AF2192" s="35" t="str">
        <f t="shared" si="271"/>
        <v/>
      </c>
    </row>
    <row r="2193" spans="1:32" x14ac:dyDescent="0.3">
      <c r="A2193" s="50"/>
      <c r="B2193" s="34" t="str">
        <f>IFERROR(VLOOKUP(A2193,'State of WI BUs'!$A$2:$B$77,2,FALSE),"")</f>
        <v/>
      </c>
      <c r="C2193" s="50"/>
      <c r="D2193" s="50"/>
      <c r="E2193" s="51"/>
      <c r="F2193" s="34" t="str">
        <f>IFERROR(VLOOKUP(C2193,'Fed. Agency Identifier'!$A$2:$B$62,2,FALSE),"")</f>
        <v/>
      </c>
      <c r="G2193" s="34" t="str">
        <f>IF(ISBLANK(D2193)=TRUE,"",(IFERROR(VLOOKUP(CONCATENATE(C2193,".",D2193),'Assistance Listings sam.gov'!$A$2:$D$2250,4,FALSE),"Unknown/Expired CFDA - Complete Column K")))</f>
        <v/>
      </c>
      <c r="H2193" s="51"/>
      <c r="I2193" s="51"/>
      <c r="J2193" s="34" t="str">
        <f>IF(AND(ISBLANK(C2193)=TRUE,ISBLANK(D2193)=TRUE),"",IFERROR(VLOOKUP(CONCATENATE(C2193,".",D2193),'Clusters Lookup'!$A$2:$B$99,2,FALSE),"Not an Other Cluster"))</f>
        <v/>
      </c>
      <c r="K2193" s="51"/>
      <c r="L2193" s="51"/>
      <c r="M2193" s="51"/>
      <c r="N2193" s="51"/>
      <c r="O2193" s="52"/>
      <c r="P2193" s="51"/>
      <c r="Q2193" s="51"/>
      <c r="R2193" s="50"/>
      <c r="S2193" s="34" t="str">
        <f>IFERROR(VLOOKUP(R2193,'State of WI BUs'!$A$2:$B$77,2,FALSE),"")</f>
        <v/>
      </c>
      <c r="T2193" s="52"/>
      <c r="U2193" s="52"/>
      <c r="V2193" s="56" t="str">
        <f t="shared" si="264"/>
        <v/>
      </c>
      <c r="W2193" s="52"/>
      <c r="X2193" s="50"/>
      <c r="Y2193" s="56" t="str">
        <f t="shared" si="265"/>
        <v/>
      </c>
      <c r="Z2193" s="52"/>
      <c r="AA2193" s="35" t="str">
        <f t="shared" si="266"/>
        <v/>
      </c>
      <c r="AB2193" s="35" t="str">
        <f t="shared" si="267"/>
        <v/>
      </c>
      <c r="AC2193" s="35" t="str">
        <f t="shared" si="268"/>
        <v/>
      </c>
      <c r="AD2193" s="35" t="str">
        <f t="shared" si="269"/>
        <v/>
      </c>
      <c r="AE2193" s="35" t="str">
        <f t="shared" si="270"/>
        <v/>
      </c>
      <c r="AF2193" s="35" t="str">
        <f t="shared" si="271"/>
        <v/>
      </c>
    </row>
    <row r="2194" spans="1:32" x14ac:dyDescent="0.3">
      <c r="A2194" s="50"/>
      <c r="B2194" s="34" t="str">
        <f>IFERROR(VLOOKUP(A2194,'State of WI BUs'!$A$2:$B$77,2,FALSE),"")</f>
        <v/>
      </c>
      <c r="C2194" s="50"/>
      <c r="D2194" s="50"/>
      <c r="E2194" s="51"/>
      <c r="F2194" s="34" t="str">
        <f>IFERROR(VLOOKUP(C2194,'Fed. Agency Identifier'!$A$2:$B$62,2,FALSE),"")</f>
        <v/>
      </c>
      <c r="G2194" s="34" t="str">
        <f>IF(ISBLANK(D2194)=TRUE,"",(IFERROR(VLOOKUP(CONCATENATE(C2194,".",D2194),'Assistance Listings sam.gov'!$A$2:$D$2250,4,FALSE),"Unknown/Expired CFDA - Complete Column K")))</f>
        <v/>
      </c>
      <c r="H2194" s="51"/>
      <c r="I2194" s="51"/>
      <c r="J2194" s="34" t="str">
        <f>IF(AND(ISBLANK(C2194)=TRUE,ISBLANK(D2194)=TRUE),"",IFERROR(VLOOKUP(CONCATENATE(C2194,".",D2194),'Clusters Lookup'!$A$2:$B$99,2,FALSE),"Not an Other Cluster"))</f>
        <v/>
      </c>
      <c r="K2194" s="51"/>
      <c r="L2194" s="51"/>
      <c r="M2194" s="51"/>
      <c r="N2194" s="51"/>
      <c r="O2194" s="52"/>
      <c r="P2194" s="51"/>
      <c r="Q2194" s="51"/>
      <c r="R2194" s="50"/>
      <c r="S2194" s="34" t="str">
        <f>IFERROR(VLOOKUP(R2194,'State of WI BUs'!$A$2:$B$77,2,FALSE),"")</f>
        <v/>
      </c>
      <c r="T2194" s="52"/>
      <c r="U2194" s="52"/>
      <c r="V2194" s="56" t="str">
        <f t="shared" ref="V2194:V2257" si="272">IF(ISBLANK(C2194),"",T2194+U2194)</f>
        <v/>
      </c>
      <c r="W2194" s="52"/>
      <c r="X2194" s="50"/>
      <c r="Y2194" s="56" t="str">
        <f t="shared" ref="Y2194:Y2257" si="273">IF(ISBLANK(C2194),"",V2194+O2194-W2194)</f>
        <v/>
      </c>
      <c r="Z2194" s="52"/>
      <c r="AA2194" s="35" t="str">
        <f t="shared" ref="AA2194:AA2257" si="274">IF(ISBLANK(A2194)=TRUE,"",IF(OR(ISBLANK(H2194)=TRUE,ISBLANK(I2194)=TRUE),"Complete R&amp;D and SFA Designation",""))</f>
        <v/>
      </c>
      <c r="AB2194" s="35" t="str">
        <f t="shared" ref="AB2194:AB2257" si="275">IF(ISBLANK(A2194)=TRUE,"",IF(AND(M2194="I",OR(ISBLANK(P2194)=TRUE,ISBLANK(Q2194)=TRUE)),"Review Columns P,Q",""))</f>
        <v/>
      </c>
      <c r="AC2194" s="35" t="str">
        <f t="shared" ref="AC2194:AC2257" si="276">IF(ISBLANK(A2194)=TRUE,"",IF(AND(M2194="T",ISBLANK(R2194)=TRUE),"Review Column R, S",""))</f>
        <v/>
      </c>
      <c r="AD2194" s="35" t="str">
        <f t="shared" ref="AD2194:AD2257" si="277">IF(ISBLANK(A2194)=TRUE,"",IF(AND(N2194="Y",ISBLANK(O2194)=TRUE),"Review Column O",""))</f>
        <v/>
      </c>
      <c r="AE2194" s="35" t="str">
        <f t="shared" ref="AE2194:AE2257" si="278">IF(ISBLANK(A2194)=TRUE,"",IF(W2194+Z2194&gt;T2194+U2194,"Review Columns T,U,W,Z",""))</f>
        <v/>
      </c>
      <c r="AF2194" s="35" t="str">
        <f t="shared" ref="AF2194:AF2257" si="279">IF((ISBLANK(A2194)=TRUE),"",IF(ISBLANK(L2194)=TRUE,"Select Special Funding",""))</f>
        <v/>
      </c>
    </row>
    <row r="2195" spans="1:32" x14ac:dyDescent="0.3">
      <c r="A2195" s="50"/>
      <c r="B2195" s="34" t="str">
        <f>IFERROR(VLOOKUP(A2195,'State of WI BUs'!$A$2:$B$77,2,FALSE),"")</f>
        <v/>
      </c>
      <c r="C2195" s="50"/>
      <c r="D2195" s="50"/>
      <c r="E2195" s="51"/>
      <c r="F2195" s="34" t="str">
        <f>IFERROR(VLOOKUP(C2195,'Fed. Agency Identifier'!$A$2:$B$62,2,FALSE),"")</f>
        <v/>
      </c>
      <c r="G2195" s="34" t="str">
        <f>IF(ISBLANK(D2195)=TRUE,"",(IFERROR(VLOOKUP(CONCATENATE(C2195,".",D2195),'Assistance Listings sam.gov'!$A$2:$D$2250,4,FALSE),"Unknown/Expired CFDA - Complete Column K")))</f>
        <v/>
      </c>
      <c r="H2195" s="51"/>
      <c r="I2195" s="51"/>
      <c r="J2195" s="34" t="str">
        <f>IF(AND(ISBLANK(C2195)=TRUE,ISBLANK(D2195)=TRUE),"",IFERROR(VLOOKUP(CONCATENATE(C2195,".",D2195),'Clusters Lookup'!$A$2:$B$99,2,FALSE),"Not an Other Cluster"))</f>
        <v/>
      </c>
      <c r="K2195" s="51"/>
      <c r="L2195" s="51"/>
      <c r="M2195" s="51"/>
      <c r="N2195" s="51"/>
      <c r="O2195" s="52"/>
      <c r="P2195" s="51"/>
      <c r="Q2195" s="51"/>
      <c r="R2195" s="50"/>
      <c r="S2195" s="34" t="str">
        <f>IFERROR(VLOOKUP(R2195,'State of WI BUs'!$A$2:$B$77,2,FALSE),"")</f>
        <v/>
      </c>
      <c r="T2195" s="52"/>
      <c r="U2195" s="52"/>
      <c r="V2195" s="56" t="str">
        <f t="shared" si="272"/>
        <v/>
      </c>
      <c r="W2195" s="52"/>
      <c r="X2195" s="50"/>
      <c r="Y2195" s="56" t="str">
        <f t="shared" si="273"/>
        <v/>
      </c>
      <c r="Z2195" s="52"/>
      <c r="AA2195" s="35" t="str">
        <f t="shared" si="274"/>
        <v/>
      </c>
      <c r="AB2195" s="35" t="str">
        <f t="shared" si="275"/>
        <v/>
      </c>
      <c r="AC2195" s="35" t="str">
        <f t="shared" si="276"/>
        <v/>
      </c>
      <c r="AD2195" s="35" t="str">
        <f t="shared" si="277"/>
        <v/>
      </c>
      <c r="AE2195" s="35" t="str">
        <f t="shared" si="278"/>
        <v/>
      </c>
      <c r="AF2195" s="35" t="str">
        <f t="shared" si="279"/>
        <v/>
      </c>
    </row>
    <row r="2196" spans="1:32" x14ac:dyDescent="0.3">
      <c r="A2196" s="50"/>
      <c r="B2196" s="34" t="str">
        <f>IFERROR(VLOOKUP(A2196,'State of WI BUs'!$A$2:$B$77,2,FALSE),"")</f>
        <v/>
      </c>
      <c r="C2196" s="50"/>
      <c r="D2196" s="50"/>
      <c r="E2196" s="51"/>
      <c r="F2196" s="34" t="str">
        <f>IFERROR(VLOOKUP(C2196,'Fed. Agency Identifier'!$A$2:$B$62,2,FALSE),"")</f>
        <v/>
      </c>
      <c r="G2196" s="34" t="str">
        <f>IF(ISBLANK(D2196)=TRUE,"",(IFERROR(VLOOKUP(CONCATENATE(C2196,".",D2196),'Assistance Listings sam.gov'!$A$2:$D$2250,4,FALSE),"Unknown/Expired CFDA - Complete Column K")))</f>
        <v/>
      </c>
      <c r="H2196" s="51"/>
      <c r="I2196" s="51"/>
      <c r="J2196" s="34" t="str">
        <f>IF(AND(ISBLANK(C2196)=TRUE,ISBLANK(D2196)=TRUE),"",IFERROR(VLOOKUP(CONCATENATE(C2196,".",D2196),'Clusters Lookup'!$A$2:$B$99,2,FALSE),"Not an Other Cluster"))</f>
        <v/>
      </c>
      <c r="K2196" s="51"/>
      <c r="L2196" s="51"/>
      <c r="M2196" s="51"/>
      <c r="N2196" s="51"/>
      <c r="O2196" s="52"/>
      <c r="P2196" s="51"/>
      <c r="Q2196" s="51"/>
      <c r="R2196" s="50"/>
      <c r="S2196" s="34" t="str">
        <f>IFERROR(VLOOKUP(R2196,'State of WI BUs'!$A$2:$B$77,2,FALSE),"")</f>
        <v/>
      </c>
      <c r="T2196" s="52"/>
      <c r="U2196" s="52"/>
      <c r="V2196" s="56" t="str">
        <f t="shared" si="272"/>
        <v/>
      </c>
      <c r="W2196" s="52"/>
      <c r="X2196" s="50"/>
      <c r="Y2196" s="56" t="str">
        <f t="shared" si="273"/>
        <v/>
      </c>
      <c r="Z2196" s="52"/>
      <c r="AA2196" s="35" t="str">
        <f t="shared" si="274"/>
        <v/>
      </c>
      <c r="AB2196" s="35" t="str">
        <f t="shared" si="275"/>
        <v/>
      </c>
      <c r="AC2196" s="35" t="str">
        <f t="shared" si="276"/>
        <v/>
      </c>
      <c r="AD2196" s="35" t="str">
        <f t="shared" si="277"/>
        <v/>
      </c>
      <c r="AE2196" s="35" t="str">
        <f t="shared" si="278"/>
        <v/>
      </c>
      <c r="AF2196" s="35" t="str">
        <f t="shared" si="279"/>
        <v/>
      </c>
    </row>
    <row r="2197" spans="1:32" x14ac:dyDescent="0.3">
      <c r="A2197" s="50"/>
      <c r="B2197" s="34" t="str">
        <f>IFERROR(VLOOKUP(A2197,'State of WI BUs'!$A$2:$B$77,2,FALSE),"")</f>
        <v/>
      </c>
      <c r="C2197" s="50"/>
      <c r="D2197" s="50"/>
      <c r="E2197" s="51"/>
      <c r="F2197" s="34" t="str">
        <f>IFERROR(VLOOKUP(C2197,'Fed. Agency Identifier'!$A$2:$B$62,2,FALSE),"")</f>
        <v/>
      </c>
      <c r="G2197" s="34" t="str">
        <f>IF(ISBLANK(D2197)=TRUE,"",(IFERROR(VLOOKUP(CONCATENATE(C2197,".",D2197),'Assistance Listings sam.gov'!$A$2:$D$2250,4,FALSE),"Unknown/Expired CFDA - Complete Column K")))</f>
        <v/>
      </c>
      <c r="H2197" s="51"/>
      <c r="I2197" s="51"/>
      <c r="J2197" s="34" t="str">
        <f>IF(AND(ISBLANK(C2197)=TRUE,ISBLANK(D2197)=TRUE),"",IFERROR(VLOOKUP(CONCATENATE(C2197,".",D2197),'Clusters Lookup'!$A$2:$B$99,2,FALSE),"Not an Other Cluster"))</f>
        <v/>
      </c>
      <c r="K2197" s="51"/>
      <c r="L2197" s="51"/>
      <c r="M2197" s="51"/>
      <c r="N2197" s="51"/>
      <c r="O2197" s="52"/>
      <c r="P2197" s="51"/>
      <c r="Q2197" s="51"/>
      <c r="R2197" s="50"/>
      <c r="S2197" s="34" t="str">
        <f>IFERROR(VLOOKUP(R2197,'State of WI BUs'!$A$2:$B$77,2,FALSE),"")</f>
        <v/>
      </c>
      <c r="T2197" s="52"/>
      <c r="U2197" s="52"/>
      <c r="V2197" s="56" t="str">
        <f t="shared" si="272"/>
        <v/>
      </c>
      <c r="W2197" s="52"/>
      <c r="X2197" s="50"/>
      <c r="Y2197" s="56" t="str">
        <f t="shared" si="273"/>
        <v/>
      </c>
      <c r="Z2197" s="52"/>
      <c r="AA2197" s="35" t="str">
        <f t="shared" si="274"/>
        <v/>
      </c>
      <c r="AB2197" s="35" t="str">
        <f t="shared" si="275"/>
        <v/>
      </c>
      <c r="AC2197" s="35" t="str">
        <f t="shared" si="276"/>
        <v/>
      </c>
      <c r="AD2197" s="35" t="str">
        <f t="shared" si="277"/>
        <v/>
      </c>
      <c r="AE2197" s="35" t="str">
        <f t="shared" si="278"/>
        <v/>
      </c>
      <c r="AF2197" s="35" t="str">
        <f t="shared" si="279"/>
        <v/>
      </c>
    </row>
    <row r="2198" spans="1:32" x14ac:dyDescent="0.3">
      <c r="A2198" s="50"/>
      <c r="B2198" s="34" t="str">
        <f>IFERROR(VLOOKUP(A2198,'State of WI BUs'!$A$2:$B$77,2,FALSE),"")</f>
        <v/>
      </c>
      <c r="C2198" s="50"/>
      <c r="D2198" s="50"/>
      <c r="E2198" s="51"/>
      <c r="F2198" s="34" t="str">
        <f>IFERROR(VLOOKUP(C2198,'Fed. Agency Identifier'!$A$2:$B$62,2,FALSE),"")</f>
        <v/>
      </c>
      <c r="G2198" s="34" t="str">
        <f>IF(ISBLANK(D2198)=TRUE,"",(IFERROR(VLOOKUP(CONCATENATE(C2198,".",D2198),'Assistance Listings sam.gov'!$A$2:$D$2250,4,FALSE),"Unknown/Expired CFDA - Complete Column K")))</f>
        <v/>
      </c>
      <c r="H2198" s="51"/>
      <c r="I2198" s="51"/>
      <c r="J2198" s="34" t="str">
        <f>IF(AND(ISBLANK(C2198)=TRUE,ISBLANK(D2198)=TRUE),"",IFERROR(VLOOKUP(CONCATENATE(C2198,".",D2198),'Clusters Lookup'!$A$2:$B$99,2,FALSE),"Not an Other Cluster"))</f>
        <v/>
      </c>
      <c r="K2198" s="51"/>
      <c r="L2198" s="51"/>
      <c r="M2198" s="51"/>
      <c r="N2198" s="51"/>
      <c r="O2198" s="52"/>
      <c r="P2198" s="51"/>
      <c r="Q2198" s="51"/>
      <c r="R2198" s="50"/>
      <c r="S2198" s="34" t="str">
        <f>IFERROR(VLOOKUP(R2198,'State of WI BUs'!$A$2:$B$77,2,FALSE),"")</f>
        <v/>
      </c>
      <c r="T2198" s="52"/>
      <c r="U2198" s="52"/>
      <c r="V2198" s="56" t="str">
        <f t="shared" si="272"/>
        <v/>
      </c>
      <c r="W2198" s="52"/>
      <c r="X2198" s="50"/>
      <c r="Y2198" s="56" t="str">
        <f t="shared" si="273"/>
        <v/>
      </c>
      <c r="Z2198" s="52"/>
      <c r="AA2198" s="35" t="str">
        <f t="shared" si="274"/>
        <v/>
      </c>
      <c r="AB2198" s="35" t="str">
        <f t="shared" si="275"/>
        <v/>
      </c>
      <c r="AC2198" s="35" t="str">
        <f t="shared" si="276"/>
        <v/>
      </c>
      <c r="AD2198" s="35" t="str">
        <f t="shared" si="277"/>
        <v/>
      </c>
      <c r="AE2198" s="35" t="str">
        <f t="shared" si="278"/>
        <v/>
      </c>
      <c r="AF2198" s="35" t="str">
        <f t="shared" si="279"/>
        <v/>
      </c>
    </row>
    <row r="2199" spans="1:32" x14ac:dyDescent="0.3">
      <c r="A2199" s="50"/>
      <c r="B2199" s="34" t="str">
        <f>IFERROR(VLOOKUP(A2199,'State of WI BUs'!$A$2:$B$77,2,FALSE),"")</f>
        <v/>
      </c>
      <c r="C2199" s="50"/>
      <c r="D2199" s="50"/>
      <c r="E2199" s="51"/>
      <c r="F2199" s="34" t="str">
        <f>IFERROR(VLOOKUP(C2199,'Fed. Agency Identifier'!$A$2:$B$62,2,FALSE),"")</f>
        <v/>
      </c>
      <c r="G2199" s="34" t="str">
        <f>IF(ISBLANK(D2199)=TRUE,"",(IFERROR(VLOOKUP(CONCATENATE(C2199,".",D2199),'Assistance Listings sam.gov'!$A$2:$D$2250,4,FALSE),"Unknown/Expired CFDA - Complete Column K")))</f>
        <v/>
      </c>
      <c r="H2199" s="51"/>
      <c r="I2199" s="51"/>
      <c r="J2199" s="34" t="str">
        <f>IF(AND(ISBLANK(C2199)=TRUE,ISBLANK(D2199)=TRUE),"",IFERROR(VLOOKUP(CONCATENATE(C2199,".",D2199),'Clusters Lookup'!$A$2:$B$99,2,FALSE),"Not an Other Cluster"))</f>
        <v/>
      </c>
      <c r="K2199" s="51"/>
      <c r="L2199" s="51"/>
      <c r="M2199" s="51"/>
      <c r="N2199" s="51"/>
      <c r="O2199" s="52"/>
      <c r="P2199" s="51"/>
      <c r="Q2199" s="51"/>
      <c r="R2199" s="50"/>
      <c r="S2199" s="34" t="str">
        <f>IFERROR(VLOOKUP(R2199,'State of WI BUs'!$A$2:$B$77,2,FALSE),"")</f>
        <v/>
      </c>
      <c r="T2199" s="52"/>
      <c r="U2199" s="52"/>
      <c r="V2199" s="56" t="str">
        <f t="shared" si="272"/>
        <v/>
      </c>
      <c r="W2199" s="52"/>
      <c r="X2199" s="50"/>
      <c r="Y2199" s="56" t="str">
        <f t="shared" si="273"/>
        <v/>
      </c>
      <c r="Z2199" s="52"/>
      <c r="AA2199" s="35" t="str">
        <f t="shared" si="274"/>
        <v/>
      </c>
      <c r="AB2199" s="35" t="str">
        <f t="shared" si="275"/>
        <v/>
      </c>
      <c r="AC2199" s="35" t="str">
        <f t="shared" si="276"/>
        <v/>
      </c>
      <c r="AD2199" s="35" t="str">
        <f t="shared" si="277"/>
        <v/>
      </c>
      <c r="AE2199" s="35" t="str">
        <f t="shared" si="278"/>
        <v/>
      </c>
      <c r="AF2199" s="35" t="str">
        <f t="shared" si="279"/>
        <v/>
      </c>
    </row>
    <row r="2200" spans="1:32" x14ac:dyDescent="0.3">
      <c r="A2200" s="50"/>
      <c r="B2200" s="34" t="str">
        <f>IFERROR(VLOOKUP(A2200,'State of WI BUs'!$A$2:$B$77,2,FALSE),"")</f>
        <v/>
      </c>
      <c r="C2200" s="50"/>
      <c r="D2200" s="50"/>
      <c r="E2200" s="51"/>
      <c r="F2200" s="34" t="str">
        <f>IFERROR(VLOOKUP(C2200,'Fed. Agency Identifier'!$A$2:$B$62,2,FALSE),"")</f>
        <v/>
      </c>
      <c r="G2200" s="34" t="str">
        <f>IF(ISBLANK(D2200)=TRUE,"",(IFERROR(VLOOKUP(CONCATENATE(C2200,".",D2200),'Assistance Listings sam.gov'!$A$2:$D$2250,4,FALSE),"Unknown/Expired CFDA - Complete Column K")))</f>
        <v/>
      </c>
      <c r="H2200" s="51"/>
      <c r="I2200" s="51"/>
      <c r="J2200" s="34" t="str">
        <f>IF(AND(ISBLANK(C2200)=TRUE,ISBLANK(D2200)=TRUE),"",IFERROR(VLOOKUP(CONCATENATE(C2200,".",D2200),'Clusters Lookup'!$A$2:$B$99,2,FALSE),"Not an Other Cluster"))</f>
        <v/>
      </c>
      <c r="K2200" s="51"/>
      <c r="L2200" s="51"/>
      <c r="M2200" s="51"/>
      <c r="N2200" s="51"/>
      <c r="O2200" s="52"/>
      <c r="P2200" s="51"/>
      <c r="Q2200" s="51"/>
      <c r="R2200" s="50"/>
      <c r="S2200" s="34" t="str">
        <f>IFERROR(VLOOKUP(R2200,'State of WI BUs'!$A$2:$B$77,2,FALSE),"")</f>
        <v/>
      </c>
      <c r="T2200" s="52"/>
      <c r="U2200" s="52"/>
      <c r="V2200" s="56" t="str">
        <f t="shared" si="272"/>
        <v/>
      </c>
      <c r="W2200" s="52"/>
      <c r="X2200" s="50"/>
      <c r="Y2200" s="56" t="str">
        <f t="shared" si="273"/>
        <v/>
      </c>
      <c r="Z2200" s="52"/>
      <c r="AA2200" s="35" t="str">
        <f t="shared" si="274"/>
        <v/>
      </c>
      <c r="AB2200" s="35" t="str">
        <f t="shared" si="275"/>
        <v/>
      </c>
      <c r="AC2200" s="35" t="str">
        <f t="shared" si="276"/>
        <v/>
      </c>
      <c r="AD2200" s="35" t="str">
        <f t="shared" si="277"/>
        <v/>
      </c>
      <c r="AE2200" s="35" t="str">
        <f t="shared" si="278"/>
        <v/>
      </c>
      <c r="AF2200" s="35" t="str">
        <f t="shared" si="279"/>
        <v/>
      </c>
    </row>
    <row r="2201" spans="1:32" x14ac:dyDescent="0.3">
      <c r="A2201" s="50"/>
      <c r="B2201" s="34" t="str">
        <f>IFERROR(VLOOKUP(A2201,'State of WI BUs'!$A$2:$B$77,2,FALSE),"")</f>
        <v/>
      </c>
      <c r="C2201" s="50"/>
      <c r="D2201" s="50"/>
      <c r="E2201" s="51"/>
      <c r="F2201" s="34" t="str">
        <f>IFERROR(VLOOKUP(C2201,'Fed. Agency Identifier'!$A$2:$B$62,2,FALSE),"")</f>
        <v/>
      </c>
      <c r="G2201" s="34" t="str">
        <f>IF(ISBLANK(D2201)=TRUE,"",(IFERROR(VLOOKUP(CONCATENATE(C2201,".",D2201),'Assistance Listings sam.gov'!$A$2:$D$2250,4,FALSE),"Unknown/Expired CFDA - Complete Column K")))</f>
        <v/>
      </c>
      <c r="H2201" s="51"/>
      <c r="I2201" s="51"/>
      <c r="J2201" s="34" t="str">
        <f>IF(AND(ISBLANK(C2201)=TRUE,ISBLANK(D2201)=TRUE),"",IFERROR(VLOOKUP(CONCATENATE(C2201,".",D2201),'Clusters Lookup'!$A$2:$B$99,2,FALSE),"Not an Other Cluster"))</f>
        <v/>
      </c>
      <c r="K2201" s="51"/>
      <c r="L2201" s="51"/>
      <c r="M2201" s="51"/>
      <c r="N2201" s="51"/>
      <c r="O2201" s="52"/>
      <c r="P2201" s="51"/>
      <c r="Q2201" s="51"/>
      <c r="R2201" s="50"/>
      <c r="S2201" s="34" t="str">
        <f>IFERROR(VLOOKUP(R2201,'State of WI BUs'!$A$2:$B$77,2,FALSE),"")</f>
        <v/>
      </c>
      <c r="T2201" s="52"/>
      <c r="U2201" s="52"/>
      <c r="V2201" s="56" t="str">
        <f t="shared" si="272"/>
        <v/>
      </c>
      <c r="W2201" s="52"/>
      <c r="X2201" s="50"/>
      <c r="Y2201" s="56" t="str">
        <f t="shared" si="273"/>
        <v/>
      </c>
      <c r="Z2201" s="52"/>
      <c r="AA2201" s="35" t="str">
        <f t="shared" si="274"/>
        <v/>
      </c>
      <c r="AB2201" s="35" t="str">
        <f t="shared" si="275"/>
        <v/>
      </c>
      <c r="AC2201" s="35" t="str">
        <f t="shared" si="276"/>
        <v/>
      </c>
      <c r="AD2201" s="35" t="str">
        <f t="shared" si="277"/>
        <v/>
      </c>
      <c r="AE2201" s="35" t="str">
        <f t="shared" si="278"/>
        <v/>
      </c>
      <c r="AF2201" s="35" t="str">
        <f t="shared" si="279"/>
        <v/>
      </c>
    </row>
    <row r="2202" spans="1:32" x14ac:dyDescent="0.3">
      <c r="A2202" s="50"/>
      <c r="B2202" s="34" t="str">
        <f>IFERROR(VLOOKUP(A2202,'State of WI BUs'!$A$2:$B$77,2,FALSE),"")</f>
        <v/>
      </c>
      <c r="C2202" s="50"/>
      <c r="D2202" s="50"/>
      <c r="E2202" s="51"/>
      <c r="F2202" s="34" t="str">
        <f>IFERROR(VLOOKUP(C2202,'Fed. Agency Identifier'!$A$2:$B$62,2,FALSE),"")</f>
        <v/>
      </c>
      <c r="G2202" s="34" t="str">
        <f>IF(ISBLANK(D2202)=TRUE,"",(IFERROR(VLOOKUP(CONCATENATE(C2202,".",D2202),'Assistance Listings sam.gov'!$A$2:$D$2250,4,FALSE),"Unknown/Expired CFDA - Complete Column K")))</f>
        <v/>
      </c>
      <c r="H2202" s="51"/>
      <c r="I2202" s="51"/>
      <c r="J2202" s="34" t="str">
        <f>IF(AND(ISBLANK(C2202)=TRUE,ISBLANK(D2202)=TRUE),"",IFERROR(VLOOKUP(CONCATENATE(C2202,".",D2202),'Clusters Lookup'!$A$2:$B$99,2,FALSE),"Not an Other Cluster"))</f>
        <v/>
      </c>
      <c r="K2202" s="51"/>
      <c r="L2202" s="51"/>
      <c r="M2202" s="51"/>
      <c r="N2202" s="51"/>
      <c r="O2202" s="52"/>
      <c r="P2202" s="51"/>
      <c r="Q2202" s="51"/>
      <c r="R2202" s="50"/>
      <c r="S2202" s="34" t="str">
        <f>IFERROR(VLOOKUP(R2202,'State of WI BUs'!$A$2:$B$77,2,FALSE),"")</f>
        <v/>
      </c>
      <c r="T2202" s="52"/>
      <c r="U2202" s="52"/>
      <c r="V2202" s="56" t="str">
        <f t="shared" si="272"/>
        <v/>
      </c>
      <c r="W2202" s="52"/>
      <c r="X2202" s="50"/>
      <c r="Y2202" s="56" t="str">
        <f t="shared" si="273"/>
        <v/>
      </c>
      <c r="Z2202" s="52"/>
      <c r="AA2202" s="35" t="str">
        <f t="shared" si="274"/>
        <v/>
      </c>
      <c r="AB2202" s="35" t="str">
        <f t="shared" si="275"/>
        <v/>
      </c>
      <c r="AC2202" s="35" t="str">
        <f t="shared" si="276"/>
        <v/>
      </c>
      <c r="AD2202" s="35" t="str">
        <f t="shared" si="277"/>
        <v/>
      </c>
      <c r="AE2202" s="35" t="str">
        <f t="shared" si="278"/>
        <v/>
      </c>
      <c r="AF2202" s="35" t="str">
        <f t="shared" si="279"/>
        <v/>
      </c>
    </row>
    <row r="2203" spans="1:32" x14ac:dyDescent="0.3">
      <c r="A2203" s="50"/>
      <c r="B2203" s="34" t="str">
        <f>IFERROR(VLOOKUP(A2203,'State of WI BUs'!$A$2:$B$77,2,FALSE),"")</f>
        <v/>
      </c>
      <c r="C2203" s="50"/>
      <c r="D2203" s="50"/>
      <c r="E2203" s="51"/>
      <c r="F2203" s="34" t="str">
        <f>IFERROR(VLOOKUP(C2203,'Fed. Agency Identifier'!$A$2:$B$62,2,FALSE),"")</f>
        <v/>
      </c>
      <c r="G2203" s="34" t="str">
        <f>IF(ISBLANK(D2203)=TRUE,"",(IFERROR(VLOOKUP(CONCATENATE(C2203,".",D2203),'Assistance Listings sam.gov'!$A$2:$D$2250,4,FALSE),"Unknown/Expired CFDA - Complete Column K")))</f>
        <v/>
      </c>
      <c r="H2203" s="51"/>
      <c r="I2203" s="51"/>
      <c r="J2203" s="34" t="str">
        <f>IF(AND(ISBLANK(C2203)=TRUE,ISBLANK(D2203)=TRUE),"",IFERROR(VLOOKUP(CONCATENATE(C2203,".",D2203),'Clusters Lookup'!$A$2:$B$99,2,FALSE),"Not an Other Cluster"))</f>
        <v/>
      </c>
      <c r="K2203" s="51"/>
      <c r="L2203" s="51"/>
      <c r="M2203" s="51"/>
      <c r="N2203" s="51"/>
      <c r="O2203" s="52"/>
      <c r="P2203" s="51"/>
      <c r="Q2203" s="51"/>
      <c r="R2203" s="50"/>
      <c r="S2203" s="34" t="str">
        <f>IFERROR(VLOOKUP(R2203,'State of WI BUs'!$A$2:$B$77,2,FALSE),"")</f>
        <v/>
      </c>
      <c r="T2203" s="52"/>
      <c r="U2203" s="52"/>
      <c r="V2203" s="56" t="str">
        <f t="shared" si="272"/>
        <v/>
      </c>
      <c r="W2203" s="52"/>
      <c r="X2203" s="50"/>
      <c r="Y2203" s="56" t="str">
        <f t="shared" si="273"/>
        <v/>
      </c>
      <c r="Z2203" s="52"/>
      <c r="AA2203" s="35" t="str">
        <f t="shared" si="274"/>
        <v/>
      </c>
      <c r="AB2203" s="35" t="str">
        <f t="shared" si="275"/>
        <v/>
      </c>
      <c r="AC2203" s="35" t="str">
        <f t="shared" si="276"/>
        <v/>
      </c>
      <c r="AD2203" s="35" t="str">
        <f t="shared" si="277"/>
        <v/>
      </c>
      <c r="AE2203" s="35" t="str">
        <f t="shared" si="278"/>
        <v/>
      </c>
      <c r="AF2203" s="35" t="str">
        <f t="shared" si="279"/>
        <v/>
      </c>
    </row>
    <row r="2204" spans="1:32" x14ac:dyDescent="0.3">
      <c r="A2204" s="50"/>
      <c r="B2204" s="34" t="str">
        <f>IFERROR(VLOOKUP(A2204,'State of WI BUs'!$A$2:$B$77,2,FALSE),"")</f>
        <v/>
      </c>
      <c r="C2204" s="50"/>
      <c r="D2204" s="50"/>
      <c r="E2204" s="51"/>
      <c r="F2204" s="34" t="str">
        <f>IFERROR(VLOOKUP(C2204,'Fed. Agency Identifier'!$A$2:$B$62,2,FALSE),"")</f>
        <v/>
      </c>
      <c r="G2204" s="34" t="str">
        <f>IF(ISBLANK(D2204)=TRUE,"",(IFERROR(VLOOKUP(CONCATENATE(C2204,".",D2204),'Assistance Listings sam.gov'!$A$2:$D$2250,4,FALSE),"Unknown/Expired CFDA - Complete Column K")))</f>
        <v/>
      </c>
      <c r="H2204" s="51"/>
      <c r="I2204" s="51"/>
      <c r="J2204" s="34" t="str">
        <f>IF(AND(ISBLANK(C2204)=TRUE,ISBLANK(D2204)=TRUE),"",IFERROR(VLOOKUP(CONCATENATE(C2204,".",D2204),'Clusters Lookup'!$A$2:$B$99,2,FALSE),"Not an Other Cluster"))</f>
        <v/>
      </c>
      <c r="K2204" s="51"/>
      <c r="L2204" s="51"/>
      <c r="M2204" s="51"/>
      <c r="N2204" s="51"/>
      <c r="O2204" s="52"/>
      <c r="P2204" s="51"/>
      <c r="Q2204" s="51"/>
      <c r="R2204" s="50"/>
      <c r="S2204" s="34" t="str">
        <f>IFERROR(VLOOKUP(R2204,'State of WI BUs'!$A$2:$B$77,2,FALSE),"")</f>
        <v/>
      </c>
      <c r="T2204" s="52"/>
      <c r="U2204" s="52"/>
      <c r="V2204" s="56" t="str">
        <f t="shared" si="272"/>
        <v/>
      </c>
      <c r="W2204" s="52"/>
      <c r="X2204" s="50"/>
      <c r="Y2204" s="56" t="str">
        <f t="shared" si="273"/>
        <v/>
      </c>
      <c r="Z2204" s="52"/>
      <c r="AA2204" s="35" t="str">
        <f t="shared" si="274"/>
        <v/>
      </c>
      <c r="AB2204" s="35" t="str">
        <f t="shared" si="275"/>
        <v/>
      </c>
      <c r="AC2204" s="35" t="str">
        <f t="shared" si="276"/>
        <v/>
      </c>
      <c r="AD2204" s="35" t="str">
        <f t="shared" si="277"/>
        <v/>
      </c>
      <c r="AE2204" s="35" t="str">
        <f t="shared" si="278"/>
        <v/>
      </c>
      <c r="AF2204" s="35" t="str">
        <f t="shared" si="279"/>
        <v/>
      </c>
    </row>
    <row r="2205" spans="1:32" x14ac:dyDescent="0.3">
      <c r="A2205" s="50"/>
      <c r="B2205" s="34" t="str">
        <f>IFERROR(VLOOKUP(A2205,'State of WI BUs'!$A$2:$B$77,2,FALSE),"")</f>
        <v/>
      </c>
      <c r="C2205" s="50"/>
      <c r="D2205" s="50"/>
      <c r="E2205" s="51"/>
      <c r="F2205" s="34" t="str">
        <f>IFERROR(VLOOKUP(C2205,'Fed. Agency Identifier'!$A$2:$B$62,2,FALSE),"")</f>
        <v/>
      </c>
      <c r="G2205" s="34" t="str">
        <f>IF(ISBLANK(D2205)=TRUE,"",(IFERROR(VLOOKUP(CONCATENATE(C2205,".",D2205),'Assistance Listings sam.gov'!$A$2:$D$2250,4,FALSE),"Unknown/Expired CFDA - Complete Column K")))</f>
        <v/>
      </c>
      <c r="H2205" s="51"/>
      <c r="I2205" s="51"/>
      <c r="J2205" s="34" t="str">
        <f>IF(AND(ISBLANK(C2205)=TRUE,ISBLANK(D2205)=TRUE),"",IFERROR(VLOOKUP(CONCATENATE(C2205,".",D2205),'Clusters Lookup'!$A$2:$B$99,2,FALSE),"Not an Other Cluster"))</f>
        <v/>
      </c>
      <c r="K2205" s="51"/>
      <c r="L2205" s="51"/>
      <c r="M2205" s="51"/>
      <c r="N2205" s="51"/>
      <c r="O2205" s="52"/>
      <c r="P2205" s="51"/>
      <c r="Q2205" s="51"/>
      <c r="R2205" s="50"/>
      <c r="S2205" s="34" t="str">
        <f>IFERROR(VLOOKUP(R2205,'State of WI BUs'!$A$2:$B$77,2,FALSE),"")</f>
        <v/>
      </c>
      <c r="T2205" s="52"/>
      <c r="U2205" s="52"/>
      <c r="V2205" s="56" t="str">
        <f t="shared" si="272"/>
        <v/>
      </c>
      <c r="W2205" s="52"/>
      <c r="X2205" s="50"/>
      <c r="Y2205" s="56" t="str">
        <f t="shared" si="273"/>
        <v/>
      </c>
      <c r="Z2205" s="52"/>
      <c r="AA2205" s="35" t="str">
        <f t="shared" si="274"/>
        <v/>
      </c>
      <c r="AB2205" s="35" t="str">
        <f t="shared" si="275"/>
        <v/>
      </c>
      <c r="AC2205" s="35" t="str">
        <f t="shared" si="276"/>
        <v/>
      </c>
      <c r="AD2205" s="35" t="str">
        <f t="shared" si="277"/>
        <v/>
      </c>
      <c r="AE2205" s="35" t="str">
        <f t="shared" si="278"/>
        <v/>
      </c>
      <c r="AF2205" s="35" t="str">
        <f t="shared" si="279"/>
        <v/>
      </c>
    </row>
    <row r="2206" spans="1:32" x14ac:dyDescent="0.3">
      <c r="A2206" s="50"/>
      <c r="B2206" s="34" t="str">
        <f>IFERROR(VLOOKUP(A2206,'State of WI BUs'!$A$2:$B$77,2,FALSE),"")</f>
        <v/>
      </c>
      <c r="C2206" s="50"/>
      <c r="D2206" s="50"/>
      <c r="E2206" s="51"/>
      <c r="F2206" s="34" t="str">
        <f>IFERROR(VLOOKUP(C2206,'Fed. Agency Identifier'!$A$2:$B$62,2,FALSE),"")</f>
        <v/>
      </c>
      <c r="G2206" s="34" t="str">
        <f>IF(ISBLANK(D2206)=TRUE,"",(IFERROR(VLOOKUP(CONCATENATE(C2206,".",D2206),'Assistance Listings sam.gov'!$A$2:$D$2250,4,FALSE),"Unknown/Expired CFDA - Complete Column K")))</f>
        <v/>
      </c>
      <c r="H2206" s="51"/>
      <c r="I2206" s="51"/>
      <c r="J2206" s="34" t="str">
        <f>IF(AND(ISBLANK(C2206)=TRUE,ISBLANK(D2206)=TRUE),"",IFERROR(VLOOKUP(CONCATENATE(C2206,".",D2206),'Clusters Lookup'!$A$2:$B$99,2,FALSE),"Not an Other Cluster"))</f>
        <v/>
      </c>
      <c r="K2206" s="51"/>
      <c r="L2206" s="51"/>
      <c r="M2206" s="51"/>
      <c r="N2206" s="51"/>
      <c r="O2206" s="52"/>
      <c r="P2206" s="51"/>
      <c r="Q2206" s="51"/>
      <c r="R2206" s="50"/>
      <c r="S2206" s="34" t="str">
        <f>IFERROR(VLOOKUP(R2206,'State of WI BUs'!$A$2:$B$77,2,FALSE),"")</f>
        <v/>
      </c>
      <c r="T2206" s="52"/>
      <c r="U2206" s="52"/>
      <c r="V2206" s="56" t="str">
        <f t="shared" si="272"/>
        <v/>
      </c>
      <c r="W2206" s="52"/>
      <c r="X2206" s="50"/>
      <c r="Y2206" s="56" t="str">
        <f t="shared" si="273"/>
        <v/>
      </c>
      <c r="Z2206" s="52"/>
      <c r="AA2206" s="35" t="str">
        <f t="shared" si="274"/>
        <v/>
      </c>
      <c r="AB2206" s="35" t="str">
        <f t="shared" si="275"/>
        <v/>
      </c>
      <c r="AC2206" s="35" t="str">
        <f t="shared" si="276"/>
        <v/>
      </c>
      <c r="AD2206" s="35" t="str">
        <f t="shared" si="277"/>
        <v/>
      </c>
      <c r="AE2206" s="35" t="str">
        <f t="shared" si="278"/>
        <v/>
      </c>
      <c r="AF2206" s="35" t="str">
        <f t="shared" si="279"/>
        <v/>
      </c>
    </row>
    <row r="2207" spans="1:32" x14ac:dyDescent="0.3">
      <c r="A2207" s="50"/>
      <c r="B2207" s="34" t="str">
        <f>IFERROR(VLOOKUP(A2207,'State of WI BUs'!$A$2:$B$77,2,FALSE),"")</f>
        <v/>
      </c>
      <c r="C2207" s="50"/>
      <c r="D2207" s="50"/>
      <c r="E2207" s="51"/>
      <c r="F2207" s="34" t="str">
        <f>IFERROR(VLOOKUP(C2207,'Fed. Agency Identifier'!$A$2:$B$62,2,FALSE),"")</f>
        <v/>
      </c>
      <c r="G2207" s="34" t="str">
        <f>IF(ISBLANK(D2207)=TRUE,"",(IFERROR(VLOOKUP(CONCATENATE(C2207,".",D2207),'Assistance Listings sam.gov'!$A$2:$D$2250,4,FALSE),"Unknown/Expired CFDA - Complete Column K")))</f>
        <v/>
      </c>
      <c r="H2207" s="51"/>
      <c r="I2207" s="51"/>
      <c r="J2207" s="34" t="str">
        <f>IF(AND(ISBLANK(C2207)=TRUE,ISBLANK(D2207)=TRUE),"",IFERROR(VLOOKUP(CONCATENATE(C2207,".",D2207),'Clusters Lookup'!$A$2:$B$99,2,FALSE),"Not an Other Cluster"))</f>
        <v/>
      </c>
      <c r="K2207" s="51"/>
      <c r="L2207" s="51"/>
      <c r="M2207" s="51"/>
      <c r="N2207" s="51"/>
      <c r="O2207" s="52"/>
      <c r="P2207" s="51"/>
      <c r="Q2207" s="51"/>
      <c r="R2207" s="50"/>
      <c r="S2207" s="34" t="str">
        <f>IFERROR(VLOOKUP(R2207,'State of WI BUs'!$A$2:$B$77,2,FALSE),"")</f>
        <v/>
      </c>
      <c r="T2207" s="52"/>
      <c r="U2207" s="52"/>
      <c r="V2207" s="56" t="str">
        <f t="shared" si="272"/>
        <v/>
      </c>
      <c r="W2207" s="52"/>
      <c r="X2207" s="50"/>
      <c r="Y2207" s="56" t="str">
        <f t="shared" si="273"/>
        <v/>
      </c>
      <c r="Z2207" s="52"/>
      <c r="AA2207" s="35" t="str">
        <f t="shared" si="274"/>
        <v/>
      </c>
      <c r="AB2207" s="35" t="str">
        <f t="shared" si="275"/>
        <v/>
      </c>
      <c r="AC2207" s="35" t="str">
        <f t="shared" si="276"/>
        <v/>
      </c>
      <c r="AD2207" s="35" t="str">
        <f t="shared" si="277"/>
        <v/>
      </c>
      <c r="AE2207" s="35" t="str">
        <f t="shared" si="278"/>
        <v/>
      </c>
      <c r="AF2207" s="35" t="str">
        <f t="shared" si="279"/>
        <v/>
      </c>
    </row>
    <row r="2208" spans="1:32" x14ac:dyDescent="0.3">
      <c r="A2208" s="50"/>
      <c r="B2208" s="34" t="str">
        <f>IFERROR(VLOOKUP(A2208,'State of WI BUs'!$A$2:$B$77,2,FALSE),"")</f>
        <v/>
      </c>
      <c r="C2208" s="50"/>
      <c r="D2208" s="50"/>
      <c r="E2208" s="51"/>
      <c r="F2208" s="34" t="str">
        <f>IFERROR(VLOOKUP(C2208,'Fed. Agency Identifier'!$A$2:$B$62,2,FALSE),"")</f>
        <v/>
      </c>
      <c r="G2208" s="34" t="str">
        <f>IF(ISBLANK(D2208)=TRUE,"",(IFERROR(VLOOKUP(CONCATENATE(C2208,".",D2208),'Assistance Listings sam.gov'!$A$2:$D$2250,4,FALSE),"Unknown/Expired CFDA - Complete Column K")))</f>
        <v/>
      </c>
      <c r="H2208" s="51"/>
      <c r="I2208" s="51"/>
      <c r="J2208" s="34" t="str">
        <f>IF(AND(ISBLANK(C2208)=TRUE,ISBLANK(D2208)=TRUE),"",IFERROR(VLOOKUP(CONCATENATE(C2208,".",D2208),'Clusters Lookup'!$A$2:$B$99,2,FALSE),"Not an Other Cluster"))</f>
        <v/>
      </c>
      <c r="K2208" s="51"/>
      <c r="L2208" s="51"/>
      <c r="M2208" s="51"/>
      <c r="N2208" s="51"/>
      <c r="O2208" s="52"/>
      <c r="P2208" s="51"/>
      <c r="Q2208" s="51"/>
      <c r="R2208" s="50"/>
      <c r="S2208" s="34" t="str">
        <f>IFERROR(VLOOKUP(R2208,'State of WI BUs'!$A$2:$B$77,2,FALSE),"")</f>
        <v/>
      </c>
      <c r="T2208" s="52"/>
      <c r="U2208" s="52"/>
      <c r="V2208" s="56" t="str">
        <f t="shared" si="272"/>
        <v/>
      </c>
      <c r="W2208" s="52"/>
      <c r="X2208" s="50"/>
      <c r="Y2208" s="56" t="str">
        <f t="shared" si="273"/>
        <v/>
      </c>
      <c r="Z2208" s="52"/>
      <c r="AA2208" s="35" t="str">
        <f t="shared" si="274"/>
        <v/>
      </c>
      <c r="AB2208" s="35" t="str">
        <f t="shared" si="275"/>
        <v/>
      </c>
      <c r="AC2208" s="35" t="str">
        <f t="shared" si="276"/>
        <v/>
      </c>
      <c r="AD2208" s="35" t="str">
        <f t="shared" si="277"/>
        <v/>
      </c>
      <c r="AE2208" s="35" t="str">
        <f t="shared" si="278"/>
        <v/>
      </c>
      <c r="AF2208" s="35" t="str">
        <f t="shared" si="279"/>
        <v/>
      </c>
    </row>
    <row r="2209" spans="1:32" x14ac:dyDescent="0.3">
      <c r="A2209" s="50"/>
      <c r="B2209" s="34" t="str">
        <f>IFERROR(VLOOKUP(A2209,'State of WI BUs'!$A$2:$B$77,2,FALSE),"")</f>
        <v/>
      </c>
      <c r="C2209" s="50"/>
      <c r="D2209" s="50"/>
      <c r="E2209" s="51"/>
      <c r="F2209" s="34" t="str">
        <f>IFERROR(VLOOKUP(C2209,'Fed. Agency Identifier'!$A$2:$B$62,2,FALSE),"")</f>
        <v/>
      </c>
      <c r="G2209" s="34" t="str">
        <f>IF(ISBLANK(D2209)=TRUE,"",(IFERROR(VLOOKUP(CONCATENATE(C2209,".",D2209),'Assistance Listings sam.gov'!$A$2:$D$2250,4,FALSE),"Unknown/Expired CFDA - Complete Column K")))</f>
        <v/>
      </c>
      <c r="H2209" s="51"/>
      <c r="I2209" s="51"/>
      <c r="J2209" s="34" t="str">
        <f>IF(AND(ISBLANK(C2209)=TRUE,ISBLANK(D2209)=TRUE),"",IFERROR(VLOOKUP(CONCATENATE(C2209,".",D2209),'Clusters Lookup'!$A$2:$B$99,2,FALSE),"Not an Other Cluster"))</f>
        <v/>
      </c>
      <c r="K2209" s="51"/>
      <c r="L2209" s="51"/>
      <c r="M2209" s="51"/>
      <c r="N2209" s="51"/>
      <c r="O2209" s="52"/>
      <c r="P2209" s="51"/>
      <c r="Q2209" s="51"/>
      <c r="R2209" s="50"/>
      <c r="S2209" s="34" t="str">
        <f>IFERROR(VLOOKUP(R2209,'State of WI BUs'!$A$2:$B$77,2,FALSE),"")</f>
        <v/>
      </c>
      <c r="T2209" s="52"/>
      <c r="U2209" s="52"/>
      <c r="V2209" s="56" t="str">
        <f t="shared" si="272"/>
        <v/>
      </c>
      <c r="W2209" s="52"/>
      <c r="X2209" s="50"/>
      <c r="Y2209" s="56" t="str">
        <f t="shared" si="273"/>
        <v/>
      </c>
      <c r="Z2209" s="52"/>
      <c r="AA2209" s="35" t="str">
        <f t="shared" si="274"/>
        <v/>
      </c>
      <c r="AB2209" s="35" t="str">
        <f t="shared" si="275"/>
        <v/>
      </c>
      <c r="AC2209" s="35" t="str">
        <f t="shared" si="276"/>
        <v/>
      </c>
      <c r="AD2209" s="35" t="str">
        <f t="shared" si="277"/>
        <v/>
      </c>
      <c r="AE2209" s="35" t="str">
        <f t="shared" si="278"/>
        <v/>
      </c>
      <c r="AF2209" s="35" t="str">
        <f t="shared" si="279"/>
        <v/>
      </c>
    </row>
    <row r="2210" spans="1:32" x14ac:dyDescent="0.3">
      <c r="A2210" s="50"/>
      <c r="B2210" s="34" t="str">
        <f>IFERROR(VLOOKUP(A2210,'State of WI BUs'!$A$2:$B$77,2,FALSE),"")</f>
        <v/>
      </c>
      <c r="C2210" s="50"/>
      <c r="D2210" s="50"/>
      <c r="E2210" s="51"/>
      <c r="F2210" s="34" t="str">
        <f>IFERROR(VLOOKUP(C2210,'Fed. Agency Identifier'!$A$2:$B$62,2,FALSE),"")</f>
        <v/>
      </c>
      <c r="G2210" s="34" t="str">
        <f>IF(ISBLANK(D2210)=TRUE,"",(IFERROR(VLOOKUP(CONCATENATE(C2210,".",D2210),'Assistance Listings sam.gov'!$A$2:$D$2250,4,FALSE),"Unknown/Expired CFDA - Complete Column K")))</f>
        <v/>
      </c>
      <c r="H2210" s="51"/>
      <c r="I2210" s="51"/>
      <c r="J2210" s="34" t="str">
        <f>IF(AND(ISBLANK(C2210)=TRUE,ISBLANK(D2210)=TRUE),"",IFERROR(VLOOKUP(CONCATENATE(C2210,".",D2210),'Clusters Lookup'!$A$2:$B$99,2,FALSE),"Not an Other Cluster"))</f>
        <v/>
      </c>
      <c r="K2210" s="51"/>
      <c r="L2210" s="51"/>
      <c r="M2210" s="51"/>
      <c r="N2210" s="51"/>
      <c r="O2210" s="52"/>
      <c r="P2210" s="51"/>
      <c r="Q2210" s="51"/>
      <c r="R2210" s="50"/>
      <c r="S2210" s="34" t="str">
        <f>IFERROR(VLOOKUP(R2210,'State of WI BUs'!$A$2:$B$77,2,FALSE),"")</f>
        <v/>
      </c>
      <c r="T2210" s="52"/>
      <c r="U2210" s="52"/>
      <c r="V2210" s="56" t="str">
        <f t="shared" si="272"/>
        <v/>
      </c>
      <c r="W2210" s="52"/>
      <c r="X2210" s="50"/>
      <c r="Y2210" s="56" t="str">
        <f t="shared" si="273"/>
        <v/>
      </c>
      <c r="Z2210" s="52"/>
      <c r="AA2210" s="35" t="str">
        <f t="shared" si="274"/>
        <v/>
      </c>
      <c r="AB2210" s="35" t="str">
        <f t="shared" si="275"/>
        <v/>
      </c>
      <c r="AC2210" s="35" t="str">
        <f t="shared" si="276"/>
        <v/>
      </c>
      <c r="AD2210" s="35" t="str">
        <f t="shared" si="277"/>
        <v/>
      </c>
      <c r="AE2210" s="35" t="str">
        <f t="shared" si="278"/>
        <v/>
      </c>
      <c r="AF2210" s="35" t="str">
        <f t="shared" si="279"/>
        <v/>
      </c>
    </row>
    <row r="2211" spans="1:32" x14ac:dyDescent="0.3">
      <c r="A2211" s="50"/>
      <c r="B2211" s="34" t="str">
        <f>IFERROR(VLOOKUP(A2211,'State of WI BUs'!$A$2:$B$77,2,FALSE),"")</f>
        <v/>
      </c>
      <c r="C2211" s="50"/>
      <c r="D2211" s="50"/>
      <c r="E2211" s="51"/>
      <c r="F2211" s="34" t="str">
        <f>IFERROR(VLOOKUP(C2211,'Fed. Agency Identifier'!$A$2:$B$62,2,FALSE),"")</f>
        <v/>
      </c>
      <c r="G2211" s="34" t="str">
        <f>IF(ISBLANK(D2211)=TRUE,"",(IFERROR(VLOOKUP(CONCATENATE(C2211,".",D2211),'Assistance Listings sam.gov'!$A$2:$D$2250,4,FALSE),"Unknown/Expired CFDA - Complete Column K")))</f>
        <v/>
      </c>
      <c r="H2211" s="51"/>
      <c r="I2211" s="51"/>
      <c r="J2211" s="34" t="str">
        <f>IF(AND(ISBLANK(C2211)=TRUE,ISBLANK(D2211)=TRUE),"",IFERROR(VLOOKUP(CONCATENATE(C2211,".",D2211),'Clusters Lookup'!$A$2:$B$99,2,FALSE),"Not an Other Cluster"))</f>
        <v/>
      </c>
      <c r="K2211" s="51"/>
      <c r="L2211" s="51"/>
      <c r="M2211" s="51"/>
      <c r="N2211" s="51"/>
      <c r="O2211" s="52"/>
      <c r="P2211" s="51"/>
      <c r="Q2211" s="51"/>
      <c r="R2211" s="50"/>
      <c r="S2211" s="34" t="str">
        <f>IFERROR(VLOOKUP(R2211,'State of WI BUs'!$A$2:$B$77,2,FALSE),"")</f>
        <v/>
      </c>
      <c r="T2211" s="52"/>
      <c r="U2211" s="52"/>
      <c r="V2211" s="56" t="str">
        <f t="shared" si="272"/>
        <v/>
      </c>
      <c r="W2211" s="52"/>
      <c r="X2211" s="50"/>
      <c r="Y2211" s="56" t="str">
        <f t="shared" si="273"/>
        <v/>
      </c>
      <c r="Z2211" s="52"/>
      <c r="AA2211" s="35" t="str">
        <f t="shared" si="274"/>
        <v/>
      </c>
      <c r="AB2211" s="35" t="str">
        <f t="shared" si="275"/>
        <v/>
      </c>
      <c r="AC2211" s="35" t="str">
        <f t="shared" si="276"/>
        <v/>
      </c>
      <c r="AD2211" s="35" t="str">
        <f t="shared" si="277"/>
        <v/>
      </c>
      <c r="AE2211" s="35" t="str">
        <f t="shared" si="278"/>
        <v/>
      </c>
      <c r="AF2211" s="35" t="str">
        <f t="shared" si="279"/>
        <v/>
      </c>
    </row>
    <row r="2212" spans="1:32" x14ac:dyDescent="0.3">
      <c r="A2212" s="50"/>
      <c r="B2212" s="34" t="str">
        <f>IFERROR(VLOOKUP(A2212,'State of WI BUs'!$A$2:$B$77,2,FALSE),"")</f>
        <v/>
      </c>
      <c r="C2212" s="50"/>
      <c r="D2212" s="50"/>
      <c r="E2212" s="51"/>
      <c r="F2212" s="34" t="str">
        <f>IFERROR(VLOOKUP(C2212,'Fed. Agency Identifier'!$A$2:$B$62,2,FALSE),"")</f>
        <v/>
      </c>
      <c r="G2212" s="34" t="str">
        <f>IF(ISBLANK(D2212)=TRUE,"",(IFERROR(VLOOKUP(CONCATENATE(C2212,".",D2212),'Assistance Listings sam.gov'!$A$2:$D$2250,4,FALSE),"Unknown/Expired CFDA - Complete Column K")))</f>
        <v/>
      </c>
      <c r="H2212" s="51"/>
      <c r="I2212" s="51"/>
      <c r="J2212" s="34" t="str">
        <f>IF(AND(ISBLANK(C2212)=TRUE,ISBLANK(D2212)=TRUE),"",IFERROR(VLOOKUP(CONCATENATE(C2212,".",D2212),'Clusters Lookup'!$A$2:$B$99,2,FALSE),"Not an Other Cluster"))</f>
        <v/>
      </c>
      <c r="K2212" s="51"/>
      <c r="L2212" s="51"/>
      <c r="M2212" s="51"/>
      <c r="N2212" s="51"/>
      <c r="O2212" s="52"/>
      <c r="P2212" s="51"/>
      <c r="Q2212" s="51"/>
      <c r="R2212" s="50"/>
      <c r="S2212" s="34" t="str">
        <f>IFERROR(VLOOKUP(R2212,'State of WI BUs'!$A$2:$B$77,2,FALSE),"")</f>
        <v/>
      </c>
      <c r="T2212" s="52"/>
      <c r="U2212" s="52"/>
      <c r="V2212" s="56" t="str">
        <f t="shared" si="272"/>
        <v/>
      </c>
      <c r="W2212" s="52"/>
      <c r="X2212" s="50"/>
      <c r="Y2212" s="56" t="str">
        <f t="shared" si="273"/>
        <v/>
      </c>
      <c r="Z2212" s="52"/>
      <c r="AA2212" s="35" t="str">
        <f t="shared" si="274"/>
        <v/>
      </c>
      <c r="AB2212" s="35" t="str">
        <f t="shared" si="275"/>
        <v/>
      </c>
      <c r="AC2212" s="35" t="str">
        <f t="shared" si="276"/>
        <v/>
      </c>
      <c r="AD2212" s="35" t="str">
        <f t="shared" si="277"/>
        <v/>
      </c>
      <c r="AE2212" s="35" t="str">
        <f t="shared" si="278"/>
        <v/>
      </c>
      <c r="AF2212" s="35" t="str">
        <f t="shared" si="279"/>
        <v/>
      </c>
    </row>
    <row r="2213" spans="1:32" x14ac:dyDescent="0.3">
      <c r="A2213" s="50"/>
      <c r="B2213" s="34" t="str">
        <f>IFERROR(VLOOKUP(A2213,'State of WI BUs'!$A$2:$B$77,2,FALSE),"")</f>
        <v/>
      </c>
      <c r="C2213" s="50"/>
      <c r="D2213" s="50"/>
      <c r="E2213" s="51"/>
      <c r="F2213" s="34" t="str">
        <f>IFERROR(VLOOKUP(C2213,'Fed. Agency Identifier'!$A$2:$B$62,2,FALSE),"")</f>
        <v/>
      </c>
      <c r="G2213" s="34" t="str">
        <f>IF(ISBLANK(D2213)=TRUE,"",(IFERROR(VLOOKUP(CONCATENATE(C2213,".",D2213),'Assistance Listings sam.gov'!$A$2:$D$2250,4,FALSE),"Unknown/Expired CFDA - Complete Column K")))</f>
        <v/>
      </c>
      <c r="H2213" s="51"/>
      <c r="I2213" s="51"/>
      <c r="J2213" s="34" t="str">
        <f>IF(AND(ISBLANK(C2213)=TRUE,ISBLANK(D2213)=TRUE),"",IFERROR(VLOOKUP(CONCATENATE(C2213,".",D2213),'Clusters Lookup'!$A$2:$B$99,2,FALSE),"Not an Other Cluster"))</f>
        <v/>
      </c>
      <c r="K2213" s="51"/>
      <c r="L2213" s="51"/>
      <c r="M2213" s="51"/>
      <c r="N2213" s="51"/>
      <c r="O2213" s="52"/>
      <c r="P2213" s="51"/>
      <c r="Q2213" s="51"/>
      <c r="R2213" s="50"/>
      <c r="S2213" s="34" t="str">
        <f>IFERROR(VLOOKUP(R2213,'State of WI BUs'!$A$2:$B$77,2,FALSE),"")</f>
        <v/>
      </c>
      <c r="T2213" s="52"/>
      <c r="U2213" s="52"/>
      <c r="V2213" s="56" t="str">
        <f t="shared" si="272"/>
        <v/>
      </c>
      <c r="W2213" s="52"/>
      <c r="X2213" s="50"/>
      <c r="Y2213" s="56" t="str">
        <f t="shared" si="273"/>
        <v/>
      </c>
      <c r="Z2213" s="52"/>
      <c r="AA2213" s="35" t="str">
        <f t="shared" si="274"/>
        <v/>
      </c>
      <c r="AB2213" s="35" t="str">
        <f t="shared" si="275"/>
        <v/>
      </c>
      <c r="AC2213" s="35" t="str">
        <f t="shared" si="276"/>
        <v/>
      </c>
      <c r="AD2213" s="35" t="str">
        <f t="shared" si="277"/>
        <v/>
      </c>
      <c r="AE2213" s="35" t="str">
        <f t="shared" si="278"/>
        <v/>
      </c>
      <c r="AF2213" s="35" t="str">
        <f t="shared" si="279"/>
        <v/>
      </c>
    </row>
    <row r="2214" spans="1:32" x14ac:dyDescent="0.3">
      <c r="A2214" s="50"/>
      <c r="B2214" s="34" t="str">
        <f>IFERROR(VLOOKUP(A2214,'State of WI BUs'!$A$2:$B$77,2,FALSE),"")</f>
        <v/>
      </c>
      <c r="C2214" s="50"/>
      <c r="D2214" s="50"/>
      <c r="E2214" s="51"/>
      <c r="F2214" s="34" t="str">
        <f>IFERROR(VLOOKUP(C2214,'Fed. Agency Identifier'!$A$2:$B$62,2,FALSE),"")</f>
        <v/>
      </c>
      <c r="G2214" s="34" t="str">
        <f>IF(ISBLANK(D2214)=TRUE,"",(IFERROR(VLOOKUP(CONCATENATE(C2214,".",D2214),'Assistance Listings sam.gov'!$A$2:$D$2250,4,FALSE),"Unknown/Expired CFDA - Complete Column K")))</f>
        <v/>
      </c>
      <c r="H2214" s="51"/>
      <c r="I2214" s="51"/>
      <c r="J2214" s="34" t="str">
        <f>IF(AND(ISBLANK(C2214)=TRUE,ISBLANK(D2214)=TRUE),"",IFERROR(VLOOKUP(CONCATENATE(C2214,".",D2214),'Clusters Lookup'!$A$2:$B$99,2,FALSE),"Not an Other Cluster"))</f>
        <v/>
      </c>
      <c r="K2214" s="51"/>
      <c r="L2214" s="51"/>
      <c r="M2214" s="51"/>
      <c r="N2214" s="51"/>
      <c r="O2214" s="52"/>
      <c r="P2214" s="51"/>
      <c r="Q2214" s="51"/>
      <c r="R2214" s="50"/>
      <c r="S2214" s="34" t="str">
        <f>IFERROR(VLOOKUP(R2214,'State of WI BUs'!$A$2:$B$77,2,FALSE),"")</f>
        <v/>
      </c>
      <c r="T2214" s="52"/>
      <c r="U2214" s="52"/>
      <c r="V2214" s="56" t="str">
        <f t="shared" si="272"/>
        <v/>
      </c>
      <c r="W2214" s="52"/>
      <c r="X2214" s="50"/>
      <c r="Y2214" s="56" t="str">
        <f t="shared" si="273"/>
        <v/>
      </c>
      <c r="Z2214" s="52"/>
      <c r="AA2214" s="35" t="str">
        <f t="shared" si="274"/>
        <v/>
      </c>
      <c r="AB2214" s="35" t="str">
        <f t="shared" si="275"/>
        <v/>
      </c>
      <c r="AC2214" s="35" t="str">
        <f t="shared" si="276"/>
        <v/>
      </c>
      <c r="AD2214" s="35" t="str">
        <f t="shared" si="277"/>
        <v/>
      </c>
      <c r="AE2214" s="35" t="str">
        <f t="shared" si="278"/>
        <v/>
      </c>
      <c r="AF2214" s="35" t="str">
        <f t="shared" si="279"/>
        <v/>
      </c>
    </row>
    <row r="2215" spans="1:32" x14ac:dyDescent="0.3">
      <c r="A2215" s="50"/>
      <c r="B2215" s="34" t="str">
        <f>IFERROR(VLOOKUP(A2215,'State of WI BUs'!$A$2:$B$77,2,FALSE),"")</f>
        <v/>
      </c>
      <c r="C2215" s="50"/>
      <c r="D2215" s="50"/>
      <c r="E2215" s="51"/>
      <c r="F2215" s="34" t="str">
        <f>IFERROR(VLOOKUP(C2215,'Fed. Agency Identifier'!$A$2:$B$62,2,FALSE),"")</f>
        <v/>
      </c>
      <c r="G2215" s="34" t="str">
        <f>IF(ISBLANK(D2215)=TRUE,"",(IFERROR(VLOOKUP(CONCATENATE(C2215,".",D2215),'Assistance Listings sam.gov'!$A$2:$D$2250,4,FALSE),"Unknown/Expired CFDA - Complete Column K")))</f>
        <v/>
      </c>
      <c r="H2215" s="51"/>
      <c r="I2215" s="51"/>
      <c r="J2215" s="34" t="str">
        <f>IF(AND(ISBLANK(C2215)=TRUE,ISBLANK(D2215)=TRUE),"",IFERROR(VLOOKUP(CONCATENATE(C2215,".",D2215),'Clusters Lookup'!$A$2:$B$99,2,FALSE),"Not an Other Cluster"))</f>
        <v/>
      </c>
      <c r="K2215" s="51"/>
      <c r="L2215" s="51"/>
      <c r="M2215" s="51"/>
      <c r="N2215" s="51"/>
      <c r="O2215" s="52"/>
      <c r="P2215" s="51"/>
      <c r="Q2215" s="51"/>
      <c r="R2215" s="50"/>
      <c r="S2215" s="34" t="str">
        <f>IFERROR(VLOOKUP(R2215,'State of WI BUs'!$A$2:$B$77,2,FALSE),"")</f>
        <v/>
      </c>
      <c r="T2215" s="52"/>
      <c r="U2215" s="52"/>
      <c r="V2215" s="56" t="str">
        <f t="shared" si="272"/>
        <v/>
      </c>
      <c r="W2215" s="52"/>
      <c r="X2215" s="50"/>
      <c r="Y2215" s="56" t="str">
        <f t="shared" si="273"/>
        <v/>
      </c>
      <c r="Z2215" s="52"/>
      <c r="AA2215" s="35" t="str">
        <f t="shared" si="274"/>
        <v/>
      </c>
      <c r="AB2215" s="35" t="str">
        <f t="shared" si="275"/>
        <v/>
      </c>
      <c r="AC2215" s="35" t="str">
        <f t="shared" si="276"/>
        <v/>
      </c>
      <c r="AD2215" s="35" t="str">
        <f t="shared" si="277"/>
        <v/>
      </c>
      <c r="AE2215" s="35" t="str">
        <f t="shared" si="278"/>
        <v/>
      </c>
      <c r="AF2215" s="35" t="str">
        <f t="shared" si="279"/>
        <v/>
      </c>
    </row>
    <row r="2216" spans="1:32" x14ac:dyDescent="0.3">
      <c r="A2216" s="50"/>
      <c r="B2216" s="34" t="str">
        <f>IFERROR(VLOOKUP(A2216,'State of WI BUs'!$A$2:$B$77,2,FALSE),"")</f>
        <v/>
      </c>
      <c r="C2216" s="50"/>
      <c r="D2216" s="50"/>
      <c r="E2216" s="51"/>
      <c r="F2216" s="34" t="str">
        <f>IFERROR(VLOOKUP(C2216,'Fed. Agency Identifier'!$A$2:$B$62,2,FALSE),"")</f>
        <v/>
      </c>
      <c r="G2216" s="34" t="str">
        <f>IF(ISBLANK(D2216)=TRUE,"",(IFERROR(VLOOKUP(CONCATENATE(C2216,".",D2216),'Assistance Listings sam.gov'!$A$2:$D$2250,4,FALSE),"Unknown/Expired CFDA - Complete Column K")))</f>
        <v/>
      </c>
      <c r="H2216" s="51"/>
      <c r="I2216" s="51"/>
      <c r="J2216" s="34" t="str">
        <f>IF(AND(ISBLANK(C2216)=TRUE,ISBLANK(D2216)=TRUE),"",IFERROR(VLOOKUP(CONCATENATE(C2216,".",D2216),'Clusters Lookup'!$A$2:$B$99,2,FALSE),"Not an Other Cluster"))</f>
        <v/>
      </c>
      <c r="K2216" s="51"/>
      <c r="L2216" s="51"/>
      <c r="M2216" s="51"/>
      <c r="N2216" s="51"/>
      <c r="O2216" s="52"/>
      <c r="P2216" s="51"/>
      <c r="Q2216" s="51"/>
      <c r="R2216" s="50"/>
      <c r="S2216" s="34" t="str">
        <f>IFERROR(VLOOKUP(R2216,'State of WI BUs'!$A$2:$B$77,2,FALSE),"")</f>
        <v/>
      </c>
      <c r="T2216" s="52"/>
      <c r="U2216" s="52"/>
      <c r="V2216" s="56" t="str">
        <f t="shared" si="272"/>
        <v/>
      </c>
      <c r="W2216" s="52"/>
      <c r="X2216" s="50"/>
      <c r="Y2216" s="56" t="str">
        <f t="shared" si="273"/>
        <v/>
      </c>
      <c r="Z2216" s="52"/>
      <c r="AA2216" s="35" t="str">
        <f t="shared" si="274"/>
        <v/>
      </c>
      <c r="AB2216" s="35" t="str">
        <f t="shared" si="275"/>
        <v/>
      </c>
      <c r="AC2216" s="35" t="str">
        <f t="shared" si="276"/>
        <v/>
      </c>
      <c r="AD2216" s="35" t="str">
        <f t="shared" si="277"/>
        <v/>
      </c>
      <c r="AE2216" s="35" t="str">
        <f t="shared" si="278"/>
        <v/>
      </c>
      <c r="AF2216" s="35" t="str">
        <f t="shared" si="279"/>
        <v/>
      </c>
    </row>
    <row r="2217" spans="1:32" x14ac:dyDescent="0.3">
      <c r="A2217" s="50"/>
      <c r="B2217" s="34" t="str">
        <f>IFERROR(VLOOKUP(A2217,'State of WI BUs'!$A$2:$B$77,2,FALSE),"")</f>
        <v/>
      </c>
      <c r="C2217" s="50"/>
      <c r="D2217" s="50"/>
      <c r="E2217" s="51"/>
      <c r="F2217" s="34" t="str">
        <f>IFERROR(VLOOKUP(C2217,'Fed. Agency Identifier'!$A$2:$B$62,2,FALSE),"")</f>
        <v/>
      </c>
      <c r="G2217" s="34" t="str">
        <f>IF(ISBLANK(D2217)=TRUE,"",(IFERROR(VLOOKUP(CONCATENATE(C2217,".",D2217),'Assistance Listings sam.gov'!$A$2:$D$2250,4,FALSE),"Unknown/Expired CFDA - Complete Column K")))</f>
        <v/>
      </c>
      <c r="H2217" s="51"/>
      <c r="I2217" s="51"/>
      <c r="J2217" s="34" t="str">
        <f>IF(AND(ISBLANK(C2217)=TRUE,ISBLANK(D2217)=TRUE),"",IFERROR(VLOOKUP(CONCATENATE(C2217,".",D2217),'Clusters Lookup'!$A$2:$B$99,2,FALSE),"Not an Other Cluster"))</f>
        <v/>
      </c>
      <c r="K2217" s="51"/>
      <c r="L2217" s="51"/>
      <c r="M2217" s="51"/>
      <c r="N2217" s="51"/>
      <c r="O2217" s="52"/>
      <c r="P2217" s="51"/>
      <c r="Q2217" s="51"/>
      <c r="R2217" s="50"/>
      <c r="S2217" s="34" t="str">
        <f>IFERROR(VLOOKUP(R2217,'State of WI BUs'!$A$2:$B$77,2,FALSE),"")</f>
        <v/>
      </c>
      <c r="T2217" s="52"/>
      <c r="U2217" s="52"/>
      <c r="V2217" s="56" t="str">
        <f t="shared" si="272"/>
        <v/>
      </c>
      <c r="W2217" s="52"/>
      <c r="X2217" s="50"/>
      <c r="Y2217" s="56" t="str">
        <f t="shared" si="273"/>
        <v/>
      </c>
      <c r="Z2217" s="52"/>
      <c r="AA2217" s="35" t="str">
        <f t="shared" si="274"/>
        <v/>
      </c>
      <c r="AB2217" s="35" t="str">
        <f t="shared" si="275"/>
        <v/>
      </c>
      <c r="AC2217" s="35" t="str">
        <f t="shared" si="276"/>
        <v/>
      </c>
      <c r="AD2217" s="35" t="str">
        <f t="shared" si="277"/>
        <v/>
      </c>
      <c r="AE2217" s="35" t="str">
        <f t="shared" si="278"/>
        <v/>
      </c>
      <c r="AF2217" s="35" t="str">
        <f t="shared" si="279"/>
        <v/>
      </c>
    </row>
    <row r="2218" spans="1:32" x14ac:dyDescent="0.3">
      <c r="A2218" s="50"/>
      <c r="B2218" s="34" t="str">
        <f>IFERROR(VLOOKUP(A2218,'State of WI BUs'!$A$2:$B$77,2,FALSE),"")</f>
        <v/>
      </c>
      <c r="C2218" s="50"/>
      <c r="D2218" s="50"/>
      <c r="E2218" s="51"/>
      <c r="F2218" s="34" t="str">
        <f>IFERROR(VLOOKUP(C2218,'Fed. Agency Identifier'!$A$2:$B$62,2,FALSE),"")</f>
        <v/>
      </c>
      <c r="G2218" s="34" t="str">
        <f>IF(ISBLANK(D2218)=TRUE,"",(IFERROR(VLOOKUP(CONCATENATE(C2218,".",D2218),'Assistance Listings sam.gov'!$A$2:$D$2250,4,FALSE),"Unknown/Expired CFDA - Complete Column K")))</f>
        <v/>
      </c>
      <c r="H2218" s="51"/>
      <c r="I2218" s="51"/>
      <c r="J2218" s="34" t="str">
        <f>IF(AND(ISBLANK(C2218)=TRUE,ISBLANK(D2218)=TRUE),"",IFERROR(VLOOKUP(CONCATENATE(C2218,".",D2218),'Clusters Lookup'!$A$2:$B$99,2,FALSE),"Not an Other Cluster"))</f>
        <v/>
      </c>
      <c r="K2218" s="51"/>
      <c r="L2218" s="51"/>
      <c r="M2218" s="51"/>
      <c r="N2218" s="51"/>
      <c r="O2218" s="52"/>
      <c r="P2218" s="51"/>
      <c r="Q2218" s="51"/>
      <c r="R2218" s="50"/>
      <c r="S2218" s="34" t="str">
        <f>IFERROR(VLOOKUP(R2218,'State of WI BUs'!$A$2:$B$77,2,FALSE),"")</f>
        <v/>
      </c>
      <c r="T2218" s="52"/>
      <c r="U2218" s="52"/>
      <c r="V2218" s="56" t="str">
        <f t="shared" si="272"/>
        <v/>
      </c>
      <c r="W2218" s="52"/>
      <c r="X2218" s="50"/>
      <c r="Y2218" s="56" t="str">
        <f t="shared" si="273"/>
        <v/>
      </c>
      <c r="Z2218" s="52"/>
      <c r="AA2218" s="35" t="str">
        <f t="shared" si="274"/>
        <v/>
      </c>
      <c r="AB2218" s="35" t="str">
        <f t="shared" si="275"/>
        <v/>
      </c>
      <c r="AC2218" s="35" t="str">
        <f t="shared" si="276"/>
        <v/>
      </c>
      <c r="AD2218" s="35" t="str">
        <f t="shared" si="277"/>
        <v/>
      </c>
      <c r="AE2218" s="35" t="str">
        <f t="shared" si="278"/>
        <v/>
      </c>
      <c r="AF2218" s="35" t="str">
        <f t="shared" si="279"/>
        <v/>
      </c>
    </row>
    <row r="2219" spans="1:32" x14ac:dyDescent="0.3">
      <c r="A2219" s="50"/>
      <c r="B2219" s="34" t="str">
        <f>IFERROR(VLOOKUP(A2219,'State of WI BUs'!$A$2:$B$77,2,FALSE),"")</f>
        <v/>
      </c>
      <c r="C2219" s="50"/>
      <c r="D2219" s="50"/>
      <c r="E2219" s="51"/>
      <c r="F2219" s="34" t="str">
        <f>IFERROR(VLOOKUP(C2219,'Fed. Agency Identifier'!$A$2:$B$62,2,FALSE),"")</f>
        <v/>
      </c>
      <c r="G2219" s="34" t="str">
        <f>IF(ISBLANK(D2219)=TRUE,"",(IFERROR(VLOOKUP(CONCATENATE(C2219,".",D2219),'Assistance Listings sam.gov'!$A$2:$D$2250,4,FALSE),"Unknown/Expired CFDA - Complete Column K")))</f>
        <v/>
      </c>
      <c r="H2219" s="51"/>
      <c r="I2219" s="51"/>
      <c r="J2219" s="34" t="str">
        <f>IF(AND(ISBLANK(C2219)=TRUE,ISBLANK(D2219)=TRUE),"",IFERROR(VLOOKUP(CONCATENATE(C2219,".",D2219),'Clusters Lookup'!$A$2:$B$99,2,FALSE),"Not an Other Cluster"))</f>
        <v/>
      </c>
      <c r="K2219" s="51"/>
      <c r="L2219" s="51"/>
      <c r="M2219" s="51"/>
      <c r="N2219" s="51"/>
      <c r="O2219" s="52"/>
      <c r="P2219" s="51"/>
      <c r="Q2219" s="51"/>
      <c r="R2219" s="50"/>
      <c r="S2219" s="34" t="str">
        <f>IFERROR(VLOOKUP(R2219,'State of WI BUs'!$A$2:$B$77,2,FALSE),"")</f>
        <v/>
      </c>
      <c r="T2219" s="52"/>
      <c r="U2219" s="52"/>
      <c r="V2219" s="56" t="str">
        <f t="shared" si="272"/>
        <v/>
      </c>
      <c r="W2219" s="52"/>
      <c r="X2219" s="50"/>
      <c r="Y2219" s="56" t="str">
        <f t="shared" si="273"/>
        <v/>
      </c>
      <c r="Z2219" s="52"/>
      <c r="AA2219" s="35" t="str">
        <f t="shared" si="274"/>
        <v/>
      </c>
      <c r="AB2219" s="35" t="str">
        <f t="shared" si="275"/>
        <v/>
      </c>
      <c r="AC2219" s="35" t="str">
        <f t="shared" si="276"/>
        <v/>
      </c>
      <c r="AD2219" s="35" t="str">
        <f t="shared" si="277"/>
        <v/>
      </c>
      <c r="AE2219" s="35" t="str">
        <f t="shared" si="278"/>
        <v/>
      </c>
      <c r="AF2219" s="35" t="str">
        <f t="shared" si="279"/>
        <v/>
      </c>
    </row>
    <row r="2220" spans="1:32" x14ac:dyDescent="0.3">
      <c r="A2220" s="50"/>
      <c r="B2220" s="34" t="str">
        <f>IFERROR(VLOOKUP(A2220,'State of WI BUs'!$A$2:$B$77,2,FALSE),"")</f>
        <v/>
      </c>
      <c r="C2220" s="50"/>
      <c r="D2220" s="50"/>
      <c r="E2220" s="51"/>
      <c r="F2220" s="34" t="str">
        <f>IFERROR(VLOOKUP(C2220,'Fed. Agency Identifier'!$A$2:$B$62,2,FALSE),"")</f>
        <v/>
      </c>
      <c r="G2220" s="34" t="str">
        <f>IF(ISBLANK(D2220)=TRUE,"",(IFERROR(VLOOKUP(CONCATENATE(C2220,".",D2220),'Assistance Listings sam.gov'!$A$2:$D$2250,4,FALSE),"Unknown/Expired CFDA - Complete Column K")))</f>
        <v/>
      </c>
      <c r="H2220" s="51"/>
      <c r="I2220" s="51"/>
      <c r="J2220" s="34" t="str">
        <f>IF(AND(ISBLANK(C2220)=TRUE,ISBLANK(D2220)=TRUE),"",IFERROR(VLOOKUP(CONCATENATE(C2220,".",D2220),'Clusters Lookup'!$A$2:$B$99,2,FALSE),"Not an Other Cluster"))</f>
        <v/>
      </c>
      <c r="K2220" s="51"/>
      <c r="L2220" s="51"/>
      <c r="M2220" s="51"/>
      <c r="N2220" s="51"/>
      <c r="O2220" s="52"/>
      <c r="P2220" s="51"/>
      <c r="Q2220" s="51"/>
      <c r="R2220" s="50"/>
      <c r="S2220" s="34" t="str">
        <f>IFERROR(VLOOKUP(R2220,'State of WI BUs'!$A$2:$B$77,2,FALSE),"")</f>
        <v/>
      </c>
      <c r="T2220" s="52"/>
      <c r="U2220" s="52"/>
      <c r="V2220" s="56" t="str">
        <f t="shared" si="272"/>
        <v/>
      </c>
      <c r="W2220" s="52"/>
      <c r="X2220" s="50"/>
      <c r="Y2220" s="56" t="str">
        <f t="shared" si="273"/>
        <v/>
      </c>
      <c r="Z2220" s="52"/>
      <c r="AA2220" s="35" t="str">
        <f t="shared" si="274"/>
        <v/>
      </c>
      <c r="AB2220" s="35" t="str">
        <f t="shared" si="275"/>
        <v/>
      </c>
      <c r="AC2220" s="35" t="str">
        <f t="shared" si="276"/>
        <v/>
      </c>
      <c r="AD2220" s="35" t="str">
        <f t="shared" si="277"/>
        <v/>
      </c>
      <c r="AE2220" s="35" t="str">
        <f t="shared" si="278"/>
        <v/>
      </c>
      <c r="AF2220" s="35" t="str">
        <f t="shared" si="279"/>
        <v/>
      </c>
    </row>
    <row r="2221" spans="1:32" x14ac:dyDescent="0.3">
      <c r="A2221" s="50"/>
      <c r="B2221" s="34" t="str">
        <f>IFERROR(VLOOKUP(A2221,'State of WI BUs'!$A$2:$B$77,2,FALSE),"")</f>
        <v/>
      </c>
      <c r="C2221" s="50"/>
      <c r="D2221" s="50"/>
      <c r="E2221" s="51"/>
      <c r="F2221" s="34" t="str">
        <f>IFERROR(VLOOKUP(C2221,'Fed. Agency Identifier'!$A$2:$B$62,2,FALSE),"")</f>
        <v/>
      </c>
      <c r="G2221" s="34" t="str">
        <f>IF(ISBLANK(D2221)=TRUE,"",(IFERROR(VLOOKUP(CONCATENATE(C2221,".",D2221),'Assistance Listings sam.gov'!$A$2:$D$2250,4,FALSE),"Unknown/Expired CFDA - Complete Column K")))</f>
        <v/>
      </c>
      <c r="H2221" s="51"/>
      <c r="I2221" s="51"/>
      <c r="J2221" s="34" t="str">
        <f>IF(AND(ISBLANK(C2221)=TRUE,ISBLANK(D2221)=TRUE),"",IFERROR(VLOOKUP(CONCATENATE(C2221,".",D2221),'Clusters Lookup'!$A$2:$B$99,2,FALSE),"Not an Other Cluster"))</f>
        <v/>
      </c>
      <c r="K2221" s="51"/>
      <c r="L2221" s="51"/>
      <c r="M2221" s="51"/>
      <c r="N2221" s="51"/>
      <c r="O2221" s="52"/>
      <c r="P2221" s="51"/>
      <c r="Q2221" s="51"/>
      <c r="R2221" s="50"/>
      <c r="S2221" s="34" t="str">
        <f>IFERROR(VLOOKUP(R2221,'State of WI BUs'!$A$2:$B$77,2,FALSE),"")</f>
        <v/>
      </c>
      <c r="T2221" s="52"/>
      <c r="U2221" s="52"/>
      <c r="V2221" s="56" t="str">
        <f t="shared" si="272"/>
        <v/>
      </c>
      <c r="W2221" s="52"/>
      <c r="X2221" s="50"/>
      <c r="Y2221" s="56" t="str">
        <f t="shared" si="273"/>
        <v/>
      </c>
      <c r="Z2221" s="52"/>
      <c r="AA2221" s="35" t="str">
        <f t="shared" si="274"/>
        <v/>
      </c>
      <c r="AB2221" s="35" t="str">
        <f t="shared" si="275"/>
        <v/>
      </c>
      <c r="AC2221" s="35" t="str">
        <f t="shared" si="276"/>
        <v/>
      </c>
      <c r="AD2221" s="35" t="str">
        <f t="shared" si="277"/>
        <v/>
      </c>
      <c r="AE2221" s="35" t="str">
        <f t="shared" si="278"/>
        <v/>
      </c>
      <c r="AF2221" s="35" t="str">
        <f t="shared" si="279"/>
        <v/>
      </c>
    </row>
    <row r="2222" spans="1:32" x14ac:dyDescent="0.3">
      <c r="A2222" s="50"/>
      <c r="B2222" s="34" t="str">
        <f>IFERROR(VLOOKUP(A2222,'State of WI BUs'!$A$2:$B$77,2,FALSE),"")</f>
        <v/>
      </c>
      <c r="C2222" s="50"/>
      <c r="D2222" s="50"/>
      <c r="E2222" s="51"/>
      <c r="F2222" s="34" t="str">
        <f>IFERROR(VLOOKUP(C2222,'Fed. Agency Identifier'!$A$2:$B$62,2,FALSE),"")</f>
        <v/>
      </c>
      <c r="G2222" s="34" t="str">
        <f>IF(ISBLANK(D2222)=TRUE,"",(IFERROR(VLOOKUP(CONCATENATE(C2222,".",D2222),'Assistance Listings sam.gov'!$A$2:$D$2250,4,FALSE),"Unknown/Expired CFDA - Complete Column K")))</f>
        <v/>
      </c>
      <c r="H2222" s="51"/>
      <c r="I2222" s="51"/>
      <c r="J2222" s="34" t="str">
        <f>IF(AND(ISBLANK(C2222)=TRUE,ISBLANK(D2222)=TRUE),"",IFERROR(VLOOKUP(CONCATENATE(C2222,".",D2222),'Clusters Lookup'!$A$2:$B$99,2,FALSE),"Not an Other Cluster"))</f>
        <v/>
      </c>
      <c r="K2222" s="51"/>
      <c r="L2222" s="51"/>
      <c r="M2222" s="51"/>
      <c r="N2222" s="51"/>
      <c r="O2222" s="52"/>
      <c r="P2222" s="51"/>
      <c r="Q2222" s="51"/>
      <c r="R2222" s="50"/>
      <c r="S2222" s="34" t="str">
        <f>IFERROR(VLOOKUP(R2222,'State of WI BUs'!$A$2:$B$77,2,FALSE),"")</f>
        <v/>
      </c>
      <c r="T2222" s="52"/>
      <c r="U2222" s="52"/>
      <c r="V2222" s="56" t="str">
        <f t="shared" si="272"/>
        <v/>
      </c>
      <c r="W2222" s="52"/>
      <c r="X2222" s="50"/>
      <c r="Y2222" s="56" t="str">
        <f t="shared" si="273"/>
        <v/>
      </c>
      <c r="Z2222" s="52"/>
      <c r="AA2222" s="35" t="str">
        <f t="shared" si="274"/>
        <v/>
      </c>
      <c r="AB2222" s="35" t="str">
        <f t="shared" si="275"/>
        <v/>
      </c>
      <c r="AC2222" s="35" t="str">
        <f t="shared" si="276"/>
        <v/>
      </c>
      <c r="AD2222" s="35" t="str">
        <f t="shared" si="277"/>
        <v/>
      </c>
      <c r="AE2222" s="35" t="str">
        <f t="shared" si="278"/>
        <v/>
      </c>
      <c r="AF2222" s="35" t="str">
        <f t="shared" si="279"/>
        <v/>
      </c>
    </row>
    <row r="2223" spans="1:32" x14ac:dyDescent="0.3">
      <c r="A2223" s="50"/>
      <c r="B2223" s="34" t="str">
        <f>IFERROR(VLOOKUP(A2223,'State of WI BUs'!$A$2:$B$77,2,FALSE),"")</f>
        <v/>
      </c>
      <c r="C2223" s="50"/>
      <c r="D2223" s="50"/>
      <c r="E2223" s="51"/>
      <c r="F2223" s="34" t="str">
        <f>IFERROR(VLOOKUP(C2223,'Fed. Agency Identifier'!$A$2:$B$62,2,FALSE),"")</f>
        <v/>
      </c>
      <c r="G2223" s="34" t="str">
        <f>IF(ISBLANK(D2223)=TRUE,"",(IFERROR(VLOOKUP(CONCATENATE(C2223,".",D2223),'Assistance Listings sam.gov'!$A$2:$D$2250,4,FALSE),"Unknown/Expired CFDA - Complete Column K")))</f>
        <v/>
      </c>
      <c r="H2223" s="51"/>
      <c r="I2223" s="51"/>
      <c r="J2223" s="34" t="str">
        <f>IF(AND(ISBLANK(C2223)=TRUE,ISBLANK(D2223)=TRUE),"",IFERROR(VLOOKUP(CONCATENATE(C2223,".",D2223),'Clusters Lookup'!$A$2:$B$99,2,FALSE),"Not an Other Cluster"))</f>
        <v/>
      </c>
      <c r="K2223" s="51"/>
      <c r="L2223" s="51"/>
      <c r="M2223" s="51"/>
      <c r="N2223" s="51"/>
      <c r="O2223" s="52"/>
      <c r="P2223" s="51"/>
      <c r="Q2223" s="51"/>
      <c r="R2223" s="50"/>
      <c r="S2223" s="34" t="str">
        <f>IFERROR(VLOOKUP(R2223,'State of WI BUs'!$A$2:$B$77,2,FALSE),"")</f>
        <v/>
      </c>
      <c r="T2223" s="52"/>
      <c r="U2223" s="52"/>
      <c r="V2223" s="56" t="str">
        <f t="shared" si="272"/>
        <v/>
      </c>
      <c r="W2223" s="52"/>
      <c r="X2223" s="50"/>
      <c r="Y2223" s="56" t="str">
        <f t="shared" si="273"/>
        <v/>
      </c>
      <c r="Z2223" s="52"/>
      <c r="AA2223" s="35" t="str">
        <f t="shared" si="274"/>
        <v/>
      </c>
      <c r="AB2223" s="35" t="str">
        <f t="shared" si="275"/>
        <v/>
      </c>
      <c r="AC2223" s="35" t="str">
        <f t="shared" si="276"/>
        <v/>
      </c>
      <c r="AD2223" s="35" t="str">
        <f t="shared" si="277"/>
        <v/>
      </c>
      <c r="AE2223" s="35" t="str">
        <f t="shared" si="278"/>
        <v/>
      </c>
      <c r="AF2223" s="35" t="str">
        <f t="shared" si="279"/>
        <v/>
      </c>
    </row>
    <row r="2224" spans="1:32" x14ac:dyDescent="0.3">
      <c r="A2224" s="50"/>
      <c r="B2224" s="34" t="str">
        <f>IFERROR(VLOOKUP(A2224,'State of WI BUs'!$A$2:$B$77,2,FALSE),"")</f>
        <v/>
      </c>
      <c r="C2224" s="50"/>
      <c r="D2224" s="50"/>
      <c r="E2224" s="51"/>
      <c r="F2224" s="34" t="str">
        <f>IFERROR(VLOOKUP(C2224,'Fed. Agency Identifier'!$A$2:$B$62,2,FALSE),"")</f>
        <v/>
      </c>
      <c r="G2224" s="34" t="str">
        <f>IF(ISBLANK(D2224)=TRUE,"",(IFERROR(VLOOKUP(CONCATENATE(C2224,".",D2224),'Assistance Listings sam.gov'!$A$2:$D$2250,4,FALSE),"Unknown/Expired CFDA - Complete Column K")))</f>
        <v/>
      </c>
      <c r="H2224" s="51"/>
      <c r="I2224" s="51"/>
      <c r="J2224" s="34" t="str">
        <f>IF(AND(ISBLANK(C2224)=TRUE,ISBLANK(D2224)=TRUE),"",IFERROR(VLOOKUP(CONCATENATE(C2224,".",D2224),'Clusters Lookup'!$A$2:$B$99,2,FALSE),"Not an Other Cluster"))</f>
        <v/>
      </c>
      <c r="K2224" s="51"/>
      <c r="L2224" s="51"/>
      <c r="M2224" s="51"/>
      <c r="N2224" s="51"/>
      <c r="O2224" s="52"/>
      <c r="P2224" s="51"/>
      <c r="Q2224" s="51"/>
      <c r="R2224" s="50"/>
      <c r="S2224" s="34" t="str">
        <f>IFERROR(VLOOKUP(R2224,'State of WI BUs'!$A$2:$B$77,2,FALSE),"")</f>
        <v/>
      </c>
      <c r="T2224" s="52"/>
      <c r="U2224" s="52"/>
      <c r="V2224" s="56" t="str">
        <f t="shared" si="272"/>
        <v/>
      </c>
      <c r="W2224" s="52"/>
      <c r="X2224" s="50"/>
      <c r="Y2224" s="56" t="str">
        <f t="shared" si="273"/>
        <v/>
      </c>
      <c r="Z2224" s="52"/>
      <c r="AA2224" s="35" t="str">
        <f t="shared" si="274"/>
        <v/>
      </c>
      <c r="AB2224" s="35" t="str">
        <f t="shared" si="275"/>
        <v/>
      </c>
      <c r="AC2224" s="35" t="str">
        <f t="shared" si="276"/>
        <v/>
      </c>
      <c r="AD2224" s="35" t="str">
        <f t="shared" si="277"/>
        <v/>
      </c>
      <c r="AE2224" s="35" t="str">
        <f t="shared" si="278"/>
        <v/>
      </c>
      <c r="AF2224" s="35" t="str">
        <f t="shared" si="279"/>
        <v/>
      </c>
    </row>
    <row r="2225" spans="1:32" x14ac:dyDescent="0.3">
      <c r="A2225" s="50"/>
      <c r="B2225" s="34" t="str">
        <f>IFERROR(VLOOKUP(A2225,'State of WI BUs'!$A$2:$B$77,2,FALSE),"")</f>
        <v/>
      </c>
      <c r="C2225" s="50"/>
      <c r="D2225" s="50"/>
      <c r="E2225" s="51"/>
      <c r="F2225" s="34" t="str">
        <f>IFERROR(VLOOKUP(C2225,'Fed. Agency Identifier'!$A$2:$B$62,2,FALSE),"")</f>
        <v/>
      </c>
      <c r="G2225" s="34" t="str">
        <f>IF(ISBLANK(D2225)=TRUE,"",(IFERROR(VLOOKUP(CONCATENATE(C2225,".",D2225),'Assistance Listings sam.gov'!$A$2:$D$2250,4,FALSE),"Unknown/Expired CFDA - Complete Column K")))</f>
        <v/>
      </c>
      <c r="H2225" s="51"/>
      <c r="I2225" s="51"/>
      <c r="J2225" s="34" t="str">
        <f>IF(AND(ISBLANK(C2225)=TRUE,ISBLANK(D2225)=TRUE),"",IFERROR(VLOOKUP(CONCATENATE(C2225,".",D2225),'Clusters Lookup'!$A$2:$B$99,2,FALSE),"Not an Other Cluster"))</f>
        <v/>
      </c>
      <c r="K2225" s="51"/>
      <c r="L2225" s="51"/>
      <c r="M2225" s="51"/>
      <c r="N2225" s="51"/>
      <c r="O2225" s="52"/>
      <c r="P2225" s="51"/>
      <c r="Q2225" s="51"/>
      <c r="R2225" s="50"/>
      <c r="S2225" s="34" t="str">
        <f>IFERROR(VLOOKUP(R2225,'State of WI BUs'!$A$2:$B$77,2,FALSE),"")</f>
        <v/>
      </c>
      <c r="T2225" s="52"/>
      <c r="U2225" s="52"/>
      <c r="V2225" s="56" t="str">
        <f t="shared" si="272"/>
        <v/>
      </c>
      <c r="W2225" s="52"/>
      <c r="X2225" s="50"/>
      <c r="Y2225" s="56" t="str">
        <f t="shared" si="273"/>
        <v/>
      </c>
      <c r="Z2225" s="52"/>
      <c r="AA2225" s="35" t="str">
        <f t="shared" si="274"/>
        <v/>
      </c>
      <c r="AB2225" s="35" t="str">
        <f t="shared" si="275"/>
        <v/>
      </c>
      <c r="AC2225" s="35" t="str">
        <f t="shared" si="276"/>
        <v/>
      </c>
      <c r="AD2225" s="35" t="str">
        <f t="shared" si="277"/>
        <v/>
      </c>
      <c r="AE2225" s="35" t="str">
        <f t="shared" si="278"/>
        <v/>
      </c>
      <c r="AF2225" s="35" t="str">
        <f t="shared" si="279"/>
        <v/>
      </c>
    </row>
    <row r="2226" spans="1:32" x14ac:dyDescent="0.3">
      <c r="A2226" s="50"/>
      <c r="B2226" s="34" t="str">
        <f>IFERROR(VLOOKUP(A2226,'State of WI BUs'!$A$2:$B$77,2,FALSE),"")</f>
        <v/>
      </c>
      <c r="C2226" s="50"/>
      <c r="D2226" s="50"/>
      <c r="E2226" s="51"/>
      <c r="F2226" s="34" t="str">
        <f>IFERROR(VLOOKUP(C2226,'Fed. Agency Identifier'!$A$2:$B$62,2,FALSE),"")</f>
        <v/>
      </c>
      <c r="G2226" s="34" t="str">
        <f>IF(ISBLANK(D2226)=TRUE,"",(IFERROR(VLOOKUP(CONCATENATE(C2226,".",D2226),'Assistance Listings sam.gov'!$A$2:$D$2250,4,FALSE),"Unknown/Expired CFDA - Complete Column K")))</f>
        <v/>
      </c>
      <c r="H2226" s="51"/>
      <c r="I2226" s="51"/>
      <c r="J2226" s="34" t="str">
        <f>IF(AND(ISBLANK(C2226)=TRUE,ISBLANK(D2226)=TRUE),"",IFERROR(VLOOKUP(CONCATENATE(C2226,".",D2226),'Clusters Lookup'!$A$2:$B$99,2,FALSE),"Not an Other Cluster"))</f>
        <v/>
      </c>
      <c r="K2226" s="51"/>
      <c r="L2226" s="51"/>
      <c r="M2226" s="51"/>
      <c r="N2226" s="51"/>
      <c r="O2226" s="52"/>
      <c r="P2226" s="51"/>
      <c r="Q2226" s="51"/>
      <c r="R2226" s="50"/>
      <c r="S2226" s="34" t="str">
        <f>IFERROR(VLOOKUP(R2226,'State of WI BUs'!$A$2:$B$77,2,FALSE),"")</f>
        <v/>
      </c>
      <c r="T2226" s="52"/>
      <c r="U2226" s="52"/>
      <c r="V2226" s="56" t="str">
        <f t="shared" si="272"/>
        <v/>
      </c>
      <c r="W2226" s="52"/>
      <c r="X2226" s="50"/>
      <c r="Y2226" s="56" t="str">
        <f t="shared" si="273"/>
        <v/>
      </c>
      <c r="Z2226" s="52"/>
      <c r="AA2226" s="35" t="str">
        <f t="shared" si="274"/>
        <v/>
      </c>
      <c r="AB2226" s="35" t="str">
        <f t="shared" si="275"/>
        <v/>
      </c>
      <c r="AC2226" s="35" t="str">
        <f t="shared" si="276"/>
        <v/>
      </c>
      <c r="AD2226" s="35" t="str">
        <f t="shared" si="277"/>
        <v/>
      </c>
      <c r="AE2226" s="35" t="str">
        <f t="shared" si="278"/>
        <v/>
      </c>
      <c r="AF2226" s="35" t="str">
        <f t="shared" si="279"/>
        <v/>
      </c>
    </row>
    <row r="2227" spans="1:32" x14ac:dyDescent="0.3">
      <c r="A2227" s="50"/>
      <c r="B2227" s="34" t="str">
        <f>IFERROR(VLOOKUP(A2227,'State of WI BUs'!$A$2:$B$77,2,FALSE),"")</f>
        <v/>
      </c>
      <c r="C2227" s="50"/>
      <c r="D2227" s="50"/>
      <c r="E2227" s="51"/>
      <c r="F2227" s="34" t="str">
        <f>IFERROR(VLOOKUP(C2227,'Fed. Agency Identifier'!$A$2:$B$62,2,FALSE),"")</f>
        <v/>
      </c>
      <c r="G2227" s="34" t="str">
        <f>IF(ISBLANK(D2227)=TRUE,"",(IFERROR(VLOOKUP(CONCATENATE(C2227,".",D2227),'Assistance Listings sam.gov'!$A$2:$D$2250,4,FALSE),"Unknown/Expired CFDA - Complete Column K")))</f>
        <v/>
      </c>
      <c r="H2227" s="51"/>
      <c r="I2227" s="51"/>
      <c r="J2227" s="34" t="str">
        <f>IF(AND(ISBLANK(C2227)=TRUE,ISBLANK(D2227)=TRUE),"",IFERROR(VLOOKUP(CONCATENATE(C2227,".",D2227),'Clusters Lookup'!$A$2:$B$99,2,FALSE),"Not an Other Cluster"))</f>
        <v/>
      </c>
      <c r="K2227" s="51"/>
      <c r="L2227" s="51"/>
      <c r="M2227" s="51"/>
      <c r="N2227" s="51"/>
      <c r="O2227" s="52"/>
      <c r="P2227" s="51"/>
      <c r="Q2227" s="51"/>
      <c r="R2227" s="50"/>
      <c r="S2227" s="34" t="str">
        <f>IFERROR(VLOOKUP(R2227,'State of WI BUs'!$A$2:$B$77,2,FALSE),"")</f>
        <v/>
      </c>
      <c r="T2227" s="52"/>
      <c r="U2227" s="52"/>
      <c r="V2227" s="56" t="str">
        <f t="shared" si="272"/>
        <v/>
      </c>
      <c r="W2227" s="52"/>
      <c r="X2227" s="50"/>
      <c r="Y2227" s="56" t="str">
        <f t="shared" si="273"/>
        <v/>
      </c>
      <c r="Z2227" s="52"/>
      <c r="AA2227" s="35" t="str">
        <f t="shared" si="274"/>
        <v/>
      </c>
      <c r="AB2227" s="35" t="str">
        <f t="shared" si="275"/>
        <v/>
      </c>
      <c r="AC2227" s="35" t="str">
        <f t="shared" si="276"/>
        <v/>
      </c>
      <c r="AD2227" s="35" t="str">
        <f t="shared" si="277"/>
        <v/>
      </c>
      <c r="AE2227" s="35" t="str">
        <f t="shared" si="278"/>
        <v/>
      </c>
      <c r="AF2227" s="35" t="str">
        <f t="shared" si="279"/>
        <v/>
      </c>
    </row>
    <row r="2228" spans="1:32" x14ac:dyDescent="0.3">
      <c r="A2228" s="50"/>
      <c r="B2228" s="34" t="str">
        <f>IFERROR(VLOOKUP(A2228,'State of WI BUs'!$A$2:$B$77,2,FALSE),"")</f>
        <v/>
      </c>
      <c r="C2228" s="50"/>
      <c r="D2228" s="50"/>
      <c r="E2228" s="51"/>
      <c r="F2228" s="34" t="str">
        <f>IFERROR(VLOOKUP(C2228,'Fed. Agency Identifier'!$A$2:$B$62,2,FALSE),"")</f>
        <v/>
      </c>
      <c r="G2228" s="34" t="str">
        <f>IF(ISBLANK(D2228)=TRUE,"",(IFERROR(VLOOKUP(CONCATENATE(C2228,".",D2228),'Assistance Listings sam.gov'!$A$2:$D$2250,4,FALSE),"Unknown/Expired CFDA - Complete Column K")))</f>
        <v/>
      </c>
      <c r="H2228" s="51"/>
      <c r="I2228" s="51"/>
      <c r="J2228" s="34" t="str">
        <f>IF(AND(ISBLANK(C2228)=TRUE,ISBLANK(D2228)=TRUE),"",IFERROR(VLOOKUP(CONCATENATE(C2228,".",D2228),'Clusters Lookup'!$A$2:$B$99,2,FALSE),"Not an Other Cluster"))</f>
        <v/>
      </c>
      <c r="K2228" s="51"/>
      <c r="L2228" s="51"/>
      <c r="M2228" s="51"/>
      <c r="N2228" s="51"/>
      <c r="O2228" s="52"/>
      <c r="P2228" s="51"/>
      <c r="Q2228" s="51"/>
      <c r="R2228" s="50"/>
      <c r="S2228" s="34" t="str">
        <f>IFERROR(VLOOKUP(R2228,'State of WI BUs'!$A$2:$B$77,2,FALSE),"")</f>
        <v/>
      </c>
      <c r="T2228" s="52"/>
      <c r="U2228" s="52"/>
      <c r="V2228" s="56" t="str">
        <f t="shared" si="272"/>
        <v/>
      </c>
      <c r="W2228" s="52"/>
      <c r="X2228" s="50"/>
      <c r="Y2228" s="56" t="str">
        <f t="shared" si="273"/>
        <v/>
      </c>
      <c r="Z2228" s="52"/>
      <c r="AA2228" s="35" t="str">
        <f t="shared" si="274"/>
        <v/>
      </c>
      <c r="AB2228" s="35" t="str">
        <f t="shared" si="275"/>
        <v/>
      </c>
      <c r="AC2228" s="35" t="str">
        <f t="shared" si="276"/>
        <v/>
      </c>
      <c r="AD2228" s="35" t="str">
        <f t="shared" si="277"/>
        <v/>
      </c>
      <c r="AE2228" s="35" t="str">
        <f t="shared" si="278"/>
        <v/>
      </c>
      <c r="AF2228" s="35" t="str">
        <f t="shared" si="279"/>
        <v/>
      </c>
    </row>
    <row r="2229" spans="1:32" x14ac:dyDescent="0.3">
      <c r="A2229" s="50"/>
      <c r="B2229" s="34" t="str">
        <f>IFERROR(VLOOKUP(A2229,'State of WI BUs'!$A$2:$B$77,2,FALSE),"")</f>
        <v/>
      </c>
      <c r="C2229" s="50"/>
      <c r="D2229" s="50"/>
      <c r="E2229" s="51"/>
      <c r="F2229" s="34" t="str">
        <f>IFERROR(VLOOKUP(C2229,'Fed. Agency Identifier'!$A$2:$B$62,2,FALSE),"")</f>
        <v/>
      </c>
      <c r="G2229" s="34" t="str">
        <f>IF(ISBLANK(D2229)=TRUE,"",(IFERROR(VLOOKUP(CONCATENATE(C2229,".",D2229),'Assistance Listings sam.gov'!$A$2:$D$2250,4,FALSE),"Unknown/Expired CFDA - Complete Column K")))</f>
        <v/>
      </c>
      <c r="H2229" s="51"/>
      <c r="I2229" s="51"/>
      <c r="J2229" s="34" t="str">
        <f>IF(AND(ISBLANK(C2229)=TRUE,ISBLANK(D2229)=TRUE),"",IFERROR(VLOOKUP(CONCATENATE(C2229,".",D2229),'Clusters Lookup'!$A$2:$B$99,2,FALSE),"Not an Other Cluster"))</f>
        <v/>
      </c>
      <c r="K2229" s="51"/>
      <c r="L2229" s="51"/>
      <c r="M2229" s="51"/>
      <c r="N2229" s="51"/>
      <c r="O2229" s="52"/>
      <c r="P2229" s="51"/>
      <c r="Q2229" s="51"/>
      <c r="R2229" s="50"/>
      <c r="S2229" s="34" t="str">
        <f>IFERROR(VLOOKUP(R2229,'State of WI BUs'!$A$2:$B$77,2,FALSE),"")</f>
        <v/>
      </c>
      <c r="T2229" s="52"/>
      <c r="U2229" s="52"/>
      <c r="V2229" s="56" t="str">
        <f t="shared" si="272"/>
        <v/>
      </c>
      <c r="W2229" s="52"/>
      <c r="X2229" s="50"/>
      <c r="Y2229" s="56" t="str">
        <f t="shared" si="273"/>
        <v/>
      </c>
      <c r="Z2229" s="52"/>
      <c r="AA2229" s="35" t="str">
        <f t="shared" si="274"/>
        <v/>
      </c>
      <c r="AB2229" s="35" t="str">
        <f t="shared" si="275"/>
        <v/>
      </c>
      <c r="AC2229" s="35" t="str">
        <f t="shared" si="276"/>
        <v/>
      </c>
      <c r="AD2229" s="35" t="str">
        <f t="shared" si="277"/>
        <v/>
      </c>
      <c r="AE2229" s="35" t="str">
        <f t="shared" si="278"/>
        <v/>
      </c>
      <c r="AF2229" s="35" t="str">
        <f t="shared" si="279"/>
        <v/>
      </c>
    </row>
    <row r="2230" spans="1:32" x14ac:dyDescent="0.3">
      <c r="A2230" s="50"/>
      <c r="B2230" s="34" t="str">
        <f>IFERROR(VLOOKUP(A2230,'State of WI BUs'!$A$2:$B$77,2,FALSE),"")</f>
        <v/>
      </c>
      <c r="C2230" s="50"/>
      <c r="D2230" s="50"/>
      <c r="E2230" s="51"/>
      <c r="F2230" s="34" t="str">
        <f>IFERROR(VLOOKUP(C2230,'Fed. Agency Identifier'!$A$2:$B$62,2,FALSE),"")</f>
        <v/>
      </c>
      <c r="G2230" s="34" t="str">
        <f>IF(ISBLANK(D2230)=TRUE,"",(IFERROR(VLOOKUP(CONCATENATE(C2230,".",D2230),'Assistance Listings sam.gov'!$A$2:$D$2250,4,FALSE),"Unknown/Expired CFDA - Complete Column K")))</f>
        <v/>
      </c>
      <c r="H2230" s="51"/>
      <c r="I2230" s="51"/>
      <c r="J2230" s="34" t="str">
        <f>IF(AND(ISBLANK(C2230)=TRUE,ISBLANK(D2230)=TRUE),"",IFERROR(VLOOKUP(CONCATENATE(C2230,".",D2230),'Clusters Lookup'!$A$2:$B$99,2,FALSE),"Not an Other Cluster"))</f>
        <v/>
      </c>
      <c r="K2230" s="51"/>
      <c r="L2230" s="51"/>
      <c r="M2230" s="51"/>
      <c r="N2230" s="51"/>
      <c r="O2230" s="52"/>
      <c r="P2230" s="51"/>
      <c r="Q2230" s="51"/>
      <c r="R2230" s="50"/>
      <c r="S2230" s="34" t="str">
        <f>IFERROR(VLOOKUP(R2230,'State of WI BUs'!$A$2:$B$77,2,FALSE),"")</f>
        <v/>
      </c>
      <c r="T2230" s="52"/>
      <c r="U2230" s="52"/>
      <c r="V2230" s="56" t="str">
        <f t="shared" si="272"/>
        <v/>
      </c>
      <c r="W2230" s="52"/>
      <c r="X2230" s="50"/>
      <c r="Y2230" s="56" t="str">
        <f t="shared" si="273"/>
        <v/>
      </c>
      <c r="Z2230" s="52"/>
      <c r="AA2230" s="35" t="str">
        <f t="shared" si="274"/>
        <v/>
      </c>
      <c r="AB2230" s="35" t="str">
        <f t="shared" si="275"/>
        <v/>
      </c>
      <c r="AC2230" s="35" t="str">
        <f t="shared" si="276"/>
        <v/>
      </c>
      <c r="AD2230" s="35" t="str">
        <f t="shared" si="277"/>
        <v/>
      </c>
      <c r="AE2230" s="35" t="str">
        <f t="shared" si="278"/>
        <v/>
      </c>
      <c r="AF2230" s="35" t="str">
        <f t="shared" si="279"/>
        <v/>
      </c>
    </row>
    <row r="2231" spans="1:32" x14ac:dyDescent="0.3">
      <c r="A2231" s="50"/>
      <c r="B2231" s="34" t="str">
        <f>IFERROR(VLOOKUP(A2231,'State of WI BUs'!$A$2:$B$77,2,FALSE),"")</f>
        <v/>
      </c>
      <c r="C2231" s="50"/>
      <c r="D2231" s="50"/>
      <c r="E2231" s="51"/>
      <c r="F2231" s="34" t="str">
        <f>IFERROR(VLOOKUP(C2231,'Fed. Agency Identifier'!$A$2:$B$62,2,FALSE),"")</f>
        <v/>
      </c>
      <c r="G2231" s="34" t="str">
        <f>IF(ISBLANK(D2231)=TRUE,"",(IFERROR(VLOOKUP(CONCATENATE(C2231,".",D2231),'Assistance Listings sam.gov'!$A$2:$D$2250,4,FALSE),"Unknown/Expired CFDA - Complete Column K")))</f>
        <v/>
      </c>
      <c r="H2231" s="51"/>
      <c r="I2231" s="51"/>
      <c r="J2231" s="34" t="str">
        <f>IF(AND(ISBLANK(C2231)=TRUE,ISBLANK(D2231)=TRUE),"",IFERROR(VLOOKUP(CONCATENATE(C2231,".",D2231),'Clusters Lookup'!$A$2:$B$99,2,FALSE),"Not an Other Cluster"))</f>
        <v/>
      </c>
      <c r="K2231" s="51"/>
      <c r="L2231" s="51"/>
      <c r="M2231" s="51"/>
      <c r="N2231" s="51"/>
      <c r="O2231" s="52"/>
      <c r="P2231" s="51"/>
      <c r="Q2231" s="51"/>
      <c r="R2231" s="50"/>
      <c r="S2231" s="34" t="str">
        <f>IFERROR(VLOOKUP(R2231,'State of WI BUs'!$A$2:$B$77,2,FALSE),"")</f>
        <v/>
      </c>
      <c r="T2231" s="52"/>
      <c r="U2231" s="52"/>
      <c r="V2231" s="56" t="str">
        <f t="shared" si="272"/>
        <v/>
      </c>
      <c r="W2231" s="52"/>
      <c r="X2231" s="50"/>
      <c r="Y2231" s="56" t="str">
        <f t="shared" si="273"/>
        <v/>
      </c>
      <c r="Z2231" s="52"/>
      <c r="AA2231" s="35" t="str">
        <f t="shared" si="274"/>
        <v/>
      </c>
      <c r="AB2231" s="35" t="str">
        <f t="shared" si="275"/>
        <v/>
      </c>
      <c r="AC2231" s="35" t="str">
        <f t="shared" si="276"/>
        <v/>
      </c>
      <c r="AD2231" s="35" t="str">
        <f t="shared" si="277"/>
        <v/>
      </c>
      <c r="AE2231" s="35" t="str">
        <f t="shared" si="278"/>
        <v/>
      </c>
      <c r="AF2231" s="35" t="str">
        <f t="shared" si="279"/>
        <v/>
      </c>
    </row>
    <row r="2232" spans="1:32" x14ac:dyDescent="0.3">
      <c r="A2232" s="50"/>
      <c r="B2232" s="34" t="str">
        <f>IFERROR(VLOOKUP(A2232,'State of WI BUs'!$A$2:$B$77,2,FALSE),"")</f>
        <v/>
      </c>
      <c r="C2232" s="50"/>
      <c r="D2232" s="50"/>
      <c r="E2232" s="51"/>
      <c r="F2232" s="34" t="str">
        <f>IFERROR(VLOOKUP(C2232,'Fed. Agency Identifier'!$A$2:$B$62,2,FALSE),"")</f>
        <v/>
      </c>
      <c r="G2232" s="34" t="str">
        <f>IF(ISBLANK(D2232)=TRUE,"",(IFERROR(VLOOKUP(CONCATENATE(C2232,".",D2232),'Assistance Listings sam.gov'!$A$2:$D$2250,4,FALSE),"Unknown/Expired CFDA - Complete Column K")))</f>
        <v/>
      </c>
      <c r="H2232" s="51"/>
      <c r="I2232" s="51"/>
      <c r="J2232" s="34" t="str">
        <f>IF(AND(ISBLANK(C2232)=TRUE,ISBLANK(D2232)=TRUE),"",IFERROR(VLOOKUP(CONCATENATE(C2232,".",D2232),'Clusters Lookup'!$A$2:$B$99,2,FALSE),"Not an Other Cluster"))</f>
        <v/>
      </c>
      <c r="K2232" s="51"/>
      <c r="L2232" s="51"/>
      <c r="M2232" s="51"/>
      <c r="N2232" s="51"/>
      <c r="O2232" s="52"/>
      <c r="P2232" s="51"/>
      <c r="Q2232" s="51"/>
      <c r="R2232" s="50"/>
      <c r="S2232" s="34" t="str">
        <f>IFERROR(VLOOKUP(R2232,'State of WI BUs'!$A$2:$B$77,2,FALSE),"")</f>
        <v/>
      </c>
      <c r="T2232" s="52"/>
      <c r="U2232" s="52"/>
      <c r="V2232" s="56" t="str">
        <f t="shared" si="272"/>
        <v/>
      </c>
      <c r="W2232" s="52"/>
      <c r="X2232" s="50"/>
      <c r="Y2232" s="56" t="str">
        <f t="shared" si="273"/>
        <v/>
      </c>
      <c r="Z2232" s="52"/>
      <c r="AA2232" s="35" t="str">
        <f t="shared" si="274"/>
        <v/>
      </c>
      <c r="AB2232" s="35" t="str">
        <f t="shared" si="275"/>
        <v/>
      </c>
      <c r="AC2232" s="35" t="str">
        <f t="shared" si="276"/>
        <v/>
      </c>
      <c r="AD2232" s="35" t="str">
        <f t="shared" si="277"/>
        <v/>
      </c>
      <c r="AE2232" s="35" t="str">
        <f t="shared" si="278"/>
        <v/>
      </c>
      <c r="AF2232" s="35" t="str">
        <f t="shared" si="279"/>
        <v/>
      </c>
    </row>
    <row r="2233" spans="1:32" x14ac:dyDescent="0.3">
      <c r="A2233" s="50"/>
      <c r="B2233" s="34" t="str">
        <f>IFERROR(VLOOKUP(A2233,'State of WI BUs'!$A$2:$B$77,2,FALSE),"")</f>
        <v/>
      </c>
      <c r="C2233" s="50"/>
      <c r="D2233" s="50"/>
      <c r="E2233" s="51"/>
      <c r="F2233" s="34" t="str">
        <f>IFERROR(VLOOKUP(C2233,'Fed. Agency Identifier'!$A$2:$B$62,2,FALSE),"")</f>
        <v/>
      </c>
      <c r="G2233" s="34" t="str">
        <f>IF(ISBLANK(D2233)=TRUE,"",(IFERROR(VLOOKUP(CONCATENATE(C2233,".",D2233),'Assistance Listings sam.gov'!$A$2:$D$2250,4,FALSE),"Unknown/Expired CFDA - Complete Column K")))</f>
        <v/>
      </c>
      <c r="H2233" s="51"/>
      <c r="I2233" s="51"/>
      <c r="J2233" s="34" t="str">
        <f>IF(AND(ISBLANK(C2233)=TRUE,ISBLANK(D2233)=TRUE),"",IFERROR(VLOOKUP(CONCATENATE(C2233,".",D2233),'Clusters Lookup'!$A$2:$B$99,2,FALSE),"Not an Other Cluster"))</f>
        <v/>
      </c>
      <c r="K2233" s="51"/>
      <c r="L2233" s="51"/>
      <c r="M2233" s="51"/>
      <c r="N2233" s="51"/>
      <c r="O2233" s="52"/>
      <c r="P2233" s="51"/>
      <c r="Q2233" s="51"/>
      <c r="R2233" s="50"/>
      <c r="S2233" s="34" t="str">
        <f>IFERROR(VLOOKUP(R2233,'State of WI BUs'!$A$2:$B$77,2,FALSE),"")</f>
        <v/>
      </c>
      <c r="T2233" s="52"/>
      <c r="U2233" s="52"/>
      <c r="V2233" s="56" t="str">
        <f t="shared" si="272"/>
        <v/>
      </c>
      <c r="W2233" s="52"/>
      <c r="X2233" s="50"/>
      <c r="Y2233" s="56" t="str">
        <f t="shared" si="273"/>
        <v/>
      </c>
      <c r="Z2233" s="52"/>
      <c r="AA2233" s="35" t="str">
        <f t="shared" si="274"/>
        <v/>
      </c>
      <c r="AB2233" s="35" t="str">
        <f t="shared" si="275"/>
        <v/>
      </c>
      <c r="AC2233" s="35" t="str">
        <f t="shared" si="276"/>
        <v/>
      </c>
      <c r="AD2233" s="35" t="str">
        <f t="shared" si="277"/>
        <v/>
      </c>
      <c r="AE2233" s="35" t="str">
        <f t="shared" si="278"/>
        <v/>
      </c>
      <c r="AF2233" s="35" t="str">
        <f t="shared" si="279"/>
        <v/>
      </c>
    </row>
    <row r="2234" spans="1:32" x14ac:dyDescent="0.3">
      <c r="A2234" s="50"/>
      <c r="B2234" s="34" t="str">
        <f>IFERROR(VLOOKUP(A2234,'State of WI BUs'!$A$2:$B$77,2,FALSE),"")</f>
        <v/>
      </c>
      <c r="C2234" s="50"/>
      <c r="D2234" s="50"/>
      <c r="E2234" s="51"/>
      <c r="F2234" s="34" t="str">
        <f>IFERROR(VLOOKUP(C2234,'Fed. Agency Identifier'!$A$2:$B$62,2,FALSE),"")</f>
        <v/>
      </c>
      <c r="G2234" s="34" t="str">
        <f>IF(ISBLANK(D2234)=TRUE,"",(IFERROR(VLOOKUP(CONCATENATE(C2234,".",D2234),'Assistance Listings sam.gov'!$A$2:$D$2250,4,FALSE),"Unknown/Expired CFDA - Complete Column K")))</f>
        <v/>
      </c>
      <c r="H2234" s="51"/>
      <c r="I2234" s="51"/>
      <c r="J2234" s="34" t="str">
        <f>IF(AND(ISBLANK(C2234)=TRUE,ISBLANK(D2234)=TRUE),"",IFERROR(VLOOKUP(CONCATENATE(C2234,".",D2234),'Clusters Lookup'!$A$2:$B$99,2,FALSE),"Not an Other Cluster"))</f>
        <v/>
      </c>
      <c r="K2234" s="51"/>
      <c r="L2234" s="51"/>
      <c r="M2234" s="51"/>
      <c r="N2234" s="51"/>
      <c r="O2234" s="52"/>
      <c r="P2234" s="51"/>
      <c r="Q2234" s="51"/>
      <c r="R2234" s="50"/>
      <c r="S2234" s="34" t="str">
        <f>IFERROR(VLOOKUP(R2234,'State of WI BUs'!$A$2:$B$77,2,FALSE),"")</f>
        <v/>
      </c>
      <c r="T2234" s="52"/>
      <c r="U2234" s="52"/>
      <c r="V2234" s="56" t="str">
        <f t="shared" si="272"/>
        <v/>
      </c>
      <c r="W2234" s="52"/>
      <c r="X2234" s="50"/>
      <c r="Y2234" s="56" t="str">
        <f t="shared" si="273"/>
        <v/>
      </c>
      <c r="Z2234" s="52"/>
      <c r="AA2234" s="35" t="str">
        <f t="shared" si="274"/>
        <v/>
      </c>
      <c r="AB2234" s="35" t="str">
        <f t="shared" si="275"/>
        <v/>
      </c>
      <c r="AC2234" s="35" t="str">
        <f t="shared" si="276"/>
        <v/>
      </c>
      <c r="AD2234" s="35" t="str">
        <f t="shared" si="277"/>
        <v/>
      </c>
      <c r="AE2234" s="35" t="str">
        <f t="shared" si="278"/>
        <v/>
      </c>
      <c r="AF2234" s="35" t="str">
        <f t="shared" si="279"/>
        <v/>
      </c>
    </row>
    <row r="2235" spans="1:32" x14ac:dyDescent="0.3">
      <c r="A2235" s="50"/>
      <c r="B2235" s="34" t="str">
        <f>IFERROR(VLOOKUP(A2235,'State of WI BUs'!$A$2:$B$77,2,FALSE),"")</f>
        <v/>
      </c>
      <c r="C2235" s="50"/>
      <c r="D2235" s="50"/>
      <c r="E2235" s="51"/>
      <c r="F2235" s="34" t="str">
        <f>IFERROR(VLOOKUP(C2235,'Fed. Agency Identifier'!$A$2:$B$62,2,FALSE),"")</f>
        <v/>
      </c>
      <c r="G2235" s="34" t="str">
        <f>IF(ISBLANK(D2235)=TRUE,"",(IFERROR(VLOOKUP(CONCATENATE(C2235,".",D2235),'Assistance Listings sam.gov'!$A$2:$D$2250,4,FALSE),"Unknown/Expired CFDA - Complete Column K")))</f>
        <v/>
      </c>
      <c r="H2235" s="51"/>
      <c r="I2235" s="51"/>
      <c r="J2235" s="34" t="str">
        <f>IF(AND(ISBLANK(C2235)=TRUE,ISBLANK(D2235)=TRUE),"",IFERROR(VLOOKUP(CONCATENATE(C2235,".",D2235),'Clusters Lookup'!$A$2:$B$99,2,FALSE),"Not an Other Cluster"))</f>
        <v/>
      </c>
      <c r="K2235" s="51"/>
      <c r="L2235" s="51"/>
      <c r="M2235" s="51"/>
      <c r="N2235" s="51"/>
      <c r="O2235" s="52"/>
      <c r="P2235" s="51"/>
      <c r="Q2235" s="51"/>
      <c r="R2235" s="50"/>
      <c r="S2235" s="34" t="str">
        <f>IFERROR(VLOOKUP(R2235,'State of WI BUs'!$A$2:$B$77,2,FALSE),"")</f>
        <v/>
      </c>
      <c r="T2235" s="52"/>
      <c r="U2235" s="52"/>
      <c r="V2235" s="56" t="str">
        <f t="shared" si="272"/>
        <v/>
      </c>
      <c r="W2235" s="52"/>
      <c r="X2235" s="50"/>
      <c r="Y2235" s="56" t="str">
        <f t="shared" si="273"/>
        <v/>
      </c>
      <c r="Z2235" s="52"/>
      <c r="AA2235" s="35" t="str">
        <f t="shared" si="274"/>
        <v/>
      </c>
      <c r="AB2235" s="35" t="str">
        <f t="shared" si="275"/>
        <v/>
      </c>
      <c r="AC2235" s="35" t="str">
        <f t="shared" si="276"/>
        <v/>
      </c>
      <c r="AD2235" s="35" t="str">
        <f t="shared" si="277"/>
        <v/>
      </c>
      <c r="AE2235" s="35" t="str">
        <f t="shared" si="278"/>
        <v/>
      </c>
      <c r="AF2235" s="35" t="str">
        <f t="shared" si="279"/>
        <v/>
      </c>
    </row>
    <row r="2236" spans="1:32" x14ac:dyDescent="0.3">
      <c r="A2236" s="50"/>
      <c r="B2236" s="34" t="str">
        <f>IFERROR(VLOOKUP(A2236,'State of WI BUs'!$A$2:$B$77,2,FALSE),"")</f>
        <v/>
      </c>
      <c r="C2236" s="50"/>
      <c r="D2236" s="50"/>
      <c r="E2236" s="51"/>
      <c r="F2236" s="34" t="str">
        <f>IFERROR(VLOOKUP(C2236,'Fed. Agency Identifier'!$A$2:$B$62,2,FALSE),"")</f>
        <v/>
      </c>
      <c r="G2236" s="34" t="str">
        <f>IF(ISBLANK(D2236)=TRUE,"",(IFERROR(VLOOKUP(CONCATENATE(C2236,".",D2236),'Assistance Listings sam.gov'!$A$2:$D$2250,4,FALSE),"Unknown/Expired CFDA - Complete Column K")))</f>
        <v/>
      </c>
      <c r="H2236" s="51"/>
      <c r="I2236" s="51"/>
      <c r="J2236" s="34" t="str">
        <f>IF(AND(ISBLANK(C2236)=TRUE,ISBLANK(D2236)=TRUE),"",IFERROR(VLOOKUP(CONCATENATE(C2236,".",D2236),'Clusters Lookup'!$A$2:$B$99,2,FALSE),"Not an Other Cluster"))</f>
        <v/>
      </c>
      <c r="K2236" s="51"/>
      <c r="L2236" s="51"/>
      <c r="M2236" s="51"/>
      <c r="N2236" s="51"/>
      <c r="O2236" s="52"/>
      <c r="P2236" s="51"/>
      <c r="Q2236" s="51"/>
      <c r="R2236" s="50"/>
      <c r="S2236" s="34" t="str">
        <f>IFERROR(VLOOKUP(R2236,'State of WI BUs'!$A$2:$B$77,2,FALSE),"")</f>
        <v/>
      </c>
      <c r="T2236" s="52"/>
      <c r="U2236" s="52"/>
      <c r="V2236" s="56" t="str">
        <f t="shared" si="272"/>
        <v/>
      </c>
      <c r="W2236" s="52"/>
      <c r="X2236" s="50"/>
      <c r="Y2236" s="56" t="str">
        <f t="shared" si="273"/>
        <v/>
      </c>
      <c r="Z2236" s="52"/>
      <c r="AA2236" s="35" t="str">
        <f t="shared" si="274"/>
        <v/>
      </c>
      <c r="AB2236" s="35" t="str">
        <f t="shared" si="275"/>
        <v/>
      </c>
      <c r="AC2236" s="35" t="str">
        <f t="shared" si="276"/>
        <v/>
      </c>
      <c r="AD2236" s="35" t="str">
        <f t="shared" si="277"/>
        <v/>
      </c>
      <c r="AE2236" s="35" t="str">
        <f t="shared" si="278"/>
        <v/>
      </c>
      <c r="AF2236" s="35" t="str">
        <f t="shared" si="279"/>
        <v/>
      </c>
    </row>
    <row r="2237" spans="1:32" x14ac:dyDescent="0.3">
      <c r="A2237" s="50"/>
      <c r="B2237" s="34" t="str">
        <f>IFERROR(VLOOKUP(A2237,'State of WI BUs'!$A$2:$B$77,2,FALSE),"")</f>
        <v/>
      </c>
      <c r="C2237" s="50"/>
      <c r="D2237" s="50"/>
      <c r="E2237" s="51"/>
      <c r="F2237" s="34" t="str">
        <f>IFERROR(VLOOKUP(C2237,'Fed. Agency Identifier'!$A$2:$B$62,2,FALSE),"")</f>
        <v/>
      </c>
      <c r="G2237" s="34" t="str">
        <f>IF(ISBLANK(D2237)=TRUE,"",(IFERROR(VLOOKUP(CONCATENATE(C2237,".",D2237),'Assistance Listings sam.gov'!$A$2:$D$2250,4,FALSE),"Unknown/Expired CFDA - Complete Column K")))</f>
        <v/>
      </c>
      <c r="H2237" s="51"/>
      <c r="I2237" s="51"/>
      <c r="J2237" s="34" t="str">
        <f>IF(AND(ISBLANK(C2237)=TRUE,ISBLANK(D2237)=TRUE),"",IFERROR(VLOOKUP(CONCATENATE(C2237,".",D2237),'Clusters Lookup'!$A$2:$B$99,2,FALSE),"Not an Other Cluster"))</f>
        <v/>
      </c>
      <c r="K2237" s="51"/>
      <c r="L2237" s="51"/>
      <c r="M2237" s="51"/>
      <c r="N2237" s="51"/>
      <c r="O2237" s="52"/>
      <c r="P2237" s="51"/>
      <c r="Q2237" s="51"/>
      <c r="R2237" s="50"/>
      <c r="S2237" s="34" t="str">
        <f>IFERROR(VLOOKUP(R2237,'State of WI BUs'!$A$2:$B$77,2,FALSE),"")</f>
        <v/>
      </c>
      <c r="T2237" s="52"/>
      <c r="U2237" s="52"/>
      <c r="V2237" s="56" t="str">
        <f t="shared" si="272"/>
        <v/>
      </c>
      <c r="W2237" s="52"/>
      <c r="X2237" s="50"/>
      <c r="Y2237" s="56" t="str">
        <f t="shared" si="273"/>
        <v/>
      </c>
      <c r="Z2237" s="52"/>
      <c r="AA2237" s="35" t="str">
        <f t="shared" si="274"/>
        <v/>
      </c>
      <c r="AB2237" s="35" t="str">
        <f t="shared" si="275"/>
        <v/>
      </c>
      <c r="AC2237" s="35" t="str">
        <f t="shared" si="276"/>
        <v/>
      </c>
      <c r="AD2237" s="35" t="str">
        <f t="shared" si="277"/>
        <v/>
      </c>
      <c r="AE2237" s="35" t="str">
        <f t="shared" si="278"/>
        <v/>
      </c>
      <c r="AF2237" s="35" t="str">
        <f t="shared" si="279"/>
        <v/>
      </c>
    </row>
    <row r="2238" spans="1:32" x14ac:dyDescent="0.3">
      <c r="A2238" s="50"/>
      <c r="B2238" s="34" t="str">
        <f>IFERROR(VLOOKUP(A2238,'State of WI BUs'!$A$2:$B$77,2,FALSE),"")</f>
        <v/>
      </c>
      <c r="C2238" s="50"/>
      <c r="D2238" s="50"/>
      <c r="E2238" s="51"/>
      <c r="F2238" s="34" t="str">
        <f>IFERROR(VLOOKUP(C2238,'Fed. Agency Identifier'!$A$2:$B$62,2,FALSE),"")</f>
        <v/>
      </c>
      <c r="G2238" s="34" t="str">
        <f>IF(ISBLANK(D2238)=TRUE,"",(IFERROR(VLOOKUP(CONCATENATE(C2238,".",D2238),'Assistance Listings sam.gov'!$A$2:$D$2250,4,FALSE),"Unknown/Expired CFDA - Complete Column K")))</f>
        <v/>
      </c>
      <c r="H2238" s="51"/>
      <c r="I2238" s="51"/>
      <c r="J2238" s="34" t="str">
        <f>IF(AND(ISBLANK(C2238)=TRUE,ISBLANK(D2238)=TRUE),"",IFERROR(VLOOKUP(CONCATENATE(C2238,".",D2238),'Clusters Lookup'!$A$2:$B$99,2,FALSE),"Not an Other Cluster"))</f>
        <v/>
      </c>
      <c r="K2238" s="51"/>
      <c r="L2238" s="51"/>
      <c r="M2238" s="51"/>
      <c r="N2238" s="51"/>
      <c r="O2238" s="52"/>
      <c r="P2238" s="51"/>
      <c r="Q2238" s="51"/>
      <c r="R2238" s="50"/>
      <c r="S2238" s="34" t="str">
        <f>IFERROR(VLOOKUP(R2238,'State of WI BUs'!$A$2:$B$77,2,FALSE),"")</f>
        <v/>
      </c>
      <c r="T2238" s="52"/>
      <c r="U2238" s="52"/>
      <c r="V2238" s="56" t="str">
        <f t="shared" si="272"/>
        <v/>
      </c>
      <c r="W2238" s="52"/>
      <c r="X2238" s="50"/>
      <c r="Y2238" s="56" t="str">
        <f t="shared" si="273"/>
        <v/>
      </c>
      <c r="Z2238" s="52"/>
      <c r="AA2238" s="35" t="str">
        <f t="shared" si="274"/>
        <v/>
      </c>
      <c r="AB2238" s="35" t="str">
        <f t="shared" si="275"/>
        <v/>
      </c>
      <c r="AC2238" s="35" t="str">
        <f t="shared" si="276"/>
        <v/>
      </c>
      <c r="AD2238" s="35" t="str">
        <f t="shared" si="277"/>
        <v/>
      </c>
      <c r="AE2238" s="35" t="str">
        <f t="shared" si="278"/>
        <v/>
      </c>
      <c r="AF2238" s="35" t="str">
        <f t="shared" si="279"/>
        <v/>
      </c>
    </row>
    <row r="2239" spans="1:32" x14ac:dyDescent="0.3">
      <c r="A2239" s="50"/>
      <c r="B2239" s="34" t="str">
        <f>IFERROR(VLOOKUP(A2239,'State of WI BUs'!$A$2:$B$77,2,FALSE),"")</f>
        <v/>
      </c>
      <c r="C2239" s="50"/>
      <c r="D2239" s="50"/>
      <c r="E2239" s="51"/>
      <c r="F2239" s="34" t="str">
        <f>IFERROR(VLOOKUP(C2239,'Fed. Agency Identifier'!$A$2:$B$62,2,FALSE),"")</f>
        <v/>
      </c>
      <c r="G2239" s="34" t="str">
        <f>IF(ISBLANK(D2239)=TRUE,"",(IFERROR(VLOOKUP(CONCATENATE(C2239,".",D2239),'Assistance Listings sam.gov'!$A$2:$D$2250,4,FALSE),"Unknown/Expired CFDA - Complete Column K")))</f>
        <v/>
      </c>
      <c r="H2239" s="51"/>
      <c r="I2239" s="51"/>
      <c r="J2239" s="34" t="str">
        <f>IF(AND(ISBLANK(C2239)=TRUE,ISBLANK(D2239)=TRUE),"",IFERROR(VLOOKUP(CONCATENATE(C2239,".",D2239),'Clusters Lookup'!$A$2:$B$99,2,FALSE),"Not an Other Cluster"))</f>
        <v/>
      </c>
      <c r="K2239" s="51"/>
      <c r="L2239" s="51"/>
      <c r="M2239" s="51"/>
      <c r="N2239" s="51"/>
      <c r="O2239" s="52"/>
      <c r="P2239" s="51"/>
      <c r="Q2239" s="51"/>
      <c r="R2239" s="50"/>
      <c r="S2239" s="34" t="str">
        <f>IFERROR(VLOOKUP(R2239,'State of WI BUs'!$A$2:$B$77,2,FALSE),"")</f>
        <v/>
      </c>
      <c r="T2239" s="52"/>
      <c r="U2239" s="52"/>
      <c r="V2239" s="56" t="str">
        <f t="shared" si="272"/>
        <v/>
      </c>
      <c r="W2239" s="52"/>
      <c r="X2239" s="50"/>
      <c r="Y2239" s="56" t="str">
        <f t="shared" si="273"/>
        <v/>
      </c>
      <c r="Z2239" s="52"/>
      <c r="AA2239" s="35" t="str">
        <f t="shared" si="274"/>
        <v/>
      </c>
      <c r="AB2239" s="35" t="str">
        <f t="shared" si="275"/>
        <v/>
      </c>
      <c r="AC2239" s="35" t="str">
        <f t="shared" si="276"/>
        <v/>
      </c>
      <c r="AD2239" s="35" t="str">
        <f t="shared" si="277"/>
        <v/>
      </c>
      <c r="AE2239" s="35" t="str">
        <f t="shared" si="278"/>
        <v/>
      </c>
      <c r="AF2239" s="35" t="str">
        <f t="shared" si="279"/>
        <v/>
      </c>
    </row>
    <row r="2240" spans="1:32" x14ac:dyDescent="0.3">
      <c r="A2240" s="50"/>
      <c r="B2240" s="34" t="str">
        <f>IFERROR(VLOOKUP(A2240,'State of WI BUs'!$A$2:$B$77,2,FALSE),"")</f>
        <v/>
      </c>
      <c r="C2240" s="50"/>
      <c r="D2240" s="50"/>
      <c r="E2240" s="51"/>
      <c r="F2240" s="34" t="str">
        <f>IFERROR(VLOOKUP(C2240,'Fed. Agency Identifier'!$A$2:$B$62,2,FALSE),"")</f>
        <v/>
      </c>
      <c r="G2240" s="34" t="str">
        <f>IF(ISBLANK(D2240)=TRUE,"",(IFERROR(VLOOKUP(CONCATENATE(C2240,".",D2240),'Assistance Listings sam.gov'!$A$2:$D$2250,4,FALSE),"Unknown/Expired CFDA - Complete Column K")))</f>
        <v/>
      </c>
      <c r="H2240" s="51"/>
      <c r="I2240" s="51"/>
      <c r="J2240" s="34" t="str">
        <f>IF(AND(ISBLANK(C2240)=TRUE,ISBLANK(D2240)=TRUE),"",IFERROR(VLOOKUP(CONCATENATE(C2240,".",D2240),'Clusters Lookup'!$A$2:$B$99,2,FALSE),"Not an Other Cluster"))</f>
        <v/>
      </c>
      <c r="K2240" s="51"/>
      <c r="L2240" s="51"/>
      <c r="M2240" s="51"/>
      <c r="N2240" s="51"/>
      <c r="O2240" s="52"/>
      <c r="P2240" s="51"/>
      <c r="Q2240" s="51"/>
      <c r="R2240" s="50"/>
      <c r="S2240" s="34" t="str">
        <f>IFERROR(VLOOKUP(R2240,'State of WI BUs'!$A$2:$B$77,2,FALSE),"")</f>
        <v/>
      </c>
      <c r="T2240" s="52"/>
      <c r="U2240" s="52"/>
      <c r="V2240" s="56" t="str">
        <f t="shared" si="272"/>
        <v/>
      </c>
      <c r="W2240" s="52"/>
      <c r="X2240" s="50"/>
      <c r="Y2240" s="56" t="str">
        <f t="shared" si="273"/>
        <v/>
      </c>
      <c r="Z2240" s="52"/>
      <c r="AA2240" s="35" t="str">
        <f t="shared" si="274"/>
        <v/>
      </c>
      <c r="AB2240" s="35" t="str">
        <f t="shared" si="275"/>
        <v/>
      </c>
      <c r="AC2240" s="35" t="str">
        <f t="shared" si="276"/>
        <v/>
      </c>
      <c r="AD2240" s="35" t="str">
        <f t="shared" si="277"/>
        <v/>
      </c>
      <c r="AE2240" s="35" t="str">
        <f t="shared" si="278"/>
        <v/>
      </c>
      <c r="AF2240" s="35" t="str">
        <f t="shared" si="279"/>
        <v/>
      </c>
    </row>
    <row r="2241" spans="1:32" x14ac:dyDescent="0.3">
      <c r="A2241" s="50"/>
      <c r="B2241" s="34" t="str">
        <f>IFERROR(VLOOKUP(A2241,'State of WI BUs'!$A$2:$B$77,2,FALSE),"")</f>
        <v/>
      </c>
      <c r="C2241" s="50"/>
      <c r="D2241" s="50"/>
      <c r="E2241" s="51"/>
      <c r="F2241" s="34" t="str">
        <f>IFERROR(VLOOKUP(C2241,'Fed. Agency Identifier'!$A$2:$B$62,2,FALSE),"")</f>
        <v/>
      </c>
      <c r="G2241" s="34" t="str">
        <f>IF(ISBLANK(D2241)=TRUE,"",(IFERROR(VLOOKUP(CONCATENATE(C2241,".",D2241),'Assistance Listings sam.gov'!$A$2:$D$2250,4,FALSE),"Unknown/Expired CFDA - Complete Column K")))</f>
        <v/>
      </c>
      <c r="H2241" s="51"/>
      <c r="I2241" s="51"/>
      <c r="J2241" s="34" t="str">
        <f>IF(AND(ISBLANK(C2241)=TRUE,ISBLANK(D2241)=TRUE),"",IFERROR(VLOOKUP(CONCATENATE(C2241,".",D2241),'Clusters Lookup'!$A$2:$B$99,2,FALSE),"Not an Other Cluster"))</f>
        <v/>
      </c>
      <c r="K2241" s="51"/>
      <c r="L2241" s="51"/>
      <c r="M2241" s="51"/>
      <c r="N2241" s="51"/>
      <c r="O2241" s="52"/>
      <c r="P2241" s="51"/>
      <c r="Q2241" s="51"/>
      <c r="R2241" s="50"/>
      <c r="S2241" s="34" t="str">
        <f>IFERROR(VLOOKUP(R2241,'State of WI BUs'!$A$2:$B$77,2,FALSE),"")</f>
        <v/>
      </c>
      <c r="T2241" s="52"/>
      <c r="U2241" s="52"/>
      <c r="V2241" s="56" t="str">
        <f t="shared" si="272"/>
        <v/>
      </c>
      <c r="W2241" s="52"/>
      <c r="X2241" s="50"/>
      <c r="Y2241" s="56" t="str">
        <f t="shared" si="273"/>
        <v/>
      </c>
      <c r="Z2241" s="52"/>
      <c r="AA2241" s="35" t="str">
        <f t="shared" si="274"/>
        <v/>
      </c>
      <c r="AB2241" s="35" t="str">
        <f t="shared" si="275"/>
        <v/>
      </c>
      <c r="AC2241" s="35" t="str">
        <f t="shared" si="276"/>
        <v/>
      </c>
      <c r="AD2241" s="35" t="str">
        <f t="shared" si="277"/>
        <v/>
      </c>
      <c r="AE2241" s="35" t="str">
        <f t="shared" si="278"/>
        <v/>
      </c>
      <c r="AF2241" s="35" t="str">
        <f t="shared" si="279"/>
        <v/>
      </c>
    </row>
    <row r="2242" spans="1:32" x14ac:dyDescent="0.3">
      <c r="A2242" s="50"/>
      <c r="B2242" s="34" t="str">
        <f>IFERROR(VLOOKUP(A2242,'State of WI BUs'!$A$2:$B$77,2,FALSE),"")</f>
        <v/>
      </c>
      <c r="C2242" s="50"/>
      <c r="D2242" s="50"/>
      <c r="E2242" s="51"/>
      <c r="F2242" s="34" t="str">
        <f>IFERROR(VLOOKUP(C2242,'Fed. Agency Identifier'!$A$2:$B$62,2,FALSE),"")</f>
        <v/>
      </c>
      <c r="G2242" s="34" t="str">
        <f>IF(ISBLANK(D2242)=TRUE,"",(IFERROR(VLOOKUP(CONCATENATE(C2242,".",D2242),'Assistance Listings sam.gov'!$A$2:$D$2250,4,FALSE),"Unknown/Expired CFDA - Complete Column K")))</f>
        <v/>
      </c>
      <c r="H2242" s="51"/>
      <c r="I2242" s="51"/>
      <c r="J2242" s="34" t="str">
        <f>IF(AND(ISBLANK(C2242)=TRUE,ISBLANK(D2242)=TRUE),"",IFERROR(VLOOKUP(CONCATENATE(C2242,".",D2242),'Clusters Lookup'!$A$2:$B$99,2,FALSE),"Not an Other Cluster"))</f>
        <v/>
      </c>
      <c r="K2242" s="51"/>
      <c r="L2242" s="51"/>
      <c r="M2242" s="51"/>
      <c r="N2242" s="51"/>
      <c r="O2242" s="52"/>
      <c r="P2242" s="51"/>
      <c r="Q2242" s="51"/>
      <c r="R2242" s="50"/>
      <c r="S2242" s="34" t="str">
        <f>IFERROR(VLOOKUP(R2242,'State of WI BUs'!$A$2:$B$77,2,FALSE),"")</f>
        <v/>
      </c>
      <c r="T2242" s="52"/>
      <c r="U2242" s="52"/>
      <c r="V2242" s="56" t="str">
        <f t="shared" si="272"/>
        <v/>
      </c>
      <c r="W2242" s="52"/>
      <c r="X2242" s="50"/>
      <c r="Y2242" s="56" t="str">
        <f t="shared" si="273"/>
        <v/>
      </c>
      <c r="Z2242" s="52"/>
      <c r="AA2242" s="35" t="str">
        <f t="shared" si="274"/>
        <v/>
      </c>
      <c r="AB2242" s="35" t="str">
        <f t="shared" si="275"/>
        <v/>
      </c>
      <c r="AC2242" s="35" t="str">
        <f t="shared" si="276"/>
        <v/>
      </c>
      <c r="AD2242" s="35" t="str">
        <f t="shared" si="277"/>
        <v/>
      </c>
      <c r="AE2242" s="35" t="str">
        <f t="shared" si="278"/>
        <v/>
      </c>
      <c r="AF2242" s="35" t="str">
        <f t="shared" si="279"/>
        <v/>
      </c>
    </row>
    <row r="2243" spans="1:32" x14ac:dyDescent="0.3">
      <c r="A2243" s="50"/>
      <c r="B2243" s="34" t="str">
        <f>IFERROR(VLOOKUP(A2243,'State of WI BUs'!$A$2:$B$77,2,FALSE),"")</f>
        <v/>
      </c>
      <c r="C2243" s="50"/>
      <c r="D2243" s="50"/>
      <c r="E2243" s="51"/>
      <c r="F2243" s="34" t="str">
        <f>IFERROR(VLOOKUP(C2243,'Fed. Agency Identifier'!$A$2:$B$62,2,FALSE),"")</f>
        <v/>
      </c>
      <c r="G2243" s="34" t="str">
        <f>IF(ISBLANK(D2243)=TRUE,"",(IFERROR(VLOOKUP(CONCATENATE(C2243,".",D2243),'Assistance Listings sam.gov'!$A$2:$D$2250,4,FALSE),"Unknown/Expired CFDA - Complete Column K")))</f>
        <v/>
      </c>
      <c r="H2243" s="51"/>
      <c r="I2243" s="51"/>
      <c r="J2243" s="34" t="str">
        <f>IF(AND(ISBLANK(C2243)=TRUE,ISBLANK(D2243)=TRUE),"",IFERROR(VLOOKUP(CONCATENATE(C2243,".",D2243),'Clusters Lookup'!$A$2:$B$99,2,FALSE),"Not an Other Cluster"))</f>
        <v/>
      </c>
      <c r="K2243" s="51"/>
      <c r="L2243" s="51"/>
      <c r="M2243" s="51"/>
      <c r="N2243" s="51"/>
      <c r="O2243" s="52"/>
      <c r="P2243" s="51"/>
      <c r="Q2243" s="51"/>
      <c r="R2243" s="50"/>
      <c r="S2243" s="34" t="str">
        <f>IFERROR(VLOOKUP(R2243,'State of WI BUs'!$A$2:$B$77,2,FALSE),"")</f>
        <v/>
      </c>
      <c r="T2243" s="52"/>
      <c r="U2243" s="52"/>
      <c r="V2243" s="56" t="str">
        <f t="shared" si="272"/>
        <v/>
      </c>
      <c r="W2243" s="52"/>
      <c r="X2243" s="50"/>
      <c r="Y2243" s="56" t="str">
        <f t="shared" si="273"/>
        <v/>
      </c>
      <c r="Z2243" s="52"/>
      <c r="AA2243" s="35" t="str">
        <f t="shared" si="274"/>
        <v/>
      </c>
      <c r="AB2243" s="35" t="str">
        <f t="shared" si="275"/>
        <v/>
      </c>
      <c r="AC2243" s="35" t="str">
        <f t="shared" si="276"/>
        <v/>
      </c>
      <c r="AD2243" s="35" t="str">
        <f t="shared" si="277"/>
        <v/>
      </c>
      <c r="AE2243" s="35" t="str">
        <f t="shared" si="278"/>
        <v/>
      </c>
      <c r="AF2243" s="35" t="str">
        <f t="shared" si="279"/>
        <v/>
      </c>
    </row>
    <row r="2244" spans="1:32" x14ac:dyDescent="0.3">
      <c r="A2244" s="50"/>
      <c r="B2244" s="34" t="str">
        <f>IFERROR(VLOOKUP(A2244,'State of WI BUs'!$A$2:$B$77,2,FALSE),"")</f>
        <v/>
      </c>
      <c r="C2244" s="50"/>
      <c r="D2244" s="50"/>
      <c r="E2244" s="51"/>
      <c r="F2244" s="34" t="str">
        <f>IFERROR(VLOOKUP(C2244,'Fed. Agency Identifier'!$A$2:$B$62,2,FALSE),"")</f>
        <v/>
      </c>
      <c r="G2244" s="34" t="str">
        <f>IF(ISBLANK(D2244)=TRUE,"",(IFERROR(VLOOKUP(CONCATENATE(C2244,".",D2244),'Assistance Listings sam.gov'!$A$2:$D$2250,4,FALSE),"Unknown/Expired CFDA - Complete Column K")))</f>
        <v/>
      </c>
      <c r="H2244" s="51"/>
      <c r="I2244" s="51"/>
      <c r="J2244" s="34" t="str">
        <f>IF(AND(ISBLANK(C2244)=TRUE,ISBLANK(D2244)=TRUE),"",IFERROR(VLOOKUP(CONCATENATE(C2244,".",D2244),'Clusters Lookup'!$A$2:$B$99,2,FALSE),"Not an Other Cluster"))</f>
        <v/>
      </c>
      <c r="K2244" s="51"/>
      <c r="L2244" s="51"/>
      <c r="M2244" s="51"/>
      <c r="N2244" s="51"/>
      <c r="O2244" s="52"/>
      <c r="P2244" s="51"/>
      <c r="Q2244" s="51"/>
      <c r="R2244" s="50"/>
      <c r="S2244" s="34" t="str">
        <f>IFERROR(VLOOKUP(R2244,'State of WI BUs'!$A$2:$B$77,2,FALSE),"")</f>
        <v/>
      </c>
      <c r="T2244" s="52"/>
      <c r="U2244" s="52"/>
      <c r="V2244" s="56" t="str">
        <f t="shared" si="272"/>
        <v/>
      </c>
      <c r="W2244" s="52"/>
      <c r="X2244" s="50"/>
      <c r="Y2244" s="56" t="str">
        <f t="shared" si="273"/>
        <v/>
      </c>
      <c r="Z2244" s="52"/>
      <c r="AA2244" s="35" t="str">
        <f t="shared" si="274"/>
        <v/>
      </c>
      <c r="AB2244" s="35" t="str">
        <f t="shared" si="275"/>
        <v/>
      </c>
      <c r="AC2244" s="35" t="str">
        <f t="shared" si="276"/>
        <v/>
      </c>
      <c r="AD2244" s="35" t="str">
        <f t="shared" si="277"/>
        <v/>
      </c>
      <c r="AE2244" s="35" t="str">
        <f t="shared" si="278"/>
        <v/>
      </c>
      <c r="AF2244" s="35" t="str">
        <f t="shared" si="279"/>
        <v/>
      </c>
    </row>
    <row r="2245" spans="1:32" x14ac:dyDescent="0.3">
      <c r="A2245" s="50"/>
      <c r="B2245" s="34" t="str">
        <f>IFERROR(VLOOKUP(A2245,'State of WI BUs'!$A$2:$B$77,2,FALSE),"")</f>
        <v/>
      </c>
      <c r="C2245" s="50"/>
      <c r="D2245" s="50"/>
      <c r="E2245" s="51"/>
      <c r="F2245" s="34" t="str">
        <f>IFERROR(VLOOKUP(C2245,'Fed. Agency Identifier'!$A$2:$B$62,2,FALSE),"")</f>
        <v/>
      </c>
      <c r="G2245" s="34" t="str">
        <f>IF(ISBLANK(D2245)=TRUE,"",(IFERROR(VLOOKUP(CONCATENATE(C2245,".",D2245),'Assistance Listings sam.gov'!$A$2:$D$2250,4,FALSE),"Unknown/Expired CFDA - Complete Column K")))</f>
        <v/>
      </c>
      <c r="H2245" s="51"/>
      <c r="I2245" s="51"/>
      <c r="J2245" s="34" t="str">
        <f>IF(AND(ISBLANK(C2245)=TRUE,ISBLANK(D2245)=TRUE),"",IFERROR(VLOOKUP(CONCATENATE(C2245,".",D2245),'Clusters Lookup'!$A$2:$B$99,2,FALSE),"Not an Other Cluster"))</f>
        <v/>
      </c>
      <c r="K2245" s="51"/>
      <c r="L2245" s="51"/>
      <c r="M2245" s="51"/>
      <c r="N2245" s="51"/>
      <c r="O2245" s="52"/>
      <c r="P2245" s="51"/>
      <c r="Q2245" s="51"/>
      <c r="R2245" s="50"/>
      <c r="S2245" s="34" t="str">
        <f>IFERROR(VLOOKUP(R2245,'State of WI BUs'!$A$2:$B$77,2,FALSE),"")</f>
        <v/>
      </c>
      <c r="T2245" s="52"/>
      <c r="U2245" s="52"/>
      <c r="V2245" s="56" t="str">
        <f t="shared" si="272"/>
        <v/>
      </c>
      <c r="W2245" s="52"/>
      <c r="X2245" s="50"/>
      <c r="Y2245" s="56" t="str">
        <f t="shared" si="273"/>
        <v/>
      </c>
      <c r="Z2245" s="52"/>
      <c r="AA2245" s="35" t="str">
        <f t="shared" si="274"/>
        <v/>
      </c>
      <c r="AB2245" s="35" t="str">
        <f t="shared" si="275"/>
        <v/>
      </c>
      <c r="AC2245" s="35" t="str">
        <f t="shared" si="276"/>
        <v/>
      </c>
      <c r="AD2245" s="35" t="str">
        <f t="shared" si="277"/>
        <v/>
      </c>
      <c r="AE2245" s="35" t="str">
        <f t="shared" si="278"/>
        <v/>
      </c>
      <c r="AF2245" s="35" t="str">
        <f t="shared" si="279"/>
        <v/>
      </c>
    </row>
    <row r="2246" spans="1:32" x14ac:dyDescent="0.3">
      <c r="A2246" s="50"/>
      <c r="B2246" s="34" t="str">
        <f>IFERROR(VLOOKUP(A2246,'State of WI BUs'!$A$2:$B$77,2,FALSE),"")</f>
        <v/>
      </c>
      <c r="C2246" s="50"/>
      <c r="D2246" s="50"/>
      <c r="E2246" s="51"/>
      <c r="F2246" s="34" t="str">
        <f>IFERROR(VLOOKUP(C2246,'Fed. Agency Identifier'!$A$2:$B$62,2,FALSE),"")</f>
        <v/>
      </c>
      <c r="G2246" s="34" t="str">
        <f>IF(ISBLANK(D2246)=TRUE,"",(IFERROR(VLOOKUP(CONCATENATE(C2246,".",D2246),'Assistance Listings sam.gov'!$A$2:$D$2250,4,FALSE),"Unknown/Expired CFDA - Complete Column K")))</f>
        <v/>
      </c>
      <c r="H2246" s="51"/>
      <c r="I2246" s="51"/>
      <c r="J2246" s="34" t="str">
        <f>IF(AND(ISBLANK(C2246)=TRUE,ISBLANK(D2246)=TRUE),"",IFERROR(VLOOKUP(CONCATENATE(C2246,".",D2246),'Clusters Lookup'!$A$2:$B$99,2,FALSE),"Not an Other Cluster"))</f>
        <v/>
      </c>
      <c r="K2246" s="51"/>
      <c r="L2246" s="51"/>
      <c r="M2246" s="51"/>
      <c r="N2246" s="51"/>
      <c r="O2246" s="52"/>
      <c r="P2246" s="51"/>
      <c r="Q2246" s="51"/>
      <c r="R2246" s="50"/>
      <c r="S2246" s="34" t="str">
        <f>IFERROR(VLOOKUP(R2246,'State of WI BUs'!$A$2:$B$77,2,FALSE),"")</f>
        <v/>
      </c>
      <c r="T2246" s="52"/>
      <c r="U2246" s="52"/>
      <c r="V2246" s="56" t="str">
        <f t="shared" si="272"/>
        <v/>
      </c>
      <c r="W2246" s="52"/>
      <c r="X2246" s="50"/>
      <c r="Y2246" s="56" t="str">
        <f t="shared" si="273"/>
        <v/>
      </c>
      <c r="Z2246" s="52"/>
      <c r="AA2246" s="35" t="str">
        <f t="shared" si="274"/>
        <v/>
      </c>
      <c r="AB2246" s="35" t="str">
        <f t="shared" si="275"/>
        <v/>
      </c>
      <c r="AC2246" s="35" t="str">
        <f t="shared" si="276"/>
        <v/>
      </c>
      <c r="AD2246" s="35" t="str">
        <f t="shared" si="277"/>
        <v/>
      </c>
      <c r="AE2246" s="35" t="str">
        <f t="shared" si="278"/>
        <v/>
      </c>
      <c r="AF2246" s="35" t="str">
        <f t="shared" si="279"/>
        <v/>
      </c>
    </row>
    <row r="2247" spans="1:32" x14ac:dyDescent="0.3">
      <c r="A2247" s="50"/>
      <c r="B2247" s="34" t="str">
        <f>IFERROR(VLOOKUP(A2247,'State of WI BUs'!$A$2:$B$77,2,FALSE),"")</f>
        <v/>
      </c>
      <c r="C2247" s="50"/>
      <c r="D2247" s="50"/>
      <c r="E2247" s="51"/>
      <c r="F2247" s="34" t="str">
        <f>IFERROR(VLOOKUP(C2247,'Fed. Agency Identifier'!$A$2:$B$62,2,FALSE),"")</f>
        <v/>
      </c>
      <c r="G2247" s="34" t="str">
        <f>IF(ISBLANK(D2247)=TRUE,"",(IFERROR(VLOOKUP(CONCATENATE(C2247,".",D2247),'Assistance Listings sam.gov'!$A$2:$D$2250,4,FALSE),"Unknown/Expired CFDA - Complete Column K")))</f>
        <v/>
      </c>
      <c r="H2247" s="51"/>
      <c r="I2247" s="51"/>
      <c r="J2247" s="34" t="str">
        <f>IF(AND(ISBLANK(C2247)=TRUE,ISBLANK(D2247)=TRUE),"",IFERROR(VLOOKUP(CONCATENATE(C2247,".",D2247),'Clusters Lookup'!$A$2:$B$99,2,FALSE),"Not an Other Cluster"))</f>
        <v/>
      </c>
      <c r="K2247" s="51"/>
      <c r="L2247" s="51"/>
      <c r="M2247" s="51"/>
      <c r="N2247" s="51"/>
      <c r="O2247" s="52"/>
      <c r="P2247" s="51"/>
      <c r="Q2247" s="51"/>
      <c r="R2247" s="50"/>
      <c r="S2247" s="34" t="str">
        <f>IFERROR(VLOOKUP(R2247,'State of WI BUs'!$A$2:$B$77,2,FALSE),"")</f>
        <v/>
      </c>
      <c r="T2247" s="52"/>
      <c r="U2247" s="52"/>
      <c r="V2247" s="56" t="str">
        <f t="shared" si="272"/>
        <v/>
      </c>
      <c r="W2247" s="52"/>
      <c r="X2247" s="50"/>
      <c r="Y2247" s="56" t="str">
        <f t="shared" si="273"/>
        <v/>
      </c>
      <c r="Z2247" s="52"/>
      <c r="AA2247" s="35" t="str">
        <f t="shared" si="274"/>
        <v/>
      </c>
      <c r="AB2247" s="35" t="str">
        <f t="shared" si="275"/>
        <v/>
      </c>
      <c r="AC2247" s="35" t="str">
        <f t="shared" si="276"/>
        <v/>
      </c>
      <c r="AD2247" s="35" t="str">
        <f t="shared" si="277"/>
        <v/>
      </c>
      <c r="AE2247" s="35" t="str">
        <f t="shared" si="278"/>
        <v/>
      </c>
      <c r="AF2247" s="35" t="str">
        <f t="shared" si="279"/>
        <v/>
      </c>
    </row>
    <row r="2248" spans="1:32" x14ac:dyDescent="0.3">
      <c r="A2248" s="50"/>
      <c r="B2248" s="34" t="str">
        <f>IFERROR(VLOOKUP(A2248,'State of WI BUs'!$A$2:$B$77,2,FALSE),"")</f>
        <v/>
      </c>
      <c r="C2248" s="50"/>
      <c r="D2248" s="50"/>
      <c r="E2248" s="51"/>
      <c r="F2248" s="34" t="str">
        <f>IFERROR(VLOOKUP(C2248,'Fed. Agency Identifier'!$A$2:$B$62,2,FALSE),"")</f>
        <v/>
      </c>
      <c r="G2248" s="34" t="str">
        <f>IF(ISBLANK(D2248)=TRUE,"",(IFERROR(VLOOKUP(CONCATENATE(C2248,".",D2248),'Assistance Listings sam.gov'!$A$2:$D$2250,4,FALSE),"Unknown/Expired CFDA - Complete Column K")))</f>
        <v/>
      </c>
      <c r="H2248" s="51"/>
      <c r="I2248" s="51"/>
      <c r="J2248" s="34" t="str">
        <f>IF(AND(ISBLANK(C2248)=TRUE,ISBLANK(D2248)=TRUE),"",IFERROR(VLOOKUP(CONCATENATE(C2248,".",D2248),'Clusters Lookup'!$A$2:$B$99,2,FALSE),"Not an Other Cluster"))</f>
        <v/>
      </c>
      <c r="K2248" s="51"/>
      <c r="L2248" s="51"/>
      <c r="M2248" s="51"/>
      <c r="N2248" s="51"/>
      <c r="O2248" s="52"/>
      <c r="P2248" s="51"/>
      <c r="Q2248" s="51"/>
      <c r="R2248" s="50"/>
      <c r="S2248" s="34" t="str">
        <f>IFERROR(VLOOKUP(R2248,'State of WI BUs'!$A$2:$B$77,2,FALSE),"")</f>
        <v/>
      </c>
      <c r="T2248" s="52"/>
      <c r="U2248" s="52"/>
      <c r="V2248" s="56" t="str">
        <f t="shared" si="272"/>
        <v/>
      </c>
      <c r="W2248" s="52"/>
      <c r="X2248" s="50"/>
      <c r="Y2248" s="56" t="str">
        <f t="shared" si="273"/>
        <v/>
      </c>
      <c r="Z2248" s="52"/>
      <c r="AA2248" s="35" t="str">
        <f t="shared" si="274"/>
        <v/>
      </c>
      <c r="AB2248" s="35" t="str">
        <f t="shared" si="275"/>
        <v/>
      </c>
      <c r="AC2248" s="35" t="str">
        <f t="shared" si="276"/>
        <v/>
      </c>
      <c r="AD2248" s="35" t="str">
        <f t="shared" si="277"/>
        <v/>
      </c>
      <c r="AE2248" s="35" t="str">
        <f t="shared" si="278"/>
        <v/>
      </c>
      <c r="AF2248" s="35" t="str">
        <f t="shared" si="279"/>
        <v/>
      </c>
    </row>
    <row r="2249" spans="1:32" x14ac:dyDescent="0.3">
      <c r="A2249" s="50"/>
      <c r="B2249" s="34" t="str">
        <f>IFERROR(VLOOKUP(A2249,'State of WI BUs'!$A$2:$B$77,2,FALSE),"")</f>
        <v/>
      </c>
      <c r="C2249" s="50"/>
      <c r="D2249" s="50"/>
      <c r="E2249" s="51"/>
      <c r="F2249" s="34" t="str">
        <f>IFERROR(VLOOKUP(C2249,'Fed. Agency Identifier'!$A$2:$B$62,2,FALSE),"")</f>
        <v/>
      </c>
      <c r="G2249" s="34" t="str">
        <f>IF(ISBLANK(D2249)=TRUE,"",(IFERROR(VLOOKUP(CONCATENATE(C2249,".",D2249),'Assistance Listings sam.gov'!$A$2:$D$2250,4,FALSE),"Unknown/Expired CFDA - Complete Column K")))</f>
        <v/>
      </c>
      <c r="H2249" s="51"/>
      <c r="I2249" s="51"/>
      <c r="J2249" s="34" t="str">
        <f>IF(AND(ISBLANK(C2249)=TRUE,ISBLANK(D2249)=TRUE),"",IFERROR(VLOOKUP(CONCATENATE(C2249,".",D2249),'Clusters Lookup'!$A$2:$B$99,2,FALSE),"Not an Other Cluster"))</f>
        <v/>
      </c>
      <c r="K2249" s="51"/>
      <c r="L2249" s="51"/>
      <c r="M2249" s="51"/>
      <c r="N2249" s="51"/>
      <c r="O2249" s="52"/>
      <c r="P2249" s="51"/>
      <c r="Q2249" s="51"/>
      <c r="R2249" s="50"/>
      <c r="S2249" s="34" t="str">
        <f>IFERROR(VLOOKUP(R2249,'State of WI BUs'!$A$2:$B$77,2,FALSE),"")</f>
        <v/>
      </c>
      <c r="T2249" s="52"/>
      <c r="U2249" s="52"/>
      <c r="V2249" s="56" t="str">
        <f t="shared" si="272"/>
        <v/>
      </c>
      <c r="W2249" s="52"/>
      <c r="X2249" s="50"/>
      <c r="Y2249" s="56" t="str">
        <f t="shared" si="273"/>
        <v/>
      </c>
      <c r="Z2249" s="52"/>
      <c r="AA2249" s="35" t="str">
        <f t="shared" si="274"/>
        <v/>
      </c>
      <c r="AB2249" s="35" t="str">
        <f t="shared" si="275"/>
        <v/>
      </c>
      <c r="AC2249" s="35" t="str">
        <f t="shared" si="276"/>
        <v/>
      </c>
      <c r="AD2249" s="35" t="str">
        <f t="shared" si="277"/>
        <v/>
      </c>
      <c r="AE2249" s="35" t="str">
        <f t="shared" si="278"/>
        <v/>
      </c>
      <c r="AF2249" s="35" t="str">
        <f t="shared" si="279"/>
        <v/>
      </c>
    </row>
    <row r="2250" spans="1:32" x14ac:dyDescent="0.3">
      <c r="A2250" s="50"/>
      <c r="B2250" s="34" t="str">
        <f>IFERROR(VLOOKUP(A2250,'State of WI BUs'!$A$2:$B$77,2,FALSE),"")</f>
        <v/>
      </c>
      <c r="C2250" s="50"/>
      <c r="D2250" s="50"/>
      <c r="E2250" s="51"/>
      <c r="F2250" s="34" t="str">
        <f>IFERROR(VLOOKUP(C2250,'Fed. Agency Identifier'!$A$2:$B$62,2,FALSE),"")</f>
        <v/>
      </c>
      <c r="G2250" s="34" t="str">
        <f>IF(ISBLANK(D2250)=TRUE,"",(IFERROR(VLOOKUP(CONCATENATE(C2250,".",D2250),'Assistance Listings sam.gov'!$A$2:$D$2250,4,FALSE),"Unknown/Expired CFDA - Complete Column K")))</f>
        <v/>
      </c>
      <c r="H2250" s="51"/>
      <c r="I2250" s="51"/>
      <c r="J2250" s="34" t="str">
        <f>IF(AND(ISBLANK(C2250)=TRUE,ISBLANK(D2250)=TRUE),"",IFERROR(VLOOKUP(CONCATENATE(C2250,".",D2250),'Clusters Lookup'!$A$2:$B$99,2,FALSE),"Not an Other Cluster"))</f>
        <v/>
      </c>
      <c r="K2250" s="51"/>
      <c r="L2250" s="51"/>
      <c r="M2250" s="51"/>
      <c r="N2250" s="51"/>
      <c r="O2250" s="52"/>
      <c r="P2250" s="51"/>
      <c r="Q2250" s="51"/>
      <c r="R2250" s="50"/>
      <c r="S2250" s="34" t="str">
        <f>IFERROR(VLOOKUP(R2250,'State of WI BUs'!$A$2:$B$77,2,FALSE),"")</f>
        <v/>
      </c>
      <c r="T2250" s="52"/>
      <c r="U2250" s="52"/>
      <c r="V2250" s="56" t="str">
        <f t="shared" si="272"/>
        <v/>
      </c>
      <c r="W2250" s="52"/>
      <c r="X2250" s="50"/>
      <c r="Y2250" s="56" t="str">
        <f t="shared" si="273"/>
        <v/>
      </c>
      <c r="Z2250" s="52"/>
      <c r="AA2250" s="35" t="str">
        <f t="shared" si="274"/>
        <v/>
      </c>
      <c r="AB2250" s="35" t="str">
        <f t="shared" si="275"/>
        <v/>
      </c>
      <c r="AC2250" s="35" t="str">
        <f t="shared" si="276"/>
        <v/>
      </c>
      <c r="AD2250" s="35" t="str">
        <f t="shared" si="277"/>
        <v/>
      </c>
      <c r="AE2250" s="35" t="str">
        <f t="shared" si="278"/>
        <v/>
      </c>
      <c r="AF2250" s="35" t="str">
        <f t="shared" si="279"/>
        <v/>
      </c>
    </row>
    <row r="2251" spans="1:32" x14ac:dyDescent="0.3">
      <c r="A2251" s="50"/>
      <c r="B2251" s="34" t="str">
        <f>IFERROR(VLOOKUP(A2251,'State of WI BUs'!$A$2:$B$77,2,FALSE),"")</f>
        <v/>
      </c>
      <c r="C2251" s="50"/>
      <c r="D2251" s="50"/>
      <c r="E2251" s="51"/>
      <c r="F2251" s="34" t="str">
        <f>IFERROR(VLOOKUP(C2251,'Fed. Agency Identifier'!$A$2:$B$62,2,FALSE),"")</f>
        <v/>
      </c>
      <c r="G2251" s="34" t="str">
        <f>IF(ISBLANK(D2251)=TRUE,"",(IFERROR(VLOOKUP(CONCATENATE(C2251,".",D2251),'Assistance Listings sam.gov'!$A$2:$D$2250,4,FALSE),"Unknown/Expired CFDA - Complete Column K")))</f>
        <v/>
      </c>
      <c r="H2251" s="51"/>
      <c r="I2251" s="51"/>
      <c r="J2251" s="34" t="str">
        <f>IF(AND(ISBLANK(C2251)=TRUE,ISBLANK(D2251)=TRUE),"",IFERROR(VLOOKUP(CONCATENATE(C2251,".",D2251),'Clusters Lookup'!$A$2:$B$99,2,FALSE),"Not an Other Cluster"))</f>
        <v/>
      </c>
      <c r="K2251" s="51"/>
      <c r="L2251" s="51"/>
      <c r="M2251" s="51"/>
      <c r="N2251" s="51"/>
      <c r="O2251" s="52"/>
      <c r="P2251" s="51"/>
      <c r="Q2251" s="51"/>
      <c r="R2251" s="50"/>
      <c r="S2251" s="34" t="str">
        <f>IFERROR(VLOOKUP(R2251,'State of WI BUs'!$A$2:$B$77,2,FALSE),"")</f>
        <v/>
      </c>
      <c r="T2251" s="52"/>
      <c r="U2251" s="52"/>
      <c r="V2251" s="56" t="str">
        <f t="shared" si="272"/>
        <v/>
      </c>
      <c r="W2251" s="52"/>
      <c r="X2251" s="50"/>
      <c r="Y2251" s="56" t="str">
        <f t="shared" si="273"/>
        <v/>
      </c>
      <c r="Z2251" s="52"/>
      <c r="AA2251" s="35" t="str">
        <f t="shared" si="274"/>
        <v/>
      </c>
      <c r="AB2251" s="35" t="str">
        <f t="shared" si="275"/>
        <v/>
      </c>
      <c r="AC2251" s="35" t="str">
        <f t="shared" si="276"/>
        <v/>
      </c>
      <c r="AD2251" s="35" t="str">
        <f t="shared" si="277"/>
        <v/>
      </c>
      <c r="AE2251" s="35" t="str">
        <f t="shared" si="278"/>
        <v/>
      </c>
      <c r="AF2251" s="35" t="str">
        <f t="shared" si="279"/>
        <v/>
      </c>
    </row>
    <row r="2252" spans="1:32" x14ac:dyDescent="0.3">
      <c r="A2252" s="50"/>
      <c r="B2252" s="34" t="str">
        <f>IFERROR(VLOOKUP(A2252,'State of WI BUs'!$A$2:$B$77,2,FALSE),"")</f>
        <v/>
      </c>
      <c r="C2252" s="50"/>
      <c r="D2252" s="50"/>
      <c r="E2252" s="51"/>
      <c r="F2252" s="34" t="str">
        <f>IFERROR(VLOOKUP(C2252,'Fed. Agency Identifier'!$A$2:$B$62,2,FALSE),"")</f>
        <v/>
      </c>
      <c r="G2252" s="34" t="str">
        <f>IF(ISBLANK(D2252)=TRUE,"",(IFERROR(VLOOKUP(CONCATENATE(C2252,".",D2252),'Assistance Listings sam.gov'!$A$2:$D$2250,4,FALSE),"Unknown/Expired CFDA - Complete Column K")))</f>
        <v/>
      </c>
      <c r="H2252" s="51"/>
      <c r="I2252" s="51"/>
      <c r="J2252" s="34" t="str">
        <f>IF(AND(ISBLANK(C2252)=TRUE,ISBLANK(D2252)=TRUE),"",IFERROR(VLOOKUP(CONCATENATE(C2252,".",D2252),'Clusters Lookup'!$A$2:$B$99,2,FALSE),"Not an Other Cluster"))</f>
        <v/>
      </c>
      <c r="K2252" s="51"/>
      <c r="L2252" s="51"/>
      <c r="M2252" s="51"/>
      <c r="N2252" s="51"/>
      <c r="O2252" s="52"/>
      <c r="P2252" s="51"/>
      <c r="Q2252" s="51"/>
      <c r="R2252" s="50"/>
      <c r="S2252" s="34" t="str">
        <f>IFERROR(VLOOKUP(R2252,'State of WI BUs'!$A$2:$B$77,2,FALSE),"")</f>
        <v/>
      </c>
      <c r="T2252" s="52"/>
      <c r="U2252" s="52"/>
      <c r="V2252" s="56" t="str">
        <f t="shared" si="272"/>
        <v/>
      </c>
      <c r="W2252" s="52"/>
      <c r="X2252" s="50"/>
      <c r="Y2252" s="56" t="str">
        <f t="shared" si="273"/>
        <v/>
      </c>
      <c r="Z2252" s="52"/>
      <c r="AA2252" s="35" t="str">
        <f t="shared" si="274"/>
        <v/>
      </c>
      <c r="AB2252" s="35" t="str">
        <f t="shared" si="275"/>
        <v/>
      </c>
      <c r="AC2252" s="35" t="str">
        <f t="shared" si="276"/>
        <v/>
      </c>
      <c r="AD2252" s="35" t="str">
        <f t="shared" si="277"/>
        <v/>
      </c>
      <c r="AE2252" s="35" t="str">
        <f t="shared" si="278"/>
        <v/>
      </c>
      <c r="AF2252" s="35" t="str">
        <f t="shared" si="279"/>
        <v/>
      </c>
    </row>
    <row r="2253" spans="1:32" x14ac:dyDescent="0.3">
      <c r="A2253" s="50"/>
      <c r="B2253" s="34" t="str">
        <f>IFERROR(VLOOKUP(A2253,'State of WI BUs'!$A$2:$B$77,2,FALSE),"")</f>
        <v/>
      </c>
      <c r="C2253" s="50"/>
      <c r="D2253" s="50"/>
      <c r="E2253" s="51"/>
      <c r="F2253" s="34" t="str">
        <f>IFERROR(VLOOKUP(C2253,'Fed. Agency Identifier'!$A$2:$B$62,2,FALSE),"")</f>
        <v/>
      </c>
      <c r="G2253" s="34" t="str">
        <f>IF(ISBLANK(D2253)=TRUE,"",(IFERROR(VLOOKUP(CONCATENATE(C2253,".",D2253),'Assistance Listings sam.gov'!$A$2:$D$2250,4,FALSE),"Unknown/Expired CFDA - Complete Column K")))</f>
        <v/>
      </c>
      <c r="H2253" s="51"/>
      <c r="I2253" s="51"/>
      <c r="J2253" s="34" t="str">
        <f>IF(AND(ISBLANK(C2253)=TRUE,ISBLANK(D2253)=TRUE),"",IFERROR(VLOOKUP(CONCATENATE(C2253,".",D2253),'Clusters Lookup'!$A$2:$B$99,2,FALSE),"Not an Other Cluster"))</f>
        <v/>
      </c>
      <c r="K2253" s="51"/>
      <c r="L2253" s="51"/>
      <c r="M2253" s="51"/>
      <c r="N2253" s="51"/>
      <c r="O2253" s="52"/>
      <c r="P2253" s="51"/>
      <c r="Q2253" s="51"/>
      <c r="R2253" s="50"/>
      <c r="S2253" s="34" t="str">
        <f>IFERROR(VLOOKUP(R2253,'State of WI BUs'!$A$2:$B$77,2,FALSE),"")</f>
        <v/>
      </c>
      <c r="T2253" s="52"/>
      <c r="U2253" s="52"/>
      <c r="V2253" s="56" t="str">
        <f t="shared" si="272"/>
        <v/>
      </c>
      <c r="W2253" s="52"/>
      <c r="X2253" s="50"/>
      <c r="Y2253" s="56" t="str">
        <f t="shared" si="273"/>
        <v/>
      </c>
      <c r="Z2253" s="52"/>
      <c r="AA2253" s="35" t="str">
        <f t="shared" si="274"/>
        <v/>
      </c>
      <c r="AB2253" s="35" t="str">
        <f t="shared" si="275"/>
        <v/>
      </c>
      <c r="AC2253" s="35" t="str">
        <f t="shared" si="276"/>
        <v/>
      </c>
      <c r="AD2253" s="35" t="str">
        <f t="shared" si="277"/>
        <v/>
      </c>
      <c r="AE2253" s="35" t="str">
        <f t="shared" si="278"/>
        <v/>
      </c>
      <c r="AF2253" s="35" t="str">
        <f t="shared" si="279"/>
        <v/>
      </c>
    </row>
    <row r="2254" spans="1:32" x14ac:dyDescent="0.3">
      <c r="A2254" s="50"/>
      <c r="B2254" s="34" t="str">
        <f>IFERROR(VLOOKUP(A2254,'State of WI BUs'!$A$2:$B$77,2,FALSE),"")</f>
        <v/>
      </c>
      <c r="C2254" s="50"/>
      <c r="D2254" s="50"/>
      <c r="E2254" s="51"/>
      <c r="F2254" s="34" t="str">
        <f>IFERROR(VLOOKUP(C2254,'Fed. Agency Identifier'!$A$2:$B$62,2,FALSE),"")</f>
        <v/>
      </c>
      <c r="G2254" s="34" t="str">
        <f>IF(ISBLANK(D2254)=TRUE,"",(IFERROR(VLOOKUP(CONCATENATE(C2254,".",D2254),'Assistance Listings sam.gov'!$A$2:$D$2250,4,FALSE),"Unknown/Expired CFDA - Complete Column K")))</f>
        <v/>
      </c>
      <c r="H2254" s="51"/>
      <c r="I2254" s="51"/>
      <c r="J2254" s="34" t="str">
        <f>IF(AND(ISBLANK(C2254)=TRUE,ISBLANK(D2254)=TRUE),"",IFERROR(VLOOKUP(CONCATENATE(C2254,".",D2254),'Clusters Lookup'!$A$2:$B$99,2,FALSE),"Not an Other Cluster"))</f>
        <v/>
      </c>
      <c r="K2254" s="51"/>
      <c r="L2254" s="51"/>
      <c r="M2254" s="51"/>
      <c r="N2254" s="51"/>
      <c r="O2254" s="52"/>
      <c r="P2254" s="51"/>
      <c r="Q2254" s="51"/>
      <c r="R2254" s="50"/>
      <c r="S2254" s="34" t="str">
        <f>IFERROR(VLOOKUP(R2254,'State of WI BUs'!$A$2:$B$77,2,FALSE),"")</f>
        <v/>
      </c>
      <c r="T2254" s="52"/>
      <c r="U2254" s="52"/>
      <c r="V2254" s="56" t="str">
        <f t="shared" si="272"/>
        <v/>
      </c>
      <c r="W2254" s="52"/>
      <c r="X2254" s="50"/>
      <c r="Y2254" s="56" t="str">
        <f t="shared" si="273"/>
        <v/>
      </c>
      <c r="Z2254" s="52"/>
      <c r="AA2254" s="35" t="str">
        <f t="shared" si="274"/>
        <v/>
      </c>
      <c r="AB2254" s="35" t="str">
        <f t="shared" si="275"/>
        <v/>
      </c>
      <c r="AC2254" s="35" t="str">
        <f t="shared" si="276"/>
        <v/>
      </c>
      <c r="AD2254" s="35" t="str">
        <f t="shared" si="277"/>
        <v/>
      </c>
      <c r="AE2254" s="35" t="str">
        <f t="shared" si="278"/>
        <v/>
      </c>
      <c r="AF2254" s="35" t="str">
        <f t="shared" si="279"/>
        <v/>
      </c>
    </row>
    <row r="2255" spans="1:32" x14ac:dyDescent="0.3">
      <c r="A2255" s="50"/>
      <c r="B2255" s="34" t="str">
        <f>IFERROR(VLOOKUP(A2255,'State of WI BUs'!$A$2:$B$77,2,FALSE),"")</f>
        <v/>
      </c>
      <c r="C2255" s="50"/>
      <c r="D2255" s="50"/>
      <c r="E2255" s="51"/>
      <c r="F2255" s="34" t="str">
        <f>IFERROR(VLOOKUP(C2255,'Fed. Agency Identifier'!$A$2:$B$62,2,FALSE),"")</f>
        <v/>
      </c>
      <c r="G2255" s="34" t="str">
        <f>IF(ISBLANK(D2255)=TRUE,"",(IFERROR(VLOOKUP(CONCATENATE(C2255,".",D2255),'Assistance Listings sam.gov'!$A$2:$D$2250,4,FALSE),"Unknown/Expired CFDA - Complete Column K")))</f>
        <v/>
      </c>
      <c r="H2255" s="51"/>
      <c r="I2255" s="51"/>
      <c r="J2255" s="34" t="str">
        <f>IF(AND(ISBLANK(C2255)=TRUE,ISBLANK(D2255)=TRUE),"",IFERROR(VLOOKUP(CONCATENATE(C2255,".",D2255),'Clusters Lookup'!$A$2:$B$99,2,FALSE),"Not an Other Cluster"))</f>
        <v/>
      </c>
      <c r="K2255" s="51"/>
      <c r="L2255" s="51"/>
      <c r="M2255" s="51"/>
      <c r="N2255" s="51"/>
      <c r="O2255" s="52"/>
      <c r="P2255" s="51"/>
      <c r="Q2255" s="51"/>
      <c r="R2255" s="50"/>
      <c r="S2255" s="34" t="str">
        <f>IFERROR(VLOOKUP(R2255,'State of WI BUs'!$A$2:$B$77,2,FALSE),"")</f>
        <v/>
      </c>
      <c r="T2255" s="52"/>
      <c r="U2255" s="52"/>
      <c r="V2255" s="56" t="str">
        <f t="shared" si="272"/>
        <v/>
      </c>
      <c r="W2255" s="52"/>
      <c r="X2255" s="50"/>
      <c r="Y2255" s="56" t="str">
        <f t="shared" si="273"/>
        <v/>
      </c>
      <c r="Z2255" s="52"/>
      <c r="AA2255" s="35" t="str">
        <f t="shared" si="274"/>
        <v/>
      </c>
      <c r="AB2255" s="35" t="str">
        <f t="shared" si="275"/>
        <v/>
      </c>
      <c r="AC2255" s="35" t="str">
        <f t="shared" si="276"/>
        <v/>
      </c>
      <c r="AD2255" s="35" t="str">
        <f t="shared" si="277"/>
        <v/>
      </c>
      <c r="AE2255" s="35" t="str">
        <f t="shared" si="278"/>
        <v/>
      </c>
      <c r="AF2255" s="35" t="str">
        <f t="shared" si="279"/>
        <v/>
      </c>
    </row>
    <row r="2256" spans="1:32" x14ac:dyDescent="0.3">
      <c r="A2256" s="50"/>
      <c r="B2256" s="34" t="str">
        <f>IFERROR(VLOOKUP(A2256,'State of WI BUs'!$A$2:$B$77,2,FALSE),"")</f>
        <v/>
      </c>
      <c r="C2256" s="50"/>
      <c r="D2256" s="50"/>
      <c r="E2256" s="51"/>
      <c r="F2256" s="34" t="str">
        <f>IFERROR(VLOOKUP(C2256,'Fed. Agency Identifier'!$A$2:$B$62,2,FALSE),"")</f>
        <v/>
      </c>
      <c r="G2256" s="34" t="str">
        <f>IF(ISBLANK(D2256)=TRUE,"",(IFERROR(VLOOKUP(CONCATENATE(C2256,".",D2256),'Assistance Listings sam.gov'!$A$2:$D$2250,4,FALSE),"Unknown/Expired CFDA - Complete Column K")))</f>
        <v/>
      </c>
      <c r="H2256" s="51"/>
      <c r="I2256" s="51"/>
      <c r="J2256" s="34" t="str">
        <f>IF(AND(ISBLANK(C2256)=TRUE,ISBLANK(D2256)=TRUE),"",IFERROR(VLOOKUP(CONCATENATE(C2256,".",D2256),'Clusters Lookup'!$A$2:$B$99,2,FALSE),"Not an Other Cluster"))</f>
        <v/>
      </c>
      <c r="K2256" s="51"/>
      <c r="L2256" s="51"/>
      <c r="M2256" s="51"/>
      <c r="N2256" s="51"/>
      <c r="O2256" s="52"/>
      <c r="P2256" s="51"/>
      <c r="Q2256" s="51"/>
      <c r="R2256" s="50"/>
      <c r="S2256" s="34" t="str">
        <f>IFERROR(VLOOKUP(R2256,'State of WI BUs'!$A$2:$B$77,2,FALSE),"")</f>
        <v/>
      </c>
      <c r="T2256" s="52"/>
      <c r="U2256" s="52"/>
      <c r="V2256" s="56" t="str">
        <f t="shared" si="272"/>
        <v/>
      </c>
      <c r="W2256" s="52"/>
      <c r="X2256" s="50"/>
      <c r="Y2256" s="56" t="str">
        <f t="shared" si="273"/>
        <v/>
      </c>
      <c r="Z2256" s="52"/>
      <c r="AA2256" s="35" t="str">
        <f t="shared" si="274"/>
        <v/>
      </c>
      <c r="AB2256" s="35" t="str">
        <f t="shared" si="275"/>
        <v/>
      </c>
      <c r="AC2256" s="35" t="str">
        <f t="shared" si="276"/>
        <v/>
      </c>
      <c r="AD2256" s="35" t="str">
        <f t="shared" si="277"/>
        <v/>
      </c>
      <c r="AE2256" s="35" t="str">
        <f t="shared" si="278"/>
        <v/>
      </c>
      <c r="AF2256" s="35" t="str">
        <f t="shared" si="279"/>
        <v/>
      </c>
    </row>
    <row r="2257" spans="1:32" x14ac:dyDescent="0.3">
      <c r="A2257" s="50"/>
      <c r="B2257" s="34" t="str">
        <f>IFERROR(VLOOKUP(A2257,'State of WI BUs'!$A$2:$B$77,2,FALSE),"")</f>
        <v/>
      </c>
      <c r="C2257" s="50"/>
      <c r="D2257" s="50"/>
      <c r="E2257" s="51"/>
      <c r="F2257" s="34" t="str">
        <f>IFERROR(VLOOKUP(C2257,'Fed. Agency Identifier'!$A$2:$B$62,2,FALSE),"")</f>
        <v/>
      </c>
      <c r="G2257" s="34" t="str">
        <f>IF(ISBLANK(D2257)=TRUE,"",(IFERROR(VLOOKUP(CONCATENATE(C2257,".",D2257),'Assistance Listings sam.gov'!$A$2:$D$2250,4,FALSE),"Unknown/Expired CFDA - Complete Column K")))</f>
        <v/>
      </c>
      <c r="H2257" s="51"/>
      <c r="I2257" s="51"/>
      <c r="J2257" s="34" t="str">
        <f>IF(AND(ISBLANK(C2257)=TRUE,ISBLANK(D2257)=TRUE),"",IFERROR(VLOOKUP(CONCATENATE(C2257,".",D2257),'Clusters Lookup'!$A$2:$B$99,2,FALSE),"Not an Other Cluster"))</f>
        <v/>
      </c>
      <c r="K2257" s="51"/>
      <c r="L2257" s="51"/>
      <c r="M2257" s="51"/>
      <c r="N2257" s="51"/>
      <c r="O2257" s="52"/>
      <c r="P2257" s="51"/>
      <c r="Q2257" s="51"/>
      <c r="R2257" s="50"/>
      <c r="S2257" s="34" t="str">
        <f>IFERROR(VLOOKUP(R2257,'State of WI BUs'!$A$2:$B$77,2,FALSE),"")</f>
        <v/>
      </c>
      <c r="T2257" s="52"/>
      <c r="U2257" s="52"/>
      <c r="V2257" s="56" t="str">
        <f t="shared" si="272"/>
        <v/>
      </c>
      <c r="W2257" s="52"/>
      <c r="X2257" s="50"/>
      <c r="Y2257" s="56" t="str">
        <f t="shared" si="273"/>
        <v/>
      </c>
      <c r="Z2257" s="52"/>
      <c r="AA2257" s="35" t="str">
        <f t="shared" si="274"/>
        <v/>
      </c>
      <c r="AB2257" s="35" t="str">
        <f t="shared" si="275"/>
        <v/>
      </c>
      <c r="AC2257" s="35" t="str">
        <f t="shared" si="276"/>
        <v/>
      </c>
      <c r="AD2257" s="35" t="str">
        <f t="shared" si="277"/>
        <v/>
      </c>
      <c r="AE2257" s="35" t="str">
        <f t="shared" si="278"/>
        <v/>
      </c>
      <c r="AF2257" s="35" t="str">
        <f t="shared" si="279"/>
        <v/>
      </c>
    </row>
    <row r="2258" spans="1:32" x14ac:dyDescent="0.3">
      <c r="A2258" s="50"/>
      <c r="B2258" s="34" t="str">
        <f>IFERROR(VLOOKUP(A2258,'State of WI BUs'!$A$2:$B$77,2,FALSE),"")</f>
        <v/>
      </c>
      <c r="C2258" s="50"/>
      <c r="D2258" s="50"/>
      <c r="E2258" s="51"/>
      <c r="F2258" s="34" t="str">
        <f>IFERROR(VLOOKUP(C2258,'Fed. Agency Identifier'!$A$2:$B$62,2,FALSE),"")</f>
        <v/>
      </c>
      <c r="G2258" s="34" t="str">
        <f>IF(ISBLANK(D2258)=TRUE,"",(IFERROR(VLOOKUP(CONCATENATE(C2258,".",D2258),'Assistance Listings sam.gov'!$A$2:$D$2250,4,FALSE),"Unknown/Expired CFDA - Complete Column K")))</f>
        <v/>
      </c>
      <c r="H2258" s="51"/>
      <c r="I2258" s="51"/>
      <c r="J2258" s="34" t="str">
        <f>IF(AND(ISBLANK(C2258)=TRUE,ISBLANK(D2258)=TRUE),"",IFERROR(VLOOKUP(CONCATENATE(C2258,".",D2258),'Clusters Lookup'!$A$2:$B$99,2,FALSE),"Not an Other Cluster"))</f>
        <v/>
      </c>
      <c r="K2258" s="51"/>
      <c r="L2258" s="51"/>
      <c r="M2258" s="51"/>
      <c r="N2258" s="51"/>
      <c r="O2258" s="52"/>
      <c r="P2258" s="51"/>
      <c r="Q2258" s="51"/>
      <c r="R2258" s="50"/>
      <c r="S2258" s="34" t="str">
        <f>IFERROR(VLOOKUP(R2258,'State of WI BUs'!$A$2:$B$77,2,FALSE),"")</f>
        <v/>
      </c>
      <c r="T2258" s="52"/>
      <c r="U2258" s="52"/>
      <c r="V2258" s="56" t="str">
        <f t="shared" ref="V2258:V2321" si="280">IF(ISBLANK(C2258),"",T2258+U2258)</f>
        <v/>
      </c>
      <c r="W2258" s="52"/>
      <c r="X2258" s="50"/>
      <c r="Y2258" s="56" t="str">
        <f t="shared" ref="Y2258:Y2321" si="281">IF(ISBLANK(C2258),"",V2258+O2258-W2258)</f>
        <v/>
      </c>
      <c r="Z2258" s="52"/>
      <c r="AA2258" s="35" t="str">
        <f t="shared" ref="AA2258:AA2321" si="282">IF(ISBLANK(A2258)=TRUE,"",IF(OR(ISBLANK(H2258)=TRUE,ISBLANK(I2258)=TRUE),"Complete R&amp;D and SFA Designation",""))</f>
        <v/>
      </c>
      <c r="AB2258" s="35" t="str">
        <f t="shared" ref="AB2258:AB2321" si="283">IF(ISBLANK(A2258)=TRUE,"",IF(AND(M2258="I",OR(ISBLANK(P2258)=TRUE,ISBLANK(Q2258)=TRUE)),"Review Columns P,Q",""))</f>
        <v/>
      </c>
      <c r="AC2258" s="35" t="str">
        <f t="shared" ref="AC2258:AC2321" si="284">IF(ISBLANK(A2258)=TRUE,"",IF(AND(M2258="T",ISBLANK(R2258)=TRUE),"Review Column R, S",""))</f>
        <v/>
      </c>
      <c r="AD2258" s="35" t="str">
        <f t="shared" ref="AD2258:AD2321" si="285">IF(ISBLANK(A2258)=TRUE,"",IF(AND(N2258="Y",ISBLANK(O2258)=TRUE),"Review Column O",""))</f>
        <v/>
      </c>
      <c r="AE2258" s="35" t="str">
        <f t="shared" ref="AE2258:AE2321" si="286">IF(ISBLANK(A2258)=TRUE,"",IF(W2258+Z2258&gt;T2258+U2258,"Review Columns T,U,W,Z",""))</f>
        <v/>
      </c>
      <c r="AF2258" s="35" t="str">
        <f t="shared" ref="AF2258:AF2321" si="287">IF((ISBLANK(A2258)=TRUE),"",IF(ISBLANK(L2258)=TRUE,"Select Special Funding",""))</f>
        <v/>
      </c>
    </row>
    <row r="2259" spans="1:32" x14ac:dyDescent="0.3">
      <c r="A2259" s="50"/>
      <c r="B2259" s="34" t="str">
        <f>IFERROR(VLOOKUP(A2259,'State of WI BUs'!$A$2:$B$77,2,FALSE),"")</f>
        <v/>
      </c>
      <c r="C2259" s="50"/>
      <c r="D2259" s="50"/>
      <c r="E2259" s="51"/>
      <c r="F2259" s="34" t="str">
        <f>IFERROR(VLOOKUP(C2259,'Fed. Agency Identifier'!$A$2:$B$62,2,FALSE),"")</f>
        <v/>
      </c>
      <c r="G2259" s="34" t="str">
        <f>IF(ISBLANK(D2259)=TRUE,"",(IFERROR(VLOOKUP(CONCATENATE(C2259,".",D2259),'Assistance Listings sam.gov'!$A$2:$D$2250,4,FALSE),"Unknown/Expired CFDA - Complete Column K")))</f>
        <v/>
      </c>
      <c r="H2259" s="51"/>
      <c r="I2259" s="51"/>
      <c r="J2259" s="34" t="str">
        <f>IF(AND(ISBLANK(C2259)=TRUE,ISBLANK(D2259)=TRUE),"",IFERROR(VLOOKUP(CONCATENATE(C2259,".",D2259),'Clusters Lookup'!$A$2:$B$99,2,FALSE),"Not an Other Cluster"))</f>
        <v/>
      </c>
      <c r="K2259" s="51"/>
      <c r="L2259" s="51"/>
      <c r="M2259" s="51"/>
      <c r="N2259" s="51"/>
      <c r="O2259" s="52"/>
      <c r="P2259" s="51"/>
      <c r="Q2259" s="51"/>
      <c r="R2259" s="50"/>
      <c r="S2259" s="34" t="str">
        <f>IFERROR(VLOOKUP(R2259,'State of WI BUs'!$A$2:$B$77,2,FALSE),"")</f>
        <v/>
      </c>
      <c r="T2259" s="52"/>
      <c r="U2259" s="52"/>
      <c r="V2259" s="56" t="str">
        <f t="shared" si="280"/>
        <v/>
      </c>
      <c r="W2259" s="52"/>
      <c r="X2259" s="50"/>
      <c r="Y2259" s="56" t="str">
        <f t="shared" si="281"/>
        <v/>
      </c>
      <c r="Z2259" s="52"/>
      <c r="AA2259" s="35" t="str">
        <f t="shared" si="282"/>
        <v/>
      </c>
      <c r="AB2259" s="35" t="str">
        <f t="shared" si="283"/>
        <v/>
      </c>
      <c r="AC2259" s="35" t="str">
        <f t="shared" si="284"/>
        <v/>
      </c>
      <c r="AD2259" s="35" t="str">
        <f t="shared" si="285"/>
        <v/>
      </c>
      <c r="AE2259" s="35" t="str">
        <f t="shared" si="286"/>
        <v/>
      </c>
      <c r="AF2259" s="35" t="str">
        <f t="shared" si="287"/>
        <v/>
      </c>
    </row>
    <row r="2260" spans="1:32" x14ac:dyDescent="0.3">
      <c r="A2260" s="50"/>
      <c r="B2260" s="34" t="str">
        <f>IFERROR(VLOOKUP(A2260,'State of WI BUs'!$A$2:$B$77,2,FALSE),"")</f>
        <v/>
      </c>
      <c r="C2260" s="50"/>
      <c r="D2260" s="50"/>
      <c r="E2260" s="51"/>
      <c r="F2260" s="34" t="str">
        <f>IFERROR(VLOOKUP(C2260,'Fed. Agency Identifier'!$A$2:$B$62,2,FALSE),"")</f>
        <v/>
      </c>
      <c r="G2260" s="34" t="str">
        <f>IF(ISBLANK(D2260)=TRUE,"",(IFERROR(VLOOKUP(CONCATENATE(C2260,".",D2260),'Assistance Listings sam.gov'!$A$2:$D$2250,4,FALSE),"Unknown/Expired CFDA - Complete Column K")))</f>
        <v/>
      </c>
      <c r="H2260" s="51"/>
      <c r="I2260" s="51"/>
      <c r="J2260" s="34" t="str">
        <f>IF(AND(ISBLANK(C2260)=TRUE,ISBLANK(D2260)=TRUE),"",IFERROR(VLOOKUP(CONCATENATE(C2260,".",D2260),'Clusters Lookup'!$A$2:$B$99,2,FALSE),"Not an Other Cluster"))</f>
        <v/>
      </c>
      <c r="K2260" s="51"/>
      <c r="L2260" s="51"/>
      <c r="M2260" s="51"/>
      <c r="N2260" s="51"/>
      <c r="O2260" s="52"/>
      <c r="P2260" s="51"/>
      <c r="Q2260" s="51"/>
      <c r="R2260" s="50"/>
      <c r="S2260" s="34" t="str">
        <f>IFERROR(VLOOKUP(R2260,'State of WI BUs'!$A$2:$B$77,2,FALSE),"")</f>
        <v/>
      </c>
      <c r="T2260" s="52"/>
      <c r="U2260" s="52"/>
      <c r="V2260" s="56" t="str">
        <f t="shared" si="280"/>
        <v/>
      </c>
      <c r="W2260" s="52"/>
      <c r="X2260" s="50"/>
      <c r="Y2260" s="56" t="str">
        <f t="shared" si="281"/>
        <v/>
      </c>
      <c r="Z2260" s="52"/>
      <c r="AA2260" s="35" t="str">
        <f t="shared" si="282"/>
        <v/>
      </c>
      <c r="AB2260" s="35" t="str">
        <f t="shared" si="283"/>
        <v/>
      </c>
      <c r="AC2260" s="35" t="str">
        <f t="shared" si="284"/>
        <v/>
      </c>
      <c r="AD2260" s="35" t="str">
        <f t="shared" si="285"/>
        <v/>
      </c>
      <c r="AE2260" s="35" t="str">
        <f t="shared" si="286"/>
        <v/>
      </c>
      <c r="AF2260" s="35" t="str">
        <f t="shared" si="287"/>
        <v/>
      </c>
    </row>
    <row r="2261" spans="1:32" x14ac:dyDescent="0.3">
      <c r="A2261" s="50"/>
      <c r="B2261" s="34" t="str">
        <f>IFERROR(VLOOKUP(A2261,'State of WI BUs'!$A$2:$B$77,2,FALSE),"")</f>
        <v/>
      </c>
      <c r="C2261" s="50"/>
      <c r="D2261" s="50"/>
      <c r="E2261" s="51"/>
      <c r="F2261" s="34" t="str">
        <f>IFERROR(VLOOKUP(C2261,'Fed. Agency Identifier'!$A$2:$B$62,2,FALSE),"")</f>
        <v/>
      </c>
      <c r="G2261" s="34" t="str">
        <f>IF(ISBLANK(D2261)=TRUE,"",(IFERROR(VLOOKUP(CONCATENATE(C2261,".",D2261),'Assistance Listings sam.gov'!$A$2:$D$2250,4,FALSE),"Unknown/Expired CFDA - Complete Column K")))</f>
        <v/>
      </c>
      <c r="H2261" s="51"/>
      <c r="I2261" s="51"/>
      <c r="J2261" s="34" t="str">
        <f>IF(AND(ISBLANK(C2261)=TRUE,ISBLANK(D2261)=TRUE),"",IFERROR(VLOOKUP(CONCATENATE(C2261,".",D2261),'Clusters Lookup'!$A$2:$B$99,2,FALSE),"Not an Other Cluster"))</f>
        <v/>
      </c>
      <c r="K2261" s="51"/>
      <c r="L2261" s="51"/>
      <c r="M2261" s="51"/>
      <c r="N2261" s="51"/>
      <c r="O2261" s="52"/>
      <c r="P2261" s="51"/>
      <c r="Q2261" s="51"/>
      <c r="R2261" s="50"/>
      <c r="S2261" s="34" t="str">
        <f>IFERROR(VLOOKUP(R2261,'State of WI BUs'!$A$2:$B$77,2,FALSE),"")</f>
        <v/>
      </c>
      <c r="T2261" s="52"/>
      <c r="U2261" s="52"/>
      <c r="V2261" s="56" t="str">
        <f t="shared" si="280"/>
        <v/>
      </c>
      <c r="W2261" s="52"/>
      <c r="X2261" s="50"/>
      <c r="Y2261" s="56" t="str">
        <f t="shared" si="281"/>
        <v/>
      </c>
      <c r="Z2261" s="52"/>
      <c r="AA2261" s="35" t="str">
        <f t="shared" si="282"/>
        <v/>
      </c>
      <c r="AB2261" s="35" t="str">
        <f t="shared" si="283"/>
        <v/>
      </c>
      <c r="AC2261" s="35" t="str">
        <f t="shared" si="284"/>
        <v/>
      </c>
      <c r="AD2261" s="35" t="str">
        <f t="shared" si="285"/>
        <v/>
      </c>
      <c r="AE2261" s="35" t="str">
        <f t="shared" si="286"/>
        <v/>
      </c>
      <c r="AF2261" s="35" t="str">
        <f t="shared" si="287"/>
        <v/>
      </c>
    </row>
    <row r="2262" spans="1:32" x14ac:dyDescent="0.3">
      <c r="A2262" s="50"/>
      <c r="B2262" s="34" t="str">
        <f>IFERROR(VLOOKUP(A2262,'State of WI BUs'!$A$2:$B$77,2,FALSE),"")</f>
        <v/>
      </c>
      <c r="C2262" s="50"/>
      <c r="D2262" s="50"/>
      <c r="E2262" s="51"/>
      <c r="F2262" s="34" t="str">
        <f>IFERROR(VLOOKUP(C2262,'Fed. Agency Identifier'!$A$2:$B$62,2,FALSE),"")</f>
        <v/>
      </c>
      <c r="G2262" s="34" t="str">
        <f>IF(ISBLANK(D2262)=TRUE,"",(IFERROR(VLOOKUP(CONCATENATE(C2262,".",D2262),'Assistance Listings sam.gov'!$A$2:$D$2250,4,FALSE),"Unknown/Expired CFDA - Complete Column K")))</f>
        <v/>
      </c>
      <c r="H2262" s="51"/>
      <c r="I2262" s="51"/>
      <c r="J2262" s="34" t="str">
        <f>IF(AND(ISBLANK(C2262)=TRUE,ISBLANK(D2262)=TRUE),"",IFERROR(VLOOKUP(CONCATENATE(C2262,".",D2262),'Clusters Lookup'!$A$2:$B$99,2,FALSE),"Not an Other Cluster"))</f>
        <v/>
      </c>
      <c r="K2262" s="51"/>
      <c r="L2262" s="51"/>
      <c r="M2262" s="51"/>
      <c r="N2262" s="51"/>
      <c r="O2262" s="52"/>
      <c r="P2262" s="51"/>
      <c r="Q2262" s="51"/>
      <c r="R2262" s="50"/>
      <c r="S2262" s="34" t="str">
        <f>IFERROR(VLOOKUP(R2262,'State of WI BUs'!$A$2:$B$77,2,FALSE),"")</f>
        <v/>
      </c>
      <c r="T2262" s="52"/>
      <c r="U2262" s="52"/>
      <c r="V2262" s="56" t="str">
        <f t="shared" si="280"/>
        <v/>
      </c>
      <c r="W2262" s="52"/>
      <c r="X2262" s="50"/>
      <c r="Y2262" s="56" t="str">
        <f t="shared" si="281"/>
        <v/>
      </c>
      <c r="Z2262" s="52"/>
      <c r="AA2262" s="35" t="str">
        <f t="shared" si="282"/>
        <v/>
      </c>
      <c r="AB2262" s="35" t="str">
        <f t="shared" si="283"/>
        <v/>
      </c>
      <c r="AC2262" s="35" t="str">
        <f t="shared" si="284"/>
        <v/>
      </c>
      <c r="AD2262" s="35" t="str">
        <f t="shared" si="285"/>
        <v/>
      </c>
      <c r="AE2262" s="35" t="str">
        <f t="shared" si="286"/>
        <v/>
      </c>
      <c r="AF2262" s="35" t="str">
        <f t="shared" si="287"/>
        <v/>
      </c>
    </row>
    <row r="2263" spans="1:32" x14ac:dyDescent="0.3">
      <c r="A2263" s="50"/>
      <c r="B2263" s="34" t="str">
        <f>IFERROR(VLOOKUP(A2263,'State of WI BUs'!$A$2:$B$77,2,FALSE),"")</f>
        <v/>
      </c>
      <c r="C2263" s="50"/>
      <c r="D2263" s="50"/>
      <c r="E2263" s="51"/>
      <c r="F2263" s="34" t="str">
        <f>IFERROR(VLOOKUP(C2263,'Fed. Agency Identifier'!$A$2:$B$62,2,FALSE),"")</f>
        <v/>
      </c>
      <c r="G2263" s="34" t="str">
        <f>IF(ISBLANK(D2263)=TRUE,"",(IFERROR(VLOOKUP(CONCATENATE(C2263,".",D2263),'Assistance Listings sam.gov'!$A$2:$D$2250,4,FALSE),"Unknown/Expired CFDA - Complete Column K")))</f>
        <v/>
      </c>
      <c r="H2263" s="51"/>
      <c r="I2263" s="51"/>
      <c r="J2263" s="34" t="str">
        <f>IF(AND(ISBLANK(C2263)=TRUE,ISBLANK(D2263)=TRUE),"",IFERROR(VLOOKUP(CONCATENATE(C2263,".",D2263),'Clusters Lookup'!$A$2:$B$99,2,FALSE),"Not an Other Cluster"))</f>
        <v/>
      </c>
      <c r="K2263" s="51"/>
      <c r="L2263" s="51"/>
      <c r="M2263" s="51"/>
      <c r="N2263" s="51"/>
      <c r="O2263" s="52"/>
      <c r="P2263" s="51"/>
      <c r="Q2263" s="51"/>
      <c r="R2263" s="50"/>
      <c r="S2263" s="34" t="str">
        <f>IFERROR(VLOOKUP(R2263,'State of WI BUs'!$A$2:$B$77,2,FALSE),"")</f>
        <v/>
      </c>
      <c r="T2263" s="52"/>
      <c r="U2263" s="52"/>
      <c r="V2263" s="56" t="str">
        <f t="shared" si="280"/>
        <v/>
      </c>
      <c r="W2263" s="52"/>
      <c r="X2263" s="50"/>
      <c r="Y2263" s="56" t="str">
        <f t="shared" si="281"/>
        <v/>
      </c>
      <c r="Z2263" s="52"/>
      <c r="AA2263" s="35" t="str">
        <f t="shared" si="282"/>
        <v/>
      </c>
      <c r="AB2263" s="35" t="str">
        <f t="shared" si="283"/>
        <v/>
      </c>
      <c r="AC2263" s="35" t="str">
        <f t="shared" si="284"/>
        <v/>
      </c>
      <c r="AD2263" s="35" t="str">
        <f t="shared" si="285"/>
        <v/>
      </c>
      <c r="AE2263" s="35" t="str">
        <f t="shared" si="286"/>
        <v/>
      </c>
      <c r="AF2263" s="35" t="str">
        <f t="shared" si="287"/>
        <v/>
      </c>
    </row>
    <row r="2264" spans="1:32" x14ac:dyDescent="0.3">
      <c r="A2264" s="50"/>
      <c r="B2264" s="34" t="str">
        <f>IFERROR(VLOOKUP(A2264,'State of WI BUs'!$A$2:$B$77,2,FALSE),"")</f>
        <v/>
      </c>
      <c r="C2264" s="50"/>
      <c r="D2264" s="50"/>
      <c r="E2264" s="51"/>
      <c r="F2264" s="34" t="str">
        <f>IFERROR(VLOOKUP(C2264,'Fed. Agency Identifier'!$A$2:$B$62,2,FALSE),"")</f>
        <v/>
      </c>
      <c r="G2264" s="34" t="str">
        <f>IF(ISBLANK(D2264)=TRUE,"",(IFERROR(VLOOKUP(CONCATENATE(C2264,".",D2264),'Assistance Listings sam.gov'!$A$2:$D$2250,4,FALSE),"Unknown/Expired CFDA - Complete Column K")))</f>
        <v/>
      </c>
      <c r="H2264" s="51"/>
      <c r="I2264" s="51"/>
      <c r="J2264" s="34" t="str">
        <f>IF(AND(ISBLANK(C2264)=TRUE,ISBLANK(D2264)=TRUE),"",IFERROR(VLOOKUP(CONCATENATE(C2264,".",D2264),'Clusters Lookup'!$A$2:$B$99,2,FALSE),"Not an Other Cluster"))</f>
        <v/>
      </c>
      <c r="K2264" s="51"/>
      <c r="L2264" s="51"/>
      <c r="M2264" s="51"/>
      <c r="N2264" s="51"/>
      <c r="O2264" s="52"/>
      <c r="P2264" s="51"/>
      <c r="Q2264" s="51"/>
      <c r="R2264" s="50"/>
      <c r="S2264" s="34" t="str">
        <f>IFERROR(VLOOKUP(R2264,'State of WI BUs'!$A$2:$B$77,2,FALSE),"")</f>
        <v/>
      </c>
      <c r="T2264" s="52"/>
      <c r="U2264" s="52"/>
      <c r="V2264" s="56" t="str">
        <f t="shared" si="280"/>
        <v/>
      </c>
      <c r="W2264" s="52"/>
      <c r="X2264" s="50"/>
      <c r="Y2264" s="56" t="str">
        <f t="shared" si="281"/>
        <v/>
      </c>
      <c r="Z2264" s="52"/>
      <c r="AA2264" s="35" t="str">
        <f t="shared" si="282"/>
        <v/>
      </c>
      <c r="AB2264" s="35" t="str">
        <f t="shared" si="283"/>
        <v/>
      </c>
      <c r="AC2264" s="35" t="str">
        <f t="shared" si="284"/>
        <v/>
      </c>
      <c r="AD2264" s="35" t="str">
        <f t="shared" si="285"/>
        <v/>
      </c>
      <c r="AE2264" s="35" t="str">
        <f t="shared" si="286"/>
        <v/>
      </c>
      <c r="AF2264" s="35" t="str">
        <f t="shared" si="287"/>
        <v/>
      </c>
    </row>
    <row r="2265" spans="1:32" x14ac:dyDescent="0.3">
      <c r="A2265" s="50"/>
      <c r="B2265" s="34" t="str">
        <f>IFERROR(VLOOKUP(A2265,'State of WI BUs'!$A$2:$B$77,2,FALSE),"")</f>
        <v/>
      </c>
      <c r="C2265" s="50"/>
      <c r="D2265" s="50"/>
      <c r="E2265" s="51"/>
      <c r="F2265" s="34" t="str">
        <f>IFERROR(VLOOKUP(C2265,'Fed. Agency Identifier'!$A$2:$B$62,2,FALSE),"")</f>
        <v/>
      </c>
      <c r="G2265" s="34" t="str">
        <f>IF(ISBLANK(D2265)=TRUE,"",(IFERROR(VLOOKUP(CONCATENATE(C2265,".",D2265),'Assistance Listings sam.gov'!$A$2:$D$2250,4,FALSE),"Unknown/Expired CFDA - Complete Column K")))</f>
        <v/>
      </c>
      <c r="H2265" s="51"/>
      <c r="I2265" s="51"/>
      <c r="J2265" s="34" t="str">
        <f>IF(AND(ISBLANK(C2265)=TRUE,ISBLANK(D2265)=TRUE),"",IFERROR(VLOOKUP(CONCATENATE(C2265,".",D2265),'Clusters Lookup'!$A$2:$B$99,2,FALSE),"Not an Other Cluster"))</f>
        <v/>
      </c>
      <c r="K2265" s="51"/>
      <c r="L2265" s="51"/>
      <c r="M2265" s="51"/>
      <c r="N2265" s="51"/>
      <c r="O2265" s="52"/>
      <c r="P2265" s="51"/>
      <c r="Q2265" s="51"/>
      <c r="R2265" s="50"/>
      <c r="S2265" s="34" t="str">
        <f>IFERROR(VLOOKUP(R2265,'State of WI BUs'!$A$2:$B$77,2,FALSE),"")</f>
        <v/>
      </c>
      <c r="T2265" s="52"/>
      <c r="U2265" s="52"/>
      <c r="V2265" s="56" t="str">
        <f t="shared" si="280"/>
        <v/>
      </c>
      <c r="W2265" s="52"/>
      <c r="X2265" s="50"/>
      <c r="Y2265" s="56" t="str">
        <f t="shared" si="281"/>
        <v/>
      </c>
      <c r="Z2265" s="52"/>
      <c r="AA2265" s="35" t="str">
        <f t="shared" si="282"/>
        <v/>
      </c>
      <c r="AB2265" s="35" t="str">
        <f t="shared" si="283"/>
        <v/>
      </c>
      <c r="AC2265" s="35" t="str">
        <f t="shared" si="284"/>
        <v/>
      </c>
      <c r="AD2265" s="35" t="str">
        <f t="shared" si="285"/>
        <v/>
      </c>
      <c r="AE2265" s="35" t="str">
        <f t="shared" si="286"/>
        <v/>
      </c>
      <c r="AF2265" s="35" t="str">
        <f t="shared" si="287"/>
        <v/>
      </c>
    </row>
    <row r="2266" spans="1:32" x14ac:dyDescent="0.3">
      <c r="A2266" s="50"/>
      <c r="B2266" s="34" t="str">
        <f>IFERROR(VLOOKUP(A2266,'State of WI BUs'!$A$2:$B$77,2,FALSE),"")</f>
        <v/>
      </c>
      <c r="C2266" s="50"/>
      <c r="D2266" s="50"/>
      <c r="E2266" s="51"/>
      <c r="F2266" s="34" t="str">
        <f>IFERROR(VLOOKUP(C2266,'Fed. Agency Identifier'!$A$2:$B$62,2,FALSE),"")</f>
        <v/>
      </c>
      <c r="G2266" s="34" t="str">
        <f>IF(ISBLANK(D2266)=TRUE,"",(IFERROR(VLOOKUP(CONCATENATE(C2266,".",D2266),'Assistance Listings sam.gov'!$A$2:$D$2250,4,FALSE),"Unknown/Expired CFDA - Complete Column K")))</f>
        <v/>
      </c>
      <c r="H2266" s="51"/>
      <c r="I2266" s="51"/>
      <c r="J2266" s="34" t="str">
        <f>IF(AND(ISBLANK(C2266)=TRUE,ISBLANK(D2266)=TRUE),"",IFERROR(VLOOKUP(CONCATENATE(C2266,".",D2266),'Clusters Lookup'!$A$2:$B$99,2,FALSE),"Not an Other Cluster"))</f>
        <v/>
      </c>
      <c r="K2266" s="51"/>
      <c r="L2266" s="51"/>
      <c r="M2266" s="51"/>
      <c r="N2266" s="51"/>
      <c r="O2266" s="52"/>
      <c r="P2266" s="51"/>
      <c r="Q2266" s="51"/>
      <c r="R2266" s="50"/>
      <c r="S2266" s="34" t="str">
        <f>IFERROR(VLOOKUP(R2266,'State of WI BUs'!$A$2:$B$77,2,FALSE),"")</f>
        <v/>
      </c>
      <c r="T2266" s="52"/>
      <c r="U2266" s="52"/>
      <c r="V2266" s="56" t="str">
        <f t="shared" si="280"/>
        <v/>
      </c>
      <c r="W2266" s="52"/>
      <c r="X2266" s="50"/>
      <c r="Y2266" s="56" t="str">
        <f t="shared" si="281"/>
        <v/>
      </c>
      <c r="Z2266" s="52"/>
      <c r="AA2266" s="35" t="str">
        <f t="shared" si="282"/>
        <v/>
      </c>
      <c r="AB2266" s="35" t="str">
        <f t="shared" si="283"/>
        <v/>
      </c>
      <c r="AC2266" s="35" t="str">
        <f t="shared" si="284"/>
        <v/>
      </c>
      <c r="AD2266" s="35" t="str">
        <f t="shared" si="285"/>
        <v/>
      </c>
      <c r="AE2266" s="35" t="str">
        <f t="shared" si="286"/>
        <v/>
      </c>
      <c r="AF2266" s="35" t="str">
        <f t="shared" si="287"/>
        <v/>
      </c>
    </row>
    <row r="2267" spans="1:32" x14ac:dyDescent="0.3">
      <c r="A2267" s="50"/>
      <c r="B2267" s="34" t="str">
        <f>IFERROR(VLOOKUP(A2267,'State of WI BUs'!$A$2:$B$77,2,FALSE),"")</f>
        <v/>
      </c>
      <c r="C2267" s="50"/>
      <c r="D2267" s="50"/>
      <c r="E2267" s="51"/>
      <c r="F2267" s="34" t="str">
        <f>IFERROR(VLOOKUP(C2267,'Fed. Agency Identifier'!$A$2:$B$62,2,FALSE),"")</f>
        <v/>
      </c>
      <c r="G2267" s="34" t="str">
        <f>IF(ISBLANK(D2267)=TRUE,"",(IFERROR(VLOOKUP(CONCATENATE(C2267,".",D2267),'Assistance Listings sam.gov'!$A$2:$D$2250,4,FALSE),"Unknown/Expired CFDA - Complete Column K")))</f>
        <v/>
      </c>
      <c r="H2267" s="51"/>
      <c r="I2267" s="51"/>
      <c r="J2267" s="34" t="str">
        <f>IF(AND(ISBLANK(C2267)=TRUE,ISBLANK(D2267)=TRUE),"",IFERROR(VLOOKUP(CONCATENATE(C2267,".",D2267),'Clusters Lookup'!$A$2:$B$99,2,FALSE),"Not an Other Cluster"))</f>
        <v/>
      </c>
      <c r="K2267" s="51"/>
      <c r="L2267" s="51"/>
      <c r="M2267" s="51"/>
      <c r="N2267" s="51"/>
      <c r="O2267" s="52"/>
      <c r="P2267" s="51"/>
      <c r="Q2267" s="51"/>
      <c r="R2267" s="50"/>
      <c r="S2267" s="34" t="str">
        <f>IFERROR(VLOOKUP(R2267,'State of WI BUs'!$A$2:$B$77,2,FALSE),"")</f>
        <v/>
      </c>
      <c r="T2267" s="52"/>
      <c r="U2267" s="52"/>
      <c r="V2267" s="56" t="str">
        <f t="shared" si="280"/>
        <v/>
      </c>
      <c r="W2267" s="52"/>
      <c r="X2267" s="50"/>
      <c r="Y2267" s="56" t="str">
        <f t="shared" si="281"/>
        <v/>
      </c>
      <c r="Z2267" s="52"/>
      <c r="AA2267" s="35" t="str">
        <f t="shared" si="282"/>
        <v/>
      </c>
      <c r="AB2267" s="35" t="str">
        <f t="shared" si="283"/>
        <v/>
      </c>
      <c r="AC2267" s="35" t="str">
        <f t="shared" si="284"/>
        <v/>
      </c>
      <c r="AD2267" s="35" t="str">
        <f t="shared" si="285"/>
        <v/>
      </c>
      <c r="AE2267" s="35" t="str">
        <f t="shared" si="286"/>
        <v/>
      </c>
      <c r="AF2267" s="35" t="str">
        <f t="shared" si="287"/>
        <v/>
      </c>
    </row>
    <row r="2268" spans="1:32" x14ac:dyDescent="0.3">
      <c r="A2268" s="50"/>
      <c r="B2268" s="34" t="str">
        <f>IFERROR(VLOOKUP(A2268,'State of WI BUs'!$A$2:$B$77,2,FALSE),"")</f>
        <v/>
      </c>
      <c r="C2268" s="50"/>
      <c r="D2268" s="50"/>
      <c r="E2268" s="51"/>
      <c r="F2268" s="34" t="str">
        <f>IFERROR(VLOOKUP(C2268,'Fed. Agency Identifier'!$A$2:$B$62,2,FALSE),"")</f>
        <v/>
      </c>
      <c r="G2268" s="34" t="str">
        <f>IF(ISBLANK(D2268)=TRUE,"",(IFERROR(VLOOKUP(CONCATENATE(C2268,".",D2268),'Assistance Listings sam.gov'!$A$2:$D$2250,4,FALSE),"Unknown/Expired CFDA - Complete Column K")))</f>
        <v/>
      </c>
      <c r="H2268" s="51"/>
      <c r="I2268" s="51"/>
      <c r="J2268" s="34" t="str">
        <f>IF(AND(ISBLANK(C2268)=TRUE,ISBLANK(D2268)=TRUE),"",IFERROR(VLOOKUP(CONCATENATE(C2268,".",D2268),'Clusters Lookup'!$A$2:$B$99,2,FALSE),"Not an Other Cluster"))</f>
        <v/>
      </c>
      <c r="K2268" s="51"/>
      <c r="L2268" s="51"/>
      <c r="M2268" s="51"/>
      <c r="N2268" s="51"/>
      <c r="O2268" s="52"/>
      <c r="P2268" s="51"/>
      <c r="Q2268" s="51"/>
      <c r="R2268" s="50"/>
      <c r="S2268" s="34" t="str">
        <f>IFERROR(VLOOKUP(R2268,'State of WI BUs'!$A$2:$B$77,2,FALSE),"")</f>
        <v/>
      </c>
      <c r="T2268" s="52"/>
      <c r="U2268" s="52"/>
      <c r="V2268" s="56" t="str">
        <f t="shared" si="280"/>
        <v/>
      </c>
      <c r="W2268" s="52"/>
      <c r="X2268" s="50"/>
      <c r="Y2268" s="56" t="str">
        <f t="shared" si="281"/>
        <v/>
      </c>
      <c r="Z2268" s="52"/>
      <c r="AA2268" s="35" t="str">
        <f t="shared" si="282"/>
        <v/>
      </c>
      <c r="AB2268" s="35" t="str">
        <f t="shared" si="283"/>
        <v/>
      </c>
      <c r="AC2268" s="35" t="str">
        <f t="shared" si="284"/>
        <v/>
      </c>
      <c r="AD2268" s="35" t="str">
        <f t="shared" si="285"/>
        <v/>
      </c>
      <c r="AE2268" s="35" t="str">
        <f t="shared" si="286"/>
        <v/>
      </c>
      <c r="AF2268" s="35" t="str">
        <f t="shared" si="287"/>
        <v/>
      </c>
    </row>
    <row r="2269" spans="1:32" x14ac:dyDescent="0.3">
      <c r="A2269" s="50"/>
      <c r="B2269" s="34" t="str">
        <f>IFERROR(VLOOKUP(A2269,'State of WI BUs'!$A$2:$B$77,2,FALSE),"")</f>
        <v/>
      </c>
      <c r="C2269" s="50"/>
      <c r="D2269" s="50"/>
      <c r="E2269" s="51"/>
      <c r="F2269" s="34" t="str">
        <f>IFERROR(VLOOKUP(C2269,'Fed. Agency Identifier'!$A$2:$B$62,2,FALSE),"")</f>
        <v/>
      </c>
      <c r="G2269" s="34" t="str">
        <f>IF(ISBLANK(D2269)=TRUE,"",(IFERROR(VLOOKUP(CONCATENATE(C2269,".",D2269),'Assistance Listings sam.gov'!$A$2:$D$2250,4,FALSE),"Unknown/Expired CFDA - Complete Column K")))</f>
        <v/>
      </c>
      <c r="H2269" s="51"/>
      <c r="I2269" s="51"/>
      <c r="J2269" s="34" t="str">
        <f>IF(AND(ISBLANK(C2269)=TRUE,ISBLANK(D2269)=TRUE),"",IFERROR(VLOOKUP(CONCATENATE(C2269,".",D2269),'Clusters Lookup'!$A$2:$B$99,2,FALSE),"Not an Other Cluster"))</f>
        <v/>
      </c>
      <c r="K2269" s="51"/>
      <c r="L2269" s="51"/>
      <c r="M2269" s="51"/>
      <c r="N2269" s="51"/>
      <c r="O2269" s="52"/>
      <c r="P2269" s="51"/>
      <c r="Q2269" s="51"/>
      <c r="R2269" s="50"/>
      <c r="S2269" s="34" t="str">
        <f>IFERROR(VLOOKUP(R2269,'State of WI BUs'!$A$2:$B$77,2,FALSE),"")</f>
        <v/>
      </c>
      <c r="T2269" s="52"/>
      <c r="U2269" s="52"/>
      <c r="V2269" s="56" t="str">
        <f t="shared" si="280"/>
        <v/>
      </c>
      <c r="W2269" s="52"/>
      <c r="X2269" s="50"/>
      <c r="Y2269" s="56" t="str">
        <f t="shared" si="281"/>
        <v/>
      </c>
      <c r="Z2269" s="52"/>
      <c r="AA2269" s="35" t="str">
        <f t="shared" si="282"/>
        <v/>
      </c>
      <c r="AB2269" s="35" t="str">
        <f t="shared" si="283"/>
        <v/>
      </c>
      <c r="AC2269" s="35" t="str">
        <f t="shared" si="284"/>
        <v/>
      </c>
      <c r="AD2269" s="35" t="str">
        <f t="shared" si="285"/>
        <v/>
      </c>
      <c r="AE2269" s="35" t="str">
        <f t="shared" si="286"/>
        <v/>
      </c>
      <c r="AF2269" s="35" t="str">
        <f t="shared" si="287"/>
        <v/>
      </c>
    </row>
    <row r="2270" spans="1:32" x14ac:dyDescent="0.3">
      <c r="A2270" s="50"/>
      <c r="B2270" s="34" t="str">
        <f>IFERROR(VLOOKUP(A2270,'State of WI BUs'!$A$2:$B$77,2,FALSE),"")</f>
        <v/>
      </c>
      <c r="C2270" s="50"/>
      <c r="D2270" s="50"/>
      <c r="E2270" s="51"/>
      <c r="F2270" s="34" t="str">
        <f>IFERROR(VLOOKUP(C2270,'Fed. Agency Identifier'!$A$2:$B$62,2,FALSE),"")</f>
        <v/>
      </c>
      <c r="G2270" s="34" t="str">
        <f>IF(ISBLANK(D2270)=TRUE,"",(IFERROR(VLOOKUP(CONCATENATE(C2270,".",D2270),'Assistance Listings sam.gov'!$A$2:$D$2250,4,FALSE),"Unknown/Expired CFDA - Complete Column K")))</f>
        <v/>
      </c>
      <c r="H2270" s="51"/>
      <c r="I2270" s="51"/>
      <c r="J2270" s="34" t="str">
        <f>IF(AND(ISBLANK(C2270)=TRUE,ISBLANK(D2270)=TRUE),"",IFERROR(VLOOKUP(CONCATENATE(C2270,".",D2270),'Clusters Lookup'!$A$2:$B$99,2,FALSE),"Not an Other Cluster"))</f>
        <v/>
      </c>
      <c r="K2270" s="51"/>
      <c r="L2270" s="51"/>
      <c r="M2270" s="51"/>
      <c r="N2270" s="51"/>
      <c r="O2270" s="52"/>
      <c r="P2270" s="51"/>
      <c r="Q2270" s="51"/>
      <c r="R2270" s="50"/>
      <c r="S2270" s="34" t="str">
        <f>IFERROR(VLOOKUP(R2270,'State of WI BUs'!$A$2:$B$77,2,FALSE),"")</f>
        <v/>
      </c>
      <c r="T2270" s="52"/>
      <c r="U2270" s="52"/>
      <c r="V2270" s="56" t="str">
        <f t="shared" si="280"/>
        <v/>
      </c>
      <c r="W2270" s="52"/>
      <c r="X2270" s="50"/>
      <c r="Y2270" s="56" t="str">
        <f t="shared" si="281"/>
        <v/>
      </c>
      <c r="Z2270" s="52"/>
      <c r="AA2270" s="35" t="str">
        <f t="shared" si="282"/>
        <v/>
      </c>
      <c r="AB2270" s="35" t="str">
        <f t="shared" si="283"/>
        <v/>
      </c>
      <c r="AC2270" s="35" t="str">
        <f t="shared" si="284"/>
        <v/>
      </c>
      <c r="AD2270" s="35" t="str">
        <f t="shared" si="285"/>
        <v/>
      </c>
      <c r="AE2270" s="35" t="str">
        <f t="shared" si="286"/>
        <v/>
      </c>
      <c r="AF2270" s="35" t="str">
        <f t="shared" si="287"/>
        <v/>
      </c>
    </row>
    <row r="2271" spans="1:32" x14ac:dyDescent="0.3">
      <c r="A2271" s="50"/>
      <c r="B2271" s="34" t="str">
        <f>IFERROR(VLOOKUP(A2271,'State of WI BUs'!$A$2:$B$77,2,FALSE),"")</f>
        <v/>
      </c>
      <c r="C2271" s="50"/>
      <c r="D2271" s="50"/>
      <c r="E2271" s="51"/>
      <c r="F2271" s="34" t="str">
        <f>IFERROR(VLOOKUP(C2271,'Fed. Agency Identifier'!$A$2:$B$62,2,FALSE),"")</f>
        <v/>
      </c>
      <c r="G2271" s="34" t="str">
        <f>IF(ISBLANK(D2271)=TRUE,"",(IFERROR(VLOOKUP(CONCATENATE(C2271,".",D2271),'Assistance Listings sam.gov'!$A$2:$D$2250,4,FALSE),"Unknown/Expired CFDA - Complete Column K")))</f>
        <v/>
      </c>
      <c r="H2271" s="51"/>
      <c r="I2271" s="51"/>
      <c r="J2271" s="34" t="str">
        <f>IF(AND(ISBLANK(C2271)=TRUE,ISBLANK(D2271)=TRUE),"",IFERROR(VLOOKUP(CONCATENATE(C2271,".",D2271),'Clusters Lookup'!$A$2:$B$99,2,FALSE),"Not an Other Cluster"))</f>
        <v/>
      </c>
      <c r="K2271" s="51"/>
      <c r="L2271" s="51"/>
      <c r="M2271" s="51"/>
      <c r="N2271" s="51"/>
      <c r="O2271" s="52"/>
      <c r="P2271" s="51"/>
      <c r="Q2271" s="51"/>
      <c r="R2271" s="50"/>
      <c r="S2271" s="34" t="str">
        <f>IFERROR(VLOOKUP(R2271,'State of WI BUs'!$A$2:$B$77,2,FALSE),"")</f>
        <v/>
      </c>
      <c r="T2271" s="52"/>
      <c r="U2271" s="52"/>
      <c r="V2271" s="56" t="str">
        <f t="shared" si="280"/>
        <v/>
      </c>
      <c r="W2271" s="52"/>
      <c r="X2271" s="50"/>
      <c r="Y2271" s="56" t="str">
        <f t="shared" si="281"/>
        <v/>
      </c>
      <c r="Z2271" s="52"/>
      <c r="AA2271" s="35" t="str">
        <f t="shared" si="282"/>
        <v/>
      </c>
      <c r="AB2271" s="35" t="str">
        <f t="shared" si="283"/>
        <v/>
      </c>
      <c r="AC2271" s="35" t="str">
        <f t="shared" si="284"/>
        <v/>
      </c>
      <c r="AD2271" s="35" t="str">
        <f t="shared" si="285"/>
        <v/>
      </c>
      <c r="AE2271" s="35" t="str">
        <f t="shared" si="286"/>
        <v/>
      </c>
      <c r="AF2271" s="35" t="str">
        <f t="shared" si="287"/>
        <v/>
      </c>
    </row>
    <row r="2272" spans="1:32" x14ac:dyDescent="0.3">
      <c r="A2272" s="50"/>
      <c r="B2272" s="34" t="str">
        <f>IFERROR(VLOOKUP(A2272,'State of WI BUs'!$A$2:$B$77,2,FALSE),"")</f>
        <v/>
      </c>
      <c r="C2272" s="50"/>
      <c r="D2272" s="50"/>
      <c r="E2272" s="51"/>
      <c r="F2272" s="34" t="str">
        <f>IFERROR(VLOOKUP(C2272,'Fed. Agency Identifier'!$A$2:$B$62,2,FALSE),"")</f>
        <v/>
      </c>
      <c r="G2272" s="34" t="str">
        <f>IF(ISBLANK(D2272)=TRUE,"",(IFERROR(VLOOKUP(CONCATENATE(C2272,".",D2272),'Assistance Listings sam.gov'!$A$2:$D$2250,4,FALSE),"Unknown/Expired CFDA - Complete Column K")))</f>
        <v/>
      </c>
      <c r="H2272" s="51"/>
      <c r="I2272" s="51"/>
      <c r="J2272" s="34" t="str">
        <f>IF(AND(ISBLANK(C2272)=TRUE,ISBLANK(D2272)=TRUE),"",IFERROR(VLOOKUP(CONCATENATE(C2272,".",D2272),'Clusters Lookup'!$A$2:$B$99,2,FALSE),"Not an Other Cluster"))</f>
        <v/>
      </c>
      <c r="K2272" s="51"/>
      <c r="L2272" s="51"/>
      <c r="M2272" s="51"/>
      <c r="N2272" s="51"/>
      <c r="O2272" s="52"/>
      <c r="P2272" s="51"/>
      <c r="Q2272" s="51"/>
      <c r="R2272" s="50"/>
      <c r="S2272" s="34" t="str">
        <f>IFERROR(VLOOKUP(R2272,'State of WI BUs'!$A$2:$B$77,2,FALSE),"")</f>
        <v/>
      </c>
      <c r="T2272" s="52"/>
      <c r="U2272" s="52"/>
      <c r="V2272" s="56" t="str">
        <f t="shared" si="280"/>
        <v/>
      </c>
      <c r="W2272" s="52"/>
      <c r="X2272" s="50"/>
      <c r="Y2272" s="56" t="str">
        <f t="shared" si="281"/>
        <v/>
      </c>
      <c r="Z2272" s="52"/>
      <c r="AA2272" s="35" t="str">
        <f t="shared" si="282"/>
        <v/>
      </c>
      <c r="AB2272" s="35" t="str">
        <f t="shared" si="283"/>
        <v/>
      </c>
      <c r="AC2272" s="35" t="str">
        <f t="shared" si="284"/>
        <v/>
      </c>
      <c r="AD2272" s="35" t="str">
        <f t="shared" si="285"/>
        <v/>
      </c>
      <c r="AE2272" s="35" t="str">
        <f t="shared" si="286"/>
        <v/>
      </c>
      <c r="AF2272" s="35" t="str">
        <f t="shared" si="287"/>
        <v/>
      </c>
    </row>
    <row r="2273" spans="1:32" x14ac:dyDescent="0.3">
      <c r="A2273" s="50"/>
      <c r="B2273" s="34" t="str">
        <f>IFERROR(VLOOKUP(A2273,'State of WI BUs'!$A$2:$B$77,2,FALSE),"")</f>
        <v/>
      </c>
      <c r="C2273" s="50"/>
      <c r="D2273" s="50"/>
      <c r="E2273" s="51"/>
      <c r="F2273" s="34" t="str">
        <f>IFERROR(VLOOKUP(C2273,'Fed. Agency Identifier'!$A$2:$B$62,2,FALSE),"")</f>
        <v/>
      </c>
      <c r="G2273" s="34" t="str">
        <f>IF(ISBLANK(D2273)=TRUE,"",(IFERROR(VLOOKUP(CONCATENATE(C2273,".",D2273),'Assistance Listings sam.gov'!$A$2:$D$2250,4,FALSE),"Unknown/Expired CFDA - Complete Column K")))</f>
        <v/>
      </c>
      <c r="H2273" s="51"/>
      <c r="I2273" s="51"/>
      <c r="J2273" s="34" t="str">
        <f>IF(AND(ISBLANK(C2273)=TRUE,ISBLANK(D2273)=TRUE),"",IFERROR(VLOOKUP(CONCATENATE(C2273,".",D2273),'Clusters Lookup'!$A$2:$B$99,2,FALSE),"Not an Other Cluster"))</f>
        <v/>
      </c>
      <c r="K2273" s="51"/>
      <c r="L2273" s="51"/>
      <c r="M2273" s="51"/>
      <c r="N2273" s="51"/>
      <c r="O2273" s="52"/>
      <c r="P2273" s="51"/>
      <c r="Q2273" s="51"/>
      <c r="R2273" s="50"/>
      <c r="S2273" s="34" t="str">
        <f>IFERROR(VLOOKUP(R2273,'State of WI BUs'!$A$2:$B$77,2,FALSE),"")</f>
        <v/>
      </c>
      <c r="T2273" s="52"/>
      <c r="U2273" s="52"/>
      <c r="V2273" s="56" t="str">
        <f t="shared" si="280"/>
        <v/>
      </c>
      <c r="W2273" s="52"/>
      <c r="X2273" s="50"/>
      <c r="Y2273" s="56" t="str">
        <f t="shared" si="281"/>
        <v/>
      </c>
      <c r="Z2273" s="52"/>
      <c r="AA2273" s="35" t="str">
        <f t="shared" si="282"/>
        <v/>
      </c>
      <c r="AB2273" s="35" t="str">
        <f t="shared" si="283"/>
        <v/>
      </c>
      <c r="AC2273" s="35" t="str">
        <f t="shared" si="284"/>
        <v/>
      </c>
      <c r="AD2273" s="35" t="str">
        <f t="shared" si="285"/>
        <v/>
      </c>
      <c r="AE2273" s="35" t="str">
        <f t="shared" si="286"/>
        <v/>
      </c>
      <c r="AF2273" s="35" t="str">
        <f t="shared" si="287"/>
        <v/>
      </c>
    </row>
    <row r="2274" spans="1:32" x14ac:dyDescent="0.3">
      <c r="A2274" s="50"/>
      <c r="B2274" s="34" t="str">
        <f>IFERROR(VLOOKUP(A2274,'State of WI BUs'!$A$2:$B$77,2,FALSE),"")</f>
        <v/>
      </c>
      <c r="C2274" s="50"/>
      <c r="D2274" s="50"/>
      <c r="E2274" s="51"/>
      <c r="F2274" s="34" t="str">
        <f>IFERROR(VLOOKUP(C2274,'Fed. Agency Identifier'!$A$2:$B$62,2,FALSE),"")</f>
        <v/>
      </c>
      <c r="G2274" s="34" t="str">
        <f>IF(ISBLANK(D2274)=TRUE,"",(IFERROR(VLOOKUP(CONCATENATE(C2274,".",D2274),'Assistance Listings sam.gov'!$A$2:$D$2250,4,FALSE),"Unknown/Expired CFDA - Complete Column K")))</f>
        <v/>
      </c>
      <c r="H2274" s="51"/>
      <c r="I2274" s="51"/>
      <c r="J2274" s="34" t="str">
        <f>IF(AND(ISBLANK(C2274)=TRUE,ISBLANK(D2274)=TRUE),"",IFERROR(VLOOKUP(CONCATENATE(C2274,".",D2274),'Clusters Lookup'!$A$2:$B$99,2,FALSE),"Not an Other Cluster"))</f>
        <v/>
      </c>
      <c r="K2274" s="51"/>
      <c r="L2274" s="51"/>
      <c r="M2274" s="51"/>
      <c r="N2274" s="51"/>
      <c r="O2274" s="52"/>
      <c r="P2274" s="51"/>
      <c r="Q2274" s="51"/>
      <c r="R2274" s="50"/>
      <c r="S2274" s="34" t="str">
        <f>IFERROR(VLOOKUP(R2274,'State of WI BUs'!$A$2:$B$77,2,FALSE),"")</f>
        <v/>
      </c>
      <c r="T2274" s="52"/>
      <c r="U2274" s="52"/>
      <c r="V2274" s="56" t="str">
        <f t="shared" si="280"/>
        <v/>
      </c>
      <c r="W2274" s="52"/>
      <c r="X2274" s="50"/>
      <c r="Y2274" s="56" t="str">
        <f t="shared" si="281"/>
        <v/>
      </c>
      <c r="Z2274" s="52"/>
      <c r="AA2274" s="35" t="str">
        <f t="shared" si="282"/>
        <v/>
      </c>
      <c r="AB2274" s="35" t="str">
        <f t="shared" si="283"/>
        <v/>
      </c>
      <c r="AC2274" s="35" t="str">
        <f t="shared" si="284"/>
        <v/>
      </c>
      <c r="AD2274" s="35" t="str">
        <f t="shared" si="285"/>
        <v/>
      </c>
      <c r="AE2274" s="35" t="str">
        <f t="shared" si="286"/>
        <v/>
      </c>
      <c r="AF2274" s="35" t="str">
        <f t="shared" si="287"/>
        <v/>
      </c>
    </row>
    <row r="2275" spans="1:32" x14ac:dyDescent="0.3">
      <c r="A2275" s="50"/>
      <c r="B2275" s="34" t="str">
        <f>IFERROR(VLOOKUP(A2275,'State of WI BUs'!$A$2:$B$77,2,FALSE),"")</f>
        <v/>
      </c>
      <c r="C2275" s="50"/>
      <c r="D2275" s="50"/>
      <c r="E2275" s="51"/>
      <c r="F2275" s="34" t="str">
        <f>IFERROR(VLOOKUP(C2275,'Fed. Agency Identifier'!$A$2:$B$62,2,FALSE),"")</f>
        <v/>
      </c>
      <c r="G2275" s="34" t="str">
        <f>IF(ISBLANK(D2275)=TRUE,"",(IFERROR(VLOOKUP(CONCATENATE(C2275,".",D2275),'Assistance Listings sam.gov'!$A$2:$D$2250,4,FALSE),"Unknown/Expired CFDA - Complete Column K")))</f>
        <v/>
      </c>
      <c r="H2275" s="51"/>
      <c r="I2275" s="51"/>
      <c r="J2275" s="34" t="str">
        <f>IF(AND(ISBLANK(C2275)=TRUE,ISBLANK(D2275)=TRUE),"",IFERROR(VLOOKUP(CONCATENATE(C2275,".",D2275),'Clusters Lookup'!$A$2:$B$99,2,FALSE),"Not an Other Cluster"))</f>
        <v/>
      </c>
      <c r="K2275" s="51"/>
      <c r="L2275" s="51"/>
      <c r="M2275" s="51"/>
      <c r="N2275" s="51"/>
      <c r="O2275" s="52"/>
      <c r="P2275" s="51"/>
      <c r="Q2275" s="51"/>
      <c r="R2275" s="50"/>
      <c r="S2275" s="34" t="str">
        <f>IFERROR(VLOOKUP(R2275,'State of WI BUs'!$A$2:$B$77,2,FALSE),"")</f>
        <v/>
      </c>
      <c r="T2275" s="52"/>
      <c r="U2275" s="52"/>
      <c r="V2275" s="56" t="str">
        <f t="shared" si="280"/>
        <v/>
      </c>
      <c r="W2275" s="52"/>
      <c r="X2275" s="50"/>
      <c r="Y2275" s="56" t="str">
        <f t="shared" si="281"/>
        <v/>
      </c>
      <c r="Z2275" s="52"/>
      <c r="AA2275" s="35" t="str">
        <f t="shared" si="282"/>
        <v/>
      </c>
      <c r="AB2275" s="35" t="str">
        <f t="shared" si="283"/>
        <v/>
      </c>
      <c r="AC2275" s="35" t="str">
        <f t="shared" si="284"/>
        <v/>
      </c>
      <c r="AD2275" s="35" t="str">
        <f t="shared" si="285"/>
        <v/>
      </c>
      <c r="AE2275" s="35" t="str">
        <f t="shared" si="286"/>
        <v/>
      </c>
      <c r="AF2275" s="35" t="str">
        <f t="shared" si="287"/>
        <v/>
      </c>
    </row>
    <row r="2276" spans="1:32" x14ac:dyDescent="0.3">
      <c r="A2276" s="50"/>
      <c r="B2276" s="34" t="str">
        <f>IFERROR(VLOOKUP(A2276,'State of WI BUs'!$A$2:$B$77,2,FALSE),"")</f>
        <v/>
      </c>
      <c r="C2276" s="50"/>
      <c r="D2276" s="50"/>
      <c r="E2276" s="51"/>
      <c r="F2276" s="34" t="str">
        <f>IFERROR(VLOOKUP(C2276,'Fed. Agency Identifier'!$A$2:$B$62,2,FALSE),"")</f>
        <v/>
      </c>
      <c r="G2276" s="34" t="str">
        <f>IF(ISBLANK(D2276)=TRUE,"",(IFERROR(VLOOKUP(CONCATENATE(C2276,".",D2276),'Assistance Listings sam.gov'!$A$2:$D$2250,4,FALSE),"Unknown/Expired CFDA - Complete Column K")))</f>
        <v/>
      </c>
      <c r="H2276" s="51"/>
      <c r="I2276" s="51"/>
      <c r="J2276" s="34" t="str">
        <f>IF(AND(ISBLANK(C2276)=TRUE,ISBLANK(D2276)=TRUE),"",IFERROR(VLOOKUP(CONCATENATE(C2276,".",D2276),'Clusters Lookup'!$A$2:$B$99,2,FALSE),"Not an Other Cluster"))</f>
        <v/>
      </c>
      <c r="K2276" s="51"/>
      <c r="L2276" s="51"/>
      <c r="M2276" s="51"/>
      <c r="N2276" s="51"/>
      <c r="O2276" s="52"/>
      <c r="P2276" s="51"/>
      <c r="Q2276" s="51"/>
      <c r="R2276" s="50"/>
      <c r="S2276" s="34" t="str">
        <f>IFERROR(VLOOKUP(R2276,'State of WI BUs'!$A$2:$B$77,2,FALSE),"")</f>
        <v/>
      </c>
      <c r="T2276" s="52"/>
      <c r="U2276" s="52"/>
      <c r="V2276" s="56" t="str">
        <f t="shared" si="280"/>
        <v/>
      </c>
      <c r="W2276" s="52"/>
      <c r="X2276" s="50"/>
      <c r="Y2276" s="56" t="str">
        <f t="shared" si="281"/>
        <v/>
      </c>
      <c r="Z2276" s="52"/>
      <c r="AA2276" s="35" t="str">
        <f t="shared" si="282"/>
        <v/>
      </c>
      <c r="AB2276" s="35" t="str">
        <f t="shared" si="283"/>
        <v/>
      </c>
      <c r="AC2276" s="35" t="str">
        <f t="shared" si="284"/>
        <v/>
      </c>
      <c r="AD2276" s="35" t="str">
        <f t="shared" si="285"/>
        <v/>
      </c>
      <c r="AE2276" s="35" t="str">
        <f t="shared" si="286"/>
        <v/>
      </c>
      <c r="AF2276" s="35" t="str">
        <f t="shared" si="287"/>
        <v/>
      </c>
    </row>
    <row r="2277" spans="1:32" x14ac:dyDescent="0.3">
      <c r="A2277" s="50"/>
      <c r="B2277" s="34" t="str">
        <f>IFERROR(VLOOKUP(A2277,'State of WI BUs'!$A$2:$B$77,2,FALSE),"")</f>
        <v/>
      </c>
      <c r="C2277" s="50"/>
      <c r="D2277" s="50"/>
      <c r="E2277" s="51"/>
      <c r="F2277" s="34" t="str">
        <f>IFERROR(VLOOKUP(C2277,'Fed. Agency Identifier'!$A$2:$B$62,2,FALSE),"")</f>
        <v/>
      </c>
      <c r="G2277" s="34" t="str">
        <f>IF(ISBLANK(D2277)=TRUE,"",(IFERROR(VLOOKUP(CONCATENATE(C2277,".",D2277),'Assistance Listings sam.gov'!$A$2:$D$2250,4,FALSE),"Unknown/Expired CFDA - Complete Column K")))</f>
        <v/>
      </c>
      <c r="H2277" s="51"/>
      <c r="I2277" s="51"/>
      <c r="J2277" s="34" t="str">
        <f>IF(AND(ISBLANK(C2277)=TRUE,ISBLANK(D2277)=TRUE),"",IFERROR(VLOOKUP(CONCATENATE(C2277,".",D2277),'Clusters Lookup'!$A$2:$B$99,2,FALSE),"Not an Other Cluster"))</f>
        <v/>
      </c>
      <c r="K2277" s="51"/>
      <c r="L2277" s="51"/>
      <c r="M2277" s="51"/>
      <c r="N2277" s="51"/>
      <c r="O2277" s="52"/>
      <c r="P2277" s="51"/>
      <c r="Q2277" s="51"/>
      <c r="R2277" s="50"/>
      <c r="S2277" s="34" t="str">
        <f>IFERROR(VLOOKUP(R2277,'State of WI BUs'!$A$2:$B$77,2,FALSE),"")</f>
        <v/>
      </c>
      <c r="T2277" s="52"/>
      <c r="U2277" s="52"/>
      <c r="V2277" s="56" t="str">
        <f t="shared" si="280"/>
        <v/>
      </c>
      <c r="W2277" s="52"/>
      <c r="X2277" s="50"/>
      <c r="Y2277" s="56" t="str">
        <f t="shared" si="281"/>
        <v/>
      </c>
      <c r="Z2277" s="52"/>
      <c r="AA2277" s="35" t="str">
        <f t="shared" si="282"/>
        <v/>
      </c>
      <c r="AB2277" s="35" t="str">
        <f t="shared" si="283"/>
        <v/>
      </c>
      <c r="AC2277" s="35" t="str">
        <f t="shared" si="284"/>
        <v/>
      </c>
      <c r="AD2277" s="35" t="str">
        <f t="shared" si="285"/>
        <v/>
      </c>
      <c r="AE2277" s="35" t="str">
        <f t="shared" si="286"/>
        <v/>
      </c>
      <c r="AF2277" s="35" t="str">
        <f t="shared" si="287"/>
        <v/>
      </c>
    </row>
    <row r="2278" spans="1:32" x14ac:dyDescent="0.3">
      <c r="A2278" s="50"/>
      <c r="B2278" s="34" t="str">
        <f>IFERROR(VLOOKUP(A2278,'State of WI BUs'!$A$2:$B$77,2,FALSE),"")</f>
        <v/>
      </c>
      <c r="C2278" s="50"/>
      <c r="D2278" s="50"/>
      <c r="E2278" s="51"/>
      <c r="F2278" s="34" t="str">
        <f>IFERROR(VLOOKUP(C2278,'Fed. Agency Identifier'!$A$2:$B$62,2,FALSE),"")</f>
        <v/>
      </c>
      <c r="G2278" s="34" t="str">
        <f>IF(ISBLANK(D2278)=TRUE,"",(IFERROR(VLOOKUP(CONCATENATE(C2278,".",D2278),'Assistance Listings sam.gov'!$A$2:$D$2250,4,FALSE),"Unknown/Expired CFDA - Complete Column K")))</f>
        <v/>
      </c>
      <c r="H2278" s="51"/>
      <c r="I2278" s="51"/>
      <c r="J2278" s="34" t="str">
        <f>IF(AND(ISBLANK(C2278)=TRUE,ISBLANK(D2278)=TRUE),"",IFERROR(VLOOKUP(CONCATENATE(C2278,".",D2278),'Clusters Lookup'!$A$2:$B$99,2,FALSE),"Not an Other Cluster"))</f>
        <v/>
      </c>
      <c r="K2278" s="51"/>
      <c r="L2278" s="51"/>
      <c r="M2278" s="51"/>
      <c r="N2278" s="51"/>
      <c r="O2278" s="52"/>
      <c r="P2278" s="51"/>
      <c r="Q2278" s="51"/>
      <c r="R2278" s="50"/>
      <c r="S2278" s="34" t="str">
        <f>IFERROR(VLOOKUP(R2278,'State of WI BUs'!$A$2:$B$77,2,FALSE),"")</f>
        <v/>
      </c>
      <c r="T2278" s="52"/>
      <c r="U2278" s="52"/>
      <c r="V2278" s="56" t="str">
        <f t="shared" si="280"/>
        <v/>
      </c>
      <c r="W2278" s="52"/>
      <c r="X2278" s="50"/>
      <c r="Y2278" s="56" t="str">
        <f t="shared" si="281"/>
        <v/>
      </c>
      <c r="Z2278" s="52"/>
      <c r="AA2278" s="35" t="str">
        <f t="shared" si="282"/>
        <v/>
      </c>
      <c r="AB2278" s="35" t="str">
        <f t="shared" si="283"/>
        <v/>
      </c>
      <c r="AC2278" s="35" t="str">
        <f t="shared" si="284"/>
        <v/>
      </c>
      <c r="AD2278" s="35" t="str">
        <f t="shared" si="285"/>
        <v/>
      </c>
      <c r="AE2278" s="35" t="str">
        <f t="shared" si="286"/>
        <v/>
      </c>
      <c r="AF2278" s="35" t="str">
        <f t="shared" si="287"/>
        <v/>
      </c>
    </row>
    <row r="2279" spans="1:32" x14ac:dyDescent="0.3">
      <c r="A2279" s="50"/>
      <c r="B2279" s="34" t="str">
        <f>IFERROR(VLOOKUP(A2279,'State of WI BUs'!$A$2:$B$77,2,FALSE),"")</f>
        <v/>
      </c>
      <c r="C2279" s="50"/>
      <c r="D2279" s="50"/>
      <c r="E2279" s="51"/>
      <c r="F2279" s="34" t="str">
        <f>IFERROR(VLOOKUP(C2279,'Fed. Agency Identifier'!$A$2:$B$62,2,FALSE),"")</f>
        <v/>
      </c>
      <c r="G2279" s="34" t="str">
        <f>IF(ISBLANK(D2279)=TRUE,"",(IFERROR(VLOOKUP(CONCATENATE(C2279,".",D2279),'Assistance Listings sam.gov'!$A$2:$D$2250,4,FALSE),"Unknown/Expired CFDA - Complete Column K")))</f>
        <v/>
      </c>
      <c r="H2279" s="51"/>
      <c r="I2279" s="51"/>
      <c r="J2279" s="34" t="str">
        <f>IF(AND(ISBLANK(C2279)=TRUE,ISBLANK(D2279)=TRUE),"",IFERROR(VLOOKUP(CONCATENATE(C2279,".",D2279),'Clusters Lookup'!$A$2:$B$99,2,FALSE),"Not an Other Cluster"))</f>
        <v/>
      </c>
      <c r="K2279" s="51"/>
      <c r="L2279" s="51"/>
      <c r="M2279" s="51"/>
      <c r="N2279" s="51"/>
      <c r="O2279" s="52"/>
      <c r="P2279" s="51"/>
      <c r="Q2279" s="51"/>
      <c r="R2279" s="50"/>
      <c r="S2279" s="34" t="str">
        <f>IFERROR(VLOOKUP(R2279,'State of WI BUs'!$A$2:$B$77,2,FALSE),"")</f>
        <v/>
      </c>
      <c r="T2279" s="52"/>
      <c r="U2279" s="52"/>
      <c r="V2279" s="56" t="str">
        <f t="shared" si="280"/>
        <v/>
      </c>
      <c r="W2279" s="52"/>
      <c r="X2279" s="50"/>
      <c r="Y2279" s="56" t="str">
        <f t="shared" si="281"/>
        <v/>
      </c>
      <c r="Z2279" s="52"/>
      <c r="AA2279" s="35" t="str">
        <f t="shared" si="282"/>
        <v/>
      </c>
      <c r="AB2279" s="35" t="str">
        <f t="shared" si="283"/>
        <v/>
      </c>
      <c r="AC2279" s="35" t="str">
        <f t="shared" si="284"/>
        <v/>
      </c>
      <c r="AD2279" s="35" t="str">
        <f t="shared" si="285"/>
        <v/>
      </c>
      <c r="AE2279" s="35" t="str">
        <f t="shared" si="286"/>
        <v/>
      </c>
      <c r="AF2279" s="35" t="str">
        <f t="shared" si="287"/>
        <v/>
      </c>
    </row>
    <row r="2280" spans="1:32" x14ac:dyDescent="0.3">
      <c r="A2280" s="50"/>
      <c r="B2280" s="34" t="str">
        <f>IFERROR(VLOOKUP(A2280,'State of WI BUs'!$A$2:$B$77,2,FALSE),"")</f>
        <v/>
      </c>
      <c r="C2280" s="50"/>
      <c r="D2280" s="50"/>
      <c r="E2280" s="51"/>
      <c r="F2280" s="34" t="str">
        <f>IFERROR(VLOOKUP(C2280,'Fed. Agency Identifier'!$A$2:$B$62,2,FALSE),"")</f>
        <v/>
      </c>
      <c r="G2280" s="34" t="str">
        <f>IF(ISBLANK(D2280)=TRUE,"",(IFERROR(VLOOKUP(CONCATENATE(C2280,".",D2280),'Assistance Listings sam.gov'!$A$2:$D$2250,4,FALSE),"Unknown/Expired CFDA - Complete Column K")))</f>
        <v/>
      </c>
      <c r="H2280" s="51"/>
      <c r="I2280" s="51"/>
      <c r="J2280" s="34" t="str">
        <f>IF(AND(ISBLANK(C2280)=TRUE,ISBLANK(D2280)=TRUE),"",IFERROR(VLOOKUP(CONCATENATE(C2280,".",D2280),'Clusters Lookup'!$A$2:$B$99,2,FALSE),"Not an Other Cluster"))</f>
        <v/>
      </c>
      <c r="K2280" s="51"/>
      <c r="L2280" s="51"/>
      <c r="M2280" s="51"/>
      <c r="N2280" s="51"/>
      <c r="O2280" s="52"/>
      <c r="P2280" s="51"/>
      <c r="Q2280" s="51"/>
      <c r="R2280" s="50"/>
      <c r="S2280" s="34" t="str">
        <f>IFERROR(VLOOKUP(R2280,'State of WI BUs'!$A$2:$B$77,2,FALSE),"")</f>
        <v/>
      </c>
      <c r="T2280" s="52"/>
      <c r="U2280" s="52"/>
      <c r="V2280" s="56" t="str">
        <f t="shared" si="280"/>
        <v/>
      </c>
      <c r="W2280" s="52"/>
      <c r="X2280" s="50"/>
      <c r="Y2280" s="56" t="str">
        <f t="shared" si="281"/>
        <v/>
      </c>
      <c r="Z2280" s="52"/>
      <c r="AA2280" s="35" t="str">
        <f t="shared" si="282"/>
        <v/>
      </c>
      <c r="AB2280" s="35" t="str">
        <f t="shared" si="283"/>
        <v/>
      </c>
      <c r="AC2280" s="35" t="str">
        <f t="shared" si="284"/>
        <v/>
      </c>
      <c r="AD2280" s="35" t="str">
        <f t="shared" si="285"/>
        <v/>
      </c>
      <c r="AE2280" s="35" t="str">
        <f t="shared" si="286"/>
        <v/>
      </c>
      <c r="AF2280" s="35" t="str">
        <f t="shared" si="287"/>
        <v/>
      </c>
    </row>
    <row r="2281" spans="1:32" x14ac:dyDescent="0.3">
      <c r="A2281" s="50"/>
      <c r="B2281" s="34" t="str">
        <f>IFERROR(VLOOKUP(A2281,'State of WI BUs'!$A$2:$B$77,2,FALSE),"")</f>
        <v/>
      </c>
      <c r="C2281" s="50"/>
      <c r="D2281" s="50"/>
      <c r="E2281" s="51"/>
      <c r="F2281" s="34" t="str">
        <f>IFERROR(VLOOKUP(C2281,'Fed. Agency Identifier'!$A$2:$B$62,2,FALSE),"")</f>
        <v/>
      </c>
      <c r="G2281" s="34" t="str">
        <f>IF(ISBLANK(D2281)=TRUE,"",(IFERROR(VLOOKUP(CONCATENATE(C2281,".",D2281),'Assistance Listings sam.gov'!$A$2:$D$2250,4,FALSE),"Unknown/Expired CFDA - Complete Column K")))</f>
        <v/>
      </c>
      <c r="H2281" s="51"/>
      <c r="I2281" s="51"/>
      <c r="J2281" s="34" t="str">
        <f>IF(AND(ISBLANK(C2281)=TRUE,ISBLANK(D2281)=TRUE),"",IFERROR(VLOOKUP(CONCATENATE(C2281,".",D2281),'Clusters Lookup'!$A$2:$B$99,2,FALSE),"Not an Other Cluster"))</f>
        <v/>
      </c>
      <c r="K2281" s="51"/>
      <c r="L2281" s="51"/>
      <c r="M2281" s="51"/>
      <c r="N2281" s="51"/>
      <c r="O2281" s="52"/>
      <c r="P2281" s="51"/>
      <c r="Q2281" s="51"/>
      <c r="R2281" s="50"/>
      <c r="S2281" s="34" t="str">
        <f>IFERROR(VLOOKUP(R2281,'State of WI BUs'!$A$2:$B$77,2,FALSE),"")</f>
        <v/>
      </c>
      <c r="T2281" s="52"/>
      <c r="U2281" s="52"/>
      <c r="V2281" s="56" t="str">
        <f t="shared" si="280"/>
        <v/>
      </c>
      <c r="W2281" s="52"/>
      <c r="X2281" s="50"/>
      <c r="Y2281" s="56" t="str">
        <f t="shared" si="281"/>
        <v/>
      </c>
      <c r="Z2281" s="52"/>
      <c r="AA2281" s="35" t="str">
        <f t="shared" si="282"/>
        <v/>
      </c>
      <c r="AB2281" s="35" t="str">
        <f t="shared" si="283"/>
        <v/>
      </c>
      <c r="AC2281" s="35" t="str">
        <f t="shared" si="284"/>
        <v/>
      </c>
      <c r="AD2281" s="35" t="str">
        <f t="shared" si="285"/>
        <v/>
      </c>
      <c r="AE2281" s="35" t="str">
        <f t="shared" si="286"/>
        <v/>
      </c>
      <c r="AF2281" s="35" t="str">
        <f t="shared" si="287"/>
        <v/>
      </c>
    </row>
    <row r="2282" spans="1:32" x14ac:dyDescent="0.3">
      <c r="A2282" s="50"/>
      <c r="B2282" s="34" t="str">
        <f>IFERROR(VLOOKUP(A2282,'State of WI BUs'!$A$2:$B$77,2,FALSE),"")</f>
        <v/>
      </c>
      <c r="C2282" s="50"/>
      <c r="D2282" s="50"/>
      <c r="E2282" s="51"/>
      <c r="F2282" s="34" t="str">
        <f>IFERROR(VLOOKUP(C2282,'Fed. Agency Identifier'!$A$2:$B$62,2,FALSE),"")</f>
        <v/>
      </c>
      <c r="G2282" s="34" t="str">
        <f>IF(ISBLANK(D2282)=TRUE,"",(IFERROR(VLOOKUP(CONCATENATE(C2282,".",D2282),'Assistance Listings sam.gov'!$A$2:$D$2250,4,FALSE),"Unknown/Expired CFDA - Complete Column K")))</f>
        <v/>
      </c>
      <c r="H2282" s="51"/>
      <c r="I2282" s="51"/>
      <c r="J2282" s="34" t="str">
        <f>IF(AND(ISBLANK(C2282)=TRUE,ISBLANK(D2282)=TRUE),"",IFERROR(VLOOKUP(CONCATENATE(C2282,".",D2282),'Clusters Lookup'!$A$2:$B$99,2,FALSE),"Not an Other Cluster"))</f>
        <v/>
      </c>
      <c r="K2282" s="51"/>
      <c r="L2282" s="51"/>
      <c r="M2282" s="51"/>
      <c r="N2282" s="51"/>
      <c r="O2282" s="52"/>
      <c r="P2282" s="51"/>
      <c r="Q2282" s="51"/>
      <c r="R2282" s="50"/>
      <c r="S2282" s="34" t="str">
        <f>IFERROR(VLOOKUP(R2282,'State of WI BUs'!$A$2:$B$77,2,FALSE),"")</f>
        <v/>
      </c>
      <c r="T2282" s="52"/>
      <c r="U2282" s="52"/>
      <c r="V2282" s="56" t="str">
        <f t="shared" si="280"/>
        <v/>
      </c>
      <c r="W2282" s="52"/>
      <c r="X2282" s="50"/>
      <c r="Y2282" s="56" t="str">
        <f t="shared" si="281"/>
        <v/>
      </c>
      <c r="Z2282" s="52"/>
      <c r="AA2282" s="35" t="str">
        <f t="shared" si="282"/>
        <v/>
      </c>
      <c r="AB2282" s="35" t="str">
        <f t="shared" si="283"/>
        <v/>
      </c>
      <c r="AC2282" s="35" t="str">
        <f t="shared" si="284"/>
        <v/>
      </c>
      <c r="AD2282" s="35" t="str">
        <f t="shared" si="285"/>
        <v/>
      </c>
      <c r="AE2282" s="35" t="str">
        <f t="shared" si="286"/>
        <v/>
      </c>
      <c r="AF2282" s="35" t="str">
        <f t="shared" si="287"/>
        <v/>
      </c>
    </row>
    <row r="2283" spans="1:32" x14ac:dyDescent="0.3">
      <c r="A2283" s="50"/>
      <c r="B2283" s="34" t="str">
        <f>IFERROR(VLOOKUP(A2283,'State of WI BUs'!$A$2:$B$77,2,FALSE),"")</f>
        <v/>
      </c>
      <c r="C2283" s="50"/>
      <c r="D2283" s="50"/>
      <c r="E2283" s="51"/>
      <c r="F2283" s="34" t="str">
        <f>IFERROR(VLOOKUP(C2283,'Fed. Agency Identifier'!$A$2:$B$62,2,FALSE),"")</f>
        <v/>
      </c>
      <c r="G2283" s="34" t="str">
        <f>IF(ISBLANK(D2283)=TRUE,"",(IFERROR(VLOOKUP(CONCATENATE(C2283,".",D2283),'Assistance Listings sam.gov'!$A$2:$D$2250,4,FALSE),"Unknown/Expired CFDA - Complete Column K")))</f>
        <v/>
      </c>
      <c r="H2283" s="51"/>
      <c r="I2283" s="51"/>
      <c r="J2283" s="34" t="str">
        <f>IF(AND(ISBLANK(C2283)=TRUE,ISBLANK(D2283)=TRUE),"",IFERROR(VLOOKUP(CONCATENATE(C2283,".",D2283),'Clusters Lookup'!$A$2:$B$99,2,FALSE),"Not an Other Cluster"))</f>
        <v/>
      </c>
      <c r="K2283" s="51"/>
      <c r="L2283" s="51"/>
      <c r="M2283" s="51"/>
      <c r="N2283" s="51"/>
      <c r="O2283" s="52"/>
      <c r="P2283" s="51"/>
      <c r="Q2283" s="51"/>
      <c r="R2283" s="50"/>
      <c r="S2283" s="34" t="str">
        <f>IFERROR(VLOOKUP(R2283,'State of WI BUs'!$A$2:$B$77,2,FALSE),"")</f>
        <v/>
      </c>
      <c r="T2283" s="52"/>
      <c r="U2283" s="52"/>
      <c r="V2283" s="56" t="str">
        <f t="shared" si="280"/>
        <v/>
      </c>
      <c r="W2283" s="52"/>
      <c r="X2283" s="50"/>
      <c r="Y2283" s="56" t="str">
        <f t="shared" si="281"/>
        <v/>
      </c>
      <c r="Z2283" s="52"/>
      <c r="AA2283" s="35" t="str">
        <f t="shared" si="282"/>
        <v/>
      </c>
      <c r="AB2283" s="35" t="str">
        <f t="shared" si="283"/>
        <v/>
      </c>
      <c r="AC2283" s="35" t="str">
        <f t="shared" si="284"/>
        <v/>
      </c>
      <c r="AD2283" s="35" t="str">
        <f t="shared" si="285"/>
        <v/>
      </c>
      <c r="AE2283" s="35" t="str">
        <f t="shared" si="286"/>
        <v/>
      </c>
      <c r="AF2283" s="35" t="str">
        <f t="shared" si="287"/>
        <v/>
      </c>
    </row>
    <row r="2284" spans="1:32" x14ac:dyDescent="0.3">
      <c r="A2284" s="50"/>
      <c r="B2284" s="34" t="str">
        <f>IFERROR(VLOOKUP(A2284,'State of WI BUs'!$A$2:$B$77,2,FALSE),"")</f>
        <v/>
      </c>
      <c r="C2284" s="50"/>
      <c r="D2284" s="50"/>
      <c r="E2284" s="51"/>
      <c r="F2284" s="34" t="str">
        <f>IFERROR(VLOOKUP(C2284,'Fed. Agency Identifier'!$A$2:$B$62,2,FALSE),"")</f>
        <v/>
      </c>
      <c r="G2284" s="34" t="str">
        <f>IF(ISBLANK(D2284)=TRUE,"",(IFERROR(VLOOKUP(CONCATENATE(C2284,".",D2284),'Assistance Listings sam.gov'!$A$2:$D$2250,4,FALSE),"Unknown/Expired CFDA - Complete Column K")))</f>
        <v/>
      </c>
      <c r="H2284" s="51"/>
      <c r="I2284" s="51"/>
      <c r="J2284" s="34" t="str">
        <f>IF(AND(ISBLANK(C2284)=TRUE,ISBLANK(D2284)=TRUE),"",IFERROR(VLOOKUP(CONCATENATE(C2284,".",D2284),'Clusters Lookup'!$A$2:$B$99,2,FALSE),"Not an Other Cluster"))</f>
        <v/>
      </c>
      <c r="K2284" s="51"/>
      <c r="L2284" s="51"/>
      <c r="M2284" s="51"/>
      <c r="N2284" s="51"/>
      <c r="O2284" s="52"/>
      <c r="P2284" s="51"/>
      <c r="Q2284" s="51"/>
      <c r="R2284" s="50"/>
      <c r="S2284" s="34" t="str">
        <f>IFERROR(VLOOKUP(R2284,'State of WI BUs'!$A$2:$B$77,2,FALSE),"")</f>
        <v/>
      </c>
      <c r="T2284" s="52"/>
      <c r="U2284" s="52"/>
      <c r="V2284" s="56" t="str">
        <f t="shared" si="280"/>
        <v/>
      </c>
      <c r="W2284" s="52"/>
      <c r="X2284" s="50"/>
      <c r="Y2284" s="56" t="str">
        <f t="shared" si="281"/>
        <v/>
      </c>
      <c r="Z2284" s="52"/>
      <c r="AA2284" s="35" t="str">
        <f t="shared" si="282"/>
        <v/>
      </c>
      <c r="AB2284" s="35" t="str">
        <f t="shared" si="283"/>
        <v/>
      </c>
      <c r="AC2284" s="35" t="str">
        <f t="shared" si="284"/>
        <v/>
      </c>
      <c r="AD2284" s="35" t="str">
        <f t="shared" si="285"/>
        <v/>
      </c>
      <c r="AE2284" s="35" t="str">
        <f t="shared" si="286"/>
        <v/>
      </c>
      <c r="AF2284" s="35" t="str">
        <f t="shared" si="287"/>
        <v/>
      </c>
    </row>
    <row r="2285" spans="1:32" x14ac:dyDescent="0.3">
      <c r="A2285" s="50"/>
      <c r="B2285" s="34" t="str">
        <f>IFERROR(VLOOKUP(A2285,'State of WI BUs'!$A$2:$B$77,2,FALSE),"")</f>
        <v/>
      </c>
      <c r="C2285" s="50"/>
      <c r="D2285" s="50"/>
      <c r="E2285" s="51"/>
      <c r="F2285" s="34" t="str">
        <f>IFERROR(VLOOKUP(C2285,'Fed. Agency Identifier'!$A$2:$B$62,2,FALSE),"")</f>
        <v/>
      </c>
      <c r="G2285" s="34" t="str">
        <f>IF(ISBLANK(D2285)=TRUE,"",(IFERROR(VLOOKUP(CONCATENATE(C2285,".",D2285),'Assistance Listings sam.gov'!$A$2:$D$2250,4,FALSE),"Unknown/Expired CFDA - Complete Column K")))</f>
        <v/>
      </c>
      <c r="H2285" s="51"/>
      <c r="I2285" s="51"/>
      <c r="J2285" s="34" t="str">
        <f>IF(AND(ISBLANK(C2285)=TRUE,ISBLANK(D2285)=TRUE),"",IFERROR(VLOOKUP(CONCATENATE(C2285,".",D2285),'Clusters Lookup'!$A$2:$B$99,2,FALSE),"Not an Other Cluster"))</f>
        <v/>
      </c>
      <c r="K2285" s="51"/>
      <c r="L2285" s="51"/>
      <c r="M2285" s="51"/>
      <c r="N2285" s="51"/>
      <c r="O2285" s="52"/>
      <c r="P2285" s="51"/>
      <c r="Q2285" s="51"/>
      <c r="R2285" s="50"/>
      <c r="S2285" s="34" t="str">
        <f>IFERROR(VLOOKUP(R2285,'State of WI BUs'!$A$2:$B$77,2,FALSE),"")</f>
        <v/>
      </c>
      <c r="T2285" s="52"/>
      <c r="U2285" s="52"/>
      <c r="V2285" s="56" t="str">
        <f t="shared" si="280"/>
        <v/>
      </c>
      <c r="W2285" s="52"/>
      <c r="X2285" s="50"/>
      <c r="Y2285" s="56" t="str">
        <f t="shared" si="281"/>
        <v/>
      </c>
      <c r="Z2285" s="52"/>
      <c r="AA2285" s="35" t="str">
        <f t="shared" si="282"/>
        <v/>
      </c>
      <c r="AB2285" s="35" t="str">
        <f t="shared" si="283"/>
        <v/>
      </c>
      <c r="AC2285" s="35" t="str">
        <f t="shared" si="284"/>
        <v/>
      </c>
      <c r="AD2285" s="35" t="str">
        <f t="shared" si="285"/>
        <v/>
      </c>
      <c r="AE2285" s="35" t="str">
        <f t="shared" si="286"/>
        <v/>
      </c>
      <c r="AF2285" s="35" t="str">
        <f t="shared" si="287"/>
        <v/>
      </c>
    </row>
    <row r="2286" spans="1:32" x14ac:dyDescent="0.3">
      <c r="A2286" s="50"/>
      <c r="B2286" s="34" t="str">
        <f>IFERROR(VLOOKUP(A2286,'State of WI BUs'!$A$2:$B$77,2,FALSE),"")</f>
        <v/>
      </c>
      <c r="C2286" s="50"/>
      <c r="D2286" s="50"/>
      <c r="E2286" s="51"/>
      <c r="F2286" s="34" t="str">
        <f>IFERROR(VLOOKUP(C2286,'Fed. Agency Identifier'!$A$2:$B$62,2,FALSE),"")</f>
        <v/>
      </c>
      <c r="G2286" s="34" t="str">
        <f>IF(ISBLANK(D2286)=TRUE,"",(IFERROR(VLOOKUP(CONCATENATE(C2286,".",D2286),'Assistance Listings sam.gov'!$A$2:$D$2250,4,FALSE),"Unknown/Expired CFDA - Complete Column K")))</f>
        <v/>
      </c>
      <c r="H2286" s="51"/>
      <c r="I2286" s="51"/>
      <c r="J2286" s="34" t="str">
        <f>IF(AND(ISBLANK(C2286)=TRUE,ISBLANK(D2286)=TRUE),"",IFERROR(VLOOKUP(CONCATENATE(C2286,".",D2286),'Clusters Lookup'!$A$2:$B$99,2,FALSE),"Not an Other Cluster"))</f>
        <v/>
      </c>
      <c r="K2286" s="51"/>
      <c r="L2286" s="51"/>
      <c r="M2286" s="51"/>
      <c r="N2286" s="51"/>
      <c r="O2286" s="52"/>
      <c r="P2286" s="51"/>
      <c r="Q2286" s="51"/>
      <c r="R2286" s="50"/>
      <c r="S2286" s="34" t="str">
        <f>IFERROR(VLOOKUP(R2286,'State of WI BUs'!$A$2:$B$77,2,FALSE),"")</f>
        <v/>
      </c>
      <c r="T2286" s="52"/>
      <c r="U2286" s="52"/>
      <c r="V2286" s="56" t="str">
        <f t="shared" si="280"/>
        <v/>
      </c>
      <c r="W2286" s="52"/>
      <c r="X2286" s="50"/>
      <c r="Y2286" s="56" t="str">
        <f t="shared" si="281"/>
        <v/>
      </c>
      <c r="Z2286" s="52"/>
      <c r="AA2286" s="35" t="str">
        <f t="shared" si="282"/>
        <v/>
      </c>
      <c r="AB2286" s="35" t="str">
        <f t="shared" si="283"/>
        <v/>
      </c>
      <c r="AC2286" s="35" t="str">
        <f t="shared" si="284"/>
        <v/>
      </c>
      <c r="AD2286" s="35" t="str">
        <f t="shared" si="285"/>
        <v/>
      </c>
      <c r="AE2286" s="35" t="str">
        <f t="shared" si="286"/>
        <v/>
      </c>
      <c r="AF2286" s="35" t="str">
        <f t="shared" si="287"/>
        <v/>
      </c>
    </row>
    <row r="2287" spans="1:32" x14ac:dyDescent="0.3">
      <c r="A2287" s="50"/>
      <c r="B2287" s="34" t="str">
        <f>IFERROR(VLOOKUP(A2287,'State of WI BUs'!$A$2:$B$77,2,FALSE),"")</f>
        <v/>
      </c>
      <c r="C2287" s="50"/>
      <c r="D2287" s="50"/>
      <c r="E2287" s="51"/>
      <c r="F2287" s="34" t="str">
        <f>IFERROR(VLOOKUP(C2287,'Fed. Agency Identifier'!$A$2:$B$62,2,FALSE),"")</f>
        <v/>
      </c>
      <c r="G2287" s="34" t="str">
        <f>IF(ISBLANK(D2287)=TRUE,"",(IFERROR(VLOOKUP(CONCATENATE(C2287,".",D2287),'Assistance Listings sam.gov'!$A$2:$D$2250,4,FALSE),"Unknown/Expired CFDA - Complete Column K")))</f>
        <v/>
      </c>
      <c r="H2287" s="51"/>
      <c r="I2287" s="51"/>
      <c r="J2287" s="34" t="str">
        <f>IF(AND(ISBLANK(C2287)=TRUE,ISBLANK(D2287)=TRUE),"",IFERROR(VLOOKUP(CONCATENATE(C2287,".",D2287),'Clusters Lookup'!$A$2:$B$99,2,FALSE),"Not an Other Cluster"))</f>
        <v/>
      </c>
      <c r="K2287" s="51"/>
      <c r="L2287" s="51"/>
      <c r="M2287" s="51"/>
      <c r="N2287" s="51"/>
      <c r="O2287" s="52"/>
      <c r="P2287" s="51"/>
      <c r="Q2287" s="51"/>
      <c r="R2287" s="50"/>
      <c r="S2287" s="34" t="str">
        <f>IFERROR(VLOOKUP(R2287,'State of WI BUs'!$A$2:$B$77,2,FALSE),"")</f>
        <v/>
      </c>
      <c r="T2287" s="52"/>
      <c r="U2287" s="52"/>
      <c r="V2287" s="56" t="str">
        <f t="shared" si="280"/>
        <v/>
      </c>
      <c r="W2287" s="52"/>
      <c r="X2287" s="50"/>
      <c r="Y2287" s="56" t="str">
        <f t="shared" si="281"/>
        <v/>
      </c>
      <c r="Z2287" s="52"/>
      <c r="AA2287" s="35" t="str">
        <f t="shared" si="282"/>
        <v/>
      </c>
      <c r="AB2287" s="35" t="str">
        <f t="shared" si="283"/>
        <v/>
      </c>
      <c r="AC2287" s="35" t="str">
        <f t="shared" si="284"/>
        <v/>
      </c>
      <c r="AD2287" s="35" t="str">
        <f t="shared" si="285"/>
        <v/>
      </c>
      <c r="AE2287" s="35" t="str">
        <f t="shared" si="286"/>
        <v/>
      </c>
      <c r="AF2287" s="35" t="str">
        <f t="shared" si="287"/>
        <v/>
      </c>
    </row>
    <row r="2288" spans="1:32" x14ac:dyDescent="0.3">
      <c r="A2288" s="50"/>
      <c r="B2288" s="34" t="str">
        <f>IFERROR(VLOOKUP(A2288,'State of WI BUs'!$A$2:$B$77,2,FALSE),"")</f>
        <v/>
      </c>
      <c r="C2288" s="50"/>
      <c r="D2288" s="50"/>
      <c r="E2288" s="51"/>
      <c r="F2288" s="34" t="str">
        <f>IFERROR(VLOOKUP(C2288,'Fed. Agency Identifier'!$A$2:$B$62,2,FALSE),"")</f>
        <v/>
      </c>
      <c r="G2288" s="34" t="str">
        <f>IF(ISBLANK(D2288)=TRUE,"",(IFERROR(VLOOKUP(CONCATENATE(C2288,".",D2288),'Assistance Listings sam.gov'!$A$2:$D$2250,4,FALSE),"Unknown/Expired CFDA - Complete Column K")))</f>
        <v/>
      </c>
      <c r="H2288" s="51"/>
      <c r="I2288" s="51"/>
      <c r="J2288" s="34" t="str">
        <f>IF(AND(ISBLANK(C2288)=TRUE,ISBLANK(D2288)=TRUE),"",IFERROR(VLOOKUP(CONCATENATE(C2288,".",D2288),'Clusters Lookup'!$A$2:$B$99,2,FALSE),"Not an Other Cluster"))</f>
        <v/>
      </c>
      <c r="K2288" s="51"/>
      <c r="L2288" s="51"/>
      <c r="M2288" s="51"/>
      <c r="N2288" s="51"/>
      <c r="O2288" s="52"/>
      <c r="P2288" s="51"/>
      <c r="Q2288" s="51"/>
      <c r="R2288" s="50"/>
      <c r="S2288" s="34" t="str">
        <f>IFERROR(VLOOKUP(R2288,'State of WI BUs'!$A$2:$B$77,2,FALSE),"")</f>
        <v/>
      </c>
      <c r="T2288" s="52"/>
      <c r="U2288" s="52"/>
      <c r="V2288" s="56" t="str">
        <f t="shared" si="280"/>
        <v/>
      </c>
      <c r="W2288" s="52"/>
      <c r="X2288" s="50"/>
      <c r="Y2288" s="56" t="str">
        <f t="shared" si="281"/>
        <v/>
      </c>
      <c r="Z2288" s="52"/>
      <c r="AA2288" s="35" t="str">
        <f t="shared" si="282"/>
        <v/>
      </c>
      <c r="AB2288" s="35" t="str">
        <f t="shared" si="283"/>
        <v/>
      </c>
      <c r="AC2288" s="35" t="str">
        <f t="shared" si="284"/>
        <v/>
      </c>
      <c r="AD2288" s="35" t="str">
        <f t="shared" si="285"/>
        <v/>
      </c>
      <c r="AE2288" s="35" t="str">
        <f t="shared" si="286"/>
        <v/>
      </c>
      <c r="AF2288" s="35" t="str">
        <f t="shared" si="287"/>
        <v/>
      </c>
    </row>
    <row r="2289" spans="1:32" x14ac:dyDescent="0.3">
      <c r="A2289" s="50"/>
      <c r="B2289" s="34" t="str">
        <f>IFERROR(VLOOKUP(A2289,'State of WI BUs'!$A$2:$B$77,2,FALSE),"")</f>
        <v/>
      </c>
      <c r="C2289" s="50"/>
      <c r="D2289" s="50"/>
      <c r="E2289" s="51"/>
      <c r="F2289" s="34" t="str">
        <f>IFERROR(VLOOKUP(C2289,'Fed. Agency Identifier'!$A$2:$B$62,2,FALSE),"")</f>
        <v/>
      </c>
      <c r="G2289" s="34" t="str">
        <f>IF(ISBLANK(D2289)=TRUE,"",(IFERROR(VLOOKUP(CONCATENATE(C2289,".",D2289),'Assistance Listings sam.gov'!$A$2:$D$2250,4,FALSE),"Unknown/Expired CFDA - Complete Column K")))</f>
        <v/>
      </c>
      <c r="H2289" s="51"/>
      <c r="I2289" s="51"/>
      <c r="J2289" s="34" t="str">
        <f>IF(AND(ISBLANK(C2289)=TRUE,ISBLANK(D2289)=TRUE),"",IFERROR(VLOOKUP(CONCATENATE(C2289,".",D2289),'Clusters Lookup'!$A$2:$B$99,2,FALSE),"Not an Other Cluster"))</f>
        <v/>
      </c>
      <c r="K2289" s="51"/>
      <c r="L2289" s="51"/>
      <c r="M2289" s="51"/>
      <c r="N2289" s="51"/>
      <c r="O2289" s="52"/>
      <c r="P2289" s="51"/>
      <c r="Q2289" s="51"/>
      <c r="R2289" s="50"/>
      <c r="S2289" s="34" t="str">
        <f>IFERROR(VLOOKUP(R2289,'State of WI BUs'!$A$2:$B$77,2,FALSE),"")</f>
        <v/>
      </c>
      <c r="T2289" s="52"/>
      <c r="U2289" s="52"/>
      <c r="V2289" s="56" t="str">
        <f t="shared" si="280"/>
        <v/>
      </c>
      <c r="W2289" s="52"/>
      <c r="X2289" s="50"/>
      <c r="Y2289" s="56" t="str">
        <f t="shared" si="281"/>
        <v/>
      </c>
      <c r="Z2289" s="52"/>
      <c r="AA2289" s="35" t="str">
        <f t="shared" si="282"/>
        <v/>
      </c>
      <c r="AB2289" s="35" t="str">
        <f t="shared" si="283"/>
        <v/>
      </c>
      <c r="AC2289" s="35" t="str">
        <f t="shared" si="284"/>
        <v/>
      </c>
      <c r="AD2289" s="35" t="str">
        <f t="shared" si="285"/>
        <v/>
      </c>
      <c r="AE2289" s="35" t="str">
        <f t="shared" si="286"/>
        <v/>
      </c>
      <c r="AF2289" s="35" t="str">
        <f t="shared" si="287"/>
        <v/>
      </c>
    </row>
    <row r="2290" spans="1:32" x14ac:dyDescent="0.3">
      <c r="A2290" s="50"/>
      <c r="B2290" s="34" t="str">
        <f>IFERROR(VLOOKUP(A2290,'State of WI BUs'!$A$2:$B$77,2,FALSE),"")</f>
        <v/>
      </c>
      <c r="C2290" s="50"/>
      <c r="D2290" s="50"/>
      <c r="E2290" s="51"/>
      <c r="F2290" s="34" t="str">
        <f>IFERROR(VLOOKUP(C2290,'Fed. Agency Identifier'!$A$2:$B$62,2,FALSE),"")</f>
        <v/>
      </c>
      <c r="G2290" s="34" t="str">
        <f>IF(ISBLANK(D2290)=TRUE,"",(IFERROR(VLOOKUP(CONCATENATE(C2290,".",D2290),'Assistance Listings sam.gov'!$A$2:$D$2250,4,FALSE),"Unknown/Expired CFDA - Complete Column K")))</f>
        <v/>
      </c>
      <c r="H2290" s="51"/>
      <c r="I2290" s="51"/>
      <c r="J2290" s="34" t="str">
        <f>IF(AND(ISBLANK(C2290)=TRUE,ISBLANK(D2290)=TRUE),"",IFERROR(VLOOKUP(CONCATENATE(C2290,".",D2290),'Clusters Lookup'!$A$2:$B$99,2,FALSE),"Not an Other Cluster"))</f>
        <v/>
      </c>
      <c r="K2290" s="51"/>
      <c r="L2290" s="51"/>
      <c r="M2290" s="51"/>
      <c r="N2290" s="51"/>
      <c r="O2290" s="52"/>
      <c r="P2290" s="51"/>
      <c r="Q2290" s="51"/>
      <c r="R2290" s="50"/>
      <c r="S2290" s="34" t="str">
        <f>IFERROR(VLOOKUP(R2290,'State of WI BUs'!$A$2:$B$77,2,FALSE),"")</f>
        <v/>
      </c>
      <c r="T2290" s="52"/>
      <c r="U2290" s="52"/>
      <c r="V2290" s="56" t="str">
        <f t="shared" si="280"/>
        <v/>
      </c>
      <c r="W2290" s="52"/>
      <c r="X2290" s="50"/>
      <c r="Y2290" s="56" t="str">
        <f t="shared" si="281"/>
        <v/>
      </c>
      <c r="Z2290" s="52"/>
      <c r="AA2290" s="35" t="str">
        <f t="shared" si="282"/>
        <v/>
      </c>
      <c r="AB2290" s="35" t="str">
        <f t="shared" si="283"/>
        <v/>
      </c>
      <c r="AC2290" s="35" t="str">
        <f t="shared" si="284"/>
        <v/>
      </c>
      <c r="AD2290" s="35" t="str">
        <f t="shared" si="285"/>
        <v/>
      </c>
      <c r="AE2290" s="35" t="str">
        <f t="shared" si="286"/>
        <v/>
      </c>
      <c r="AF2290" s="35" t="str">
        <f t="shared" si="287"/>
        <v/>
      </c>
    </row>
    <row r="2291" spans="1:32" x14ac:dyDescent="0.3">
      <c r="A2291" s="50"/>
      <c r="B2291" s="34" t="str">
        <f>IFERROR(VLOOKUP(A2291,'State of WI BUs'!$A$2:$B$77,2,FALSE),"")</f>
        <v/>
      </c>
      <c r="C2291" s="50"/>
      <c r="D2291" s="50"/>
      <c r="E2291" s="51"/>
      <c r="F2291" s="34" t="str">
        <f>IFERROR(VLOOKUP(C2291,'Fed. Agency Identifier'!$A$2:$B$62,2,FALSE),"")</f>
        <v/>
      </c>
      <c r="G2291" s="34" t="str">
        <f>IF(ISBLANK(D2291)=TRUE,"",(IFERROR(VLOOKUP(CONCATENATE(C2291,".",D2291),'Assistance Listings sam.gov'!$A$2:$D$2250,4,FALSE),"Unknown/Expired CFDA - Complete Column K")))</f>
        <v/>
      </c>
      <c r="H2291" s="51"/>
      <c r="I2291" s="51"/>
      <c r="J2291" s="34" t="str">
        <f>IF(AND(ISBLANK(C2291)=TRUE,ISBLANK(D2291)=TRUE),"",IFERROR(VLOOKUP(CONCATENATE(C2291,".",D2291),'Clusters Lookup'!$A$2:$B$99,2,FALSE),"Not an Other Cluster"))</f>
        <v/>
      </c>
      <c r="K2291" s="51"/>
      <c r="L2291" s="51"/>
      <c r="M2291" s="51"/>
      <c r="N2291" s="51"/>
      <c r="O2291" s="52"/>
      <c r="P2291" s="51"/>
      <c r="Q2291" s="51"/>
      <c r="R2291" s="50"/>
      <c r="S2291" s="34" t="str">
        <f>IFERROR(VLOOKUP(R2291,'State of WI BUs'!$A$2:$B$77,2,FALSE),"")</f>
        <v/>
      </c>
      <c r="T2291" s="52"/>
      <c r="U2291" s="52"/>
      <c r="V2291" s="56" t="str">
        <f t="shared" si="280"/>
        <v/>
      </c>
      <c r="W2291" s="52"/>
      <c r="X2291" s="50"/>
      <c r="Y2291" s="56" t="str">
        <f t="shared" si="281"/>
        <v/>
      </c>
      <c r="Z2291" s="52"/>
      <c r="AA2291" s="35" t="str">
        <f t="shared" si="282"/>
        <v/>
      </c>
      <c r="AB2291" s="35" t="str">
        <f t="shared" si="283"/>
        <v/>
      </c>
      <c r="AC2291" s="35" t="str">
        <f t="shared" si="284"/>
        <v/>
      </c>
      <c r="AD2291" s="35" t="str">
        <f t="shared" si="285"/>
        <v/>
      </c>
      <c r="AE2291" s="35" t="str">
        <f t="shared" si="286"/>
        <v/>
      </c>
      <c r="AF2291" s="35" t="str">
        <f t="shared" si="287"/>
        <v/>
      </c>
    </row>
    <row r="2292" spans="1:32" x14ac:dyDescent="0.3">
      <c r="A2292" s="50"/>
      <c r="B2292" s="34" t="str">
        <f>IFERROR(VLOOKUP(A2292,'State of WI BUs'!$A$2:$B$77,2,FALSE),"")</f>
        <v/>
      </c>
      <c r="C2292" s="50"/>
      <c r="D2292" s="50"/>
      <c r="E2292" s="51"/>
      <c r="F2292" s="34" t="str">
        <f>IFERROR(VLOOKUP(C2292,'Fed. Agency Identifier'!$A$2:$B$62,2,FALSE),"")</f>
        <v/>
      </c>
      <c r="G2292" s="34" t="str">
        <f>IF(ISBLANK(D2292)=TRUE,"",(IFERROR(VLOOKUP(CONCATENATE(C2292,".",D2292),'Assistance Listings sam.gov'!$A$2:$D$2250,4,FALSE),"Unknown/Expired CFDA - Complete Column K")))</f>
        <v/>
      </c>
      <c r="H2292" s="51"/>
      <c r="I2292" s="51"/>
      <c r="J2292" s="34" t="str">
        <f>IF(AND(ISBLANK(C2292)=TRUE,ISBLANK(D2292)=TRUE),"",IFERROR(VLOOKUP(CONCATENATE(C2292,".",D2292),'Clusters Lookup'!$A$2:$B$99,2,FALSE),"Not an Other Cluster"))</f>
        <v/>
      </c>
      <c r="K2292" s="51"/>
      <c r="L2292" s="51"/>
      <c r="M2292" s="51"/>
      <c r="N2292" s="51"/>
      <c r="O2292" s="52"/>
      <c r="P2292" s="51"/>
      <c r="Q2292" s="51"/>
      <c r="R2292" s="50"/>
      <c r="S2292" s="34" t="str">
        <f>IFERROR(VLOOKUP(R2292,'State of WI BUs'!$A$2:$B$77,2,FALSE),"")</f>
        <v/>
      </c>
      <c r="T2292" s="52"/>
      <c r="U2292" s="52"/>
      <c r="V2292" s="56" t="str">
        <f t="shared" si="280"/>
        <v/>
      </c>
      <c r="W2292" s="52"/>
      <c r="X2292" s="50"/>
      <c r="Y2292" s="56" t="str">
        <f t="shared" si="281"/>
        <v/>
      </c>
      <c r="Z2292" s="52"/>
      <c r="AA2292" s="35" t="str">
        <f t="shared" si="282"/>
        <v/>
      </c>
      <c r="AB2292" s="35" t="str">
        <f t="shared" si="283"/>
        <v/>
      </c>
      <c r="AC2292" s="35" t="str">
        <f t="shared" si="284"/>
        <v/>
      </c>
      <c r="AD2292" s="35" t="str">
        <f t="shared" si="285"/>
        <v/>
      </c>
      <c r="AE2292" s="35" t="str">
        <f t="shared" si="286"/>
        <v/>
      </c>
      <c r="AF2292" s="35" t="str">
        <f t="shared" si="287"/>
        <v/>
      </c>
    </row>
    <row r="2293" spans="1:32" x14ac:dyDescent="0.3">
      <c r="A2293" s="50"/>
      <c r="B2293" s="34" t="str">
        <f>IFERROR(VLOOKUP(A2293,'State of WI BUs'!$A$2:$B$77,2,FALSE),"")</f>
        <v/>
      </c>
      <c r="C2293" s="50"/>
      <c r="D2293" s="50"/>
      <c r="E2293" s="51"/>
      <c r="F2293" s="34" t="str">
        <f>IFERROR(VLOOKUP(C2293,'Fed. Agency Identifier'!$A$2:$B$62,2,FALSE),"")</f>
        <v/>
      </c>
      <c r="G2293" s="34" t="str">
        <f>IF(ISBLANK(D2293)=TRUE,"",(IFERROR(VLOOKUP(CONCATENATE(C2293,".",D2293),'Assistance Listings sam.gov'!$A$2:$D$2250,4,FALSE),"Unknown/Expired CFDA - Complete Column K")))</f>
        <v/>
      </c>
      <c r="H2293" s="51"/>
      <c r="I2293" s="51"/>
      <c r="J2293" s="34" t="str">
        <f>IF(AND(ISBLANK(C2293)=TRUE,ISBLANK(D2293)=TRUE),"",IFERROR(VLOOKUP(CONCATENATE(C2293,".",D2293),'Clusters Lookup'!$A$2:$B$99,2,FALSE),"Not an Other Cluster"))</f>
        <v/>
      </c>
      <c r="K2293" s="51"/>
      <c r="L2293" s="51"/>
      <c r="M2293" s="51"/>
      <c r="N2293" s="51"/>
      <c r="O2293" s="52"/>
      <c r="P2293" s="51"/>
      <c r="Q2293" s="51"/>
      <c r="R2293" s="50"/>
      <c r="S2293" s="34" t="str">
        <f>IFERROR(VLOOKUP(R2293,'State of WI BUs'!$A$2:$B$77,2,FALSE),"")</f>
        <v/>
      </c>
      <c r="T2293" s="52"/>
      <c r="U2293" s="52"/>
      <c r="V2293" s="56" t="str">
        <f t="shared" si="280"/>
        <v/>
      </c>
      <c r="W2293" s="52"/>
      <c r="X2293" s="50"/>
      <c r="Y2293" s="56" t="str">
        <f t="shared" si="281"/>
        <v/>
      </c>
      <c r="Z2293" s="52"/>
      <c r="AA2293" s="35" t="str">
        <f t="shared" si="282"/>
        <v/>
      </c>
      <c r="AB2293" s="35" t="str">
        <f t="shared" si="283"/>
        <v/>
      </c>
      <c r="AC2293" s="35" t="str">
        <f t="shared" si="284"/>
        <v/>
      </c>
      <c r="AD2293" s="35" t="str">
        <f t="shared" si="285"/>
        <v/>
      </c>
      <c r="AE2293" s="35" t="str">
        <f t="shared" si="286"/>
        <v/>
      </c>
      <c r="AF2293" s="35" t="str">
        <f t="shared" si="287"/>
        <v/>
      </c>
    </row>
    <row r="2294" spans="1:32" x14ac:dyDescent="0.3">
      <c r="A2294" s="50"/>
      <c r="B2294" s="34" t="str">
        <f>IFERROR(VLOOKUP(A2294,'State of WI BUs'!$A$2:$B$77,2,FALSE),"")</f>
        <v/>
      </c>
      <c r="C2294" s="50"/>
      <c r="D2294" s="50"/>
      <c r="E2294" s="51"/>
      <c r="F2294" s="34" t="str">
        <f>IFERROR(VLOOKUP(C2294,'Fed. Agency Identifier'!$A$2:$B$62,2,FALSE),"")</f>
        <v/>
      </c>
      <c r="G2294" s="34" t="str">
        <f>IF(ISBLANK(D2294)=TRUE,"",(IFERROR(VLOOKUP(CONCATENATE(C2294,".",D2294),'Assistance Listings sam.gov'!$A$2:$D$2250,4,FALSE),"Unknown/Expired CFDA - Complete Column K")))</f>
        <v/>
      </c>
      <c r="H2294" s="51"/>
      <c r="I2294" s="51"/>
      <c r="J2294" s="34" t="str">
        <f>IF(AND(ISBLANK(C2294)=TRUE,ISBLANK(D2294)=TRUE),"",IFERROR(VLOOKUP(CONCATENATE(C2294,".",D2294),'Clusters Lookup'!$A$2:$B$99,2,FALSE),"Not an Other Cluster"))</f>
        <v/>
      </c>
      <c r="K2294" s="51"/>
      <c r="L2294" s="51"/>
      <c r="M2294" s="51"/>
      <c r="N2294" s="51"/>
      <c r="O2294" s="52"/>
      <c r="P2294" s="51"/>
      <c r="Q2294" s="51"/>
      <c r="R2294" s="50"/>
      <c r="S2294" s="34" t="str">
        <f>IFERROR(VLOOKUP(R2294,'State of WI BUs'!$A$2:$B$77,2,FALSE),"")</f>
        <v/>
      </c>
      <c r="T2294" s="52"/>
      <c r="U2294" s="52"/>
      <c r="V2294" s="56" t="str">
        <f t="shared" si="280"/>
        <v/>
      </c>
      <c r="W2294" s="52"/>
      <c r="X2294" s="50"/>
      <c r="Y2294" s="56" t="str">
        <f t="shared" si="281"/>
        <v/>
      </c>
      <c r="Z2294" s="52"/>
      <c r="AA2294" s="35" t="str">
        <f t="shared" si="282"/>
        <v/>
      </c>
      <c r="AB2294" s="35" t="str">
        <f t="shared" si="283"/>
        <v/>
      </c>
      <c r="AC2294" s="35" t="str">
        <f t="shared" si="284"/>
        <v/>
      </c>
      <c r="AD2294" s="35" t="str">
        <f t="shared" si="285"/>
        <v/>
      </c>
      <c r="AE2294" s="35" t="str">
        <f t="shared" si="286"/>
        <v/>
      </c>
      <c r="AF2294" s="35" t="str">
        <f t="shared" si="287"/>
        <v/>
      </c>
    </row>
    <row r="2295" spans="1:32" x14ac:dyDescent="0.3">
      <c r="A2295" s="50"/>
      <c r="B2295" s="34" t="str">
        <f>IFERROR(VLOOKUP(A2295,'State of WI BUs'!$A$2:$B$77,2,FALSE),"")</f>
        <v/>
      </c>
      <c r="C2295" s="50"/>
      <c r="D2295" s="50"/>
      <c r="E2295" s="51"/>
      <c r="F2295" s="34" t="str">
        <f>IFERROR(VLOOKUP(C2295,'Fed. Agency Identifier'!$A$2:$B$62,2,FALSE),"")</f>
        <v/>
      </c>
      <c r="G2295" s="34" t="str">
        <f>IF(ISBLANK(D2295)=TRUE,"",(IFERROR(VLOOKUP(CONCATENATE(C2295,".",D2295),'Assistance Listings sam.gov'!$A$2:$D$2250,4,FALSE),"Unknown/Expired CFDA - Complete Column K")))</f>
        <v/>
      </c>
      <c r="H2295" s="51"/>
      <c r="I2295" s="51"/>
      <c r="J2295" s="34" t="str">
        <f>IF(AND(ISBLANK(C2295)=TRUE,ISBLANK(D2295)=TRUE),"",IFERROR(VLOOKUP(CONCATENATE(C2295,".",D2295),'Clusters Lookup'!$A$2:$B$99,2,FALSE),"Not an Other Cluster"))</f>
        <v/>
      </c>
      <c r="K2295" s="51"/>
      <c r="L2295" s="51"/>
      <c r="M2295" s="51"/>
      <c r="N2295" s="51"/>
      <c r="O2295" s="52"/>
      <c r="P2295" s="51"/>
      <c r="Q2295" s="51"/>
      <c r="R2295" s="50"/>
      <c r="S2295" s="34" t="str">
        <f>IFERROR(VLOOKUP(R2295,'State of WI BUs'!$A$2:$B$77,2,FALSE),"")</f>
        <v/>
      </c>
      <c r="T2295" s="52"/>
      <c r="U2295" s="52"/>
      <c r="V2295" s="56" t="str">
        <f t="shared" si="280"/>
        <v/>
      </c>
      <c r="W2295" s="52"/>
      <c r="X2295" s="50"/>
      <c r="Y2295" s="56" t="str">
        <f t="shared" si="281"/>
        <v/>
      </c>
      <c r="Z2295" s="52"/>
      <c r="AA2295" s="35" t="str">
        <f t="shared" si="282"/>
        <v/>
      </c>
      <c r="AB2295" s="35" t="str">
        <f t="shared" si="283"/>
        <v/>
      </c>
      <c r="AC2295" s="35" t="str">
        <f t="shared" si="284"/>
        <v/>
      </c>
      <c r="AD2295" s="35" t="str">
        <f t="shared" si="285"/>
        <v/>
      </c>
      <c r="AE2295" s="35" t="str">
        <f t="shared" si="286"/>
        <v/>
      </c>
      <c r="AF2295" s="35" t="str">
        <f t="shared" si="287"/>
        <v/>
      </c>
    </row>
    <row r="2296" spans="1:32" x14ac:dyDescent="0.3">
      <c r="A2296" s="50"/>
      <c r="B2296" s="34" t="str">
        <f>IFERROR(VLOOKUP(A2296,'State of WI BUs'!$A$2:$B$77,2,FALSE),"")</f>
        <v/>
      </c>
      <c r="C2296" s="50"/>
      <c r="D2296" s="50"/>
      <c r="E2296" s="51"/>
      <c r="F2296" s="34" t="str">
        <f>IFERROR(VLOOKUP(C2296,'Fed. Agency Identifier'!$A$2:$B$62,2,FALSE),"")</f>
        <v/>
      </c>
      <c r="G2296" s="34" t="str">
        <f>IF(ISBLANK(D2296)=TRUE,"",(IFERROR(VLOOKUP(CONCATENATE(C2296,".",D2296),'Assistance Listings sam.gov'!$A$2:$D$2250,4,FALSE),"Unknown/Expired CFDA - Complete Column K")))</f>
        <v/>
      </c>
      <c r="H2296" s="51"/>
      <c r="I2296" s="51"/>
      <c r="J2296" s="34" t="str">
        <f>IF(AND(ISBLANK(C2296)=TRUE,ISBLANK(D2296)=TRUE),"",IFERROR(VLOOKUP(CONCATENATE(C2296,".",D2296),'Clusters Lookup'!$A$2:$B$99,2,FALSE),"Not an Other Cluster"))</f>
        <v/>
      </c>
      <c r="K2296" s="51"/>
      <c r="L2296" s="51"/>
      <c r="M2296" s="51"/>
      <c r="N2296" s="51"/>
      <c r="O2296" s="52"/>
      <c r="P2296" s="51"/>
      <c r="Q2296" s="51"/>
      <c r="R2296" s="50"/>
      <c r="S2296" s="34" t="str">
        <f>IFERROR(VLOOKUP(R2296,'State of WI BUs'!$A$2:$B$77,2,FALSE),"")</f>
        <v/>
      </c>
      <c r="T2296" s="52"/>
      <c r="U2296" s="52"/>
      <c r="V2296" s="56" t="str">
        <f t="shared" si="280"/>
        <v/>
      </c>
      <c r="W2296" s="52"/>
      <c r="X2296" s="50"/>
      <c r="Y2296" s="56" t="str">
        <f t="shared" si="281"/>
        <v/>
      </c>
      <c r="Z2296" s="52"/>
      <c r="AA2296" s="35" t="str">
        <f t="shared" si="282"/>
        <v/>
      </c>
      <c r="AB2296" s="35" t="str">
        <f t="shared" si="283"/>
        <v/>
      </c>
      <c r="AC2296" s="35" t="str">
        <f t="shared" si="284"/>
        <v/>
      </c>
      <c r="AD2296" s="35" t="str">
        <f t="shared" si="285"/>
        <v/>
      </c>
      <c r="AE2296" s="35" t="str">
        <f t="shared" si="286"/>
        <v/>
      </c>
      <c r="AF2296" s="35" t="str">
        <f t="shared" si="287"/>
        <v/>
      </c>
    </row>
    <row r="2297" spans="1:32" x14ac:dyDescent="0.3">
      <c r="A2297" s="50"/>
      <c r="B2297" s="34" t="str">
        <f>IFERROR(VLOOKUP(A2297,'State of WI BUs'!$A$2:$B$77,2,FALSE),"")</f>
        <v/>
      </c>
      <c r="C2297" s="50"/>
      <c r="D2297" s="50"/>
      <c r="E2297" s="51"/>
      <c r="F2297" s="34" t="str">
        <f>IFERROR(VLOOKUP(C2297,'Fed. Agency Identifier'!$A$2:$B$62,2,FALSE),"")</f>
        <v/>
      </c>
      <c r="G2297" s="34" t="str">
        <f>IF(ISBLANK(D2297)=TRUE,"",(IFERROR(VLOOKUP(CONCATENATE(C2297,".",D2297),'Assistance Listings sam.gov'!$A$2:$D$2250,4,FALSE),"Unknown/Expired CFDA - Complete Column K")))</f>
        <v/>
      </c>
      <c r="H2297" s="51"/>
      <c r="I2297" s="51"/>
      <c r="J2297" s="34" t="str">
        <f>IF(AND(ISBLANK(C2297)=TRUE,ISBLANK(D2297)=TRUE),"",IFERROR(VLOOKUP(CONCATENATE(C2297,".",D2297),'Clusters Lookup'!$A$2:$B$99,2,FALSE),"Not an Other Cluster"))</f>
        <v/>
      </c>
      <c r="K2297" s="51"/>
      <c r="L2297" s="51"/>
      <c r="M2297" s="51"/>
      <c r="N2297" s="51"/>
      <c r="O2297" s="52"/>
      <c r="P2297" s="51"/>
      <c r="Q2297" s="51"/>
      <c r="R2297" s="50"/>
      <c r="S2297" s="34" t="str">
        <f>IFERROR(VLOOKUP(R2297,'State of WI BUs'!$A$2:$B$77,2,FALSE),"")</f>
        <v/>
      </c>
      <c r="T2297" s="52"/>
      <c r="U2297" s="52"/>
      <c r="V2297" s="56" t="str">
        <f t="shared" si="280"/>
        <v/>
      </c>
      <c r="W2297" s="52"/>
      <c r="X2297" s="50"/>
      <c r="Y2297" s="56" t="str">
        <f t="shared" si="281"/>
        <v/>
      </c>
      <c r="Z2297" s="52"/>
      <c r="AA2297" s="35" t="str">
        <f t="shared" si="282"/>
        <v/>
      </c>
      <c r="AB2297" s="35" t="str">
        <f t="shared" si="283"/>
        <v/>
      </c>
      <c r="AC2297" s="35" t="str">
        <f t="shared" si="284"/>
        <v/>
      </c>
      <c r="AD2297" s="35" t="str">
        <f t="shared" si="285"/>
        <v/>
      </c>
      <c r="AE2297" s="35" t="str">
        <f t="shared" si="286"/>
        <v/>
      </c>
      <c r="AF2297" s="35" t="str">
        <f t="shared" si="287"/>
        <v/>
      </c>
    </row>
    <row r="2298" spans="1:32" x14ac:dyDescent="0.3">
      <c r="A2298" s="50"/>
      <c r="B2298" s="34" t="str">
        <f>IFERROR(VLOOKUP(A2298,'State of WI BUs'!$A$2:$B$77,2,FALSE),"")</f>
        <v/>
      </c>
      <c r="C2298" s="50"/>
      <c r="D2298" s="50"/>
      <c r="E2298" s="51"/>
      <c r="F2298" s="34" t="str">
        <f>IFERROR(VLOOKUP(C2298,'Fed. Agency Identifier'!$A$2:$B$62,2,FALSE),"")</f>
        <v/>
      </c>
      <c r="G2298" s="34" t="str">
        <f>IF(ISBLANK(D2298)=TRUE,"",(IFERROR(VLOOKUP(CONCATENATE(C2298,".",D2298),'Assistance Listings sam.gov'!$A$2:$D$2250,4,FALSE),"Unknown/Expired CFDA - Complete Column K")))</f>
        <v/>
      </c>
      <c r="H2298" s="51"/>
      <c r="I2298" s="51"/>
      <c r="J2298" s="34" t="str">
        <f>IF(AND(ISBLANK(C2298)=TRUE,ISBLANK(D2298)=TRUE),"",IFERROR(VLOOKUP(CONCATENATE(C2298,".",D2298),'Clusters Lookup'!$A$2:$B$99,2,FALSE),"Not an Other Cluster"))</f>
        <v/>
      </c>
      <c r="K2298" s="51"/>
      <c r="L2298" s="51"/>
      <c r="M2298" s="51"/>
      <c r="N2298" s="51"/>
      <c r="O2298" s="52"/>
      <c r="P2298" s="51"/>
      <c r="Q2298" s="51"/>
      <c r="R2298" s="50"/>
      <c r="S2298" s="34" t="str">
        <f>IFERROR(VLOOKUP(R2298,'State of WI BUs'!$A$2:$B$77,2,FALSE),"")</f>
        <v/>
      </c>
      <c r="T2298" s="52"/>
      <c r="U2298" s="52"/>
      <c r="V2298" s="56" t="str">
        <f t="shared" si="280"/>
        <v/>
      </c>
      <c r="W2298" s="52"/>
      <c r="X2298" s="50"/>
      <c r="Y2298" s="56" t="str">
        <f t="shared" si="281"/>
        <v/>
      </c>
      <c r="Z2298" s="52"/>
      <c r="AA2298" s="35" t="str">
        <f t="shared" si="282"/>
        <v/>
      </c>
      <c r="AB2298" s="35" t="str">
        <f t="shared" si="283"/>
        <v/>
      </c>
      <c r="AC2298" s="35" t="str">
        <f t="shared" si="284"/>
        <v/>
      </c>
      <c r="AD2298" s="35" t="str">
        <f t="shared" si="285"/>
        <v/>
      </c>
      <c r="AE2298" s="35" t="str">
        <f t="shared" si="286"/>
        <v/>
      </c>
      <c r="AF2298" s="35" t="str">
        <f t="shared" si="287"/>
        <v/>
      </c>
    </row>
    <row r="2299" spans="1:32" x14ac:dyDescent="0.3">
      <c r="A2299" s="50"/>
      <c r="B2299" s="34" t="str">
        <f>IFERROR(VLOOKUP(A2299,'State of WI BUs'!$A$2:$B$77,2,FALSE),"")</f>
        <v/>
      </c>
      <c r="C2299" s="50"/>
      <c r="D2299" s="50"/>
      <c r="E2299" s="51"/>
      <c r="F2299" s="34" t="str">
        <f>IFERROR(VLOOKUP(C2299,'Fed. Agency Identifier'!$A$2:$B$62,2,FALSE),"")</f>
        <v/>
      </c>
      <c r="G2299" s="34" t="str">
        <f>IF(ISBLANK(D2299)=TRUE,"",(IFERROR(VLOOKUP(CONCATENATE(C2299,".",D2299),'Assistance Listings sam.gov'!$A$2:$D$2250,4,FALSE),"Unknown/Expired CFDA - Complete Column K")))</f>
        <v/>
      </c>
      <c r="H2299" s="51"/>
      <c r="I2299" s="51"/>
      <c r="J2299" s="34" t="str">
        <f>IF(AND(ISBLANK(C2299)=TRUE,ISBLANK(D2299)=TRUE),"",IFERROR(VLOOKUP(CONCATENATE(C2299,".",D2299),'Clusters Lookup'!$A$2:$B$99,2,FALSE),"Not an Other Cluster"))</f>
        <v/>
      </c>
      <c r="K2299" s="51"/>
      <c r="L2299" s="51"/>
      <c r="M2299" s="51"/>
      <c r="N2299" s="51"/>
      <c r="O2299" s="52"/>
      <c r="P2299" s="51"/>
      <c r="Q2299" s="51"/>
      <c r="R2299" s="50"/>
      <c r="S2299" s="34" t="str">
        <f>IFERROR(VLOOKUP(R2299,'State of WI BUs'!$A$2:$B$77,2,FALSE),"")</f>
        <v/>
      </c>
      <c r="T2299" s="52"/>
      <c r="U2299" s="52"/>
      <c r="V2299" s="56" t="str">
        <f t="shared" si="280"/>
        <v/>
      </c>
      <c r="W2299" s="52"/>
      <c r="X2299" s="50"/>
      <c r="Y2299" s="56" t="str">
        <f t="shared" si="281"/>
        <v/>
      </c>
      <c r="Z2299" s="52"/>
      <c r="AA2299" s="35" t="str">
        <f t="shared" si="282"/>
        <v/>
      </c>
      <c r="AB2299" s="35" t="str">
        <f t="shared" si="283"/>
        <v/>
      </c>
      <c r="AC2299" s="35" t="str">
        <f t="shared" si="284"/>
        <v/>
      </c>
      <c r="AD2299" s="35" t="str">
        <f t="shared" si="285"/>
        <v/>
      </c>
      <c r="AE2299" s="35" t="str">
        <f t="shared" si="286"/>
        <v/>
      </c>
      <c r="AF2299" s="35" t="str">
        <f t="shared" si="287"/>
        <v/>
      </c>
    </row>
    <row r="2300" spans="1:32" x14ac:dyDescent="0.3">
      <c r="A2300" s="50"/>
      <c r="B2300" s="34" t="str">
        <f>IFERROR(VLOOKUP(A2300,'State of WI BUs'!$A$2:$B$77,2,FALSE),"")</f>
        <v/>
      </c>
      <c r="C2300" s="50"/>
      <c r="D2300" s="50"/>
      <c r="E2300" s="51"/>
      <c r="F2300" s="34" t="str">
        <f>IFERROR(VLOOKUP(C2300,'Fed. Agency Identifier'!$A$2:$B$62,2,FALSE),"")</f>
        <v/>
      </c>
      <c r="G2300" s="34" t="str">
        <f>IF(ISBLANK(D2300)=TRUE,"",(IFERROR(VLOOKUP(CONCATENATE(C2300,".",D2300),'Assistance Listings sam.gov'!$A$2:$D$2250,4,FALSE),"Unknown/Expired CFDA - Complete Column K")))</f>
        <v/>
      </c>
      <c r="H2300" s="51"/>
      <c r="I2300" s="51"/>
      <c r="J2300" s="34" t="str">
        <f>IF(AND(ISBLANK(C2300)=TRUE,ISBLANK(D2300)=TRUE),"",IFERROR(VLOOKUP(CONCATENATE(C2300,".",D2300),'Clusters Lookup'!$A$2:$B$99,2,FALSE),"Not an Other Cluster"))</f>
        <v/>
      </c>
      <c r="K2300" s="51"/>
      <c r="L2300" s="51"/>
      <c r="M2300" s="51"/>
      <c r="N2300" s="51"/>
      <c r="O2300" s="52"/>
      <c r="P2300" s="51"/>
      <c r="Q2300" s="51"/>
      <c r="R2300" s="50"/>
      <c r="S2300" s="34" t="str">
        <f>IFERROR(VLOOKUP(R2300,'State of WI BUs'!$A$2:$B$77,2,FALSE),"")</f>
        <v/>
      </c>
      <c r="T2300" s="52"/>
      <c r="U2300" s="52"/>
      <c r="V2300" s="56" t="str">
        <f t="shared" si="280"/>
        <v/>
      </c>
      <c r="W2300" s="52"/>
      <c r="X2300" s="50"/>
      <c r="Y2300" s="56" t="str">
        <f t="shared" si="281"/>
        <v/>
      </c>
      <c r="Z2300" s="52"/>
      <c r="AA2300" s="35" t="str">
        <f t="shared" si="282"/>
        <v/>
      </c>
      <c r="AB2300" s="35" t="str">
        <f t="shared" si="283"/>
        <v/>
      </c>
      <c r="AC2300" s="35" t="str">
        <f t="shared" si="284"/>
        <v/>
      </c>
      <c r="AD2300" s="35" t="str">
        <f t="shared" si="285"/>
        <v/>
      </c>
      <c r="AE2300" s="35" t="str">
        <f t="shared" si="286"/>
        <v/>
      </c>
      <c r="AF2300" s="35" t="str">
        <f t="shared" si="287"/>
        <v/>
      </c>
    </row>
    <row r="2301" spans="1:32" x14ac:dyDescent="0.3">
      <c r="A2301" s="50"/>
      <c r="B2301" s="34" t="str">
        <f>IFERROR(VLOOKUP(A2301,'State of WI BUs'!$A$2:$B$77,2,FALSE),"")</f>
        <v/>
      </c>
      <c r="C2301" s="50"/>
      <c r="D2301" s="50"/>
      <c r="E2301" s="51"/>
      <c r="F2301" s="34" t="str">
        <f>IFERROR(VLOOKUP(C2301,'Fed. Agency Identifier'!$A$2:$B$62,2,FALSE),"")</f>
        <v/>
      </c>
      <c r="G2301" s="34" t="str">
        <f>IF(ISBLANK(D2301)=TRUE,"",(IFERROR(VLOOKUP(CONCATENATE(C2301,".",D2301),'Assistance Listings sam.gov'!$A$2:$D$2250,4,FALSE),"Unknown/Expired CFDA - Complete Column K")))</f>
        <v/>
      </c>
      <c r="H2301" s="51"/>
      <c r="I2301" s="51"/>
      <c r="J2301" s="34" t="str">
        <f>IF(AND(ISBLANK(C2301)=TRUE,ISBLANK(D2301)=TRUE),"",IFERROR(VLOOKUP(CONCATENATE(C2301,".",D2301),'Clusters Lookup'!$A$2:$B$99,2,FALSE),"Not an Other Cluster"))</f>
        <v/>
      </c>
      <c r="K2301" s="51"/>
      <c r="L2301" s="51"/>
      <c r="M2301" s="51"/>
      <c r="N2301" s="51"/>
      <c r="O2301" s="52"/>
      <c r="P2301" s="51"/>
      <c r="Q2301" s="51"/>
      <c r="R2301" s="50"/>
      <c r="S2301" s="34" t="str">
        <f>IFERROR(VLOOKUP(R2301,'State of WI BUs'!$A$2:$B$77,2,FALSE),"")</f>
        <v/>
      </c>
      <c r="T2301" s="52"/>
      <c r="U2301" s="52"/>
      <c r="V2301" s="56" t="str">
        <f t="shared" si="280"/>
        <v/>
      </c>
      <c r="W2301" s="52"/>
      <c r="X2301" s="50"/>
      <c r="Y2301" s="56" t="str">
        <f t="shared" si="281"/>
        <v/>
      </c>
      <c r="Z2301" s="52"/>
      <c r="AA2301" s="35" t="str">
        <f t="shared" si="282"/>
        <v/>
      </c>
      <c r="AB2301" s="35" t="str">
        <f t="shared" si="283"/>
        <v/>
      </c>
      <c r="AC2301" s="35" t="str">
        <f t="shared" si="284"/>
        <v/>
      </c>
      <c r="AD2301" s="35" t="str">
        <f t="shared" si="285"/>
        <v/>
      </c>
      <c r="AE2301" s="35" t="str">
        <f t="shared" si="286"/>
        <v/>
      </c>
      <c r="AF2301" s="35" t="str">
        <f t="shared" si="287"/>
        <v/>
      </c>
    </row>
    <row r="2302" spans="1:32" x14ac:dyDescent="0.3">
      <c r="A2302" s="50"/>
      <c r="B2302" s="34" t="str">
        <f>IFERROR(VLOOKUP(A2302,'State of WI BUs'!$A$2:$B$77,2,FALSE),"")</f>
        <v/>
      </c>
      <c r="C2302" s="50"/>
      <c r="D2302" s="50"/>
      <c r="E2302" s="51"/>
      <c r="F2302" s="34" t="str">
        <f>IFERROR(VLOOKUP(C2302,'Fed. Agency Identifier'!$A$2:$B$62,2,FALSE),"")</f>
        <v/>
      </c>
      <c r="G2302" s="34" t="str">
        <f>IF(ISBLANK(D2302)=TRUE,"",(IFERROR(VLOOKUP(CONCATENATE(C2302,".",D2302),'Assistance Listings sam.gov'!$A$2:$D$2250,4,FALSE),"Unknown/Expired CFDA - Complete Column K")))</f>
        <v/>
      </c>
      <c r="H2302" s="51"/>
      <c r="I2302" s="51"/>
      <c r="J2302" s="34" t="str">
        <f>IF(AND(ISBLANK(C2302)=TRUE,ISBLANK(D2302)=TRUE),"",IFERROR(VLOOKUP(CONCATENATE(C2302,".",D2302),'Clusters Lookup'!$A$2:$B$99,2,FALSE),"Not an Other Cluster"))</f>
        <v/>
      </c>
      <c r="K2302" s="51"/>
      <c r="L2302" s="51"/>
      <c r="M2302" s="51"/>
      <c r="N2302" s="51"/>
      <c r="O2302" s="52"/>
      <c r="P2302" s="51"/>
      <c r="Q2302" s="51"/>
      <c r="R2302" s="50"/>
      <c r="S2302" s="34" t="str">
        <f>IFERROR(VLOOKUP(R2302,'State of WI BUs'!$A$2:$B$77,2,FALSE),"")</f>
        <v/>
      </c>
      <c r="T2302" s="52"/>
      <c r="U2302" s="52"/>
      <c r="V2302" s="56" t="str">
        <f t="shared" si="280"/>
        <v/>
      </c>
      <c r="W2302" s="52"/>
      <c r="X2302" s="50"/>
      <c r="Y2302" s="56" t="str">
        <f t="shared" si="281"/>
        <v/>
      </c>
      <c r="Z2302" s="52"/>
      <c r="AA2302" s="35" t="str">
        <f t="shared" si="282"/>
        <v/>
      </c>
      <c r="AB2302" s="35" t="str">
        <f t="shared" si="283"/>
        <v/>
      </c>
      <c r="AC2302" s="35" t="str">
        <f t="shared" si="284"/>
        <v/>
      </c>
      <c r="AD2302" s="35" t="str">
        <f t="shared" si="285"/>
        <v/>
      </c>
      <c r="AE2302" s="35" t="str">
        <f t="shared" si="286"/>
        <v/>
      </c>
      <c r="AF2302" s="35" t="str">
        <f t="shared" si="287"/>
        <v/>
      </c>
    </row>
    <row r="2303" spans="1:32" x14ac:dyDescent="0.3">
      <c r="A2303" s="50"/>
      <c r="B2303" s="34" t="str">
        <f>IFERROR(VLOOKUP(A2303,'State of WI BUs'!$A$2:$B$77,2,FALSE),"")</f>
        <v/>
      </c>
      <c r="C2303" s="50"/>
      <c r="D2303" s="50"/>
      <c r="E2303" s="51"/>
      <c r="F2303" s="34" t="str">
        <f>IFERROR(VLOOKUP(C2303,'Fed. Agency Identifier'!$A$2:$B$62,2,FALSE),"")</f>
        <v/>
      </c>
      <c r="G2303" s="34" t="str">
        <f>IF(ISBLANK(D2303)=TRUE,"",(IFERROR(VLOOKUP(CONCATENATE(C2303,".",D2303),'Assistance Listings sam.gov'!$A$2:$D$2250,4,FALSE),"Unknown/Expired CFDA - Complete Column K")))</f>
        <v/>
      </c>
      <c r="H2303" s="51"/>
      <c r="I2303" s="51"/>
      <c r="J2303" s="34" t="str">
        <f>IF(AND(ISBLANK(C2303)=TRUE,ISBLANK(D2303)=TRUE),"",IFERROR(VLOOKUP(CONCATENATE(C2303,".",D2303),'Clusters Lookup'!$A$2:$B$99,2,FALSE),"Not an Other Cluster"))</f>
        <v/>
      </c>
      <c r="K2303" s="51"/>
      <c r="L2303" s="51"/>
      <c r="M2303" s="51"/>
      <c r="N2303" s="51"/>
      <c r="O2303" s="52"/>
      <c r="P2303" s="51"/>
      <c r="Q2303" s="51"/>
      <c r="R2303" s="50"/>
      <c r="S2303" s="34" t="str">
        <f>IFERROR(VLOOKUP(R2303,'State of WI BUs'!$A$2:$B$77,2,FALSE),"")</f>
        <v/>
      </c>
      <c r="T2303" s="52"/>
      <c r="U2303" s="52"/>
      <c r="V2303" s="56" t="str">
        <f t="shared" si="280"/>
        <v/>
      </c>
      <c r="W2303" s="52"/>
      <c r="X2303" s="50"/>
      <c r="Y2303" s="56" t="str">
        <f t="shared" si="281"/>
        <v/>
      </c>
      <c r="Z2303" s="52"/>
      <c r="AA2303" s="35" t="str">
        <f t="shared" si="282"/>
        <v/>
      </c>
      <c r="AB2303" s="35" t="str">
        <f t="shared" si="283"/>
        <v/>
      </c>
      <c r="AC2303" s="35" t="str">
        <f t="shared" si="284"/>
        <v/>
      </c>
      <c r="AD2303" s="35" t="str">
        <f t="shared" si="285"/>
        <v/>
      </c>
      <c r="AE2303" s="35" t="str">
        <f t="shared" si="286"/>
        <v/>
      </c>
      <c r="AF2303" s="35" t="str">
        <f t="shared" si="287"/>
        <v/>
      </c>
    </row>
    <row r="2304" spans="1:32" x14ac:dyDescent="0.3">
      <c r="A2304" s="50"/>
      <c r="B2304" s="34" t="str">
        <f>IFERROR(VLOOKUP(A2304,'State of WI BUs'!$A$2:$B$77,2,FALSE),"")</f>
        <v/>
      </c>
      <c r="C2304" s="50"/>
      <c r="D2304" s="50"/>
      <c r="E2304" s="51"/>
      <c r="F2304" s="34" t="str">
        <f>IFERROR(VLOOKUP(C2304,'Fed. Agency Identifier'!$A$2:$B$62,2,FALSE),"")</f>
        <v/>
      </c>
      <c r="G2304" s="34" t="str">
        <f>IF(ISBLANK(D2304)=TRUE,"",(IFERROR(VLOOKUP(CONCATENATE(C2304,".",D2304),'Assistance Listings sam.gov'!$A$2:$D$2250,4,FALSE),"Unknown/Expired CFDA - Complete Column K")))</f>
        <v/>
      </c>
      <c r="H2304" s="51"/>
      <c r="I2304" s="51"/>
      <c r="J2304" s="34" t="str">
        <f>IF(AND(ISBLANK(C2304)=TRUE,ISBLANK(D2304)=TRUE),"",IFERROR(VLOOKUP(CONCATENATE(C2304,".",D2304),'Clusters Lookup'!$A$2:$B$99,2,FALSE),"Not an Other Cluster"))</f>
        <v/>
      </c>
      <c r="K2304" s="51"/>
      <c r="L2304" s="51"/>
      <c r="M2304" s="51"/>
      <c r="N2304" s="51"/>
      <c r="O2304" s="52"/>
      <c r="P2304" s="51"/>
      <c r="Q2304" s="51"/>
      <c r="R2304" s="50"/>
      <c r="S2304" s="34" t="str">
        <f>IFERROR(VLOOKUP(R2304,'State of WI BUs'!$A$2:$B$77,2,FALSE),"")</f>
        <v/>
      </c>
      <c r="T2304" s="52"/>
      <c r="U2304" s="52"/>
      <c r="V2304" s="56" t="str">
        <f t="shared" si="280"/>
        <v/>
      </c>
      <c r="W2304" s="52"/>
      <c r="X2304" s="50"/>
      <c r="Y2304" s="56" t="str">
        <f t="shared" si="281"/>
        <v/>
      </c>
      <c r="Z2304" s="52"/>
      <c r="AA2304" s="35" t="str">
        <f t="shared" si="282"/>
        <v/>
      </c>
      <c r="AB2304" s="35" t="str">
        <f t="shared" si="283"/>
        <v/>
      </c>
      <c r="AC2304" s="35" t="str">
        <f t="shared" si="284"/>
        <v/>
      </c>
      <c r="AD2304" s="35" t="str">
        <f t="shared" si="285"/>
        <v/>
      </c>
      <c r="AE2304" s="35" t="str">
        <f t="shared" si="286"/>
        <v/>
      </c>
      <c r="AF2304" s="35" t="str">
        <f t="shared" si="287"/>
        <v/>
      </c>
    </row>
    <row r="2305" spans="1:32" x14ac:dyDescent="0.3">
      <c r="A2305" s="50"/>
      <c r="B2305" s="34" t="str">
        <f>IFERROR(VLOOKUP(A2305,'State of WI BUs'!$A$2:$B$77,2,FALSE),"")</f>
        <v/>
      </c>
      <c r="C2305" s="50"/>
      <c r="D2305" s="50"/>
      <c r="E2305" s="51"/>
      <c r="F2305" s="34" t="str">
        <f>IFERROR(VLOOKUP(C2305,'Fed. Agency Identifier'!$A$2:$B$62,2,FALSE),"")</f>
        <v/>
      </c>
      <c r="G2305" s="34" t="str">
        <f>IF(ISBLANK(D2305)=TRUE,"",(IFERROR(VLOOKUP(CONCATENATE(C2305,".",D2305),'Assistance Listings sam.gov'!$A$2:$D$2250,4,FALSE),"Unknown/Expired CFDA - Complete Column K")))</f>
        <v/>
      </c>
      <c r="H2305" s="51"/>
      <c r="I2305" s="51"/>
      <c r="J2305" s="34" t="str">
        <f>IF(AND(ISBLANK(C2305)=TRUE,ISBLANK(D2305)=TRUE),"",IFERROR(VLOOKUP(CONCATENATE(C2305,".",D2305),'Clusters Lookup'!$A$2:$B$99,2,FALSE),"Not an Other Cluster"))</f>
        <v/>
      </c>
      <c r="K2305" s="51"/>
      <c r="L2305" s="51"/>
      <c r="M2305" s="51"/>
      <c r="N2305" s="51"/>
      <c r="O2305" s="52"/>
      <c r="P2305" s="51"/>
      <c r="Q2305" s="51"/>
      <c r="R2305" s="50"/>
      <c r="S2305" s="34" t="str">
        <f>IFERROR(VLOOKUP(R2305,'State of WI BUs'!$A$2:$B$77,2,FALSE),"")</f>
        <v/>
      </c>
      <c r="T2305" s="52"/>
      <c r="U2305" s="52"/>
      <c r="V2305" s="56" t="str">
        <f t="shared" si="280"/>
        <v/>
      </c>
      <c r="W2305" s="52"/>
      <c r="X2305" s="50"/>
      <c r="Y2305" s="56" t="str">
        <f t="shared" si="281"/>
        <v/>
      </c>
      <c r="Z2305" s="52"/>
      <c r="AA2305" s="35" t="str">
        <f t="shared" si="282"/>
        <v/>
      </c>
      <c r="AB2305" s="35" t="str">
        <f t="shared" si="283"/>
        <v/>
      </c>
      <c r="AC2305" s="35" t="str">
        <f t="shared" si="284"/>
        <v/>
      </c>
      <c r="AD2305" s="35" t="str">
        <f t="shared" si="285"/>
        <v/>
      </c>
      <c r="AE2305" s="35" t="str">
        <f t="shared" si="286"/>
        <v/>
      </c>
      <c r="AF2305" s="35" t="str">
        <f t="shared" si="287"/>
        <v/>
      </c>
    </row>
    <row r="2306" spans="1:32" x14ac:dyDescent="0.3">
      <c r="A2306" s="50"/>
      <c r="B2306" s="34" t="str">
        <f>IFERROR(VLOOKUP(A2306,'State of WI BUs'!$A$2:$B$77,2,FALSE),"")</f>
        <v/>
      </c>
      <c r="C2306" s="50"/>
      <c r="D2306" s="50"/>
      <c r="E2306" s="51"/>
      <c r="F2306" s="34" t="str">
        <f>IFERROR(VLOOKUP(C2306,'Fed. Agency Identifier'!$A$2:$B$62,2,FALSE),"")</f>
        <v/>
      </c>
      <c r="G2306" s="34" t="str">
        <f>IF(ISBLANK(D2306)=TRUE,"",(IFERROR(VLOOKUP(CONCATENATE(C2306,".",D2306),'Assistance Listings sam.gov'!$A$2:$D$2250,4,FALSE),"Unknown/Expired CFDA - Complete Column K")))</f>
        <v/>
      </c>
      <c r="H2306" s="51"/>
      <c r="I2306" s="51"/>
      <c r="J2306" s="34" t="str">
        <f>IF(AND(ISBLANK(C2306)=TRUE,ISBLANK(D2306)=TRUE),"",IFERROR(VLOOKUP(CONCATENATE(C2306,".",D2306),'Clusters Lookup'!$A$2:$B$99,2,FALSE),"Not an Other Cluster"))</f>
        <v/>
      </c>
      <c r="K2306" s="51"/>
      <c r="L2306" s="51"/>
      <c r="M2306" s="51"/>
      <c r="N2306" s="51"/>
      <c r="O2306" s="52"/>
      <c r="P2306" s="51"/>
      <c r="Q2306" s="51"/>
      <c r="R2306" s="50"/>
      <c r="S2306" s="34" t="str">
        <f>IFERROR(VLOOKUP(R2306,'State of WI BUs'!$A$2:$B$77,2,FALSE),"")</f>
        <v/>
      </c>
      <c r="T2306" s="52"/>
      <c r="U2306" s="52"/>
      <c r="V2306" s="56" t="str">
        <f t="shared" si="280"/>
        <v/>
      </c>
      <c r="W2306" s="52"/>
      <c r="X2306" s="50"/>
      <c r="Y2306" s="56" t="str">
        <f t="shared" si="281"/>
        <v/>
      </c>
      <c r="Z2306" s="52"/>
      <c r="AA2306" s="35" t="str">
        <f t="shared" si="282"/>
        <v/>
      </c>
      <c r="AB2306" s="35" t="str">
        <f t="shared" si="283"/>
        <v/>
      </c>
      <c r="AC2306" s="35" t="str">
        <f t="shared" si="284"/>
        <v/>
      </c>
      <c r="AD2306" s="35" t="str">
        <f t="shared" si="285"/>
        <v/>
      </c>
      <c r="AE2306" s="35" t="str">
        <f t="shared" si="286"/>
        <v/>
      </c>
      <c r="AF2306" s="35" t="str">
        <f t="shared" si="287"/>
        <v/>
      </c>
    </row>
    <row r="2307" spans="1:32" x14ac:dyDescent="0.3">
      <c r="A2307" s="50"/>
      <c r="B2307" s="34" t="str">
        <f>IFERROR(VLOOKUP(A2307,'State of WI BUs'!$A$2:$B$77,2,FALSE),"")</f>
        <v/>
      </c>
      <c r="C2307" s="50"/>
      <c r="D2307" s="50"/>
      <c r="E2307" s="51"/>
      <c r="F2307" s="34" t="str">
        <f>IFERROR(VLOOKUP(C2307,'Fed. Agency Identifier'!$A$2:$B$62,2,FALSE),"")</f>
        <v/>
      </c>
      <c r="G2307" s="34" t="str">
        <f>IF(ISBLANK(D2307)=TRUE,"",(IFERROR(VLOOKUP(CONCATENATE(C2307,".",D2307),'Assistance Listings sam.gov'!$A$2:$D$2250,4,FALSE),"Unknown/Expired CFDA - Complete Column K")))</f>
        <v/>
      </c>
      <c r="H2307" s="51"/>
      <c r="I2307" s="51"/>
      <c r="J2307" s="34" t="str">
        <f>IF(AND(ISBLANK(C2307)=TRUE,ISBLANK(D2307)=TRUE),"",IFERROR(VLOOKUP(CONCATENATE(C2307,".",D2307),'Clusters Lookup'!$A$2:$B$99,2,FALSE),"Not an Other Cluster"))</f>
        <v/>
      </c>
      <c r="K2307" s="51"/>
      <c r="L2307" s="51"/>
      <c r="M2307" s="51"/>
      <c r="N2307" s="51"/>
      <c r="O2307" s="52"/>
      <c r="P2307" s="51"/>
      <c r="Q2307" s="51"/>
      <c r="R2307" s="50"/>
      <c r="S2307" s="34" t="str">
        <f>IFERROR(VLOOKUP(R2307,'State of WI BUs'!$A$2:$B$77,2,FALSE),"")</f>
        <v/>
      </c>
      <c r="T2307" s="52"/>
      <c r="U2307" s="52"/>
      <c r="V2307" s="56" t="str">
        <f t="shared" si="280"/>
        <v/>
      </c>
      <c r="W2307" s="52"/>
      <c r="X2307" s="50"/>
      <c r="Y2307" s="56" t="str">
        <f t="shared" si="281"/>
        <v/>
      </c>
      <c r="Z2307" s="52"/>
      <c r="AA2307" s="35" t="str">
        <f t="shared" si="282"/>
        <v/>
      </c>
      <c r="AB2307" s="35" t="str">
        <f t="shared" si="283"/>
        <v/>
      </c>
      <c r="AC2307" s="35" t="str">
        <f t="shared" si="284"/>
        <v/>
      </c>
      <c r="AD2307" s="35" t="str">
        <f t="shared" si="285"/>
        <v/>
      </c>
      <c r="AE2307" s="35" t="str">
        <f t="shared" si="286"/>
        <v/>
      </c>
      <c r="AF2307" s="35" t="str">
        <f t="shared" si="287"/>
        <v/>
      </c>
    </row>
    <row r="2308" spans="1:32" x14ac:dyDescent="0.3">
      <c r="A2308" s="50"/>
      <c r="B2308" s="34" t="str">
        <f>IFERROR(VLOOKUP(A2308,'State of WI BUs'!$A$2:$B$77,2,FALSE),"")</f>
        <v/>
      </c>
      <c r="C2308" s="50"/>
      <c r="D2308" s="50"/>
      <c r="E2308" s="51"/>
      <c r="F2308" s="34" t="str">
        <f>IFERROR(VLOOKUP(C2308,'Fed. Agency Identifier'!$A$2:$B$62,2,FALSE),"")</f>
        <v/>
      </c>
      <c r="G2308" s="34" t="str">
        <f>IF(ISBLANK(D2308)=TRUE,"",(IFERROR(VLOOKUP(CONCATENATE(C2308,".",D2308),'Assistance Listings sam.gov'!$A$2:$D$2250,4,FALSE),"Unknown/Expired CFDA - Complete Column K")))</f>
        <v/>
      </c>
      <c r="H2308" s="51"/>
      <c r="I2308" s="51"/>
      <c r="J2308" s="34" t="str">
        <f>IF(AND(ISBLANK(C2308)=TRUE,ISBLANK(D2308)=TRUE),"",IFERROR(VLOOKUP(CONCATENATE(C2308,".",D2308),'Clusters Lookup'!$A$2:$B$99,2,FALSE),"Not an Other Cluster"))</f>
        <v/>
      </c>
      <c r="K2308" s="51"/>
      <c r="L2308" s="51"/>
      <c r="M2308" s="51"/>
      <c r="N2308" s="51"/>
      <c r="O2308" s="52"/>
      <c r="P2308" s="51"/>
      <c r="Q2308" s="51"/>
      <c r="R2308" s="50"/>
      <c r="S2308" s="34" t="str">
        <f>IFERROR(VLOOKUP(R2308,'State of WI BUs'!$A$2:$B$77,2,FALSE),"")</f>
        <v/>
      </c>
      <c r="T2308" s="52"/>
      <c r="U2308" s="52"/>
      <c r="V2308" s="56" t="str">
        <f t="shared" si="280"/>
        <v/>
      </c>
      <c r="W2308" s="52"/>
      <c r="X2308" s="50"/>
      <c r="Y2308" s="56" t="str">
        <f t="shared" si="281"/>
        <v/>
      </c>
      <c r="Z2308" s="52"/>
      <c r="AA2308" s="35" t="str">
        <f t="shared" si="282"/>
        <v/>
      </c>
      <c r="AB2308" s="35" t="str">
        <f t="shared" si="283"/>
        <v/>
      </c>
      <c r="AC2308" s="35" t="str">
        <f t="shared" si="284"/>
        <v/>
      </c>
      <c r="AD2308" s="35" t="str">
        <f t="shared" si="285"/>
        <v/>
      </c>
      <c r="AE2308" s="35" t="str">
        <f t="shared" si="286"/>
        <v/>
      </c>
      <c r="AF2308" s="35" t="str">
        <f t="shared" si="287"/>
        <v/>
      </c>
    </row>
    <row r="2309" spans="1:32" x14ac:dyDescent="0.3">
      <c r="A2309" s="50"/>
      <c r="B2309" s="34" t="str">
        <f>IFERROR(VLOOKUP(A2309,'State of WI BUs'!$A$2:$B$77,2,FALSE),"")</f>
        <v/>
      </c>
      <c r="C2309" s="50"/>
      <c r="D2309" s="50"/>
      <c r="E2309" s="51"/>
      <c r="F2309" s="34" t="str">
        <f>IFERROR(VLOOKUP(C2309,'Fed. Agency Identifier'!$A$2:$B$62,2,FALSE),"")</f>
        <v/>
      </c>
      <c r="G2309" s="34" t="str">
        <f>IF(ISBLANK(D2309)=TRUE,"",(IFERROR(VLOOKUP(CONCATENATE(C2309,".",D2309),'Assistance Listings sam.gov'!$A$2:$D$2250,4,FALSE),"Unknown/Expired CFDA - Complete Column K")))</f>
        <v/>
      </c>
      <c r="H2309" s="51"/>
      <c r="I2309" s="51"/>
      <c r="J2309" s="34" t="str">
        <f>IF(AND(ISBLANK(C2309)=TRUE,ISBLANK(D2309)=TRUE),"",IFERROR(VLOOKUP(CONCATENATE(C2309,".",D2309),'Clusters Lookup'!$A$2:$B$99,2,FALSE),"Not an Other Cluster"))</f>
        <v/>
      </c>
      <c r="K2309" s="51"/>
      <c r="L2309" s="51"/>
      <c r="M2309" s="51"/>
      <c r="N2309" s="51"/>
      <c r="O2309" s="52"/>
      <c r="P2309" s="51"/>
      <c r="Q2309" s="51"/>
      <c r="R2309" s="50"/>
      <c r="S2309" s="34" t="str">
        <f>IFERROR(VLOOKUP(R2309,'State of WI BUs'!$A$2:$B$77,2,FALSE),"")</f>
        <v/>
      </c>
      <c r="T2309" s="52"/>
      <c r="U2309" s="52"/>
      <c r="V2309" s="56" t="str">
        <f t="shared" si="280"/>
        <v/>
      </c>
      <c r="W2309" s="52"/>
      <c r="X2309" s="50"/>
      <c r="Y2309" s="56" t="str">
        <f t="shared" si="281"/>
        <v/>
      </c>
      <c r="Z2309" s="52"/>
      <c r="AA2309" s="35" t="str">
        <f t="shared" si="282"/>
        <v/>
      </c>
      <c r="AB2309" s="35" t="str">
        <f t="shared" si="283"/>
        <v/>
      </c>
      <c r="AC2309" s="35" t="str">
        <f t="shared" si="284"/>
        <v/>
      </c>
      <c r="AD2309" s="35" t="str">
        <f t="shared" si="285"/>
        <v/>
      </c>
      <c r="AE2309" s="35" t="str">
        <f t="shared" si="286"/>
        <v/>
      </c>
      <c r="AF2309" s="35" t="str">
        <f t="shared" si="287"/>
        <v/>
      </c>
    </row>
    <row r="2310" spans="1:32" x14ac:dyDescent="0.3">
      <c r="A2310" s="50"/>
      <c r="B2310" s="34" t="str">
        <f>IFERROR(VLOOKUP(A2310,'State of WI BUs'!$A$2:$B$77,2,FALSE),"")</f>
        <v/>
      </c>
      <c r="C2310" s="50"/>
      <c r="D2310" s="50"/>
      <c r="E2310" s="51"/>
      <c r="F2310" s="34" t="str">
        <f>IFERROR(VLOOKUP(C2310,'Fed. Agency Identifier'!$A$2:$B$62,2,FALSE),"")</f>
        <v/>
      </c>
      <c r="G2310" s="34" t="str">
        <f>IF(ISBLANK(D2310)=TRUE,"",(IFERROR(VLOOKUP(CONCATENATE(C2310,".",D2310),'Assistance Listings sam.gov'!$A$2:$D$2250,4,FALSE),"Unknown/Expired CFDA - Complete Column K")))</f>
        <v/>
      </c>
      <c r="H2310" s="51"/>
      <c r="I2310" s="51"/>
      <c r="J2310" s="34" t="str">
        <f>IF(AND(ISBLANK(C2310)=TRUE,ISBLANK(D2310)=TRUE),"",IFERROR(VLOOKUP(CONCATENATE(C2310,".",D2310),'Clusters Lookup'!$A$2:$B$99,2,FALSE),"Not an Other Cluster"))</f>
        <v/>
      </c>
      <c r="K2310" s="51"/>
      <c r="L2310" s="51"/>
      <c r="M2310" s="51"/>
      <c r="N2310" s="51"/>
      <c r="O2310" s="52"/>
      <c r="P2310" s="51"/>
      <c r="Q2310" s="51"/>
      <c r="R2310" s="50"/>
      <c r="S2310" s="34" t="str">
        <f>IFERROR(VLOOKUP(R2310,'State of WI BUs'!$A$2:$B$77,2,FALSE),"")</f>
        <v/>
      </c>
      <c r="T2310" s="52"/>
      <c r="U2310" s="52"/>
      <c r="V2310" s="56" t="str">
        <f t="shared" si="280"/>
        <v/>
      </c>
      <c r="W2310" s="52"/>
      <c r="X2310" s="50"/>
      <c r="Y2310" s="56" t="str">
        <f t="shared" si="281"/>
        <v/>
      </c>
      <c r="Z2310" s="52"/>
      <c r="AA2310" s="35" t="str">
        <f t="shared" si="282"/>
        <v/>
      </c>
      <c r="AB2310" s="35" t="str">
        <f t="shared" si="283"/>
        <v/>
      </c>
      <c r="AC2310" s="35" t="str">
        <f t="shared" si="284"/>
        <v/>
      </c>
      <c r="AD2310" s="35" t="str">
        <f t="shared" si="285"/>
        <v/>
      </c>
      <c r="AE2310" s="35" t="str">
        <f t="shared" si="286"/>
        <v/>
      </c>
      <c r="AF2310" s="35" t="str">
        <f t="shared" si="287"/>
        <v/>
      </c>
    </row>
    <row r="2311" spans="1:32" x14ac:dyDescent="0.3">
      <c r="A2311" s="50"/>
      <c r="B2311" s="34" t="str">
        <f>IFERROR(VLOOKUP(A2311,'State of WI BUs'!$A$2:$B$77,2,FALSE),"")</f>
        <v/>
      </c>
      <c r="C2311" s="50"/>
      <c r="D2311" s="50"/>
      <c r="E2311" s="51"/>
      <c r="F2311" s="34" t="str">
        <f>IFERROR(VLOOKUP(C2311,'Fed. Agency Identifier'!$A$2:$B$62,2,FALSE),"")</f>
        <v/>
      </c>
      <c r="G2311" s="34" t="str">
        <f>IF(ISBLANK(D2311)=TRUE,"",(IFERROR(VLOOKUP(CONCATENATE(C2311,".",D2311),'Assistance Listings sam.gov'!$A$2:$D$2250,4,FALSE),"Unknown/Expired CFDA - Complete Column K")))</f>
        <v/>
      </c>
      <c r="H2311" s="51"/>
      <c r="I2311" s="51"/>
      <c r="J2311" s="34" t="str">
        <f>IF(AND(ISBLANK(C2311)=TRUE,ISBLANK(D2311)=TRUE),"",IFERROR(VLOOKUP(CONCATENATE(C2311,".",D2311),'Clusters Lookup'!$A$2:$B$99,2,FALSE),"Not an Other Cluster"))</f>
        <v/>
      </c>
      <c r="K2311" s="51"/>
      <c r="L2311" s="51"/>
      <c r="M2311" s="51"/>
      <c r="N2311" s="51"/>
      <c r="O2311" s="52"/>
      <c r="P2311" s="51"/>
      <c r="Q2311" s="51"/>
      <c r="R2311" s="50"/>
      <c r="S2311" s="34" t="str">
        <f>IFERROR(VLOOKUP(R2311,'State of WI BUs'!$A$2:$B$77,2,FALSE),"")</f>
        <v/>
      </c>
      <c r="T2311" s="52"/>
      <c r="U2311" s="52"/>
      <c r="V2311" s="56" t="str">
        <f t="shared" si="280"/>
        <v/>
      </c>
      <c r="W2311" s="52"/>
      <c r="X2311" s="50"/>
      <c r="Y2311" s="56" t="str">
        <f t="shared" si="281"/>
        <v/>
      </c>
      <c r="Z2311" s="52"/>
      <c r="AA2311" s="35" t="str">
        <f t="shared" si="282"/>
        <v/>
      </c>
      <c r="AB2311" s="35" t="str">
        <f t="shared" si="283"/>
        <v/>
      </c>
      <c r="AC2311" s="35" t="str">
        <f t="shared" si="284"/>
        <v/>
      </c>
      <c r="AD2311" s="35" t="str">
        <f t="shared" si="285"/>
        <v/>
      </c>
      <c r="AE2311" s="35" t="str">
        <f t="shared" si="286"/>
        <v/>
      </c>
      <c r="AF2311" s="35" t="str">
        <f t="shared" si="287"/>
        <v/>
      </c>
    </row>
    <row r="2312" spans="1:32" x14ac:dyDescent="0.3">
      <c r="A2312" s="50"/>
      <c r="B2312" s="34" t="str">
        <f>IFERROR(VLOOKUP(A2312,'State of WI BUs'!$A$2:$B$77,2,FALSE),"")</f>
        <v/>
      </c>
      <c r="C2312" s="50"/>
      <c r="D2312" s="50"/>
      <c r="E2312" s="51"/>
      <c r="F2312" s="34" t="str">
        <f>IFERROR(VLOOKUP(C2312,'Fed. Agency Identifier'!$A$2:$B$62,2,FALSE),"")</f>
        <v/>
      </c>
      <c r="G2312" s="34" t="str">
        <f>IF(ISBLANK(D2312)=TRUE,"",(IFERROR(VLOOKUP(CONCATENATE(C2312,".",D2312),'Assistance Listings sam.gov'!$A$2:$D$2250,4,FALSE),"Unknown/Expired CFDA - Complete Column K")))</f>
        <v/>
      </c>
      <c r="H2312" s="51"/>
      <c r="I2312" s="51"/>
      <c r="J2312" s="34" t="str">
        <f>IF(AND(ISBLANK(C2312)=TRUE,ISBLANK(D2312)=TRUE),"",IFERROR(VLOOKUP(CONCATENATE(C2312,".",D2312),'Clusters Lookup'!$A$2:$B$99,2,FALSE),"Not an Other Cluster"))</f>
        <v/>
      </c>
      <c r="K2312" s="51"/>
      <c r="L2312" s="51"/>
      <c r="M2312" s="51"/>
      <c r="N2312" s="51"/>
      <c r="O2312" s="52"/>
      <c r="P2312" s="51"/>
      <c r="Q2312" s="51"/>
      <c r="R2312" s="50"/>
      <c r="S2312" s="34" t="str">
        <f>IFERROR(VLOOKUP(R2312,'State of WI BUs'!$A$2:$B$77,2,FALSE),"")</f>
        <v/>
      </c>
      <c r="T2312" s="52"/>
      <c r="U2312" s="52"/>
      <c r="V2312" s="56" t="str">
        <f t="shared" si="280"/>
        <v/>
      </c>
      <c r="W2312" s="52"/>
      <c r="X2312" s="50"/>
      <c r="Y2312" s="56" t="str">
        <f t="shared" si="281"/>
        <v/>
      </c>
      <c r="Z2312" s="52"/>
      <c r="AA2312" s="35" t="str">
        <f t="shared" si="282"/>
        <v/>
      </c>
      <c r="AB2312" s="35" t="str">
        <f t="shared" si="283"/>
        <v/>
      </c>
      <c r="AC2312" s="35" t="str">
        <f t="shared" si="284"/>
        <v/>
      </c>
      <c r="AD2312" s="35" t="str">
        <f t="shared" si="285"/>
        <v/>
      </c>
      <c r="AE2312" s="35" t="str">
        <f t="shared" si="286"/>
        <v/>
      </c>
      <c r="AF2312" s="35" t="str">
        <f t="shared" si="287"/>
        <v/>
      </c>
    </row>
    <row r="2313" spans="1:32" x14ac:dyDescent="0.3">
      <c r="A2313" s="50"/>
      <c r="B2313" s="34" t="str">
        <f>IFERROR(VLOOKUP(A2313,'State of WI BUs'!$A$2:$B$77,2,FALSE),"")</f>
        <v/>
      </c>
      <c r="C2313" s="50"/>
      <c r="D2313" s="50"/>
      <c r="E2313" s="51"/>
      <c r="F2313" s="34" t="str">
        <f>IFERROR(VLOOKUP(C2313,'Fed. Agency Identifier'!$A$2:$B$62,2,FALSE),"")</f>
        <v/>
      </c>
      <c r="G2313" s="34" t="str">
        <f>IF(ISBLANK(D2313)=TRUE,"",(IFERROR(VLOOKUP(CONCATENATE(C2313,".",D2313),'Assistance Listings sam.gov'!$A$2:$D$2250,4,FALSE),"Unknown/Expired CFDA - Complete Column K")))</f>
        <v/>
      </c>
      <c r="H2313" s="51"/>
      <c r="I2313" s="51"/>
      <c r="J2313" s="34" t="str">
        <f>IF(AND(ISBLANK(C2313)=TRUE,ISBLANK(D2313)=TRUE),"",IFERROR(VLOOKUP(CONCATENATE(C2313,".",D2313),'Clusters Lookup'!$A$2:$B$99,2,FALSE),"Not an Other Cluster"))</f>
        <v/>
      </c>
      <c r="K2313" s="51"/>
      <c r="L2313" s="51"/>
      <c r="M2313" s="51"/>
      <c r="N2313" s="51"/>
      <c r="O2313" s="52"/>
      <c r="P2313" s="51"/>
      <c r="Q2313" s="51"/>
      <c r="R2313" s="50"/>
      <c r="S2313" s="34" t="str">
        <f>IFERROR(VLOOKUP(R2313,'State of WI BUs'!$A$2:$B$77,2,FALSE),"")</f>
        <v/>
      </c>
      <c r="T2313" s="52"/>
      <c r="U2313" s="52"/>
      <c r="V2313" s="56" t="str">
        <f t="shared" si="280"/>
        <v/>
      </c>
      <c r="W2313" s="52"/>
      <c r="X2313" s="50"/>
      <c r="Y2313" s="56" t="str">
        <f t="shared" si="281"/>
        <v/>
      </c>
      <c r="Z2313" s="52"/>
      <c r="AA2313" s="35" t="str">
        <f t="shared" si="282"/>
        <v/>
      </c>
      <c r="AB2313" s="35" t="str">
        <f t="shared" si="283"/>
        <v/>
      </c>
      <c r="AC2313" s="35" t="str">
        <f t="shared" si="284"/>
        <v/>
      </c>
      <c r="AD2313" s="35" t="str">
        <f t="shared" si="285"/>
        <v/>
      </c>
      <c r="AE2313" s="35" t="str">
        <f t="shared" si="286"/>
        <v/>
      </c>
      <c r="AF2313" s="35" t="str">
        <f t="shared" si="287"/>
        <v/>
      </c>
    </row>
    <row r="2314" spans="1:32" x14ac:dyDescent="0.3">
      <c r="A2314" s="50"/>
      <c r="B2314" s="34" t="str">
        <f>IFERROR(VLOOKUP(A2314,'State of WI BUs'!$A$2:$B$77,2,FALSE),"")</f>
        <v/>
      </c>
      <c r="C2314" s="50"/>
      <c r="D2314" s="50"/>
      <c r="E2314" s="51"/>
      <c r="F2314" s="34" t="str">
        <f>IFERROR(VLOOKUP(C2314,'Fed. Agency Identifier'!$A$2:$B$62,2,FALSE),"")</f>
        <v/>
      </c>
      <c r="G2314" s="34" t="str">
        <f>IF(ISBLANK(D2314)=TRUE,"",(IFERROR(VLOOKUP(CONCATENATE(C2314,".",D2314),'Assistance Listings sam.gov'!$A$2:$D$2250,4,FALSE),"Unknown/Expired CFDA - Complete Column K")))</f>
        <v/>
      </c>
      <c r="H2314" s="51"/>
      <c r="I2314" s="51"/>
      <c r="J2314" s="34" t="str">
        <f>IF(AND(ISBLANK(C2314)=TRUE,ISBLANK(D2314)=TRUE),"",IFERROR(VLOOKUP(CONCATENATE(C2314,".",D2314),'Clusters Lookup'!$A$2:$B$99,2,FALSE),"Not an Other Cluster"))</f>
        <v/>
      </c>
      <c r="K2314" s="51"/>
      <c r="L2314" s="51"/>
      <c r="M2314" s="51"/>
      <c r="N2314" s="51"/>
      <c r="O2314" s="52"/>
      <c r="P2314" s="51"/>
      <c r="Q2314" s="51"/>
      <c r="R2314" s="50"/>
      <c r="S2314" s="34" t="str">
        <f>IFERROR(VLOOKUP(R2314,'State of WI BUs'!$A$2:$B$77,2,FALSE),"")</f>
        <v/>
      </c>
      <c r="T2314" s="52"/>
      <c r="U2314" s="52"/>
      <c r="V2314" s="56" t="str">
        <f t="shared" si="280"/>
        <v/>
      </c>
      <c r="W2314" s="52"/>
      <c r="X2314" s="50"/>
      <c r="Y2314" s="56" t="str">
        <f t="shared" si="281"/>
        <v/>
      </c>
      <c r="Z2314" s="52"/>
      <c r="AA2314" s="35" t="str">
        <f t="shared" si="282"/>
        <v/>
      </c>
      <c r="AB2314" s="35" t="str">
        <f t="shared" si="283"/>
        <v/>
      </c>
      <c r="AC2314" s="35" t="str">
        <f t="shared" si="284"/>
        <v/>
      </c>
      <c r="AD2314" s="35" t="str">
        <f t="shared" si="285"/>
        <v/>
      </c>
      <c r="AE2314" s="35" t="str">
        <f t="shared" si="286"/>
        <v/>
      </c>
      <c r="AF2314" s="35" t="str">
        <f t="shared" si="287"/>
        <v/>
      </c>
    </row>
    <row r="2315" spans="1:32" x14ac:dyDescent="0.3">
      <c r="A2315" s="50"/>
      <c r="B2315" s="34" t="str">
        <f>IFERROR(VLOOKUP(A2315,'State of WI BUs'!$A$2:$B$77,2,FALSE),"")</f>
        <v/>
      </c>
      <c r="C2315" s="50"/>
      <c r="D2315" s="50"/>
      <c r="E2315" s="51"/>
      <c r="F2315" s="34" t="str">
        <f>IFERROR(VLOOKUP(C2315,'Fed. Agency Identifier'!$A$2:$B$62,2,FALSE),"")</f>
        <v/>
      </c>
      <c r="G2315" s="34" t="str">
        <f>IF(ISBLANK(D2315)=TRUE,"",(IFERROR(VLOOKUP(CONCATENATE(C2315,".",D2315),'Assistance Listings sam.gov'!$A$2:$D$2250,4,FALSE),"Unknown/Expired CFDA - Complete Column K")))</f>
        <v/>
      </c>
      <c r="H2315" s="51"/>
      <c r="I2315" s="51"/>
      <c r="J2315" s="34" t="str">
        <f>IF(AND(ISBLANK(C2315)=TRUE,ISBLANK(D2315)=TRUE),"",IFERROR(VLOOKUP(CONCATENATE(C2315,".",D2315),'Clusters Lookup'!$A$2:$B$99,2,FALSE),"Not an Other Cluster"))</f>
        <v/>
      </c>
      <c r="K2315" s="51"/>
      <c r="L2315" s="51"/>
      <c r="M2315" s="51"/>
      <c r="N2315" s="51"/>
      <c r="O2315" s="52"/>
      <c r="P2315" s="51"/>
      <c r="Q2315" s="51"/>
      <c r="R2315" s="50"/>
      <c r="S2315" s="34" t="str">
        <f>IFERROR(VLOOKUP(R2315,'State of WI BUs'!$A$2:$B$77,2,FALSE),"")</f>
        <v/>
      </c>
      <c r="T2315" s="52"/>
      <c r="U2315" s="52"/>
      <c r="V2315" s="56" t="str">
        <f t="shared" si="280"/>
        <v/>
      </c>
      <c r="W2315" s="52"/>
      <c r="X2315" s="50"/>
      <c r="Y2315" s="56" t="str">
        <f t="shared" si="281"/>
        <v/>
      </c>
      <c r="Z2315" s="52"/>
      <c r="AA2315" s="35" t="str">
        <f t="shared" si="282"/>
        <v/>
      </c>
      <c r="AB2315" s="35" t="str">
        <f t="shared" si="283"/>
        <v/>
      </c>
      <c r="AC2315" s="35" t="str">
        <f t="shared" si="284"/>
        <v/>
      </c>
      <c r="AD2315" s="35" t="str">
        <f t="shared" si="285"/>
        <v/>
      </c>
      <c r="AE2315" s="35" t="str">
        <f t="shared" si="286"/>
        <v/>
      </c>
      <c r="AF2315" s="35" t="str">
        <f t="shared" si="287"/>
        <v/>
      </c>
    </row>
    <row r="2316" spans="1:32" x14ac:dyDescent="0.3">
      <c r="A2316" s="50"/>
      <c r="B2316" s="34" t="str">
        <f>IFERROR(VLOOKUP(A2316,'State of WI BUs'!$A$2:$B$77,2,FALSE),"")</f>
        <v/>
      </c>
      <c r="C2316" s="50"/>
      <c r="D2316" s="50"/>
      <c r="E2316" s="51"/>
      <c r="F2316" s="34" t="str">
        <f>IFERROR(VLOOKUP(C2316,'Fed. Agency Identifier'!$A$2:$B$62,2,FALSE),"")</f>
        <v/>
      </c>
      <c r="G2316" s="34" t="str">
        <f>IF(ISBLANK(D2316)=TRUE,"",(IFERROR(VLOOKUP(CONCATENATE(C2316,".",D2316),'Assistance Listings sam.gov'!$A$2:$D$2250,4,FALSE),"Unknown/Expired CFDA - Complete Column K")))</f>
        <v/>
      </c>
      <c r="H2316" s="51"/>
      <c r="I2316" s="51"/>
      <c r="J2316" s="34" t="str">
        <f>IF(AND(ISBLANK(C2316)=TRUE,ISBLANK(D2316)=TRUE),"",IFERROR(VLOOKUP(CONCATENATE(C2316,".",D2316),'Clusters Lookup'!$A$2:$B$99,2,FALSE),"Not an Other Cluster"))</f>
        <v/>
      </c>
      <c r="K2316" s="51"/>
      <c r="L2316" s="51"/>
      <c r="M2316" s="51"/>
      <c r="N2316" s="51"/>
      <c r="O2316" s="52"/>
      <c r="P2316" s="51"/>
      <c r="Q2316" s="51"/>
      <c r="R2316" s="50"/>
      <c r="S2316" s="34" t="str">
        <f>IFERROR(VLOOKUP(R2316,'State of WI BUs'!$A$2:$B$77,2,FALSE),"")</f>
        <v/>
      </c>
      <c r="T2316" s="52"/>
      <c r="U2316" s="52"/>
      <c r="V2316" s="56" t="str">
        <f t="shared" si="280"/>
        <v/>
      </c>
      <c r="W2316" s="52"/>
      <c r="X2316" s="50"/>
      <c r="Y2316" s="56" t="str">
        <f t="shared" si="281"/>
        <v/>
      </c>
      <c r="Z2316" s="52"/>
      <c r="AA2316" s="35" t="str">
        <f t="shared" si="282"/>
        <v/>
      </c>
      <c r="AB2316" s="35" t="str">
        <f t="shared" si="283"/>
        <v/>
      </c>
      <c r="AC2316" s="35" t="str">
        <f t="shared" si="284"/>
        <v/>
      </c>
      <c r="AD2316" s="35" t="str">
        <f t="shared" si="285"/>
        <v/>
      </c>
      <c r="AE2316" s="35" t="str">
        <f t="shared" si="286"/>
        <v/>
      </c>
      <c r="AF2316" s="35" t="str">
        <f t="shared" si="287"/>
        <v/>
      </c>
    </row>
    <row r="2317" spans="1:32" x14ac:dyDescent="0.3">
      <c r="A2317" s="50"/>
      <c r="B2317" s="34" t="str">
        <f>IFERROR(VLOOKUP(A2317,'State of WI BUs'!$A$2:$B$77,2,FALSE),"")</f>
        <v/>
      </c>
      <c r="C2317" s="50"/>
      <c r="D2317" s="50"/>
      <c r="E2317" s="51"/>
      <c r="F2317" s="34" t="str">
        <f>IFERROR(VLOOKUP(C2317,'Fed. Agency Identifier'!$A$2:$B$62,2,FALSE),"")</f>
        <v/>
      </c>
      <c r="G2317" s="34" t="str">
        <f>IF(ISBLANK(D2317)=TRUE,"",(IFERROR(VLOOKUP(CONCATENATE(C2317,".",D2317),'Assistance Listings sam.gov'!$A$2:$D$2250,4,FALSE),"Unknown/Expired CFDA - Complete Column K")))</f>
        <v/>
      </c>
      <c r="H2317" s="51"/>
      <c r="I2317" s="51"/>
      <c r="J2317" s="34" t="str">
        <f>IF(AND(ISBLANK(C2317)=TRUE,ISBLANK(D2317)=TRUE),"",IFERROR(VLOOKUP(CONCATENATE(C2317,".",D2317),'Clusters Lookup'!$A$2:$B$99,2,FALSE),"Not an Other Cluster"))</f>
        <v/>
      </c>
      <c r="K2317" s="51"/>
      <c r="L2317" s="51"/>
      <c r="M2317" s="51"/>
      <c r="N2317" s="51"/>
      <c r="O2317" s="52"/>
      <c r="P2317" s="51"/>
      <c r="Q2317" s="51"/>
      <c r="R2317" s="50"/>
      <c r="S2317" s="34" t="str">
        <f>IFERROR(VLOOKUP(R2317,'State of WI BUs'!$A$2:$B$77,2,FALSE),"")</f>
        <v/>
      </c>
      <c r="T2317" s="52"/>
      <c r="U2317" s="52"/>
      <c r="V2317" s="56" t="str">
        <f t="shared" si="280"/>
        <v/>
      </c>
      <c r="W2317" s="52"/>
      <c r="X2317" s="50"/>
      <c r="Y2317" s="56" t="str">
        <f t="shared" si="281"/>
        <v/>
      </c>
      <c r="Z2317" s="52"/>
      <c r="AA2317" s="35" t="str">
        <f t="shared" si="282"/>
        <v/>
      </c>
      <c r="AB2317" s="35" t="str">
        <f t="shared" si="283"/>
        <v/>
      </c>
      <c r="AC2317" s="35" t="str">
        <f t="shared" si="284"/>
        <v/>
      </c>
      <c r="AD2317" s="35" t="str">
        <f t="shared" si="285"/>
        <v/>
      </c>
      <c r="AE2317" s="35" t="str">
        <f t="shared" si="286"/>
        <v/>
      </c>
      <c r="AF2317" s="35" t="str">
        <f t="shared" si="287"/>
        <v/>
      </c>
    </row>
    <row r="2318" spans="1:32" x14ac:dyDescent="0.3">
      <c r="A2318" s="50"/>
      <c r="B2318" s="34" t="str">
        <f>IFERROR(VLOOKUP(A2318,'State of WI BUs'!$A$2:$B$77,2,FALSE),"")</f>
        <v/>
      </c>
      <c r="C2318" s="50"/>
      <c r="D2318" s="50"/>
      <c r="E2318" s="51"/>
      <c r="F2318" s="34" t="str">
        <f>IFERROR(VLOOKUP(C2318,'Fed. Agency Identifier'!$A$2:$B$62,2,FALSE),"")</f>
        <v/>
      </c>
      <c r="G2318" s="34" t="str">
        <f>IF(ISBLANK(D2318)=TRUE,"",(IFERROR(VLOOKUP(CONCATENATE(C2318,".",D2318),'Assistance Listings sam.gov'!$A$2:$D$2250,4,FALSE),"Unknown/Expired CFDA - Complete Column K")))</f>
        <v/>
      </c>
      <c r="H2318" s="51"/>
      <c r="I2318" s="51"/>
      <c r="J2318" s="34" t="str">
        <f>IF(AND(ISBLANK(C2318)=TRUE,ISBLANK(D2318)=TRUE),"",IFERROR(VLOOKUP(CONCATENATE(C2318,".",D2318),'Clusters Lookup'!$A$2:$B$99,2,FALSE),"Not an Other Cluster"))</f>
        <v/>
      </c>
      <c r="K2318" s="51"/>
      <c r="L2318" s="51"/>
      <c r="M2318" s="51"/>
      <c r="N2318" s="51"/>
      <c r="O2318" s="52"/>
      <c r="P2318" s="51"/>
      <c r="Q2318" s="51"/>
      <c r="R2318" s="50"/>
      <c r="S2318" s="34" t="str">
        <f>IFERROR(VLOOKUP(R2318,'State of WI BUs'!$A$2:$B$77,2,FALSE),"")</f>
        <v/>
      </c>
      <c r="T2318" s="52"/>
      <c r="U2318" s="52"/>
      <c r="V2318" s="56" t="str">
        <f t="shared" si="280"/>
        <v/>
      </c>
      <c r="W2318" s="52"/>
      <c r="X2318" s="50"/>
      <c r="Y2318" s="56" t="str">
        <f t="shared" si="281"/>
        <v/>
      </c>
      <c r="Z2318" s="52"/>
      <c r="AA2318" s="35" t="str">
        <f t="shared" si="282"/>
        <v/>
      </c>
      <c r="AB2318" s="35" t="str">
        <f t="shared" si="283"/>
        <v/>
      </c>
      <c r="AC2318" s="35" t="str">
        <f t="shared" si="284"/>
        <v/>
      </c>
      <c r="AD2318" s="35" t="str">
        <f t="shared" si="285"/>
        <v/>
      </c>
      <c r="AE2318" s="35" t="str">
        <f t="shared" si="286"/>
        <v/>
      </c>
      <c r="AF2318" s="35" t="str">
        <f t="shared" si="287"/>
        <v/>
      </c>
    </row>
    <row r="2319" spans="1:32" x14ac:dyDescent="0.3">
      <c r="A2319" s="50"/>
      <c r="B2319" s="34" t="str">
        <f>IFERROR(VLOOKUP(A2319,'State of WI BUs'!$A$2:$B$77,2,FALSE),"")</f>
        <v/>
      </c>
      <c r="C2319" s="50"/>
      <c r="D2319" s="50"/>
      <c r="E2319" s="51"/>
      <c r="F2319" s="34" t="str">
        <f>IFERROR(VLOOKUP(C2319,'Fed. Agency Identifier'!$A$2:$B$62,2,FALSE),"")</f>
        <v/>
      </c>
      <c r="G2319" s="34" t="str">
        <f>IF(ISBLANK(D2319)=TRUE,"",(IFERROR(VLOOKUP(CONCATENATE(C2319,".",D2319),'Assistance Listings sam.gov'!$A$2:$D$2250,4,FALSE),"Unknown/Expired CFDA - Complete Column K")))</f>
        <v/>
      </c>
      <c r="H2319" s="51"/>
      <c r="I2319" s="51"/>
      <c r="J2319" s="34" t="str">
        <f>IF(AND(ISBLANK(C2319)=TRUE,ISBLANK(D2319)=TRUE),"",IFERROR(VLOOKUP(CONCATENATE(C2319,".",D2319),'Clusters Lookup'!$A$2:$B$99,2,FALSE),"Not an Other Cluster"))</f>
        <v/>
      </c>
      <c r="K2319" s="51"/>
      <c r="L2319" s="51"/>
      <c r="M2319" s="51"/>
      <c r="N2319" s="51"/>
      <c r="O2319" s="52"/>
      <c r="P2319" s="51"/>
      <c r="Q2319" s="51"/>
      <c r="R2319" s="50"/>
      <c r="S2319" s="34" t="str">
        <f>IFERROR(VLOOKUP(R2319,'State of WI BUs'!$A$2:$B$77,2,FALSE),"")</f>
        <v/>
      </c>
      <c r="T2319" s="52"/>
      <c r="U2319" s="52"/>
      <c r="V2319" s="56" t="str">
        <f t="shared" si="280"/>
        <v/>
      </c>
      <c r="W2319" s="52"/>
      <c r="X2319" s="50"/>
      <c r="Y2319" s="56" t="str">
        <f t="shared" si="281"/>
        <v/>
      </c>
      <c r="Z2319" s="52"/>
      <c r="AA2319" s="35" t="str">
        <f t="shared" si="282"/>
        <v/>
      </c>
      <c r="AB2319" s="35" t="str">
        <f t="shared" si="283"/>
        <v/>
      </c>
      <c r="AC2319" s="35" t="str">
        <f t="shared" si="284"/>
        <v/>
      </c>
      <c r="AD2319" s="35" t="str">
        <f t="shared" si="285"/>
        <v/>
      </c>
      <c r="AE2319" s="35" t="str">
        <f t="shared" si="286"/>
        <v/>
      </c>
      <c r="AF2319" s="35" t="str">
        <f t="shared" si="287"/>
        <v/>
      </c>
    </row>
    <row r="2320" spans="1:32" x14ac:dyDescent="0.3">
      <c r="A2320" s="50"/>
      <c r="B2320" s="34" t="str">
        <f>IFERROR(VLOOKUP(A2320,'State of WI BUs'!$A$2:$B$77,2,FALSE),"")</f>
        <v/>
      </c>
      <c r="C2320" s="50"/>
      <c r="D2320" s="50"/>
      <c r="E2320" s="51"/>
      <c r="F2320" s="34" t="str">
        <f>IFERROR(VLOOKUP(C2320,'Fed. Agency Identifier'!$A$2:$B$62,2,FALSE),"")</f>
        <v/>
      </c>
      <c r="G2320" s="34" t="str">
        <f>IF(ISBLANK(D2320)=TRUE,"",(IFERROR(VLOOKUP(CONCATENATE(C2320,".",D2320),'Assistance Listings sam.gov'!$A$2:$D$2250,4,FALSE),"Unknown/Expired CFDA - Complete Column K")))</f>
        <v/>
      </c>
      <c r="H2320" s="51"/>
      <c r="I2320" s="51"/>
      <c r="J2320" s="34" t="str">
        <f>IF(AND(ISBLANK(C2320)=TRUE,ISBLANK(D2320)=TRUE),"",IFERROR(VLOOKUP(CONCATENATE(C2320,".",D2320),'Clusters Lookup'!$A$2:$B$99,2,FALSE),"Not an Other Cluster"))</f>
        <v/>
      </c>
      <c r="K2320" s="51"/>
      <c r="L2320" s="51"/>
      <c r="M2320" s="51"/>
      <c r="N2320" s="51"/>
      <c r="O2320" s="52"/>
      <c r="P2320" s="51"/>
      <c r="Q2320" s="51"/>
      <c r="R2320" s="50"/>
      <c r="S2320" s="34" t="str">
        <f>IFERROR(VLOOKUP(R2320,'State of WI BUs'!$A$2:$B$77,2,FALSE),"")</f>
        <v/>
      </c>
      <c r="T2320" s="52"/>
      <c r="U2320" s="52"/>
      <c r="V2320" s="56" t="str">
        <f t="shared" si="280"/>
        <v/>
      </c>
      <c r="W2320" s="52"/>
      <c r="X2320" s="50"/>
      <c r="Y2320" s="56" t="str">
        <f t="shared" si="281"/>
        <v/>
      </c>
      <c r="Z2320" s="52"/>
      <c r="AA2320" s="35" t="str">
        <f t="shared" si="282"/>
        <v/>
      </c>
      <c r="AB2320" s="35" t="str">
        <f t="shared" si="283"/>
        <v/>
      </c>
      <c r="AC2320" s="35" t="str">
        <f t="shared" si="284"/>
        <v/>
      </c>
      <c r="AD2320" s="35" t="str">
        <f t="shared" si="285"/>
        <v/>
      </c>
      <c r="AE2320" s="35" t="str">
        <f t="shared" si="286"/>
        <v/>
      </c>
      <c r="AF2320" s="35" t="str">
        <f t="shared" si="287"/>
        <v/>
      </c>
    </row>
    <row r="2321" spans="1:32" x14ac:dyDescent="0.3">
      <c r="A2321" s="50"/>
      <c r="B2321" s="34" t="str">
        <f>IFERROR(VLOOKUP(A2321,'State of WI BUs'!$A$2:$B$77,2,FALSE),"")</f>
        <v/>
      </c>
      <c r="C2321" s="50"/>
      <c r="D2321" s="50"/>
      <c r="E2321" s="51"/>
      <c r="F2321" s="34" t="str">
        <f>IFERROR(VLOOKUP(C2321,'Fed. Agency Identifier'!$A$2:$B$62,2,FALSE),"")</f>
        <v/>
      </c>
      <c r="G2321" s="34" t="str">
        <f>IF(ISBLANK(D2321)=TRUE,"",(IFERROR(VLOOKUP(CONCATENATE(C2321,".",D2321),'Assistance Listings sam.gov'!$A$2:$D$2250,4,FALSE),"Unknown/Expired CFDA - Complete Column K")))</f>
        <v/>
      </c>
      <c r="H2321" s="51"/>
      <c r="I2321" s="51"/>
      <c r="J2321" s="34" t="str">
        <f>IF(AND(ISBLANK(C2321)=TRUE,ISBLANK(D2321)=TRUE),"",IFERROR(VLOOKUP(CONCATENATE(C2321,".",D2321),'Clusters Lookup'!$A$2:$B$99,2,FALSE),"Not an Other Cluster"))</f>
        <v/>
      </c>
      <c r="K2321" s="51"/>
      <c r="L2321" s="51"/>
      <c r="M2321" s="51"/>
      <c r="N2321" s="51"/>
      <c r="O2321" s="52"/>
      <c r="P2321" s="51"/>
      <c r="Q2321" s="51"/>
      <c r="R2321" s="50"/>
      <c r="S2321" s="34" t="str">
        <f>IFERROR(VLOOKUP(R2321,'State of WI BUs'!$A$2:$B$77,2,FALSE),"")</f>
        <v/>
      </c>
      <c r="T2321" s="52"/>
      <c r="U2321" s="52"/>
      <c r="V2321" s="56" t="str">
        <f t="shared" si="280"/>
        <v/>
      </c>
      <c r="W2321" s="52"/>
      <c r="X2321" s="50"/>
      <c r="Y2321" s="56" t="str">
        <f t="shared" si="281"/>
        <v/>
      </c>
      <c r="Z2321" s="52"/>
      <c r="AA2321" s="35" t="str">
        <f t="shared" si="282"/>
        <v/>
      </c>
      <c r="AB2321" s="35" t="str">
        <f t="shared" si="283"/>
        <v/>
      </c>
      <c r="AC2321" s="35" t="str">
        <f t="shared" si="284"/>
        <v/>
      </c>
      <c r="AD2321" s="35" t="str">
        <f t="shared" si="285"/>
        <v/>
      </c>
      <c r="AE2321" s="35" t="str">
        <f t="shared" si="286"/>
        <v/>
      </c>
      <c r="AF2321" s="35" t="str">
        <f t="shared" si="287"/>
        <v/>
      </c>
    </row>
    <row r="2322" spans="1:32" x14ac:dyDescent="0.3">
      <c r="A2322" s="50"/>
      <c r="B2322" s="34" t="str">
        <f>IFERROR(VLOOKUP(A2322,'State of WI BUs'!$A$2:$B$77,2,FALSE),"")</f>
        <v/>
      </c>
      <c r="C2322" s="50"/>
      <c r="D2322" s="50"/>
      <c r="E2322" s="51"/>
      <c r="F2322" s="34" t="str">
        <f>IFERROR(VLOOKUP(C2322,'Fed. Agency Identifier'!$A$2:$B$62,2,FALSE),"")</f>
        <v/>
      </c>
      <c r="G2322" s="34" t="str">
        <f>IF(ISBLANK(D2322)=TRUE,"",(IFERROR(VLOOKUP(CONCATENATE(C2322,".",D2322),'Assistance Listings sam.gov'!$A$2:$D$2250,4,FALSE),"Unknown/Expired CFDA - Complete Column K")))</f>
        <v/>
      </c>
      <c r="H2322" s="51"/>
      <c r="I2322" s="51"/>
      <c r="J2322" s="34" t="str">
        <f>IF(AND(ISBLANK(C2322)=TRUE,ISBLANK(D2322)=TRUE),"",IFERROR(VLOOKUP(CONCATENATE(C2322,".",D2322),'Clusters Lookup'!$A$2:$B$99,2,FALSE),"Not an Other Cluster"))</f>
        <v/>
      </c>
      <c r="K2322" s="51"/>
      <c r="L2322" s="51"/>
      <c r="M2322" s="51"/>
      <c r="N2322" s="51"/>
      <c r="O2322" s="52"/>
      <c r="P2322" s="51"/>
      <c r="Q2322" s="51"/>
      <c r="R2322" s="50"/>
      <c r="S2322" s="34" t="str">
        <f>IFERROR(VLOOKUP(R2322,'State of WI BUs'!$A$2:$B$77,2,FALSE),"")</f>
        <v/>
      </c>
      <c r="T2322" s="52"/>
      <c r="U2322" s="52"/>
      <c r="V2322" s="56" t="str">
        <f t="shared" ref="V2322:V2385" si="288">IF(ISBLANK(C2322),"",T2322+U2322)</f>
        <v/>
      </c>
      <c r="W2322" s="52"/>
      <c r="X2322" s="50"/>
      <c r="Y2322" s="56" t="str">
        <f t="shared" ref="Y2322:Y2385" si="289">IF(ISBLANK(C2322),"",V2322+O2322-W2322)</f>
        <v/>
      </c>
      <c r="Z2322" s="52"/>
      <c r="AA2322" s="35" t="str">
        <f t="shared" ref="AA2322:AA2385" si="290">IF(ISBLANK(A2322)=TRUE,"",IF(OR(ISBLANK(H2322)=TRUE,ISBLANK(I2322)=TRUE),"Complete R&amp;D and SFA Designation",""))</f>
        <v/>
      </c>
      <c r="AB2322" s="35" t="str">
        <f t="shared" ref="AB2322:AB2385" si="291">IF(ISBLANK(A2322)=TRUE,"",IF(AND(M2322="I",OR(ISBLANK(P2322)=TRUE,ISBLANK(Q2322)=TRUE)),"Review Columns P,Q",""))</f>
        <v/>
      </c>
      <c r="AC2322" s="35" t="str">
        <f t="shared" ref="AC2322:AC2385" si="292">IF(ISBLANK(A2322)=TRUE,"",IF(AND(M2322="T",ISBLANK(R2322)=TRUE),"Review Column R, S",""))</f>
        <v/>
      </c>
      <c r="AD2322" s="35" t="str">
        <f t="shared" ref="AD2322:AD2385" si="293">IF(ISBLANK(A2322)=TRUE,"",IF(AND(N2322="Y",ISBLANK(O2322)=TRUE),"Review Column O",""))</f>
        <v/>
      </c>
      <c r="AE2322" s="35" t="str">
        <f t="shared" ref="AE2322:AE2385" si="294">IF(ISBLANK(A2322)=TRUE,"",IF(W2322+Z2322&gt;T2322+U2322,"Review Columns T,U,W,Z",""))</f>
        <v/>
      </c>
      <c r="AF2322" s="35" t="str">
        <f t="shared" ref="AF2322:AF2385" si="295">IF((ISBLANK(A2322)=TRUE),"",IF(ISBLANK(L2322)=TRUE,"Select Special Funding",""))</f>
        <v/>
      </c>
    </row>
    <row r="2323" spans="1:32" x14ac:dyDescent="0.3">
      <c r="A2323" s="50"/>
      <c r="B2323" s="34" t="str">
        <f>IFERROR(VLOOKUP(A2323,'State of WI BUs'!$A$2:$B$77,2,FALSE),"")</f>
        <v/>
      </c>
      <c r="C2323" s="50"/>
      <c r="D2323" s="50"/>
      <c r="E2323" s="51"/>
      <c r="F2323" s="34" t="str">
        <f>IFERROR(VLOOKUP(C2323,'Fed. Agency Identifier'!$A$2:$B$62,2,FALSE),"")</f>
        <v/>
      </c>
      <c r="G2323" s="34" t="str">
        <f>IF(ISBLANK(D2323)=TRUE,"",(IFERROR(VLOOKUP(CONCATENATE(C2323,".",D2323),'Assistance Listings sam.gov'!$A$2:$D$2250,4,FALSE),"Unknown/Expired CFDA - Complete Column K")))</f>
        <v/>
      </c>
      <c r="H2323" s="51"/>
      <c r="I2323" s="51"/>
      <c r="J2323" s="34" t="str">
        <f>IF(AND(ISBLANK(C2323)=TRUE,ISBLANK(D2323)=TRUE),"",IFERROR(VLOOKUP(CONCATENATE(C2323,".",D2323),'Clusters Lookup'!$A$2:$B$99,2,FALSE),"Not an Other Cluster"))</f>
        <v/>
      </c>
      <c r="K2323" s="51"/>
      <c r="L2323" s="51"/>
      <c r="M2323" s="51"/>
      <c r="N2323" s="51"/>
      <c r="O2323" s="52"/>
      <c r="P2323" s="51"/>
      <c r="Q2323" s="51"/>
      <c r="R2323" s="50"/>
      <c r="S2323" s="34" t="str">
        <f>IFERROR(VLOOKUP(R2323,'State of WI BUs'!$A$2:$B$77,2,FALSE),"")</f>
        <v/>
      </c>
      <c r="T2323" s="52"/>
      <c r="U2323" s="52"/>
      <c r="V2323" s="56" t="str">
        <f t="shared" si="288"/>
        <v/>
      </c>
      <c r="W2323" s="52"/>
      <c r="X2323" s="50"/>
      <c r="Y2323" s="56" t="str">
        <f t="shared" si="289"/>
        <v/>
      </c>
      <c r="Z2323" s="52"/>
      <c r="AA2323" s="35" t="str">
        <f t="shared" si="290"/>
        <v/>
      </c>
      <c r="AB2323" s="35" t="str">
        <f t="shared" si="291"/>
        <v/>
      </c>
      <c r="AC2323" s="35" t="str">
        <f t="shared" si="292"/>
        <v/>
      </c>
      <c r="AD2323" s="35" t="str">
        <f t="shared" si="293"/>
        <v/>
      </c>
      <c r="AE2323" s="35" t="str">
        <f t="shared" si="294"/>
        <v/>
      </c>
      <c r="AF2323" s="35" t="str">
        <f t="shared" si="295"/>
        <v/>
      </c>
    </row>
    <row r="2324" spans="1:32" x14ac:dyDescent="0.3">
      <c r="A2324" s="50"/>
      <c r="B2324" s="34" t="str">
        <f>IFERROR(VLOOKUP(A2324,'State of WI BUs'!$A$2:$B$77,2,FALSE),"")</f>
        <v/>
      </c>
      <c r="C2324" s="50"/>
      <c r="D2324" s="50"/>
      <c r="E2324" s="51"/>
      <c r="F2324" s="34" t="str">
        <f>IFERROR(VLOOKUP(C2324,'Fed. Agency Identifier'!$A$2:$B$62,2,FALSE),"")</f>
        <v/>
      </c>
      <c r="G2324" s="34" t="str">
        <f>IF(ISBLANK(D2324)=TRUE,"",(IFERROR(VLOOKUP(CONCATENATE(C2324,".",D2324),'Assistance Listings sam.gov'!$A$2:$D$2250,4,FALSE),"Unknown/Expired CFDA - Complete Column K")))</f>
        <v/>
      </c>
      <c r="H2324" s="51"/>
      <c r="I2324" s="51"/>
      <c r="J2324" s="34" t="str">
        <f>IF(AND(ISBLANK(C2324)=TRUE,ISBLANK(D2324)=TRUE),"",IFERROR(VLOOKUP(CONCATENATE(C2324,".",D2324),'Clusters Lookup'!$A$2:$B$99,2,FALSE),"Not an Other Cluster"))</f>
        <v/>
      </c>
      <c r="K2324" s="51"/>
      <c r="L2324" s="51"/>
      <c r="M2324" s="51"/>
      <c r="N2324" s="51"/>
      <c r="O2324" s="52"/>
      <c r="P2324" s="51"/>
      <c r="Q2324" s="51"/>
      <c r="R2324" s="50"/>
      <c r="S2324" s="34" t="str">
        <f>IFERROR(VLOOKUP(R2324,'State of WI BUs'!$A$2:$B$77,2,FALSE),"")</f>
        <v/>
      </c>
      <c r="T2324" s="52"/>
      <c r="U2324" s="52"/>
      <c r="V2324" s="56" t="str">
        <f t="shared" si="288"/>
        <v/>
      </c>
      <c r="W2324" s="52"/>
      <c r="X2324" s="50"/>
      <c r="Y2324" s="56" t="str">
        <f t="shared" si="289"/>
        <v/>
      </c>
      <c r="Z2324" s="52"/>
      <c r="AA2324" s="35" t="str">
        <f t="shared" si="290"/>
        <v/>
      </c>
      <c r="AB2324" s="35" t="str">
        <f t="shared" si="291"/>
        <v/>
      </c>
      <c r="AC2324" s="35" t="str">
        <f t="shared" si="292"/>
        <v/>
      </c>
      <c r="AD2324" s="35" t="str">
        <f t="shared" si="293"/>
        <v/>
      </c>
      <c r="AE2324" s="35" t="str">
        <f t="shared" si="294"/>
        <v/>
      </c>
      <c r="AF2324" s="35" t="str">
        <f t="shared" si="295"/>
        <v/>
      </c>
    </row>
    <row r="2325" spans="1:32" x14ac:dyDescent="0.3">
      <c r="A2325" s="50"/>
      <c r="B2325" s="34" t="str">
        <f>IFERROR(VLOOKUP(A2325,'State of WI BUs'!$A$2:$B$77,2,FALSE),"")</f>
        <v/>
      </c>
      <c r="C2325" s="50"/>
      <c r="D2325" s="50"/>
      <c r="E2325" s="51"/>
      <c r="F2325" s="34" t="str">
        <f>IFERROR(VLOOKUP(C2325,'Fed. Agency Identifier'!$A$2:$B$62,2,FALSE),"")</f>
        <v/>
      </c>
      <c r="G2325" s="34" t="str">
        <f>IF(ISBLANK(D2325)=TRUE,"",(IFERROR(VLOOKUP(CONCATENATE(C2325,".",D2325),'Assistance Listings sam.gov'!$A$2:$D$2250,4,FALSE),"Unknown/Expired CFDA - Complete Column K")))</f>
        <v/>
      </c>
      <c r="H2325" s="51"/>
      <c r="I2325" s="51"/>
      <c r="J2325" s="34" t="str">
        <f>IF(AND(ISBLANK(C2325)=TRUE,ISBLANK(D2325)=TRUE),"",IFERROR(VLOOKUP(CONCATENATE(C2325,".",D2325),'Clusters Lookup'!$A$2:$B$99,2,FALSE),"Not an Other Cluster"))</f>
        <v/>
      </c>
      <c r="K2325" s="51"/>
      <c r="L2325" s="51"/>
      <c r="M2325" s="51"/>
      <c r="N2325" s="51"/>
      <c r="O2325" s="52"/>
      <c r="P2325" s="51"/>
      <c r="Q2325" s="51"/>
      <c r="R2325" s="50"/>
      <c r="S2325" s="34" t="str">
        <f>IFERROR(VLOOKUP(R2325,'State of WI BUs'!$A$2:$B$77,2,FALSE),"")</f>
        <v/>
      </c>
      <c r="T2325" s="52"/>
      <c r="U2325" s="52"/>
      <c r="V2325" s="56" t="str">
        <f t="shared" si="288"/>
        <v/>
      </c>
      <c r="W2325" s="52"/>
      <c r="X2325" s="50"/>
      <c r="Y2325" s="56" t="str">
        <f t="shared" si="289"/>
        <v/>
      </c>
      <c r="Z2325" s="52"/>
      <c r="AA2325" s="35" t="str">
        <f t="shared" si="290"/>
        <v/>
      </c>
      <c r="AB2325" s="35" t="str">
        <f t="shared" si="291"/>
        <v/>
      </c>
      <c r="AC2325" s="35" t="str">
        <f t="shared" si="292"/>
        <v/>
      </c>
      <c r="AD2325" s="35" t="str">
        <f t="shared" si="293"/>
        <v/>
      </c>
      <c r="AE2325" s="35" t="str">
        <f t="shared" si="294"/>
        <v/>
      </c>
      <c r="AF2325" s="35" t="str">
        <f t="shared" si="295"/>
        <v/>
      </c>
    </row>
    <row r="2326" spans="1:32" x14ac:dyDescent="0.3">
      <c r="A2326" s="50"/>
      <c r="B2326" s="34" t="str">
        <f>IFERROR(VLOOKUP(A2326,'State of WI BUs'!$A$2:$B$77,2,FALSE),"")</f>
        <v/>
      </c>
      <c r="C2326" s="50"/>
      <c r="D2326" s="50"/>
      <c r="E2326" s="51"/>
      <c r="F2326" s="34" t="str">
        <f>IFERROR(VLOOKUP(C2326,'Fed. Agency Identifier'!$A$2:$B$62,2,FALSE),"")</f>
        <v/>
      </c>
      <c r="G2326" s="34" t="str">
        <f>IF(ISBLANK(D2326)=TRUE,"",(IFERROR(VLOOKUP(CONCATENATE(C2326,".",D2326),'Assistance Listings sam.gov'!$A$2:$D$2250,4,FALSE),"Unknown/Expired CFDA - Complete Column K")))</f>
        <v/>
      </c>
      <c r="H2326" s="51"/>
      <c r="I2326" s="51"/>
      <c r="J2326" s="34" t="str">
        <f>IF(AND(ISBLANK(C2326)=TRUE,ISBLANK(D2326)=TRUE),"",IFERROR(VLOOKUP(CONCATENATE(C2326,".",D2326),'Clusters Lookup'!$A$2:$B$99,2,FALSE),"Not an Other Cluster"))</f>
        <v/>
      </c>
      <c r="K2326" s="51"/>
      <c r="L2326" s="51"/>
      <c r="M2326" s="51"/>
      <c r="N2326" s="51"/>
      <c r="O2326" s="52"/>
      <c r="P2326" s="51"/>
      <c r="Q2326" s="51"/>
      <c r="R2326" s="50"/>
      <c r="S2326" s="34" t="str">
        <f>IFERROR(VLOOKUP(R2326,'State of WI BUs'!$A$2:$B$77,2,FALSE),"")</f>
        <v/>
      </c>
      <c r="T2326" s="52"/>
      <c r="U2326" s="52"/>
      <c r="V2326" s="56" t="str">
        <f t="shared" si="288"/>
        <v/>
      </c>
      <c r="W2326" s="52"/>
      <c r="X2326" s="50"/>
      <c r="Y2326" s="56" t="str">
        <f t="shared" si="289"/>
        <v/>
      </c>
      <c r="Z2326" s="52"/>
      <c r="AA2326" s="35" t="str">
        <f t="shared" si="290"/>
        <v/>
      </c>
      <c r="AB2326" s="35" t="str">
        <f t="shared" si="291"/>
        <v/>
      </c>
      <c r="AC2326" s="35" t="str">
        <f t="shared" si="292"/>
        <v/>
      </c>
      <c r="AD2326" s="35" t="str">
        <f t="shared" si="293"/>
        <v/>
      </c>
      <c r="AE2326" s="35" t="str">
        <f t="shared" si="294"/>
        <v/>
      </c>
      <c r="AF2326" s="35" t="str">
        <f t="shared" si="295"/>
        <v/>
      </c>
    </row>
    <row r="2327" spans="1:32" x14ac:dyDescent="0.3">
      <c r="A2327" s="50"/>
      <c r="B2327" s="34" t="str">
        <f>IFERROR(VLOOKUP(A2327,'State of WI BUs'!$A$2:$B$77,2,FALSE),"")</f>
        <v/>
      </c>
      <c r="C2327" s="50"/>
      <c r="D2327" s="50"/>
      <c r="E2327" s="51"/>
      <c r="F2327" s="34" t="str">
        <f>IFERROR(VLOOKUP(C2327,'Fed. Agency Identifier'!$A$2:$B$62,2,FALSE),"")</f>
        <v/>
      </c>
      <c r="G2327" s="34" t="str">
        <f>IF(ISBLANK(D2327)=TRUE,"",(IFERROR(VLOOKUP(CONCATENATE(C2327,".",D2327),'Assistance Listings sam.gov'!$A$2:$D$2250,4,FALSE),"Unknown/Expired CFDA - Complete Column K")))</f>
        <v/>
      </c>
      <c r="H2327" s="51"/>
      <c r="I2327" s="51"/>
      <c r="J2327" s="34" t="str">
        <f>IF(AND(ISBLANK(C2327)=TRUE,ISBLANK(D2327)=TRUE),"",IFERROR(VLOOKUP(CONCATENATE(C2327,".",D2327),'Clusters Lookup'!$A$2:$B$99,2,FALSE),"Not an Other Cluster"))</f>
        <v/>
      </c>
      <c r="K2327" s="51"/>
      <c r="L2327" s="51"/>
      <c r="M2327" s="51"/>
      <c r="N2327" s="51"/>
      <c r="O2327" s="52"/>
      <c r="P2327" s="51"/>
      <c r="Q2327" s="51"/>
      <c r="R2327" s="50"/>
      <c r="S2327" s="34" t="str">
        <f>IFERROR(VLOOKUP(R2327,'State of WI BUs'!$A$2:$B$77,2,FALSE),"")</f>
        <v/>
      </c>
      <c r="T2327" s="52"/>
      <c r="U2327" s="52"/>
      <c r="V2327" s="56" t="str">
        <f t="shared" si="288"/>
        <v/>
      </c>
      <c r="W2327" s="52"/>
      <c r="X2327" s="50"/>
      <c r="Y2327" s="56" t="str">
        <f t="shared" si="289"/>
        <v/>
      </c>
      <c r="Z2327" s="52"/>
      <c r="AA2327" s="35" t="str">
        <f t="shared" si="290"/>
        <v/>
      </c>
      <c r="AB2327" s="35" t="str">
        <f t="shared" si="291"/>
        <v/>
      </c>
      <c r="AC2327" s="35" t="str">
        <f t="shared" si="292"/>
        <v/>
      </c>
      <c r="AD2327" s="35" t="str">
        <f t="shared" si="293"/>
        <v/>
      </c>
      <c r="AE2327" s="35" t="str">
        <f t="shared" si="294"/>
        <v/>
      </c>
      <c r="AF2327" s="35" t="str">
        <f t="shared" si="295"/>
        <v/>
      </c>
    </row>
    <row r="2328" spans="1:32" x14ac:dyDescent="0.3">
      <c r="A2328" s="50"/>
      <c r="B2328" s="34" t="str">
        <f>IFERROR(VLOOKUP(A2328,'State of WI BUs'!$A$2:$B$77,2,FALSE),"")</f>
        <v/>
      </c>
      <c r="C2328" s="50"/>
      <c r="D2328" s="50"/>
      <c r="E2328" s="51"/>
      <c r="F2328" s="34" t="str">
        <f>IFERROR(VLOOKUP(C2328,'Fed. Agency Identifier'!$A$2:$B$62,2,FALSE),"")</f>
        <v/>
      </c>
      <c r="G2328" s="34" t="str">
        <f>IF(ISBLANK(D2328)=TRUE,"",(IFERROR(VLOOKUP(CONCATENATE(C2328,".",D2328),'Assistance Listings sam.gov'!$A$2:$D$2250,4,FALSE),"Unknown/Expired CFDA - Complete Column K")))</f>
        <v/>
      </c>
      <c r="H2328" s="51"/>
      <c r="I2328" s="51"/>
      <c r="J2328" s="34" t="str">
        <f>IF(AND(ISBLANK(C2328)=TRUE,ISBLANK(D2328)=TRUE),"",IFERROR(VLOOKUP(CONCATENATE(C2328,".",D2328),'Clusters Lookup'!$A$2:$B$99,2,FALSE),"Not an Other Cluster"))</f>
        <v/>
      </c>
      <c r="K2328" s="51"/>
      <c r="L2328" s="51"/>
      <c r="M2328" s="51"/>
      <c r="N2328" s="51"/>
      <c r="O2328" s="52"/>
      <c r="P2328" s="51"/>
      <c r="Q2328" s="51"/>
      <c r="R2328" s="50"/>
      <c r="S2328" s="34" t="str">
        <f>IFERROR(VLOOKUP(R2328,'State of WI BUs'!$A$2:$B$77,2,FALSE),"")</f>
        <v/>
      </c>
      <c r="T2328" s="52"/>
      <c r="U2328" s="52"/>
      <c r="V2328" s="56" t="str">
        <f t="shared" si="288"/>
        <v/>
      </c>
      <c r="W2328" s="52"/>
      <c r="X2328" s="50"/>
      <c r="Y2328" s="56" t="str">
        <f t="shared" si="289"/>
        <v/>
      </c>
      <c r="Z2328" s="52"/>
      <c r="AA2328" s="35" t="str">
        <f t="shared" si="290"/>
        <v/>
      </c>
      <c r="AB2328" s="35" t="str">
        <f t="shared" si="291"/>
        <v/>
      </c>
      <c r="AC2328" s="35" t="str">
        <f t="shared" si="292"/>
        <v/>
      </c>
      <c r="AD2328" s="35" t="str">
        <f t="shared" si="293"/>
        <v/>
      </c>
      <c r="AE2328" s="35" t="str">
        <f t="shared" si="294"/>
        <v/>
      </c>
      <c r="AF2328" s="35" t="str">
        <f t="shared" si="295"/>
        <v/>
      </c>
    </row>
    <row r="2329" spans="1:32" x14ac:dyDescent="0.3">
      <c r="A2329" s="50"/>
      <c r="B2329" s="34" t="str">
        <f>IFERROR(VLOOKUP(A2329,'State of WI BUs'!$A$2:$B$77,2,FALSE),"")</f>
        <v/>
      </c>
      <c r="C2329" s="50"/>
      <c r="D2329" s="50"/>
      <c r="E2329" s="51"/>
      <c r="F2329" s="34" t="str">
        <f>IFERROR(VLOOKUP(C2329,'Fed. Agency Identifier'!$A$2:$B$62,2,FALSE),"")</f>
        <v/>
      </c>
      <c r="G2329" s="34" t="str">
        <f>IF(ISBLANK(D2329)=TRUE,"",(IFERROR(VLOOKUP(CONCATENATE(C2329,".",D2329),'Assistance Listings sam.gov'!$A$2:$D$2250,4,FALSE),"Unknown/Expired CFDA - Complete Column K")))</f>
        <v/>
      </c>
      <c r="H2329" s="51"/>
      <c r="I2329" s="51"/>
      <c r="J2329" s="34" t="str">
        <f>IF(AND(ISBLANK(C2329)=TRUE,ISBLANK(D2329)=TRUE),"",IFERROR(VLOOKUP(CONCATENATE(C2329,".",D2329),'Clusters Lookup'!$A$2:$B$99,2,FALSE),"Not an Other Cluster"))</f>
        <v/>
      </c>
      <c r="K2329" s="51"/>
      <c r="L2329" s="51"/>
      <c r="M2329" s="51"/>
      <c r="N2329" s="51"/>
      <c r="O2329" s="52"/>
      <c r="P2329" s="51"/>
      <c r="Q2329" s="51"/>
      <c r="R2329" s="50"/>
      <c r="S2329" s="34" t="str">
        <f>IFERROR(VLOOKUP(R2329,'State of WI BUs'!$A$2:$B$77,2,FALSE),"")</f>
        <v/>
      </c>
      <c r="T2329" s="52"/>
      <c r="U2329" s="52"/>
      <c r="V2329" s="56" t="str">
        <f t="shared" si="288"/>
        <v/>
      </c>
      <c r="W2329" s="52"/>
      <c r="X2329" s="50"/>
      <c r="Y2329" s="56" t="str">
        <f t="shared" si="289"/>
        <v/>
      </c>
      <c r="Z2329" s="52"/>
      <c r="AA2329" s="35" t="str">
        <f t="shared" si="290"/>
        <v/>
      </c>
      <c r="AB2329" s="35" t="str">
        <f t="shared" si="291"/>
        <v/>
      </c>
      <c r="AC2329" s="35" t="str">
        <f t="shared" si="292"/>
        <v/>
      </c>
      <c r="AD2329" s="35" t="str">
        <f t="shared" si="293"/>
        <v/>
      </c>
      <c r="AE2329" s="35" t="str">
        <f t="shared" si="294"/>
        <v/>
      </c>
      <c r="AF2329" s="35" t="str">
        <f t="shared" si="295"/>
        <v/>
      </c>
    </row>
    <row r="2330" spans="1:32" x14ac:dyDescent="0.3">
      <c r="A2330" s="50"/>
      <c r="B2330" s="34" t="str">
        <f>IFERROR(VLOOKUP(A2330,'State of WI BUs'!$A$2:$B$77,2,FALSE),"")</f>
        <v/>
      </c>
      <c r="C2330" s="50"/>
      <c r="D2330" s="50"/>
      <c r="E2330" s="51"/>
      <c r="F2330" s="34" t="str">
        <f>IFERROR(VLOOKUP(C2330,'Fed. Agency Identifier'!$A$2:$B$62,2,FALSE),"")</f>
        <v/>
      </c>
      <c r="G2330" s="34" t="str">
        <f>IF(ISBLANK(D2330)=TRUE,"",(IFERROR(VLOOKUP(CONCATENATE(C2330,".",D2330),'Assistance Listings sam.gov'!$A$2:$D$2250,4,FALSE),"Unknown/Expired CFDA - Complete Column K")))</f>
        <v/>
      </c>
      <c r="H2330" s="51"/>
      <c r="I2330" s="51"/>
      <c r="J2330" s="34" t="str">
        <f>IF(AND(ISBLANK(C2330)=TRUE,ISBLANK(D2330)=TRUE),"",IFERROR(VLOOKUP(CONCATENATE(C2330,".",D2330),'Clusters Lookup'!$A$2:$B$99,2,FALSE),"Not an Other Cluster"))</f>
        <v/>
      </c>
      <c r="K2330" s="51"/>
      <c r="L2330" s="51"/>
      <c r="M2330" s="51"/>
      <c r="N2330" s="51"/>
      <c r="O2330" s="52"/>
      <c r="P2330" s="51"/>
      <c r="Q2330" s="51"/>
      <c r="R2330" s="50"/>
      <c r="S2330" s="34" t="str">
        <f>IFERROR(VLOOKUP(R2330,'State of WI BUs'!$A$2:$B$77,2,FALSE),"")</f>
        <v/>
      </c>
      <c r="T2330" s="52"/>
      <c r="U2330" s="52"/>
      <c r="V2330" s="56" t="str">
        <f t="shared" si="288"/>
        <v/>
      </c>
      <c r="W2330" s="52"/>
      <c r="X2330" s="50"/>
      <c r="Y2330" s="56" t="str">
        <f t="shared" si="289"/>
        <v/>
      </c>
      <c r="Z2330" s="52"/>
      <c r="AA2330" s="35" t="str">
        <f t="shared" si="290"/>
        <v/>
      </c>
      <c r="AB2330" s="35" t="str">
        <f t="shared" si="291"/>
        <v/>
      </c>
      <c r="AC2330" s="35" t="str">
        <f t="shared" si="292"/>
        <v/>
      </c>
      <c r="AD2330" s="35" t="str">
        <f t="shared" si="293"/>
        <v/>
      </c>
      <c r="AE2330" s="35" t="str">
        <f t="shared" si="294"/>
        <v/>
      </c>
      <c r="AF2330" s="35" t="str">
        <f t="shared" si="295"/>
        <v/>
      </c>
    </row>
    <row r="2331" spans="1:32" x14ac:dyDescent="0.3">
      <c r="A2331" s="50"/>
      <c r="B2331" s="34" t="str">
        <f>IFERROR(VLOOKUP(A2331,'State of WI BUs'!$A$2:$B$77,2,FALSE),"")</f>
        <v/>
      </c>
      <c r="C2331" s="50"/>
      <c r="D2331" s="50"/>
      <c r="E2331" s="51"/>
      <c r="F2331" s="34" t="str">
        <f>IFERROR(VLOOKUP(C2331,'Fed. Agency Identifier'!$A$2:$B$62,2,FALSE),"")</f>
        <v/>
      </c>
      <c r="G2331" s="34" t="str">
        <f>IF(ISBLANK(D2331)=TRUE,"",(IFERROR(VLOOKUP(CONCATENATE(C2331,".",D2331),'Assistance Listings sam.gov'!$A$2:$D$2250,4,FALSE),"Unknown/Expired CFDA - Complete Column K")))</f>
        <v/>
      </c>
      <c r="H2331" s="51"/>
      <c r="I2331" s="51"/>
      <c r="J2331" s="34" t="str">
        <f>IF(AND(ISBLANK(C2331)=TRUE,ISBLANK(D2331)=TRUE),"",IFERROR(VLOOKUP(CONCATENATE(C2331,".",D2331),'Clusters Lookup'!$A$2:$B$99,2,FALSE),"Not an Other Cluster"))</f>
        <v/>
      </c>
      <c r="K2331" s="51"/>
      <c r="L2331" s="51"/>
      <c r="M2331" s="51"/>
      <c r="N2331" s="51"/>
      <c r="O2331" s="52"/>
      <c r="P2331" s="51"/>
      <c r="Q2331" s="51"/>
      <c r="R2331" s="50"/>
      <c r="S2331" s="34" t="str">
        <f>IFERROR(VLOOKUP(R2331,'State of WI BUs'!$A$2:$B$77,2,FALSE),"")</f>
        <v/>
      </c>
      <c r="T2331" s="52"/>
      <c r="U2331" s="52"/>
      <c r="V2331" s="56" t="str">
        <f t="shared" si="288"/>
        <v/>
      </c>
      <c r="W2331" s="52"/>
      <c r="X2331" s="50"/>
      <c r="Y2331" s="56" t="str">
        <f t="shared" si="289"/>
        <v/>
      </c>
      <c r="Z2331" s="52"/>
      <c r="AA2331" s="35" t="str">
        <f t="shared" si="290"/>
        <v/>
      </c>
      <c r="AB2331" s="35" t="str">
        <f t="shared" si="291"/>
        <v/>
      </c>
      <c r="AC2331" s="35" t="str">
        <f t="shared" si="292"/>
        <v/>
      </c>
      <c r="AD2331" s="35" t="str">
        <f t="shared" si="293"/>
        <v/>
      </c>
      <c r="AE2331" s="35" t="str">
        <f t="shared" si="294"/>
        <v/>
      </c>
      <c r="AF2331" s="35" t="str">
        <f t="shared" si="295"/>
        <v/>
      </c>
    </row>
    <row r="2332" spans="1:32" x14ac:dyDescent="0.3">
      <c r="A2332" s="50"/>
      <c r="B2332" s="34" t="str">
        <f>IFERROR(VLOOKUP(A2332,'State of WI BUs'!$A$2:$B$77,2,FALSE),"")</f>
        <v/>
      </c>
      <c r="C2332" s="50"/>
      <c r="D2332" s="50"/>
      <c r="E2332" s="51"/>
      <c r="F2332" s="34" t="str">
        <f>IFERROR(VLOOKUP(C2332,'Fed. Agency Identifier'!$A$2:$B$62,2,FALSE),"")</f>
        <v/>
      </c>
      <c r="G2332" s="34" t="str">
        <f>IF(ISBLANK(D2332)=TRUE,"",(IFERROR(VLOOKUP(CONCATENATE(C2332,".",D2332),'Assistance Listings sam.gov'!$A$2:$D$2250,4,FALSE),"Unknown/Expired CFDA - Complete Column K")))</f>
        <v/>
      </c>
      <c r="H2332" s="51"/>
      <c r="I2332" s="51"/>
      <c r="J2332" s="34" t="str">
        <f>IF(AND(ISBLANK(C2332)=TRUE,ISBLANK(D2332)=TRUE),"",IFERROR(VLOOKUP(CONCATENATE(C2332,".",D2332),'Clusters Lookup'!$A$2:$B$99,2,FALSE),"Not an Other Cluster"))</f>
        <v/>
      </c>
      <c r="K2332" s="51"/>
      <c r="L2332" s="51"/>
      <c r="M2332" s="51"/>
      <c r="N2332" s="51"/>
      <c r="O2332" s="52"/>
      <c r="P2332" s="51"/>
      <c r="Q2332" s="51"/>
      <c r="R2332" s="50"/>
      <c r="S2332" s="34" t="str">
        <f>IFERROR(VLOOKUP(R2332,'State of WI BUs'!$A$2:$B$77,2,FALSE),"")</f>
        <v/>
      </c>
      <c r="T2332" s="52"/>
      <c r="U2332" s="52"/>
      <c r="V2332" s="56" t="str">
        <f t="shared" si="288"/>
        <v/>
      </c>
      <c r="W2332" s="52"/>
      <c r="X2332" s="50"/>
      <c r="Y2332" s="56" t="str">
        <f t="shared" si="289"/>
        <v/>
      </c>
      <c r="Z2332" s="52"/>
      <c r="AA2332" s="35" t="str">
        <f t="shared" si="290"/>
        <v/>
      </c>
      <c r="AB2332" s="35" t="str">
        <f t="shared" si="291"/>
        <v/>
      </c>
      <c r="AC2332" s="35" t="str">
        <f t="shared" si="292"/>
        <v/>
      </c>
      <c r="AD2332" s="35" t="str">
        <f t="shared" si="293"/>
        <v/>
      </c>
      <c r="AE2332" s="35" t="str">
        <f t="shared" si="294"/>
        <v/>
      </c>
      <c r="AF2332" s="35" t="str">
        <f t="shared" si="295"/>
        <v/>
      </c>
    </row>
    <row r="2333" spans="1:32" x14ac:dyDescent="0.3">
      <c r="A2333" s="50"/>
      <c r="B2333" s="34" t="str">
        <f>IFERROR(VLOOKUP(A2333,'State of WI BUs'!$A$2:$B$77,2,FALSE),"")</f>
        <v/>
      </c>
      <c r="C2333" s="50"/>
      <c r="D2333" s="50"/>
      <c r="E2333" s="51"/>
      <c r="F2333" s="34" t="str">
        <f>IFERROR(VLOOKUP(C2333,'Fed. Agency Identifier'!$A$2:$B$62,2,FALSE),"")</f>
        <v/>
      </c>
      <c r="G2333" s="34" t="str">
        <f>IF(ISBLANK(D2333)=TRUE,"",(IFERROR(VLOOKUP(CONCATENATE(C2333,".",D2333),'Assistance Listings sam.gov'!$A$2:$D$2250,4,FALSE),"Unknown/Expired CFDA - Complete Column K")))</f>
        <v/>
      </c>
      <c r="H2333" s="51"/>
      <c r="I2333" s="51"/>
      <c r="J2333" s="34" t="str">
        <f>IF(AND(ISBLANK(C2333)=TRUE,ISBLANK(D2333)=TRUE),"",IFERROR(VLOOKUP(CONCATENATE(C2333,".",D2333),'Clusters Lookup'!$A$2:$B$99,2,FALSE),"Not an Other Cluster"))</f>
        <v/>
      </c>
      <c r="K2333" s="51"/>
      <c r="L2333" s="51"/>
      <c r="M2333" s="51"/>
      <c r="N2333" s="51"/>
      <c r="O2333" s="52"/>
      <c r="P2333" s="51"/>
      <c r="Q2333" s="51"/>
      <c r="R2333" s="50"/>
      <c r="S2333" s="34" t="str">
        <f>IFERROR(VLOOKUP(R2333,'State of WI BUs'!$A$2:$B$77,2,FALSE),"")</f>
        <v/>
      </c>
      <c r="T2333" s="52"/>
      <c r="U2333" s="52"/>
      <c r="V2333" s="56" t="str">
        <f t="shared" si="288"/>
        <v/>
      </c>
      <c r="W2333" s="52"/>
      <c r="X2333" s="50"/>
      <c r="Y2333" s="56" t="str">
        <f t="shared" si="289"/>
        <v/>
      </c>
      <c r="Z2333" s="52"/>
      <c r="AA2333" s="35" t="str">
        <f t="shared" si="290"/>
        <v/>
      </c>
      <c r="AB2333" s="35" t="str">
        <f t="shared" si="291"/>
        <v/>
      </c>
      <c r="AC2333" s="35" t="str">
        <f t="shared" si="292"/>
        <v/>
      </c>
      <c r="AD2333" s="35" t="str">
        <f t="shared" si="293"/>
        <v/>
      </c>
      <c r="AE2333" s="35" t="str">
        <f t="shared" si="294"/>
        <v/>
      </c>
      <c r="AF2333" s="35" t="str">
        <f t="shared" si="295"/>
        <v/>
      </c>
    </row>
    <row r="2334" spans="1:32" x14ac:dyDescent="0.3">
      <c r="A2334" s="50"/>
      <c r="B2334" s="34" t="str">
        <f>IFERROR(VLOOKUP(A2334,'State of WI BUs'!$A$2:$B$77,2,FALSE),"")</f>
        <v/>
      </c>
      <c r="C2334" s="50"/>
      <c r="D2334" s="50"/>
      <c r="E2334" s="51"/>
      <c r="F2334" s="34" t="str">
        <f>IFERROR(VLOOKUP(C2334,'Fed. Agency Identifier'!$A$2:$B$62,2,FALSE),"")</f>
        <v/>
      </c>
      <c r="G2334" s="34" t="str">
        <f>IF(ISBLANK(D2334)=TRUE,"",(IFERROR(VLOOKUP(CONCATENATE(C2334,".",D2334),'Assistance Listings sam.gov'!$A$2:$D$2250,4,FALSE),"Unknown/Expired CFDA - Complete Column K")))</f>
        <v/>
      </c>
      <c r="H2334" s="51"/>
      <c r="I2334" s="51"/>
      <c r="J2334" s="34" t="str">
        <f>IF(AND(ISBLANK(C2334)=TRUE,ISBLANK(D2334)=TRUE),"",IFERROR(VLOOKUP(CONCATENATE(C2334,".",D2334),'Clusters Lookup'!$A$2:$B$99,2,FALSE),"Not an Other Cluster"))</f>
        <v/>
      </c>
      <c r="K2334" s="51"/>
      <c r="L2334" s="51"/>
      <c r="M2334" s="51"/>
      <c r="N2334" s="51"/>
      <c r="O2334" s="52"/>
      <c r="P2334" s="51"/>
      <c r="Q2334" s="51"/>
      <c r="R2334" s="50"/>
      <c r="S2334" s="34" t="str">
        <f>IFERROR(VLOOKUP(R2334,'State of WI BUs'!$A$2:$B$77,2,FALSE),"")</f>
        <v/>
      </c>
      <c r="T2334" s="52"/>
      <c r="U2334" s="52"/>
      <c r="V2334" s="56" t="str">
        <f t="shared" si="288"/>
        <v/>
      </c>
      <c r="W2334" s="52"/>
      <c r="X2334" s="50"/>
      <c r="Y2334" s="56" t="str">
        <f t="shared" si="289"/>
        <v/>
      </c>
      <c r="Z2334" s="52"/>
      <c r="AA2334" s="35" t="str">
        <f t="shared" si="290"/>
        <v/>
      </c>
      <c r="AB2334" s="35" t="str">
        <f t="shared" si="291"/>
        <v/>
      </c>
      <c r="AC2334" s="35" t="str">
        <f t="shared" si="292"/>
        <v/>
      </c>
      <c r="AD2334" s="35" t="str">
        <f t="shared" si="293"/>
        <v/>
      </c>
      <c r="AE2334" s="35" t="str">
        <f t="shared" si="294"/>
        <v/>
      </c>
      <c r="AF2334" s="35" t="str">
        <f t="shared" si="295"/>
        <v/>
      </c>
    </row>
    <row r="2335" spans="1:32" x14ac:dyDescent="0.3">
      <c r="A2335" s="50"/>
      <c r="B2335" s="34" t="str">
        <f>IFERROR(VLOOKUP(A2335,'State of WI BUs'!$A$2:$B$77,2,FALSE),"")</f>
        <v/>
      </c>
      <c r="C2335" s="50"/>
      <c r="D2335" s="50"/>
      <c r="E2335" s="51"/>
      <c r="F2335" s="34" t="str">
        <f>IFERROR(VLOOKUP(C2335,'Fed. Agency Identifier'!$A$2:$B$62,2,FALSE),"")</f>
        <v/>
      </c>
      <c r="G2335" s="34" t="str">
        <f>IF(ISBLANK(D2335)=TRUE,"",(IFERROR(VLOOKUP(CONCATENATE(C2335,".",D2335),'Assistance Listings sam.gov'!$A$2:$D$2250,4,FALSE),"Unknown/Expired CFDA - Complete Column K")))</f>
        <v/>
      </c>
      <c r="H2335" s="51"/>
      <c r="I2335" s="51"/>
      <c r="J2335" s="34" t="str">
        <f>IF(AND(ISBLANK(C2335)=TRUE,ISBLANK(D2335)=TRUE),"",IFERROR(VLOOKUP(CONCATENATE(C2335,".",D2335),'Clusters Lookup'!$A$2:$B$99,2,FALSE),"Not an Other Cluster"))</f>
        <v/>
      </c>
      <c r="K2335" s="51"/>
      <c r="L2335" s="51"/>
      <c r="M2335" s="51"/>
      <c r="N2335" s="51"/>
      <c r="O2335" s="52"/>
      <c r="P2335" s="51"/>
      <c r="Q2335" s="51"/>
      <c r="R2335" s="50"/>
      <c r="S2335" s="34" t="str">
        <f>IFERROR(VLOOKUP(R2335,'State of WI BUs'!$A$2:$B$77,2,FALSE),"")</f>
        <v/>
      </c>
      <c r="T2335" s="52"/>
      <c r="U2335" s="52"/>
      <c r="V2335" s="56" t="str">
        <f t="shared" si="288"/>
        <v/>
      </c>
      <c r="W2335" s="52"/>
      <c r="X2335" s="50"/>
      <c r="Y2335" s="56" t="str">
        <f t="shared" si="289"/>
        <v/>
      </c>
      <c r="Z2335" s="52"/>
      <c r="AA2335" s="35" t="str">
        <f t="shared" si="290"/>
        <v/>
      </c>
      <c r="AB2335" s="35" t="str">
        <f t="shared" si="291"/>
        <v/>
      </c>
      <c r="AC2335" s="35" t="str">
        <f t="shared" si="292"/>
        <v/>
      </c>
      <c r="AD2335" s="35" t="str">
        <f t="shared" si="293"/>
        <v/>
      </c>
      <c r="AE2335" s="35" t="str">
        <f t="shared" si="294"/>
        <v/>
      </c>
      <c r="AF2335" s="35" t="str">
        <f t="shared" si="295"/>
        <v/>
      </c>
    </row>
    <row r="2336" spans="1:32" x14ac:dyDescent="0.3">
      <c r="A2336" s="50"/>
      <c r="B2336" s="34" t="str">
        <f>IFERROR(VLOOKUP(A2336,'State of WI BUs'!$A$2:$B$77,2,FALSE),"")</f>
        <v/>
      </c>
      <c r="C2336" s="50"/>
      <c r="D2336" s="50"/>
      <c r="E2336" s="51"/>
      <c r="F2336" s="34" t="str">
        <f>IFERROR(VLOOKUP(C2336,'Fed. Agency Identifier'!$A$2:$B$62,2,FALSE),"")</f>
        <v/>
      </c>
      <c r="G2336" s="34" t="str">
        <f>IF(ISBLANK(D2336)=TRUE,"",(IFERROR(VLOOKUP(CONCATENATE(C2336,".",D2336),'Assistance Listings sam.gov'!$A$2:$D$2250,4,FALSE),"Unknown/Expired CFDA - Complete Column K")))</f>
        <v/>
      </c>
      <c r="H2336" s="51"/>
      <c r="I2336" s="51"/>
      <c r="J2336" s="34" t="str">
        <f>IF(AND(ISBLANK(C2336)=TRUE,ISBLANK(D2336)=TRUE),"",IFERROR(VLOOKUP(CONCATENATE(C2336,".",D2336),'Clusters Lookup'!$A$2:$B$99,2,FALSE),"Not an Other Cluster"))</f>
        <v/>
      </c>
      <c r="K2336" s="51"/>
      <c r="L2336" s="51"/>
      <c r="M2336" s="51"/>
      <c r="N2336" s="51"/>
      <c r="O2336" s="52"/>
      <c r="P2336" s="51"/>
      <c r="Q2336" s="51"/>
      <c r="R2336" s="50"/>
      <c r="S2336" s="34" t="str">
        <f>IFERROR(VLOOKUP(R2336,'State of WI BUs'!$A$2:$B$77,2,FALSE),"")</f>
        <v/>
      </c>
      <c r="T2336" s="52"/>
      <c r="U2336" s="52"/>
      <c r="V2336" s="56" t="str">
        <f t="shared" si="288"/>
        <v/>
      </c>
      <c r="W2336" s="52"/>
      <c r="X2336" s="50"/>
      <c r="Y2336" s="56" t="str">
        <f t="shared" si="289"/>
        <v/>
      </c>
      <c r="Z2336" s="52"/>
      <c r="AA2336" s="35" t="str">
        <f t="shared" si="290"/>
        <v/>
      </c>
      <c r="AB2336" s="35" t="str">
        <f t="shared" si="291"/>
        <v/>
      </c>
      <c r="AC2336" s="35" t="str">
        <f t="shared" si="292"/>
        <v/>
      </c>
      <c r="AD2336" s="35" t="str">
        <f t="shared" si="293"/>
        <v/>
      </c>
      <c r="AE2336" s="35" t="str">
        <f t="shared" si="294"/>
        <v/>
      </c>
      <c r="AF2336" s="35" t="str">
        <f t="shared" si="295"/>
        <v/>
      </c>
    </row>
    <row r="2337" spans="1:32" x14ac:dyDescent="0.3">
      <c r="A2337" s="50"/>
      <c r="B2337" s="34" t="str">
        <f>IFERROR(VLOOKUP(A2337,'State of WI BUs'!$A$2:$B$77,2,FALSE),"")</f>
        <v/>
      </c>
      <c r="C2337" s="50"/>
      <c r="D2337" s="50"/>
      <c r="E2337" s="51"/>
      <c r="F2337" s="34" t="str">
        <f>IFERROR(VLOOKUP(C2337,'Fed. Agency Identifier'!$A$2:$B$62,2,FALSE),"")</f>
        <v/>
      </c>
      <c r="G2337" s="34" t="str">
        <f>IF(ISBLANK(D2337)=TRUE,"",(IFERROR(VLOOKUP(CONCATENATE(C2337,".",D2337),'Assistance Listings sam.gov'!$A$2:$D$2250,4,FALSE),"Unknown/Expired CFDA - Complete Column K")))</f>
        <v/>
      </c>
      <c r="H2337" s="51"/>
      <c r="I2337" s="51"/>
      <c r="J2337" s="34" t="str">
        <f>IF(AND(ISBLANK(C2337)=TRUE,ISBLANK(D2337)=TRUE),"",IFERROR(VLOOKUP(CONCATENATE(C2337,".",D2337),'Clusters Lookup'!$A$2:$B$99,2,FALSE),"Not an Other Cluster"))</f>
        <v/>
      </c>
      <c r="K2337" s="51"/>
      <c r="L2337" s="51"/>
      <c r="M2337" s="51"/>
      <c r="N2337" s="51"/>
      <c r="O2337" s="52"/>
      <c r="P2337" s="51"/>
      <c r="Q2337" s="51"/>
      <c r="R2337" s="50"/>
      <c r="S2337" s="34" t="str">
        <f>IFERROR(VLOOKUP(R2337,'State of WI BUs'!$A$2:$B$77,2,FALSE),"")</f>
        <v/>
      </c>
      <c r="T2337" s="52"/>
      <c r="U2337" s="52"/>
      <c r="V2337" s="56" t="str">
        <f t="shared" si="288"/>
        <v/>
      </c>
      <c r="W2337" s="52"/>
      <c r="X2337" s="50"/>
      <c r="Y2337" s="56" t="str">
        <f t="shared" si="289"/>
        <v/>
      </c>
      <c r="Z2337" s="52"/>
      <c r="AA2337" s="35" t="str">
        <f t="shared" si="290"/>
        <v/>
      </c>
      <c r="AB2337" s="35" t="str">
        <f t="shared" si="291"/>
        <v/>
      </c>
      <c r="AC2337" s="35" t="str">
        <f t="shared" si="292"/>
        <v/>
      </c>
      <c r="AD2337" s="35" t="str">
        <f t="shared" si="293"/>
        <v/>
      </c>
      <c r="AE2337" s="35" t="str">
        <f t="shared" si="294"/>
        <v/>
      </c>
      <c r="AF2337" s="35" t="str">
        <f t="shared" si="295"/>
        <v/>
      </c>
    </row>
    <row r="2338" spans="1:32" x14ac:dyDescent="0.3">
      <c r="A2338" s="50"/>
      <c r="B2338" s="34" t="str">
        <f>IFERROR(VLOOKUP(A2338,'State of WI BUs'!$A$2:$B$77,2,FALSE),"")</f>
        <v/>
      </c>
      <c r="C2338" s="50"/>
      <c r="D2338" s="50"/>
      <c r="E2338" s="51"/>
      <c r="F2338" s="34" t="str">
        <f>IFERROR(VLOOKUP(C2338,'Fed. Agency Identifier'!$A$2:$B$62,2,FALSE),"")</f>
        <v/>
      </c>
      <c r="G2338" s="34" t="str">
        <f>IF(ISBLANK(D2338)=TRUE,"",(IFERROR(VLOOKUP(CONCATENATE(C2338,".",D2338),'Assistance Listings sam.gov'!$A$2:$D$2250,4,FALSE),"Unknown/Expired CFDA - Complete Column K")))</f>
        <v/>
      </c>
      <c r="H2338" s="51"/>
      <c r="I2338" s="51"/>
      <c r="J2338" s="34" t="str">
        <f>IF(AND(ISBLANK(C2338)=TRUE,ISBLANK(D2338)=TRUE),"",IFERROR(VLOOKUP(CONCATENATE(C2338,".",D2338),'Clusters Lookup'!$A$2:$B$99,2,FALSE),"Not an Other Cluster"))</f>
        <v/>
      </c>
      <c r="K2338" s="51"/>
      <c r="L2338" s="51"/>
      <c r="M2338" s="51"/>
      <c r="N2338" s="51"/>
      <c r="O2338" s="52"/>
      <c r="P2338" s="51"/>
      <c r="Q2338" s="51"/>
      <c r="R2338" s="50"/>
      <c r="S2338" s="34" t="str">
        <f>IFERROR(VLOOKUP(R2338,'State of WI BUs'!$A$2:$B$77,2,FALSE),"")</f>
        <v/>
      </c>
      <c r="T2338" s="52"/>
      <c r="U2338" s="52"/>
      <c r="V2338" s="56" t="str">
        <f t="shared" si="288"/>
        <v/>
      </c>
      <c r="W2338" s="52"/>
      <c r="X2338" s="50"/>
      <c r="Y2338" s="56" t="str">
        <f t="shared" si="289"/>
        <v/>
      </c>
      <c r="Z2338" s="52"/>
      <c r="AA2338" s="35" t="str">
        <f t="shared" si="290"/>
        <v/>
      </c>
      <c r="AB2338" s="35" t="str">
        <f t="shared" si="291"/>
        <v/>
      </c>
      <c r="AC2338" s="35" t="str">
        <f t="shared" si="292"/>
        <v/>
      </c>
      <c r="AD2338" s="35" t="str">
        <f t="shared" si="293"/>
        <v/>
      </c>
      <c r="AE2338" s="35" t="str">
        <f t="shared" si="294"/>
        <v/>
      </c>
      <c r="AF2338" s="35" t="str">
        <f t="shared" si="295"/>
        <v/>
      </c>
    </row>
    <row r="2339" spans="1:32" x14ac:dyDescent="0.3">
      <c r="A2339" s="50"/>
      <c r="B2339" s="34" t="str">
        <f>IFERROR(VLOOKUP(A2339,'State of WI BUs'!$A$2:$B$77,2,FALSE),"")</f>
        <v/>
      </c>
      <c r="C2339" s="50"/>
      <c r="D2339" s="50"/>
      <c r="E2339" s="51"/>
      <c r="F2339" s="34" t="str">
        <f>IFERROR(VLOOKUP(C2339,'Fed. Agency Identifier'!$A$2:$B$62,2,FALSE),"")</f>
        <v/>
      </c>
      <c r="G2339" s="34" t="str">
        <f>IF(ISBLANK(D2339)=TRUE,"",(IFERROR(VLOOKUP(CONCATENATE(C2339,".",D2339),'Assistance Listings sam.gov'!$A$2:$D$2250,4,FALSE),"Unknown/Expired CFDA - Complete Column K")))</f>
        <v/>
      </c>
      <c r="H2339" s="51"/>
      <c r="I2339" s="51"/>
      <c r="J2339" s="34" t="str">
        <f>IF(AND(ISBLANK(C2339)=TRUE,ISBLANK(D2339)=TRUE),"",IFERROR(VLOOKUP(CONCATENATE(C2339,".",D2339),'Clusters Lookup'!$A$2:$B$99,2,FALSE),"Not an Other Cluster"))</f>
        <v/>
      </c>
      <c r="K2339" s="51"/>
      <c r="L2339" s="51"/>
      <c r="M2339" s="51"/>
      <c r="N2339" s="51"/>
      <c r="O2339" s="52"/>
      <c r="P2339" s="51"/>
      <c r="Q2339" s="51"/>
      <c r="R2339" s="50"/>
      <c r="S2339" s="34" t="str">
        <f>IFERROR(VLOOKUP(R2339,'State of WI BUs'!$A$2:$B$77,2,FALSE),"")</f>
        <v/>
      </c>
      <c r="T2339" s="52"/>
      <c r="U2339" s="52"/>
      <c r="V2339" s="56" t="str">
        <f t="shared" si="288"/>
        <v/>
      </c>
      <c r="W2339" s="52"/>
      <c r="X2339" s="50"/>
      <c r="Y2339" s="56" t="str">
        <f t="shared" si="289"/>
        <v/>
      </c>
      <c r="Z2339" s="52"/>
      <c r="AA2339" s="35" t="str">
        <f t="shared" si="290"/>
        <v/>
      </c>
      <c r="AB2339" s="35" t="str">
        <f t="shared" si="291"/>
        <v/>
      </c>
      <c r="AC2339" s="35" t="str">
        <f t="shared" si="292"/>
        <v/>
      </c>
      <c r="AD2339" s="35" t="str">
        <f t="shared" si="293"/>
        <v/>
      </c>
      <c r="AE2339" s="35" t="str">
        <f t="shared" si="294"/>
        <v/>
      </c>
      <c r="AF2339" s="35" t="str">
        <f t="shared" si="295"/>
        <v/>
      </c>
    </row>
    <row r="2340" spans="1:32" x14ac:dyDescent="0.3">
      <c r="A2340" s="50"/>
      <c r="B2340" s="34" t="str">
        <f>IFERROR(VLOOKUP(A2340,'State of WI BUs'!$A$2:$B$77,2,FALSE),"")</f>
        <v/>
      </c>
      <c r="C2340" s="50"/>
      <c r="D2340" s="50"/>
      <c r="E2340" s="51"/>
      <c r="F2340" s="34" t="str">
        <f>IFERROR(VLOOKUP(C2340,'Fed. Agency Identifier'!$A$2:$B$62,2,FALSE),"")</f>
        <v/>
      </c>
      <c r="G2340" s="34" t="str">
        <f>IF(ISBLANK(D2340)=TRUE,"",(IFERROR(VLOOKUP(CONCATENATE(C2340,".",D2340),'Assistance Listings sam.gov'!$A$2:$D$2250,4,FALSE),"Unknown/Expired CFDA - Complete Column K")))</f>
        <v/>
      </c>
      <c r="H2340" s="51"/>
      <c r="I2340" s="51"/>
      <c r="J2340" s="34" t="str">
        <f>IF(AND(ISBLANK(C2340)=TRUE,ISBLANK(D2340)=TRUE),"",IFERROR(VLOOKUP(CONCATENATE(C2340,".",D2340),'Clusters Lookup'!$A$2:$B$99,2,FALSE),"Not an Other Cluster"))</f>
        <v/>
      </c>
      <c r="K2340" s="51"/>
      <c r="L2340" s="51"/>
      <c r="M2340" s="51"/>
      <c r="N2340" s="51"/>
      <c r="O2340" s="52"/>
      <c r="P2340" s="51"/>
      <c r="Q2340" s="51"/>
      <c r="R2340" s="50"/>
      <c r="S2340" s="34" t="str">
        <f>IFERROR(VLOOKUP(R2340,'State of WI BUs'!$A$2:$B$77,2,FALSE),"")</f>
        <v/>
      </c>
      <c r="T2340" s="52"/>
      <c r="U2340" s="52"/>
      <c r="V2340" s="56" t="str">
        <f t="shared" si="288"/>
        <v/>
      </c>
      <c r="W2340" s="52"/>
      <c r="X2340" s="50"/>
      <c r="Y2340" s="56" t="str">
        <f t="shared" si="289"/>
        <v/>
      </c>
      <c r="Z2340" s="52"/>
      <c r="AA2340" s="35" t="str">
        <f t="shared" si="290"/>
        <v/>
      </c>
      <c r="AB2340" s="35" t="str">
        <f t="shared" si="291"/>
        <v/>
      </c>
      <c r="AC2340" s="35" t="str">
        <f t="shared" si="292"/>
        <v/>
      </c>
      <c r="AD2340" s="35" t="str">
        <f t="shared" si="293"/>
        <v/>
      </c>
      <c r="AE2340" s="35" t="str">
        <f t="shared" si="294"/>
        <v/>
      </c>
      <c r="AF2340" s="35" t="str">
        <f t="shared" si="295"/>
        <v/>
      </c>
    </row>
    <row r="2341" spans="1:32" x14ac:dyDescent="0.3">
      <c r="A2341" s="50"/>
      <c r="B2341" s="34" t="str">
        <f>IFERROR(VLOOKUP(A2341,'State of WI BUs'!$A$2:$B$77,2,FALSE),"")</f>
        <v/>
      </c>
      <c r="C2341" s="50"/>
      <c r="D2341" s="50"/>
      <c r="E2341" s="51"/>
      <c r="F2341" s="34" t="str">
        <f>IFERROR(VLOOKUP(C2341,'Fed. Agency Identifier'!$A$2:$B$62,2,FALSE),"")</f>
        <v/>
      </c>
      <c r="G2341" s="34" t="str">
        <f>IF(ISBLANK(D2341)=TRUE,"",(IFERROR(VLOOKUP(CONCATENATE(C2341,".",D2341),'Assistance Listings sam.gov'!$A$2:$D$2250,4,FALSE),"Unknown/Expired CFDA - Complete Column K")))</f>
        <v/>
      </c>
      <c r="H2341" s="51"/>
      <c r="I2341" s="51"/>
      <c r="J2341" s="34" t="str">
        <f>IF(AND(ISBLANK(C2341)=TRUE,ISBLANK(D2341)=TRUE),"",IFERROR(VLOOKUP(CONCATENATE(C2341,".",D2341),'Clusters Lookup'!$A$2:$B$99,2,FALSE),"Not an Other Cluster"))</f>
        <v/>
      </c>
      <c r="K2341" s="51"/>
      <c r="L2341" s="51"/>
      <c r="M2341" s="51"/>
      <c r="N2341" s="51"/>
      <c r="O2341" s="52"/>
      <c r="P2341" s="51"/>
      <c r="Q2341" s="51"/>
      <c r="R2341" s="50"/>
      <c r="S2341" s="34" t="str">
        <f>IFERROR(VLOOKUP(R2341,'State of WI BUs'!$A$2:$B$77,2,FALSE),"")</f>
        <v/>
      </c>
      <c r="T2341" s="52"/>
      <c r="U2341" s="52"/>
      <c r="V2341" s="56" t="str">
        <f t="shared" si="288"/>
        <v/>
      </c>
      <c r="W2341" s="52"/>
      <c r="X2341" s="50"/>
      <c r="Y2341" s="56" t="str">
        <f t="shared" si="289"/>
        <v/>
      </c>
      <c r="Z2341" s="52"/>
      <c r="AA2341" s="35" t="str">
        <f t="shared" si="290"/>
        <v/>
      </c>
      <c r="AB2341" s="35" t="str">
        <f t="shared" si="291"/>
        <v/>
      </c>
      <c r="AC2341" s="35" t="str">
        <f t="shared" si="292"/>
        <v/>
      </c>
      <c r="AD2341" s="35" t="str">
        <f t="shared" si="293"/>
        <v/>
      </c>
      <c r="AE2341" s="35" t="str">
        <f t="shared" si="294"/>
        <v/>
      </c>
      <c r="AF2341" s="35" t="str">
        <f t="shared" si="295"/>
        <v/>
      </c>
    </row>
    <row r="2342" spans="1:32" x14ac:dyDescent="0.3">
      <c r="A2342" s="50"/>
      <c r="B2342" s="34" t="str">
        <f>IFERROR(VLOOKUP(A2342,'State of WI BUs'!$A$2:$B$77,2,FALSE),"")</f>
        <v/>
      </c>
      <c r="C2342" s="50"/>
      <c r="D2342" s="50"/>
      <c r="E2342" s="51"/>
      <c r="F2342" s="34" t="str">
        <f>IFERROR(VLOOKUP(C2342,'Fed. Agency Identifier'!$A$2:$B$62,2,FALSE),"")</f>
        <v/>
      </c>
      <c r="G2342" s="34" t="str">
        <f>IF(ISBLANK(D2342)=TRUE,"",(IFERROR(VLOOKUP(CONCATENATE(C2342,".",D2342),'Assistance Listings sam.gov'!$A$2:$D$2250,4,FALSE),"Unknown/Expired CFDA - Complete Column K")))</f>
        <v/>
      </c>
      <c r="H2342" s="51"/>
      <c r="I2342" s="51"/>
      <c r="J2342" s="34" t="str">
        <f>IF(AND(ISBLANK(C2342)=TRUE,ISBLANK(D2342)=TRUE),"",IFERROR(VLOOKUP(CONCATENATE(C2342,".",D2342),'Clusters Lookup'!$A$2:$B$99,2,FALSE),"Not an Other Cluster"))</f>
        <v/>
      </c>
      <c r="K2342" s="51"/>
      <c r="L2342" s="51"/>
      <c r="M2342" s="51"/>
      <c r="N2342" s="51"/>
      <c r="O2342" s="52"/>
      <c r="P2342" s="51"/>
      <c r="Q2342" s="51"/>
      <c r="R2342" s="50"/>
      <c r="S2342" s="34" t="str">
        <f>IFERROR(VLOOKUP(R2342,'State of WI BUs'!$A$2:$B$77,2,FALSE),"")</f>
        <v/>
      </c>
      <c r="T2342" s="52"/>
      <c r="U2342" s="52"/>
      <c r="V2342" s="56" t="str">
        <f t="shared" si="288"/>
        <v/>
      </c>
      <c r="W2342" s="52"/>
      <c r="X2342" s="50"/>
      <c r="Y2342" s="56" t="str">
        <f t="shared" si="289"/>
        <v/>
      </c>
      <c r="Z2342" s="52"/>
      <c r="AA2342" s="35" t="str">
        <f t="shared" si="290"/>
        <v/>
      </c>
      <c r="AB2342" s="35" t="str">
        <f t="shared" si="291"/>
        <v/>
      </c>
      <c r="AC2342" s="35" t="str">
        <f t="shared" si="292"/>
        <v/>
      </c>
      <c r="AD2342" s="35" t="str">
        <f t="shared" si="293"/>
        <v/>
      </c>
      <c r="AE2342" s="35" t="str">
        <f t="shared" si="294"/>
        <v/>
      </c>
      <c r="AF2342" s="35" t="str">
        <f t="shared" si="295"/>
        <v/>
      </c>
    </row>
    <row r="2343" spans="1:32" x14ac:dyDescent="0.3">
      <c r="A2343" s="50"/>
      <c r="B2343" s="34" t="str">
        <f>IFERROR(VLOOKUP(A2343,'State of WI BUs'!$A$2:$B$77,2,FALSE),"")</f>
        <v/>
      </c>
      <c r="C2343" s="50"/>
      <c r="D2343" s="50"/>
      <c r="E2343" s="51"/>
      <c r="F2343" s="34" t="str">
        <f>IFERROR(VLOOKUP(C2343,'Fed. Agency Identifier'!$A$2:$B$62,2,FALSE),"")</f>
        <v/>
      </c>
      <c r="G2343" s="34" t="str">
        <f>IF(ISBLANK(D2343)=TRUE,"",(IFERROR(VLOOKUP(CONCATENATE(C2343,".",D2343),'Assistance Listings sam.gov'!$A$2:$D$2250,4,FALSE),"Unknown/Expired CFDA - Complete Column K")))</f>
        <v/>
      </c>
      <c r="H2343" s="51"/>
      <c r="I2343" s="51"/>
      <c r="J2343" s="34" t="str">
        <f>IF(AND(ISBLANK(C2343)=TRUE,ISBLANK(D2343)=TRUE),"",IFERROR(VLOOKUP(CONCATENATE(C2343,".",D2343),'Clusters Lookup'!$A$2:$B$99,2,FALSE),"Not an Other Cluster"))</f>
        <v/>
      </c>
      <c r="K2343" s="51"/>
      <c r="L2343" s="51"/>
      <c r="M2343" s="51"/>
      <c r="N2343" s="51"/>
      <c r="O2343" s="52"/>
      <c r="P2343" s="51"/>
      <c r="Q2343" s="51"/>
      <c r="R2343" s="50"/>
      <c r="S2343" s="34" t="str">
        <f>IFERROR(VLOOKUP(R2343,'State of WI BUs'!$A$2:$B$77,2,FALSE),"")</f>
        <v/>
      </c>
      <c r="T2343" s="52"/>
      <c r="U2343" s="52"/>
      <c r="V2343" s="56" t="str">
        <f t="shared" si="288"/>
        <v/>
      </c>
      <c r="W2343" s="52"/>
      <c r="X2343" s="50"/>
      <c r="Y2343" s="56" t="str">
        <f t="shared" si="289"/>
        <v/>
      </c>
      <c r="Z2343" s="52"/>
      <c r="AA2343" s="35" t="str">
        <f t="shared" si="290"/>
        <v/>
      </c>
      <c r="AB2343" s="35" t="str">
        <f t="shared" si="291"/>
        <v/>
      </c>
      <c r="AC2343" s="35" t="str">
        <f t="shared" si="292"/>
        <v/>
      </c>
      <c r="AD2343" s="35" t="str">
        <f t="shared" si="293"/>
        <v/>
      </c>
      <c r="AE2343" s="35" t="str">
        <f t="shared" si="294"/>
        <v/>
      </c>
      <c r="AF2343" s="35" t="str">
        <f t="shared" si="295"/>
        <v/>
      </c>
    </row>
    <row r="2344" spans="1:32" x14ac:dyDescent="0.3">
      <c r="A2344" s="50"/>
      <c r="B2344" s="34" t="str">
        <f>IFERROR(VLOOKUP(A2344,'State of WI BUs'!$A$2:$B$77,2,FALSE),"")</f>
        <v/>
      </c>
      <c r="C2344" s="50"/>
      <c r="D2344" s="50"/>
      <c r="E2344" s="51"/>
      <c r="F2344" s="34" t="str">
        <f>IFERROR(VLOOKUP(C2344,'Fed. Agency Identifier'!$A$2:$B$62,2,FALSE),"")</f>
        <v/>
      </c>
      <c r="G2344" s="34" t="str">
        <f>IF(ISBLANK(D2344)=TRUE,"",(IFERROR(VLOOKUP(CONCATENATE(C2344,".",D2344),'Assistance Listings sam.gov'!$A$2:$D$2250,4,FALSE),"Unknown/Expired CFDA - Complete Column K")))</f>
        <v/>
      </c>
      <c r="H2344" s="51"/>
      <c r="I2344" s="51"/>
      <c r="J2344" s="34" t="str">
        <f>IF(AND(ISBLANK(C2344)=TRUE,ISBLANK(D2344)=TRUE),"",IFERROR(VLOOKUP(CONCATENATE(C2344,".",D2344),'Clusters Lookup'!$A$2:$B$99,2,FALSE),"Not an Other Cluster"))</f>
        <v/>
      </c>
      <c r="K2344" s="51"/>
      <c r="L2344" s="51"/>
      <c r="M2344" s="51"/>
      <c r="N2344" s="51"/>
      <c r="O2344" s="52"/>
      <c r="P2344" s="51"/>
      <c r="Q2344" s="51"/>
      <c r="R2344" s="50"/>
      <c r="S2344" s="34" t="str">
        <f>IFERROR(VLOOKUP(R2344,'State of WI BUs'!$A$2:$B$77,2,FALSE),"")</f>
        <v/>
      </c>
      <c r="T2344" s="52"/>
      <c r="U2344" s="52"/>
      <c r="V2344" s="56" t="str">
        <f t="shared" si="288"/>
        <v/>
      </c>
      <c r="W2344" s="52"/>
      <c r="X2344" s="50"/>
      <c r="Y2344" s="56" t="str">
        <f t="shared" si="289"/>
        <v/>
      </c>
      <c r="Z2344" s="52"/>
      <c r="AA2344" s="35" t="str">
        <f t="shared" si="290"/>
        <v/>
      </c>
      <c r="AB2344" s="35" t="str">
        <f t="shared" si="291"/>
        <v/>
      </c>
      <c r="AC2344" s="35" t="str">
        <f t="shared" si="292"/>
        <v/>
      </c>
      <c r="AD2344" s="35" t="str">
        <f t="shared" si="293"/>
        <v/>
      </c>
      <c r="AE2344" s="35" t="str">
        <f t="shared" si="294"/>
        <v/>
      </c>
      <c r="AF2344" s="35" t="str">
        <f t="shared" si="295"/>
        <v/>
      </c>
    </row>
    <row r="2345" spans="1:32" x14ac:dyDescent="0.3">
      <c r="A2345" s="50"/>
      <c r="B2345" s="34" t="str">
        <f>IFERROR(VLOOKUP(A2345,'State of WI BUs'!$A$2:$B$77,2,FALSE),"")</f>
        <v/>
      </c>
      <c r="C2345" s="50"/>
      <c r="D2345" s="50"/>
      <c r="E2345" s="51"/>
      <c r="F2345" s="34" t="str">
        <f>IFERROR(VLOOKUP(C2345,'Fed. Agency Identifier'!$A$2:$B$62,2,FALSE),"")</f>
        <v/>
      </c>
      <c r="G2345" s="34" t="str">
        <f>IF(ISBLANK(D2345)=TRUE,"",(IFERROR(VLOOKUP(CONCATENATE(C2345,".",D2345),'Assistance Listings sam.gov'!$A$2:$D$2250,4,FALSE),"Unknown/Expired CFDA - Complete Column K")))</f>
        <v/>
      </c>
      <c r="H2345" s="51"/>
      <c r="I2345" s="51"/>
      <c r="J2345" s="34" t="str">
        <f>IF(AND(ISBLANK(C2345)=TRUE,ISBLANK(D2345)=TRUE),"",IFERROR(VLOOKUP(CONCATENATE(C2345,".",D2345),'Clusters Lookup'!$A$2:$B$99,2,FALSE),"Not an Other Cluster"))</f>
        <v/>
      </c>
      <c r="K2345" s="51"/>
      <c r="L2345" s="51"/>
      <c r="M2345" s="51"/>
      <c r="N2345" s="51"/>
      <c r="O2345" s="52"/>
      <c r="P2345" s="51"/>
      <c r="Q2345" s="51"/>
      <c r="R2345" s="50"/>
      <c r="S2345" s="34" t="str">
        <f>IFERROR(VLOOKUP(R2345,'State of WI BUs'!$A$2:$B$77,2,FALSE),"")</f>
        <v/>
      </c>
      <c r="T2345" s="52"/>
      <c r="U2345" s="52"/>
      <c r="V2345" s="56" t="str">
        <f t="shared" si="288"/>
        <v/>
      </c>
      <c r="W2345" s="52"/>
      <c r="X2345" s="50"/>
      <c r="Y2345" s="56" t="str">
        <f t="shared" si="289"/>
        <v/>
      </c>
      <c r="Z2345" s="52"/>
      <c r="AA2345" s="35" t="str">
        <f t="shared" si="290"/>
        <v/>
      </c>
      <c r="AB2345" s="35" t="str">
        <f t="shared" si="291"/>
        <v/>
      </c>
      <c r="AC2345" s="35" t="str">
        <f t="shared" si="292"/>
        <v/>
      </c>
      <c r="AD2345" s="35" t="str">
        <f t="shared" si="293"/>
        <v/>
      </c>
      <c r="AE2345" s="35" t="str">
        <f t="shared" si="294"/>
        <v/>
      </c>
      <c r="AF2345" s="35" t="str">
        <f t="shared" si="295"/>
        <v/>
      </c>
    </row>
    <row r="2346" spans="1:32" x14ac:dyDescent="0.3">
      <c r="A2346" s="50"/>
      <c r="B2346" s="34" t="str">
        <f>IFERROR(VLOOKUP(A2346,'State of WI BUs'!$A$2:$B$77,2,FALSE),"")</f>
        <v/>
      </c>
      <c r="C2346" s="50"/>
      <c r="D2346" s="50"/>
      <c r="E2346" s="51"/>
      <c r="F2346" s="34" t="str">
        <f>IFERROR(VLOOKUP(C2346,'Fed. Agency Identifier'!$A$2:$B$62,2,FALSE),"")</f>
        <v/>
      </c>
      <c r="G2346" s="34" t="str">
        <f>IF(ISBLANK(D2346)=TRUE,"",(IFERROR(VLOOKUP(CONCATENATE(C2346,".",D2346),'Assistance Listings sam.gov'!$A$2:$D$2250,4,FALSE),"Unknown/Expired CFDA - Complete Column K")))</f>
        <v/>
      </c>
      <c r="H2346" s="51"/>
      <c r="I2346" s="51"/>
      <c r="J2346" s="34" t="str">
        <f>IF(AND(ISBLANK(C2346)=TRUE,ISBLANK(D2346)=TRUE),"",IFERROR(VLOOKUP(CONCATENATE(C2346,".",D2346),'Clusters Lookup'!$A$2:$B$99,2,FALSE),"Not an Other Cluster"))</f>
        <v/>
      </c>
      <c r="K2346" s="51"/>
      <c r="L2346" s="51"/>
      <c r="M2346" s="51"/>
      <c r="N2346" s="51"/>
      <c r="O2346" s="52"/>
      <c r="P2346" s="51"/>
      <c r="Q2346" s="51"/>
      <c r="R2346" s="50"/>
      <c r="S2346" s="34" t="str">
        <f>IFERROR(VLOOKUP(R2346,'State of WI BUs'!$A$2:$B$77,2,FALSE),"")</f>
        <v/>
      </c>
      <c r="T2346" s="52"/>
      <c r="U2346" s="52"/>
      <c r="V2346" s="56" t="str">
        <f t="shared" si="288"/>
        <v/>
      </c>
      <c r="W2346" s="52"/>
      <c r="X2346" s="50"/>
      <c r="Y2346" s="56" t="str">
        <f t="shared" si="289"/>
        <v/>
      </c>
      <c r="Z2346" s="52"/>
      <c r="AA2346" s="35" t="str">
        <f t="shared" si="290"/>
        <v/>
      </c>
      <c r="AB2346" s="35" t="str">
        <f t="shared" si="291"/>
        <v/>
      </c>
      <c r="AC2346" s="35" t="str">
        <f t="shared" si="292"/>
        <v/>
      </c>
      <c r="AD2346" s="35" t="str">
        <f t="shared" si="293"/>
        <v/>
      </c>
      <c r="AE2346" s="35" t="str">
        <f t="shared" si="294"/>
        <v/>
      </c>
      <c r="AF2346" s="35" t="str">
        <f t="shared" si="295"/>
        <v/>
      </c>
    </row>
    <row r="2347" spans="1:32" x14ac:dyDescent="0.3">
      <c r="A2347" s="50"/>
      <c r="B2347" s="34" t="str">
        <f>IFERROR(VLOOKUP(A2347,'State of WI BUs'!$A$2:$B$77,2,FALSE),"")</f>
        <v/>
      </c>
      <c r="C2347" s="50"/>
      <c r="D2347" s="50"/>
      <c r="E2347" s="51"/>
      <c r="F2347" s="34" t="str">
        <f>IFERROR(VLOOKUP(C2347,'Fed. Agency Identifier'!$A$2:$B$62,2,FALSE),"")</f>
        <v/>
      </c>
      <c r="G2347" s="34" t="str">
        <f>IF(ISBLANK(D2347)=TRUE,"",(IFERROR(VLOOKUP(CONCATENATE(C2347,".",D2347),'Assistance Listings sam.gov'!$A$2:$D$2250,4,FALSE),"Unknown/Expired CFDA - Complete Column K")))</f>
        <v/>
      </c>
      <c r="H2347" s="51"/>
      <c r="I2347" s="51"/>
      <c r="J2347" s="34" t="str">
        <f>IF(AND(ISBLANK(C2347)=TRUE,ISBLANK(D2347)=TRUE),"",IFERROR(VLOOKUP(CONCATENATE(C2347,".",D2347),'Clusters Lookup'!$A$2:$B$99,2,FALSE),"Not an Other Cluster"))</f>
        <v/>
      </c>
      <c r="K2347" s="51"/>
      <c r="L2347" s="51"/>
      <c r="M2347" s="51"/>
      <c r="N2347" s="51"/>
      <c r="O2347" s="52"/>
      <c r="P2347" s="51"/>
      <c r="Q2347" s="51"/>
      <c r="R2347" s="50"/>
      <c r="S2347" s="34" t="str">
        <f>IFERROR(VLOOKUP(R2347,'State of WI BUs'!$A$2:$B$77,2,FALSE),"")</f>
        <v/>
      </c>
      <c r="T2347" s="52"/>
      <c r="U2347" s="52"/>
      <c r="V2347" s="56" t="str">
        <f t="shared" si="288"/>
        <v/>
      </c>
      <c r="W2347" s="52"/>
      <c r="X2347" s="50"/>
      <c r="Y2347" s="56" t="str">
        <f t="shared" si="289"/>
        <v/>
      </c>
      <c r="Z2347" s="52"/>
      <c r="AA2347" s="35" t="str">
        <f t="shared" si="290"/>
        <v/>
      </c>
      <c r="AB2347" s="35" t="str">
        <f t="shared" si="291"/>
        <v/>
      </c>
      <c r="AC2347" s="35" t="str">
        <f t="shared" si="292"/>
        <v/>
      </c>
      <c r="AD2347" s="35" t="str">
        <f t="shared" si="293"/>
        <v/>
      </c>
      <c r="AE2347" s="35" t="str">
        <f t="shared" si="294"/>
        <v/>
      </c>
      <c r="AF2347" s="35" t="str">
        <f t="shared" si="295"/>
        <v/>
      </c>
    </row>
    <row r="2348" spans="1:32" x14ac:dyDescent="0.3">
      <c r="A2348" s="50"/>
      <c r="B2348" s="34" t="str">
        <f>IFERROR(VLOOKUP(A2348,'State of WI BUs'!$A$2:$B$77,2,FALSE),"")</f>
        <v/>
      </c>
      <c r="C2348" s="50"/>
      <c r="D2348" s="50"/>
      <c r="E2348" s="51"/>
      <c r="F2348" s="34" t="str">
        <f>IFERROR(VLOOKUP(C2348,'Fed. Agency Identifier'!$A$2:$B$62,2,FALSE),"")</f>
        <v/>
      </c>
      <c r="G2348" s="34" t="str">
        <f>IF(ISBLANK(D2348)=TRUE,"",(IFERROR(VLOOKUP(CONCATENATE(C2348,".",D2348),'Assistance Listings sam.gov'!$A$2:$D$2250,4,FALSE),"Unknown/Expired CFDA - Complete Column K")))</f>
        <v/>
      </c>
      <c r="H2348" s="51"/>
      <c r="I2348" s="51"/>
      <c r="J2348" s="34" t="str">
        <f>IF(AND(ISBLANK(C2348)=TRUE,ISBLANK(D2348)=TRUE),"",IFERROR(VLOOKUP(CONCATENATE(C2348,".",D2348),'Clusters Lookup'!$A$2:$B$99,2,FALSE),"Not an Other Cluster"))</f>
        <v/>
      </c>
      <c r="K2348" s="51"/>
      <c r="L2348" s="51"/>
      <c r="M2348" s="51"/>
      <c r="N2348" s="51"/>
      <c r="O2348" s="52"/>
      <c r="P2348" s="51"/>
      <c r="Q2348" s="51"/>
      <c r="R2348" s="50"/>
      <c r="S2348" s="34" t="str">
        <f>IFERROR(VLOOKUP(R2348,'State of WI BUs'!$A$2:$B$77,2,FALSE),"")</f>
        <v/>
      </c>
      <c r="T2348" s="52"/>
      <c r="U2348" s="52"/>
      <c r="V2348" s="56" t="str">
        <f t="shared" si="288"/>
        <v/>
      </c>
      <c r="W2348" s="52"/>
      <c r="X2348" s="50"/>
      <c r="Y2348" s="56" t="str">
        <f t="shared" si="289"/>
        <v/>
      </c>
      <c r="Z2348" s="52"/>
      <c r="AA2348" s="35" t="str">
        <f t="shared" si="290"/>
        <v/>
      </c>
      <c r="AB2348" s="35" t="str">
        <f t="shared" si="291"/>
        <v/>
      </c>
      <c r="AC2348" s="35" t="str">
        <f t="shared" si="292"/>
        <v/>
      </c>
      <c r="AD2348" s="35" t="str">
        <f t="shared" si="293"/>
        <v/>
      </c>
      <c r="AE2348" s="35" t="str">
        <f t="shared" si="294"/>
        <v/>
      </c>
      <c r="AF2348" s="35" t="str">
        <f t="shared" si="295"/>
        <v/>
      </c>
    </row>
    <row r="2349" spans="1:32" x14ac:dyDescent="0.3">
      <c r="A2349" s="50"/>
      <c r="B2349" s="34" t="str">
        <f>IFERROR(VLOOKUP(A2349,'State of WI BUs'!$A$2:$B$77,2,FALSE),"")</f>
        <v/>
      </c>
      <c r="C2349" s="50"/>
      <c r="D2349" s="50"/>
      <c r="E2349" s="51"/>
      <c r="F2349" s="34" t="str">
        <f>IFERROR(VLOOKUP(C2349,'Fed. Agency Identifier'!$A$2:$B$62,2,FALSE),"")</f>
        <v/>
      </c>
      <c r="G2349" s="34" t="str">
        <f>IF(ISBLANK(D2349)=TRUE,"",(IFERROR(VLOOKUP(CONCATENATE(C2349,".",D2349),'Assistance Listings sam.gov'!$A$2:$D$2250,4,FALSE),"Unknown/Expired CFDA - Complete Column K")))</f>
        <v/>
      </c>
      <c r="H2349" s="51"/>
      <c r="I2349" s="51"/>
      <c r="J2349" s="34" t="str">
        <f>IF(AND(ISBLANK(C2349)=TRUE,ISBLANK(D2349)=TRUE),"",IFERROR(VLOOKUP(CONCATENATE(C2349,".",D2349),'Clusters Lookup'!$A$2:$B$99,2,FALSE),"Not an Other Cluster"))</f>
        <v/>
      </c>
      <c r="K2349" s="51"/>
      <c r="L2349" s="51"/>
      <c r="M2349" s="51"/>
      <c r="N2349" s="51"/>
      <c r="O2349" s="52"/>
      <c r="P2349" s="51"/>
      <c r="Q2349" s="51"/>
      <c r="R2349" s="50"/>
      <c r="S2349" s="34" t="str">
        <f>IFERROR(VLOOKUP(R2349,'State of WI BUs'!$A$2:$B$77,2,FALSE),"")</f>
        <v/>
      </c>
      <c r="T2349" s="52"/>
      <c r="U2349" s="52"/>
      <c r="V2349" s="56" t="str">
        <f t="shared" si="288"/>
        <v/>
      </c>
      <c r="W2349" s="52"/>
      <c r="X2349" s="50"/>
      <c r="Y2349" s="56" t="str">
        <f t="shared" si="289"/>
        <v/>
      </c>
      <c r="Z2349" s="52"/>
      <c r="AA2349" s="35" t="str">
        <f t="shared" si="290"/>
        <v/>
      </c>
      <c r="AB2349" s="35" t="str">
        <f t="shared" si="291"/>
        <v/>
      </c>
      <c r="AC2349" s="35" t="str">
        <f t="shared" si="292"/>
        <v/>
      </c>
      <c r="AD2349" s="35" t="str">
        <f t="shared" si="293"/>
        <v/>
      </c>
      <c r="AE2349" s="35" t="str">
        <f t="shared" si="294"/>
        <v/>
      </c>
      <c r="AF2349" s="35" t="str">
        <f t="shared" si="295"/>
        <v/>
      </c>
    </row>
    <row r="2350" spans="1:32" x14ac:dyDescent="0.3">
      <c r="A2350" s="50"/>
      <c r="B2350" s="34" t="str">
        <f>IFERROR(VLOOKUP(A2350,'State of WI BUs'!$A$2:$B$77,2,FALSE),"")</f>
        <v/>
      </c>
      <c r="C2350" s="50"/>
      <c r="D2350" s="50"/>
      <c r="E2350" s="51"/>
      <c r="F2350" s="34" t="str">
        <f>IFERROR(VLOOKUP(C2350,'Fed. Agency Identifier'!$A$2:$B$62,2,FALSE),"")</f>
        <v/>
      </c>
      <c r="G2350" s="34" t="str">
        <f>IF(ISBLANK(D2350)=TRUE,"",(IFERROR(VLOOKUP(CONCATENATE(C2350,".",D2350),'Assistance Listings sam.gov'!$A$2:$D$2250,4,FALSE),"Unknown/Expired CFDA - Complete Column K")))</f>
        <v/>
      </c>
      <c r="H2350" s="51"/>
      <c r="I2350" s="51"/>
      <c r="J2350" s="34" t="str">
        <f>IF(AND(ISBLANK(C2350)=TRUE,ISBLANK(D2350)=TRUE),"",IFERROR(VLOOKUP(CONCATENATE(C2350,".",D2350),'Clusters Lookup'!$A$2:$B$99,2,FALSE),"Not an Other Cluster"))</f>
        <v/>
      </c>
      <c r="K2350" s="51"/>
      <c r="L2350" s="51"/>
      <c r="M2350" s="51"/>
      <c r="N2350" s="51"/>
      <c r="O2350" s="52"/>
      <c r="P2350" s="51"/>
      <c r="Q2350" s="51"/>
      <c r="R2350" s="50"/>
      <c r="S2350" s="34" t="str">
        <f>IFERROR(VLOOKUP(R2350,'State of WI BUs'!$A$2:$B$77,2,FALSE),"")</f>
        <v/>
      </c>
      <c r="T2350" s="52"/>
      <c r="U2350" s="52"/>
      <c r="V2350" s="56" t="str">
        <f t="shared" si="288"/>
        <v/>
      </c>
      <c r="W2350" s="52"/>
      <c r="X2350" s="50"/>
      <c r="Y2350" s="56" t="str">
        <f t="shared" si="289"/>
        <v/>
      </c>
      <c r="Z2350" s="52"/>
      <c r="AA2350" s="35" t="str">
        <f t="shared" si="290"/>
        <v/>
      </c>
      <c r="AB2350" s="35" t="str">
        <f t="shared" si="291"/>
        <v/>
      </c>
      <c r="AC2350" s="35" t="str">
        <f t="shared" si="292"/>
        <v/>
      </c>
      <c r="AD2350" s="35" t="str">
        <f t="shared" si="293"/>
        <v/>
      </c>
      <c r="AE2350" s="35" t="str">
        <f t="shared" si="294"/>
        <v/>
      </c>
      <c r="AF2350" s="35" t="str">
        <f t="shared" si="295"/>
        <v/>
      </c>
    </row>
    <row r="2351" spans="1:32" x14ac:dyDescent="0.3">
      <c r="A2351" s="50"/>
      <c r="B2351" s="34" t="str">
        <f>IFERROR(VLOOKUP(A2351,'State of WI BUs'!$A$2:$B$77,2,FALSE),"")</f>
        <v/>
      </c>
      <c r="C2351" s="50"/>
      <c r="D2351" s="50"/>
      <c r="E2351" s="51"/>
      <c r="F2351" s="34" t="str">
        <f>IFERROR(VLOOKUP(C2351,'Fed. Agency Identifier'!$A$2:$B$62,2,FALSE),"")</f>
        <v/>
      </c>
      <c r="G2351" s="34" t="str">
        <f>IF(ISBLANK(D2351)=TRUE,"",(IFERROR(VLOOKUP(CONCATENATE(C2351,".",D2351),'Assistance Listings sam.gov'!$A$2:$D$2250,4,FALSE),"Unknown/Expired CFDA - Complete Column K")))</f>
        <v/>
      </c>
      <c r="H2351" s="51"/>
      <c r="I2351" s="51"/>
      <c r="J2351" s="34" t="str">
        <f>IF(AND(ISBLANK(C2351)=TRUE,ISBLANK(D2351)=TRUE),"",IFERROR(VLOOKUP(CONCATENATE(C2351,".",D2351),'Clusters Lookup'!$A$2:$B$99,2,FALSE),"Not an Other Cluster"))</f>
        <v/>
      </c>
      <c r="K2351" s="51"/>
      <c r="L2351" s="51"/>
      <c r="M2351" s="51"/>
      <c r="N2351" s="51"/>
      <c r="O2351" s="52"/>
      <c r="P2351" s="51"/>
      <c r="Q2351" s="51"/>
      <c r="R2351" s="50"/>
      <c r="S2351" s="34" t="str">
        <f>IFERROR(VLOOKUP(R2351,'State of WI BUs'!$A$2:$B$77,2,FALSE),"")</f>
        <v/>
      </c>
      <c r="T2351" s="52"/>
      <c r="U2351" s="52"/>
      <c r="V2351" s="56" t="str">
        <f t="shared" si="288"/>
        <v/>
      </c>
      <c r="W2351" s="52"/>
      <c r="X2351" s="50"/>
      <c r="Y2351" s="56" t="str">
        <f t="shared" si="289"/>
        <v/>
      </c>
      <c r="Z2351" s="52"/>
      <c r="AA2351" s="35" t="str">
        <f t="shared" si="290"/>
        <v/>
      </c>
      <c r="AB2351" s="35" t="str">
        <f t="shared" si="291"/>
        <v/>
      </c>
      <c r="AC2351" s="35" t="str">
        <f t="shared" si="292"/>
        <v/>
      </c>
      <c r="AD2351" s="35" t="str">
        <f t="shared" si="293"/>
        <v/>
      </c>
      <c r="AE2351" s="35" t="str">
        <f t="shared" si="294"/>
        <v/>
      </c>
      <c r="AF2351" s="35" t="str">
        <f t="shared" si="295"/>
        <v/>
      </c>
    </row>
    <row r="2352" spans="1:32" x14ac:dyDescent="0.3">
      <c r="A2352" s="50"/>
      <c r="B2352" s="34" t="str">
        <f>IFERROR(VLOOKUP(A2352,'State of WI BUs'!$A$2:$B$77,2,FALSE),"")</f>
        <v/>
      </c>
      <c r="C2352" s="50"/>
      <c r="D2352" s="50"/>
      <c r="E2352" s="51"/>
      <c r="F2352" s="34" t="str">
        <f>IFERROR(VLOOKUP(C2352,'Fed. Agency Identifier'!$A$2:$B$62,2,FALSE),"")</f>
        <v/>
      </c>
      <c r="G2352" s="34" t="str">
        <f>IF(ISBLANK(D2352)=TRUE,"",(IFERROR(VLOOKUP(CONCATENATE(C2352,".",D2352),'Assistance Listings sam.gov'!$A$2:$D$2250,4,FALSE),"Unknown/Expired CFDA - Complete Column K")))</f>
        <v/>
      </c>
      <c r="H2352" s="51"/>
      <c r="I2352" s="51"/>
      <c r="J2352" s="34" t="str">
        <f>IF(AND(ISBLANK(C2352)=TRUE,ISBLANK(D2352)=TRUE),"",IFERROR(VLOOKUP(CONCATENATE(C2352,".",D2352),'Clusters Lookup'!$A$2:$B$99,2,FALSE),"Not an Other Cluster"))</f>
        <v/>
      </c>
      <c r="K2352" s="51"/>
      <c r="L2352" s="51"/>
      <c r="M2352" s="51"/>
      <c r="N2352" s="51"/>
      <c r="O2352" s="52"/>
      <c r="P2352" s="51"/>
      <c r="Q2352" s="51"/>
      <c r="R2352" s="50"/>
      <c r="S2352" s="34" t="str">
        <f>IFERROR(VLOOKUP(R2352,'State of WI BUs'!$A$2:$B$77,2,FALSE),"")</f>
        <v/>
      </c>
      <c r="T2352" s="52"/>
      <c r="U2352" s="52"/>
      <c r="V2352" s="56" t="str">
        <f t="shared" si="288"/>
        <v/>
      </c>
      <c r="W2352" s="52"/>
      <c r="X2352" s="50"/>
      <c r="Y2352" s="56" t="str">
        <f t="shared" si="289"/>
        <v/>
      </c>
      <c r="Z2352" s="52"/>
      <c r="AA2352" s="35" t="str">
        <f t="shared" si="290"/>
        <v/>
      </c>
      <c r="AB2352" s="35" t="str">
        <f t="shared" si="291"/>
        <v/>
      </c>
      <c r="AC2352" s="35" t="str">
        <f t="shared" si="292"/>
        <v/>
      </c>
      <c r="AD2352" s="35" t="str">
        <f t="shared" si="293"/>
        <v/>
      </c>
      <c r="AE2352" s="35" t="str">
        <f t="shared" si="294"/>
        <v/>
      </c>
      <c r="AF2352" s="35" t="str">
        <f t="shared" si="295"/>
        <v/>
      </c>
    </row>
    <row r="2353" spans="1:32" x14ac:dyDescent="0.3">
      <c r="A2353" s="50"/>
      <c r="B2353" s="34" t="str">
        <f>IFERROR(VLOOKUP(A2353,'State of WI BUs'!$A$2:$B$77,2,FALSE),"")</f>
        <v/>
      </c>
      <c r="C2353" s="50"/>
      <c r="D2353" s="50"/>
      <c r="E2353" s="51"/>
      <c r="F2353" s="34" t="str">
        <f>IFERROR(VLOOKUP(C2353,'Fed. Agency Identifier'!$A$2:$B$62,2,FALSE),"")</f>
        <v/>
      </c>
      <c r="G2353" s="34" t="str">
        <f>IF(ISBLANK(D2353)=TRUE,"",(IFERROR(VLOOKUP(CONCATENATE(C2353,".",D2353),'Assistance Listings sam.gov'!$A$2:$D$2250,4,FALSE),"Unknown/Expired CFDA - Complete Column K")))</f>
        <v/>
      </c>
      <c r="H2353" s="51"/>
      <c r="I2353" s="51"/>
      <c r="J2353" s="34" t="str">
        <f>IF(AND(ISBLANK(C2353)=TRUE,ISBLANK(D2353)=TRUE),"",IFERROR(VLOOKUP(CONCATENATE(C2353,".",D2353),'Clusters Lookup'!$A$2:$B$99,2,FALSE),"Not an Other Cluster"))</f>
        <v/>
      </c>
      <c r="K2353" s="51"/>
      <c r="L2353" s="51"/>
      <c r="M2353" s="51"/>
      <c r="N2353" s="51"/>
      <c r="O2353" s="52"/>
      <c r="P2353" s="51"/>
      <c r="Q2353" s="51"/>
      <c r="R2353" s="50"/>
      <c r="S2353" s="34" t="str">
        <f>IFERROR(VLOOKUP(R2353,'State of WI BUs'!$A$2:$B$77,2,FALSE),"")</f>
        <v/>
      </c>
      <c r="T2353" s="52"/>
      <c r="U2353" s="52"/>
      <c r="V2353" s="56" t="str">
        <f t="shared" si="288"/>
        <v/>
      </c>
      <c r="W2353" s="52"/>
      <c r="X2353" s="50"/>
      <c r="Y2353" s="56" t="str">
        <f t="shared" si="289"/>
        <v/>
      </c>
      <c r="Z2353" s="52"/>
      <c r="AA2353" s="35" t="str">
        <f t="shared" si="290"/>
        <v/>
      </c>
      <c r="AB2353" s="35" t="str">
        <f t="shared" si="291"/>
        <v/>
      </c>
      <c r="AC2353" s="35" t="str">
        <f t="shared" si="292"/>
        <v/>
      </c>
      <c r="AD2353" s="35" t="str">
        <f t="shared" si="293"/>
        <v/>
      </c>
      <c r="AE2353" s="35" t="str">
        <f t="shared" si="294"/>
        <v/>
      </c>
      <c r="AF2353" s="35" t="str">
        <f t="shared" si="295"/>
        <v/>
      </c>
    </row>
    <row r="2354" spans="1:32" x14ac:dyDescent="0.3">
      <c r="A2354" s="50"/>
      <c r="B2354" s="34" t="str">
        <f>IFERROR(VLOOKUP(A2354,'State of WI BUs'!$A$2:$B$77,2,FALSE),"")</f>
        <v/>
      </c>
      <c r="C2354" s="50"/>
      <c r="D2354" s="50"/>
      <c r="E2354" s="51"/>
      <c r="F2354" s="34" t="str">
        <f>IFERROR(VLOOKUP(C2354,'Fed. Agency Identifier'!$A$2:$B$62,2,FALSE),"")</f>
        <v/>
      </c>
      <c r="G2354" s="34" t="str">
        <f>IF(ISBLANK(D2354)=TRUE,"",(IFERROR(VLOOKUP(CONCATENATE(C2354,".",D2354),'Assistance Listings sam.gov'!$A$2:$D$2250,4,FALSE),"Unknown/Expired CFDA - Complete Column K")))</f>
        <v/>
      </c>
      <c r="H2354" s="51"/>
      <c r="I2354" s="51"/>
      <c r="J2354" s="34" t="str">
        <f>IF(AND(ISBLANK(C2354)=TRUE,ISBLANK(D2354)=TRUE),"",IFERROR(VLOOKUP(CONCATENATE(C2354,".",D2354),'Clusters Lookup'!$A$2:$B$99,2,FALSE),"Not an Other Cluster"))</f>
        <v/>
      </c>
      <c r="K2354" s="51"/>
      <c r="L2354" s="51"/>
      <c r="M2354" s="51"/>
      <c r="N2354" s="51"/>
      <c r="O2354" s="52"/>
      <c r="P2354" s="51"/>
      <c r="Q2354" s="51"/>
      <c r="R2354" s="50"/>
      <c r="S2354" s="34" t="str">
        <f>IFERROR(VLOOKUP(R2354,'State of WI BUs'!$A$2:$B$77,2,FALSE),"")</f>
        <v/>
      </c>
      <c r="T2354" s="52"/>
      <c r="U2354" s="52"/>
      <c r="V2354" s="56" t="str">
        <f t="shared" si="288"/>
        <v/>
      </c>
      <c r="W2354" s="52"/>
      <c r="X2354" s="50"/>
      <c r="Y2354" s="56" t="str">
        <f t="shared" si="289"/>
        <v/>
      </c>
      <c r="Z2354" s="52"/>
      <c r="AA2354" s="35" t="str">
        <f t="shared" si="290"/>
        <v/>
      </c>
      <c r="AB2354" s="35" t="str">
        <f t="shared" si="291"/>
        <v/>
      </c>
      <c r="AC2354" s="35" t="str">
        <f t="shared" si="292"/>
        <v/>
      </c>
      <c r="AD2354" s="35" t="str">
        <f t="shared" si="293"/>
        <v/>
      </c>
      <c r="AE2354" s="35" t="str">
        <f t="shared" si="294"/>
        <v/>
      </c>
      <c r="AF2354" s="35" t="str">
        <f t="shared" si="295"/>
        <v/>
      </c>
    </row>
    <row r="2355" spans="1:32" x14ac:dyDescent="0.3">
      <c r="A2355" s="50"/>
      <c r="B2355" s="34" t="str">
        <f>IFERROR(VLOOKUP(A2355,'State of WI BUs'!$A$2:$B$77,2,FALSE),"")</f>
        <v/>
      </c>
      <c r="C2355" s="50"/>
      <c r="D2355" s="50"/>
      <c r="E2355" s="51"/>
      <c r="F2355" s="34" t="str">
        <f>IFERROR(VLOOKUP(C2355,'Fed. Agency Identifier'!$A$2:$B$62,2,FALSE),"")</f>
        <v/>
      </c>
      <c r="G2355" s="34" t="str">
        <f>IF(ISBLANK(D2355)=TRUE,"",(IFERROR(VLOOKUP(CONCATENATE(C2355,".",D2355),'Assistance Listings sam.gov'!$A$2:$D$2250,4,FALSE),"Unknown/Expired CFDA - Complete Column K")))</f>
        <v/>
      </c>
      <c r="H2355" s="51"/>
      <c r="I2355" s="51"/>
      <c r="J2355" s="34" t="str">
        <f>IF(AND(ISBLANK(C2355)=TRUE,ISBLANK(D2355)=TRUE),"",IFERROR(VLOOKUP(CONCATENATE(C2355,".",D2355),'Clusters Lookup'!$A$2:$B$99,2,FALSE),"Not an Other Cluster"))</f>
        <v/>
      </c>
      <c r="K2355" s="51"/>
      <c r="L2355" s="51"/>
      <c r="M2355" s="51"/>
      <c r="N2355" s="51"/>
      <c r="O2355" s="52"/>
      <c r="P2355" s="51"/>
      <c r="Q2355" s="51"/>
      <c r="R2355" s="50"/>
      <c r="S2355" s="34" t="str">
        <f>IFERROR(VLOOKUP(R2355,'State of WI BUs'!$A$2:$B$77,2,FALSE),"")</f>
        <v/>
      </c>
      <c r="T2355" s="52"/>
      <c r="U2355" s="52"/>
      <c r="V2355" s="56" t="str">
        <f t="shared" si="288"/>
        <v/>
      </c>
      <c r="W2355" s="52"/>
      <c r="X2355" s="50"/>
      <c r="Y2355" s="56" t="str">
        <f t="shared" si="289"/>
        <v/>
      </c>
      <c r="Z2355" s="52"/>
      <c r="AA2355" s="35" t="str">
        <f t="shared" si="290"/>
        <v/>
      </c>
      <c r="AB2355" s="35" t="str">
        <f t="shared" si="291"/>
        <v/>
      </c>
      <c r="AC2355" s="35" t="str">
        <f t="shared" si="292"/>
        <v/>
      </c>
      <c r="AD2355" s="35" t="str">
        <f t="shared" si="293"/>
        <v/>
      </c>
      <c r="AE2355" s="35" t="str">
        <f t="shared" si="294"/>
        <v/>
      </c>
      <c r="AF2355" s="35" t="str">
        <f t="shared" si="295"/>
        <v/>
      </c>
    </row>
    <row r="2356" spans="1:32" x14ac:dyDescent="0.3">
      <c r="A2356" s="50"/>
      <c r="B2356" s="34" t="str">
        <f>IFERROR(VLOOKUP(A2356,'State of WI BUs'!$A$2:$B$77,2,FALSE),"")</f>
        <v/>
      </c>
      <c r="C2356" s="50"/>
      <c r="D2356" s="50"/>
      <c r="E2356" s="51"/>
      <c r="F2356" s="34" t="str">
        <f>IFERROR(VLOOKUP(C2356,'Fed. Agency Identifier'!$A$2:$B$62,2,FALSE),"")</f>
        <v/>
      </c>
      <c r="G2356" s="34" t="str">
        <f>IF(ISBLANK(D2356)=TRUE,"",(IFERROR(VLOOKUP(CONCATENATE(C2356,".",D2356),'Assistance Listings sam.gov'!$A$2:$D$2250,4,FALSE),"Unknown/Expired CFDA - Complete Column K")))</f>
        <v/>
      </c>
      <c r="H2356" s="51"/>
      <c r="I2356" s="51"/>
      <c r="J2356" s="34" t="str">
        <f>IF(AND(ISBLANK(C2356)=TRUE,ISBLANK(D2356)=TRUE),"",IFERROR(VLOOKUP(CONCATENATE(C2356,".",D2356),'Clusters Lookup'!$A$2:$B$99,2,FALSE),"Not an Other Cluster"))</f>
        <v/>
      </c>
      <c r="K2356" s="51"/>
      <c r="L2356" s="51"/>
      <c r="M2356" s="51"/>
      <c r="N2356" s="51"/>
      <c r="O2356" s="52"/>
      <c r="P2356" s="51"/>
      <c r="Q2356" s="51"/>
      <c r="R2356" s="50"/>
      <c r="S2356" s="34" t="str">
        <f>IFERROR(VLOOKUP(R2356,'State of WI BUs'!$A$2:$B$77,2,FALSE),"")</f>
        <v/>
      </c>
      <c r="T2356" s="52"/>
      <c r="U2356" s="52"/>
      <c r="V2356" s="56" t="str">
        <f t="shared" si="288"/>
        <v/>
      </c>
      <c r="W2356" s="52"/>
      <c r="X2356" s="50"/>
      <c r="Y2356" s="56" t="str">
        <f t="shared" si="289"/>
        <v/>
      </c>
      <c r="Z2356" s="52"/>
      <c r="AA2356" s="35" t="str">
        <f t="shared" si="290"/>
        <v/>
      </c>
      <c r="AB2356" s="35" t="str">
        <f t="shared" si="291"/>
        <v/>
      </c>
      <c r="AC2356" s="35" t="str">
        <f t="shared" si="292"/>
        <v/>
      </c>
      <c r="AD2356" s="35" t="str">
        <f t="shared" si="293"/>
        <v/>
      </c>
      <c r="AE2356" s="35" t="str">
        <f t="shared" si="294"/>
        <v/>
      </c>
      <c r="AF2356" s="35" t="str">
        <f t="shared" si="295"/>
        <v/>
      </c>
    </row>
    <row r="2357" spans="1:32" x14ac:dyDescent="0.3">
      <c r="A2357" s="50"/>
      <c r="B2357" s="34" t="str">
        <f>IFERROR(VLOOKUP(A2357,'State of WI BUs'!$A$2:$B$77,2,FALSE),"")</f>
        <v/>
      </c>
      <c r="C2357" s="50"/>
      <c r="D2357" s="50"/>
      <c r="E2357" s="51"/>
      <c r="F2357" s="34" t="str">
        <f>IFERROR(VLOOKUP(C2357,'Fed. Agency Identifier'!$A$2:$B$62,2,FALSE),"")</f>
        <v/>
      </c>
      <c r="G2357" s="34" t="str">
        <f>IF(ISBLANK(D2357)=TRUE,"",(IFERROR(VLOOKUP(CONCATENATE(C2357,".",D2357),'Assistance Listings sam.gov'!$A$2:$D$2250,4,FALSE),"Unknown/Expired CFDA - Complete Column K")))</f>
        <v/>
      </c>
      <c r="H2357" s="51"/>
      <c r="I2357" s="51"/>
      <c r="J2357" s="34" t="str">
        <f>IF(AND(ISBLANK(C2357)=TRUE,ISBLANK(D2357)=TRUE),"",IFERROR(VLOOKUP(CONCATENATE(C2357,".",D2357),'Clusters Lookup'!$A$2:$B$99,2,FALSE),"Not an Other Cluster"))</f>
        <v/>
      </c>
      <c r="K2357" s="51"/>
      <c r="L2357" s="51"/>
      <c r="M2357" s="51"/>
      <c r="N2357" s="51"/>
      <c r="O2357" s="52"/>
      <c r="P2357" s="51"/>
      <c r="Q2357" s="51"/>
      <c r="R2357" s="50"/>
      <c r="S2357" s="34" t="str">
        <f>IFERROR(VLOOKUP(R2357,'State of WI BUs'!$A$2:$B$77,2,FALSE),"")</f>
        <v/>
      </c>
      <c r="T2357" s="52"/>
      <c r="U2357" s="52"/>
      <c r="V2357" s="56" t="str">
        <f t="shared" si="288"/>
        <v/>
      </c>
      <c r="W2357" s="52"/>
      <c r="X2357" s="50"/>
      <c r="Y2357" s="56" t="str">
        <f t="shared" si="289"/>
        <v/>
      </c>
      <c r="Z2357" s="52"/>
      <c r="AA2357" s="35" t="str">
        <f t="shared" si="290"/>
        <v/>
      </c>
      <c r="AB2357" s="35" t="str">
        <f t="shared" si="291"/>
        <v/>
      </c>
      <c r="AC2357" s="35" t="str">
        <f t="shared" si="292"/>
        <v/>
      </c>
      <c r="AD2357" s="35" t="str">
        <f t="shared" si="293"/>
        <v/>
      </c>
      <c r="AE2357" s="35" t="str">
        <f t="shared" si="294"/>
        <v/>
      </c>
      <c r="AF2357" s="35" t="str">
        <f t="shared" si="295"/>
        <v/>
      </c>
    </row>
    <row r="2358" spans="1:32" x14ac:dyDescent="0.3">
      <c r="A2358" s="50"/>
      <c r="B2358" s="34" t="str">
        <f>IFERROR(VLOOKUP(A2358,'State of WI BUs'!$A$2:$B$77,2,FALSE),"")</f>
        <v/>
      </c>
      <c r="C2358" s="50"/>
      <c r="D2358" s="50"/>
      <c r="E2358" s="51"/>
      <c r="F2358" s="34" t="str">
        <f>IFERROR(VLOOKUP(C2358,'Fed. Agency Identifier'!$A$2:$B$62,2,FALSE),"")</f>
        <v/>
      </c>
      <c r="G2358" s="34" t="str">
        <f>IF(ISBLANK(D2358)=TRUE,"",(IFERROR(VLOOKUP(CONCATENATE(C2358,".",D2358),'Assistance Listings sam.gov'!$A$2:$D$2250,4,FALSE),"Unknown/Expired CFDA - Complete Column K")))</f>
        <v/>
      </c>
      <c r="H2358" s="51"/>
      <c r="I2358" s="51"/>
      <c r="J2358" s="34" t="str">
        <f>IF(AND(ISBLANK(C2358)=TRUE,ISBLANK(D2358)=TRUE),"",IFERROR(VLOOKUP(CONCATENATE(C2358,".",D2358),'Clusters Lookup'!$A$2:$B$99,2,FALSE),"Not an Other Cluster"))</f>
        <v/>
      </c>
      <c r="K2358" s="51"/>
      <c r="L2358" s="51"/>
      <c r="M2358" s="51"/>
      <c r="N2358" s="51"/>
      <c r="O2358" s="52"/>
      <c r="P2358" s="51"/>
      <c r="Q2358" s="51"/>
      <c r="R2358" s="50"/>
      <c r="S2358" s="34" t="str">
        <f>IFERROR(VLOOKUP(R2358,'State of WI BUs'!$A$2:$B$77,2,FALSE),"")</f>
        <v/>
      </c>
      <c r="T2358" s="52"/>
      <c r="U2358" s="52"/>
      <c r="V2358" s="56" t="str">
        <f t="shared" si="288"/>
        <v/>
      </c>
      <c r="W2358" s="52"/>
      <c r="X2358" s="50"/>
      <c r="Y2358" s="56" t="str">
        <f t="shared" si="289"/>
        <v/>
      </c>
      <c r="Z2358" s="52"/>
      <c r="AA2358" s="35" t="str">
        <f t="shared" si="290"/>
        <v/>
      </c>
      <c r="AB2358" s="35" t="str">
        <f t="shared" si="291"/>
        <v/>
      </c>
      <c r="AC2358" s="35" t="str">
        <f t="shared" si="292"/>
        <v/>
      </c>
      <c r="AD2358" s="35" t="str">
        <f t="shared" si="293"/>
        <v/>
      </c>
      <c r="AE2358" s="35" t="str">
        <f t="shared" si="294"/>
        <v/>
      </c>
      <c r="AF2358" s="35" t="str">
        <f t="shared" si="295"/>
        <v/>
      </c>
    </row>
    <row r="2359" spans="1:32" x14ac:dyDescent="0.3">
      <c r="A2359" s="50"/>
      <c r="B2359" s="34" t="str">
        <f>IFERROR(VLOOKUP(A2359,'State of WI BUs'!$A$2:$B$77,2,FALSE),"")</f>
        <v/>
      </c>
      <c r="C2359" s="50"/>
      <c r="D2359" s="50"/>
      <c r="E2359" s="51"/>
      <c r="F2359" s="34" t="str">
        <f>IFERROR(VLOOKUP(C2359,'Fed. Agency Identifier'!$A$2:$B$62,2,FALSE),"")</f>
        <v/>
      </c>
      <c r="G2359" s="34" t="str">
        <f>IF(ISBLANK(D2359)=TRUE,"",(IFERROR(VLOOKUP(CONCATENATE(C2359,".",D2359),'Assistance Listings sam.gov'!$A$2:$D$2250,4,FALSE),"Unknown/Expired CFDA - Complete Column K")))</f>
        <v/>
      </c>
      <c r="H2359" s="51"/>
      <c r="I2359" s="51"/>
      <c r="J2359" s="34" t="str">
        <f>IF(AND(ISBLANK(C2359)=TRUE,ISBLANK(D2359)=TRUE),"",IFERROR(VLOOKUP(CONCATENATE(C2359,".",D2359),'Clusters Lookup'!$A$2:$B$99,2,FALSE),"Not an Other Cluster"))</f>
        <v/>
      </c>
      <c r="K2359" s="51"/>
      <c r="L2359" s="51"/>
      <c r="M2359" s="51"/>
      <c r="N2359" s="51"/>
      <c r="O2359" s="52"/>
      <c r="P2359" s="51"/>
      <c r="Q2359" s="51"/>
      <c r="R2359" s="50"/>
      <c r="S2359" s="34" t="str">
        <f>IFERROR(VLOOKUP(R2359,'State of WI BUs'!$A$2:$B$77,2,FALSE),"")</f>
        <v/>
      </c>
      <c r="T2359" s="52"/>
      <c r="U2359" s="52"/>
      <c r="V2359" s="56" t="str">
        <f t="shared" si="288"/>
        <v/>
      </c>
      <c r="W2359" s="52"/>
      <c r="X2359" s="50"/>
      <c r="Y2359" s="56" t="str">
        <f t="shared" si="289"/>
        <v/>
      </c>
      <c r="Z2359" s="52"/>
      <c r="AA2359" s="35" t="str">
        <f t="shared" si="290"/>
        <v/>
      </c>
      <c r="AB2359" s="35" t="str">
        <f t="shared" si="291"/>
        <v/>
      </c>
      <c r="AC2359" s="35" t="str">
        <f t="shared" si="292"/>
        <v/>
      </c>
      <c r="AD2359" s="35" t="str">
        <f t="shared" si="293"/>
        <v/>
      </c>
      <c r="AE2359" s="35" t="str">
        <f t="shared" si="294"/>
        <v/>
      </c>
      <c r="AF2359" s="35" t="str">
        <f t="shared" si="295"/>
        <v/>
      </c>
    </row>
    <row r="2360" spans="1:32" x14ac:dyDescent="0.3">
      <c r="A2360" s="50"/>
      <c r="B2360" s="34" t="str">
        <f>IFERROR(VLOOKUP(A2360,'State of WI BUs'!$A$2:$B$77,2,FALSE),"")</f>
        <v/>
      </c>
      <c r="C2360" s="50"/>
      <c r="D2360" s="50"/>
      <c r="E2360" s="51"/>
      <c r="F2360" s="34" t="str">
        <f>IFERROR(VLOOKUP(C2360,'Fed. Agency Identifier'!$A$2:$B$62,2,FALSE),"")</f>
        <v/>
      </c>
      <c r="G2360" s="34" t="str">
        <f>IF(ISBLANK(D2360)=TRUE,"",(IFERROR(VLOOKUP(CONCATENATE(C2360,".",D2360),'Assistance Listings sam.gov'!$A$2:$D$2250,4,FALSE),"Unknown/Expired CFDA - Complete Column K")))</f>
        <v/>
      </c>
      <c r="H2360" s="51"/>
      <c r="I2360" s="51"/>
      <c r="J2360" s="34" t="str">
        <f>IF(AND(ISBLANK(C2360)=TRUE,ISBLANK(D2360)=TRUE),"",IFERROR(VLOOKUP(CONCATENATE(C2360,".",D2360),'Clusters Lookup'!$A$2:$B$99,2,FALSE),"Not an Other Cluster"))</f>
        <v/>
      </c>
      <c r="K2360" s="51"/>
      <c r="L2360" s="51"/>
      <c r="M2360" s="51"/>
      <c r="N2360" s="51"/>
      <c r="O2360" s="52"/>
      <c r="P2360" s="51"/>
      <c r="Q2360" s="51"/>
      <c r="R2360" s="50"/>
      <c r="S2360" s="34" t="str">
        <f>IFERROR(VLOOKUP(R2360,'State of WI BUs'!$A$2:$B$77,2,FALSE),"")</f>
        <v/>
      </c>
      <c r="T2360" s="52"/>
      <c r="U2360" s="52"/>
      <c r="V2360" s="56" t="str">
        <f t="shared" si="288"/>
        <v/>
      </c>
      <c r="W2360" s="52"/>
      <c r="X2360" s="50"/>
      <c r="Y2360" s="56" t="str">
        <f t="shared" si="289"/>
        <v/>
      </c>
      <c r="Z2360" s="52"/>
      <c r="AA2360" s="35" t="str">
        <f t="shared" si="290"/>
        <v/>
      </c>
      <c r="AB2360" s="35" t="str">
        <f t="shared" si="291"/>
        <v/>
      </c>
      <c r="AC2360" s="35" t="str">
        <f t="shared" si="292"/>
        <v/>
      </c>
      <c r="AD2360" s="35" t="str">
        <f t="shared" si="293"/>
        <v/>
      </c>
      <c r="AE2360" s="35" t="str">
        <f t="shared" si="294"/>
        <v/>
      </c>
      <c r="AF2360" s="35" t="str">
        <f t="shared" si="295"/>
        <v/>
      </c>
    </row>
    <row r="2361" spans="1:32" x14ac:dyDescent="0.3">
      <c r="A2361" s="50"/>
      <c r="B2361" s="34" t="str">
        <f>IFERROR(VLOOKUP(A2361,'State of WI BUs'!$A$2:$B$77,2,FALSE),"")</f>
        <v/>
      </c>
      <c r="C2361" s="50"/>
      <c r="D2361" s="50"/>
      <c r="E2361" s="51"/>
      <c r="F2361" s="34" t="str">
        <f>IFERROR(VLOOKUP(C2361,'Fed. Agency Identifier'!$A$2:$B$62,2,FALSE),"")</f>
        <v/>
      </c>
      <c r="G2361" s="34" t="str">
        <f>IF(ISBLANK(D2361)=TRUE,"",(IFERROR(VLOOKUP(CONCATENATE(C2361,".",D2361),'Assistance Listings sam.gov'!$A$2:$D$2250,4,FALSE),"Unknown/Expired CFDA - Complete Column K")))</f>
        <v/>
      </c>
      <c r="H2361" s="51"/>
      <c r="I2361" s="51"/>
      <c r="J2361" s="34" t="str">
        <f>IF(AND(ISBLANK(C2361)=TRUE,ISBLANK(D2361)=TRUE),"",IFERROR(VLOOKUP(CONCATENATE(C2361,".",D2361),'Clusters Lookup'!$A$2:$B$99,2,FALSE),"Not an Other Cluster"))</f>
        <v/>
      </c>
      <c r="K2361" s="51"/>
      <c r="L2361" s="51"/>
      <c r="M2361" s="51"/>
      <c r="N2361" s="51"/>
      <c r="O2361" s="52"/>
      <c r="P2361" s="51"/>
      <c r="Q2361" s="51"/>
      <c r="R2361" s="50"/>
      <c r="S2361" s="34" t="str">
        <f>IFERROR(VLOOKUP(R2361,'State of WI BUs'!$A$2:$B$77,2,FALSE),"")</f>
        <v/>
      </c>
      <c r="T2361" s="52"/>
      <c r="U2361" s="52"/>
      <c r="V2361" s="56" t="str">
        <f t="shared" si="288"/>
        <v/>
      </c>
      <c r="W2361" s="52"/>
      <c r="X2361" s="50"/>
      <c r="Y2361" s="56" t="str">
        <f t="shared" si="289"/>
        <v/>
      </c>
      <c r="Z2361" s="52"/>
      <c r="AA2361" s="35" t="str">
        <f t="shared" si="290"/>
        <v/>
      </c>
      <c r="AB2361" s="35" t="str">
        <f t="shared" si="291"/>
        <v/>
      </c>
      <c r="AC2361" s="35" t="str">
        <f t="shared" si="292"/>
        <v/>
      </c>
      <c r="AD2361" s="35" t="str">
        <f t="shared" si="293"/>
        <v/>
      </c>
      <c r="AE2361" s="35" t="str">
        <f t="shared" si="294"/>
        <v/>
      </c>
      <c r="AF2361" s="35" t="str">
        <f t="shared" si="295"/>
        <v/>
      </c>
    </row>
    <row r="2362" spans="1:32" x14ac:dyDescent="0.3">
      <c r="A2362" s="50"/>
      <c r="B2362" s="34" t="str">
        <f>IFERROR(VLOOKUP(A2362,'State of WI BUs'!$A$2:$B$77,2,FALSE),"")</f>
        <v/>
      </c>
      <c r="C2362" s="50"/>
      <c r="D2362" s="50"/>
      <c r="E2362" s="51"/>
      <c r="F2362" s="34" t="str">
        <f>IFERROR(VLOOKUP(C2362,'Fed. Agency Identifier'!$A$2:$B$62,2,FALSE),"")</f>
        <v/>
      </c>
      <c r="G2362" s="34" t="str">
        <f>IF(ISBLANK(D2362)=TRUE,"",(IFERROR(VLOOKUP(CONCATENATE(C2362,".",D2362),'Assistance Listings sam.gov'!$A$2:$D$2250,4,FALSE),"Unknown/Expired CFDA - Complete Column K")))</f>
        <v/>
      </c>
      <c r="H2362" s="51"/>
      <c r="I2362" s="51"/>
      <c r="J2362" s="34" t="str">
        <f>IF(AND(ISBLANK(C2362)=TRUE,ISBLANK(D2362)=TRUE),"",IFERROR(VLOOKUP(CONCATENATE(C2362,".",D2362),'Clusters Lookup'!$A$2:$B$99,2,FALSE),"Not an Other Cluster"))</f>
        <v/>
      </c>
      <c r="K2362" s="51"/>
      <c r="L2362" s="51"/>
      <c r="M2362" s="51"/>
      <c r="N2362" s="51"/>
      <c r="O2362" s="52"/>
      <c r="P2362" s="51"/>
      <c r="Q2362" s="51"/>
      <c r="R2362" s="50"/>
      <c r="S2362" s="34" t="str">
        <f>IFERROR(VLOOKUP(R2362,'State of WI BUs'!$A$2:$B$77,2,FALSE),"")</f>
        <v/>
      </c>
      <c r="T2362" s="52"/>
      <c r="U2362" s="52"/>
      <c r="V2362" s="56" t="str">
        <f t="shared" si="288"/>
        <v/>
      </c>
      <c r="W2362" s="52"/>
      <c r="X2362" s="50"/>
      <c r="Y2362" s="56" t="str">
        <f t="shared" si="289"/>
        <v/>
      </c>
      <c r="Z2362" s="52"/>
      <c r="AA2362" s="35" t="str">
        <f t="shared" si="290"/>
        <v/>
      </c>
      <c r="AB2362" s="35" t="str">
        <f t="shared" si="291"/>
        <v/>
      </c>
      <c r="AC2362" s="35" t="str">
        <f t="shared" si="292"/>
        <v/>
      </c>
      <c r="AD2362" s="35" t="str">
        <f t="shared" si="293"/>
        <v/>
      </c>
      <c r="AE2362" s="35" t="str">
        <f t="shared" si="294"/>
        <v/>
      </c>
      <c r="AF2362" s="35" t="str">
        <f t="shared" si="295"/>
        <v/>
      </c>
    </row>
    <row r="2363" spans="1:32" x14ac:dyDescent="0.3">
      <c r="A2363" s="50"/>
      <c r="B2363" s="34" t="str">
        <f>IFERROR(VLOOKUP(A2363,'State of WI BUs'!$A$2:$B$77,2,FALSE),"")</f>
        <v/>
      </c>
      <c r="C2363" s="50"/>
      <c r="D2363" s="50"/>
      <c r="E2363" s="51"/>
      <c r="F2363" s="34" t="str">
        <f>IFERROR(VLOOKUP(C2363,'Fed. Agency Identifier'!$A$2:$B$62,2,FALSE),"")</f>
        <v/>
      </c>
      <c r="G2363" s="34" t="str">
        <f>IF(ISBLANK(D2363)=TRUE,"",(IFERROR(VLOOKUP(CONCATENATE(C2363,".",D2363),'Assistance Listings sam.gov'!$A$2:$D$2250,4,FALSE),"Unknown/Expired CFDA - Complete Column K")))</f>
        <v/>
      </c>
      <c r="H2363" s="51"/>
      <c r="I2363" s="51"/>
      <c r="J2363" s="34" t="str">
        <f>IF(AND(ISBLANK(C2363)=TRUE,ISBLANK(D2363)=TRUE),"",IFERROR(VLOOKUP(CONCATENATE(C2363,".",D2363),'Clusters Lookup'!$A$2:$B$99,2,FALSE),"Not an Other Cluster"))</f>
        <v/>
      </c>
      <c r="K2363" s="51"/>
      <c r="L2363" s="51"/>
      <c r="M2363" s="51"/>
      <c r="N2363" s="51"/>
      <c r="O2363" s="52"/>
      <c r="P2363" s="51"/>
      <c r="Q2363" s="51"/>
      <c r="R2363" s="50"/>
      <c r="S2363" s="34" t="str">
        <f>IFERROR(VLOOKUP(R2363,'State of WI BUs'!$A$2:$B$77,2,FALSE),"")</f>
        <v/>
      </c>
      <c r="T2363" s="52"/>
      <c r="U2363" s="52"/>
      <c r="V2363" s="56" t="str">
        <f t="shared" si="288"/>
        <v/>
      </c>
      <c r="W2363" s="52"/>
      <c r="X2363" s="50"/>
      <c r="Y2363" s="56" t="str">
        <f t="shared" si="289"/>
        <v/>
      </c>
      <c r="Z2363" s="52"/>
      <c r="AA2363" s="35" t="str">
        <f t="shared" si="290"/>
        <v/>
      </c>
      <c r="AB2363" s="35" t="str">
        <f t="shared" si="291"/>
        <v/>
      </c>
      <c r="AC2363" s="35" t="str">
        <f t="shared" si="292"/>
        <v/>
      </c>
      <c r="AD2363" s="35" t="str">
        <f t="shared" si="293"/>
        <v/>
      </c>
      <c r="AE2363" s="35" t="str">
        <f t="shared" si="294"/>
        <v/>
      </c>
      <c r="AF2363" s="35" t="str">
        <f t="shared" si="295"/>
        <v/>
      </c>
    </row>
    <row r="2364" spans="1:32" x14ac:dyDescent="0.3">
      <c r="A2364" s="50"/>
      <c r="B2364" s="34" t="str">
        <f>IFERROR(VLOOKUP(A2364,'State of WI BUs'!$A$2:$B$77,2,FALSE),"")</f>
        <v/>
      </c>
      <c r="C2364" s="50"/>
      <c r="D2364" s="50"/>
      <c r="E2364" s="51"/>
      <c r="F2364" s="34" t="str">
        <f>IFERROR(VLOOKUP(C2364,'Fed. Agency Identifier'!$A$2:$B$62,2,FALSE),"")</f>
        <v/>
      </c>
      <c r="G2364" s="34" t="str">
        <f>IF(ISBLANK(D2364)=TRUE,"",(IFERROR(VLOOKUP(CONCATENATE(C2364,".",D2364),'Assistance Listings sam.gov'!$A$2:$D$2250,4,FALSE),"Unknown/Expired CFDA - Complete Column K")))</f>
        <v/>
      </c>
      <c r="H2364" s="51"/>
      <c r="I2364" s="51"/>
      <c r="J2364" s="34" t="str">
        <f>IF(AND(ISBLANK(C2364)=TRUE,ISBLANK(D2364)=TRUE),"",IFERROR(VLOOKUP(CONCATENATE(C2364,".",D2364),'Clusters Lookup'!$A$2:$B$99,2,FALSE),"Not an Other Cluster"))</f>
        <v/>
      </c>
      <c r="K2364" s="51"/>
      <c r="L2364" s="51"/>
      <c r="M2364" s="51"/>
      <c r="N2364" s="51"/>
      <c r="O2364" s="52"/>
      <c r="P2364" s="51"/>
      <c r="Q2364" s="51"/>
      <c r="R2364" s="50"/>
      <c r="S2364" s="34" t="str">
        <f>IFERROR(VLOOKUP(R2364,'State of WI BUs'!$A$2:$B$77,2,FALSE),"")</f>
        <v/>
      </c>
      <c r="T2364" s="52"/>
      <c r="U2364" s="52"/>
      <c r="V2364" s="56" t="str">
        <f t="shared" si="288"/>
        <v/>
      </c>
      <c r="W2364" s="52"/>
      <c r="X2364" s="50"/>
      <c r="Y2364" s="56" t="str">
        <f t="shared" si="289"/>
        <v/>
      </c>
      <c r="Z2364" s="52"/>
      <c r="AA2364" s="35" t="str">
        <f t="shared" si="290"/>
        <v/>
      </c>
      <c r="AB2364" s="35" t="str">
        <f t="shared" si="291"/>
        <v/>
      </c>
      <c r="AC2364" s="35" t="str">
        <f t="shared" si="292"/>
        <v/>
      </c>
      <c r="AD2364" s="35" t="str">
        <f t="shared" si="293"/>
        <v/>
      </c>
      <c r="AE2364" s="35" t="str">
        <f t="shared" si="294"/>
        <v/>
      </c>
      <c r="AF2364" s="35" t="str">
        <f t="shared" si="295"/>
        <v/>
      </c>
    </row>
    <row r="2365" spans="1:32" x14ac:dyDescent="0.3">
      <c r="A2365" s="50"/>
      <c r="B2365" s="34" t="str">
        <f>IFERROR(VLOOKUP(A2365,'State of WI BUs'!$A$2:$B$77,2,FALSE),"")</f>
        <v/>
      </c>
      <c r="C2365" s="50"/>
      <c r="D2365" s="50"/>
      <c r="E2365" s="51"/>
      <c r="F2365" s="34" t="str">
        <f>IFERROR(VLOOKUP(C2365,'Fed. Agency Identifier'!$A$2:$B$62,2,FALSE),"")</f>
        <v/>
      </c>
      <c r="G2365" s="34" t="str">
        <f>IF(ISBLANK(D2365)=TRUE,"",(IFERROR(VLOOKUP(CONCATENATE(C2365,".",D2365),'Assistance Listings sam.gov'!$A$2:$D$2250,4,FALSE),"Unknown/Expired CFDA - Complete Column K")))</f>
        <v/>
      </c>
      <c r="H2365" s="51"/>
      <c r="I2365" s="51"/>
      <c r="J2365" s="34" t="str">
        <f>IF(AND(ISBLANK(C2365)=TRUE,ISBLANK(D2365)=TRUE),"",IFERROR(VLOOKUP(CONCATENATE(C2365,".",D2365),'Clusters Lookup'!$A$2:$B$99,2,FALSE),"Not an Other Cluster"))</f>
        <v/>
      </c>
      <c r="K2365" s="51"/>
      <c r="L2365" s="51"/>
      <c r="M2365" s="51"/>
      <c r="N2365" s="51"/>
      <c r="O2365" s="52"/>
      <c r="P2365" s="51"/>
      <c r="Q2365" s="51"/>
      <c r="R2365" s="50"/>
      <c r="S2365" s="34" t="str">
        <f>IFERROR(VLOOKUP(R2365,'State of WI BUs'!$A$2:$B$77,2,FALSE),"")</f>
        <v/>
      </c>
      <c r="T2365" s="52"/>
      <c r="U2365" s="52"/>
      <c r="V2365" s="56" t="str">
        <f t="shared" si="288"/>
        <v/>
      </c>
      <c r="W2365" s="52"/>
      <c r="X2365" s="50"/>
      <c r="Y2365" s="56" t="str">
        <f t="shared" si="289"/>
        <v/>
      </c>
      <c r="Z2365" s="52"/>
      <c r="AA2365" s="35" t="str">
        <f t="shared" si="290"/>
        <v/>
      </c>
      <c r="AB2365" s="35" t="str">
        <f t="shared" si="291"/>
        <v/>
      </c>
      <c r="AC2365" s="35" t="str">
        <f t="shared" si="292"/>
        <v/>
      </c>
      <c r="AD2365" s="35" t="str">
        <f t="shared" si="293"/>
        <v/>
      </c>
      <c r="AE2365" s="35" t="str">
        <f t="shared" si="294"/>
        <v/>
      </c>
      <c r="AF2365" s="35" t="str">
        <f t="shared" si="295"/>
        <v/>
      </c>
    </row>
    <row r="2366" spans="1:32" x14ac:dyDescent="0.3">
      <c r="A2366" s="50"/>
      <c r="B2366" s="34" t="str">
        <f>IFERROR(VLOOKUP(A2366,'State of WI BUs'!$A$2:$B$77,2,FALSE),"")</f>
        <v/>
      </c>
      <c r="C2366" s="50"/>
      <c r="D2366" s="50"/>
      <c r="E2366" s="51"/>
      <c r="F2366" s="34" t="str">
        <f>IFERROR(VLOOKUP(C2366,'Fed. Agency Identifier'!$A$2:$B$62,2,FALSE),"")</f>
        <v/>
      </c>
      <c r="G2366" s="34" t="str">
        <f>IF(ISBLANK(D2366)=TRUE,"",(IFERROR(VLOOKUP(CONCATENATE(C2366,".",D2366),'Assistance Listings sam.gov'!$A$2:$D$2250,4,FALSE),"Unknown/Expired CFDA - Complete Column K")))</f>
        <v/>
      </c>
      <c r="H2366" s="51"/>
      <c r="I2366" s="51"/>
      <c r="J2366" s="34" t="str">
        <f>IF(AND(ISBLANK(C2366)=TRUE,ISBLANK(D2366)=TRUE),"",IFERROR(VLOOKUP(CONCATENATE(C2366,".",D2366),'Clusters Lookup'!$A$2:$B$99,2,FALSE),"Not an Other Cluster"))</f>
        <v/>
      </c>
      <c r="K2366" s="51"/>
      <c r="L2366" s="51"/>
      <c r="M2366" s="51"/>
      <c r="N2366" s="51"/>
      <c r="O2366" s="52"/>
      <c r="P2366" s="51"/>
      <c r="Q2366" s="51"/>
      <c r="R2366" s="50"/>
      <c r="S2366" s="34" t="str">
        <f>IFERROR(VLOOKUP(R2366,'State of WI BUs'!$A$2:$B$77,2,FALSE),"")</f>
        <v/>
      </c>
      <c r="T2366" s="52"/>
      <c r="U2366" s="52"/>
      <c r="V2366" s="56" t="str">
        <f t="shared" si="288"/>
        <v/>
      </c>
      <c r="W2366" s="52"/>
      <c r="X2366" s="50"/>
      <c r="Y2366" s="56" t="str">
        <f t="shared" si="289"/>
        <v/>
      </c>
      <c r="Z2366" s="52"/>
      <c r="AA2366" s="35" t="str">
        <f t="shared" si="290"/>
        <v/>
      </c>
      <c r="AB2366" s="35" t="str">
        <f t="shared" si="291"/>
        <v/>
      </c>
      <c r="AC2366" s="35" t="str">
        <f t="shared" si="292"/>
        <v/>
      </c>
      <c r="AD2366" s="35" t="str">
        <f t="shared" si="293"/>
        <v/>
      </c>
      <c r="AE2366" s="35" t="str">
        <f t="shared" si="294"/>
        <v/>
      </c>
      <c r="AF2366" s="35" t="str">
        <f t="shared" si="295"/>
        <v/>
      </c>
    </row>
    <row r="2367" spans="1:32" x14ac:dyDescent="0.3">
      <c r="A2367" s="50"/>
      <c r="B2367" s="34" t="str">
        <f>IFERROR(VLOOKUP(A2367,'State of WI BUs'!$A$2:$B$77,2,FALSE),"")</f>
        <v/>
      </c>
      <c r="C2367" s="50"/>
      <c r="D2367" s="50"/>
      <c r="E2367" s="51"/>
      <c r="F2367" s="34" t="str">
        <f>IFERROR(VLOOKUP(C2367,'Fed. Agency Identifier'!$A$2:$B$62,2,FALSE),"")</f>
        <v/>
      </c>
      <c r="G2367" s="34" t="str">
        <f>IF(ISBLANK(D2367)=TRUE,"",(IFERROR(VLOOKUP(CONCATENATE(C2367,".",D2367),'Assistance Listings sam.gov'!$A$2:$D$2250,4,FALSE),"Unknown/Expired CFDA - Complete Column K")))</f>
        <v/>
      </c>
      <c r="H2367" s="51"/>
      <c r="I2367" s="51"/>
      <c r="J2367" s="34" t="str">
        <f>IF(AND(ISBLANK(C2367)=TRUE,ISBLANK(D2367)=TRUE),"",IFERROR(VLOOKUP(CONCATENATE(C2367,".",D2367),'Clusters Lookup'!$A$2:$B$99,2,FALSE),"Not an Other Cluster"))</f>
        <v/>
      </c>
      <c r="K2367" s="51"/>
      <c r="L2367" s="51"/>
      <c r="M2367" s="51"/>
      <c r="N2367" s="51"/>
      <c r="O2367" s="52"/>
      <c r="P2367" s="51"/>
      <c r="Q2367" s="51"/>
      <c r="R2367" s="50"/>
      <c r="S2367" s="34" t="str">
        <f>IFERROR(VLOOKUP(R2367,'State of WI BUs'!$A$2:$B$77,2,FALSE),"")</f>
        <v/>
      </c>
      <c r="T2367" s="52"/>
      <c r="U2367" s="52"/>
      <c r="V2367" s="56" t="str">
        <f t="shared" si="288"/>
        <v/>
      </c>
      <c r="W2367" s="52"/>
      <c r="X2367" s="50"/>
      <c r="Y2367" s="56" t="str">
        <f t="shared" si="289"/>
        <v/>
      </c>
      <c r="Z2367" s="52"/>
      <c r="AA2367" s="35" t="str">
        <f t="shared" si="290"/>
        <v/>
      </c>
      <c r="AB2367" s="35" t="str">
        <f t="shared" si="291"/>
        <v/>
      </c>
      <c r="AC2367" s="35" t="str">
        <f t="shared" si="292"/>
        <v/>
      </c>
      <c r="AD2367" s="35" t="str">
        <f t="shared" si="293"/>
        <v/>
      </c>
      <c r="AE2367" s="35" t="str">
        <f t="shared" si="294"/>
        <v/>
      </c>
      <c r="AF2367" s="35" t="str">
        <f t="shared" si="295"/>
        <v/>
      </c>
    </row>
    <row r="2368" spans="1:32" x14ac:dyDescent="0.3">
      <c r="A2368" s="50"/>
      <c r="B2368" s="34" t="str">
        <f>IFERROR(VLOOKUP(A2368,'State of WI BUs'!$A$2:$B$77,2,FALSE),"")</f>
        <v/>
      </c>
      <c r="C2368" s="50"/>
      <c r="D2368" s="50"/>
      <c r="E2368" s="51"/>
      <c r="F2368" s="34" t="str">
        <f>IFERROR(VLOOKUP(C2368,'Fed. Agency Identifier'!$A$2:$B$62,2,FALSE),"")</f>
        <v/>
      </c>
      <c r="G2368" s="34" t="str">
        <f>IF(ISBLANK(D2368)=TRUE,"",(IFERROR(VLOOKUP(CONCATENATE(C2368,".",D2368),'Assistance Listings sam.gov'!$A$2:$D$2250,4,FALSE),"Unknown/Expired CFDA - Complete Column K")))</f>
        <v/>
      </c>
      <c r="H2368" s="51"/>
      <c r="I2368" s="51"/>
      <c r="J2368" s="34" t="str">
        <f>IF(AND(ISBLANK(C2368)=TRUE,ISBLANK(D2368)=TRUE),"",IFERROR(VLOOKUP(CONCATENATE(C2368,".",D2368),'Clusters Lookup'!$A$2:$B$99,2,FALSE),"Not an Other Cluster"))</f>
        <v/>
      </c>
      <c r="K2368" s="51"/>
      <c r="L2368" s="51"/>
      <c r="M2368" s="51"/>
      <c r="N2368" s="51"/>
      <c r="O2368" s="52"/>
      <c r="P2368" s="51"/>
      <c r="Q2368" s="51"/>
      <c r="R2368" s="50"/>
      <c r="S2368" s="34" t="str">
        <f>IFERROR(VLOOKUP(R2368,'State of WI BUs'!$A$2:$B$77,2,FALSE),"")</f>
        <v/>
      </c>
      <c r="T2368" s="52"/>
      <c r="U2368" s="52"/>
      <c r="V2368" s="56" t="str">
        <f t="shared" si="288"/>
        <v/>
      </c>
      <c r="W2368" s="52"/>
      <c r="X2368" s="50"/>
      <c r="Y2368" s="56" t="str">
        <f t="shared" si="289"/>
        <v/>
      </c>
      <c r="Z2368" s="52"/>
      <c r="AA2368" s="35" t="str">
        <f t="shared" si="290"/>
        <v/>
      </c>
      <c r="AB2368" s="35" t="str">
        <f t="shared" si="291"/>
        <v/>
      </c>
      <c r="AC2368" s="35" t="str">
        <f t="shared" si="292"/>
        <v/>
      </c>
      <c r="AD2368" s="35" t="str">
        <f t="shared" si="293"/>
        <v/>
      </c>
      <c r="AE2368" s="35" t="str">
        <f t="shared" si="294"/>
        <v/>
      </c>
      <c r="AF2368" s="35" t="str">
        <f t="shared" si="295"/>
        <v/>
      </c>
    </row>
    <row r="2369" spans="1:32" x14ac:dyDescent="0.3">
      <c r="A2369" s="50"/>
      <c r="B2369" s="34" t="str">
        <f>IFERROR(VLOOKUP(A2369,'State of WI BUs'!$A$2:$B$77,2,FALSE),"")</f>
        <v/>
      </c>
      <c r="C2369" s="50"/>
      <c r="D2369" s="50"/>
      <c r="E2369" s="51"/>
      <c r="F2369" s="34" t="str">
        <f>IFERROR(VLOOKUP(C2369,'Fed. Agency Identifier'!$A$2:$B$62,2,FALSE),"")</f>
        <v/>
      </c>
      <c r="G2369" s="34" t="str">
        <f>IF(ISBLANK(D2369)=TRUE,"",(IFERROR(VLOOKUP(CONCATENATE(C2369,".",D2369),'Assistance Listings sam.gov'!$A$2:$D$2250,4,FALSE),"Unknown/Expired CFDA - Complete Column K")))</f>
        <v/>
      </c>
      <c r="H2369" s="51"/>
      <c r="I2369" s="51"/>
      <c r="J2369" s="34" t="str">
        <f>IF(AND(ISBLANK(C2369)=TRUE,ISBLANK(D2369)=TRUE),"",IFERROR(VLOOKUP(CONCATENATE(C2369,".",D2369),'Clusters Lookup'!$A$2:$B$99,2,FALSE),"Not an Other Cluster"))</f>
        <v/>
      </c>
      <c r="K2369" s="51"/>
      <c r="L2369" s="51"/>
      <c r="M2369" s="51"/>
      <c r="N2369" s="51"/>
      <c r="O2369" s="52"/>
      <c r="P2369" s="51"/>
      <c r="Q2369" s="51"/>
      <c r="R2369" s="50"/>
      <c r="S2369" s="34" t="str">
        <f>IFERROR(VLOOKUP(R2369,'State of WI BUs'!$A$2:$B$77,2,FALSE),"")</f>
        <v/>
      </c>
      <c r="T2369" s="52"/>
      <c r="U2369" s="52"/>
      <c r="V2369" s="56" t="str">
        <f t="shared" si="288"/>
        <v/>
      </c>
      <c r="W2369" s="52"/>
      <c r="X2369" s="50"/>
      <c r="Y2369" s="56" t="str">
        <f t="shared" si="289"/>
        <v/>
      </c>
      <c r="Z2369" s="52"/>
      <c r="AA2369" s="35" t="str">
        <f t="shared" si="290"/>
        <v/>
      </c>
      <c r="AB2369" s="35" t="str">
        <f t="shared" si="291"/>
        <v/>
      </c>
      <c r="AC2369" s="35" t="str">
        <f t="shared" si="292"/>
        <v/>
      </c>
      <c r="AD2369" s="35" t="str">
        <f t="shared" si="293"/>
        <v/>
      </c>
      <c r="AE2369" s="35" t="str">
        <f t="shared" si="294"/>
        <v/>
      </c>
      <c r="AF2369" s="35" t="str">
        <f t="shared" si="295"/>
        <v/>
      </c>
    </row>
    <row r="2370" spans="1:32" x14ac:dyDescent="0.3">
      <c r="A2370" s="50"/>
      <c r="B2370" s="34" t="str">
        <f>IFERROR(VLOOKUP(A2370,'State of WI BUs'!$A$2:$B$77,2,FALSE),"")</f>
        <v/>
      </c>
      <c r="C2370" s="50"/>
      <c r="D2370" s="50"/>
      <c r="E2370" s="51"/>
      <c r="F2370" s="34" t="str">
        <f>IFERROR(VLOOKUP(C2370,'Fed. Agency Identifier'!$A$2:$B$62,2,FALSE),"")</f>
        <v/>
      </c>
      <c r="G2370" s="34" t="str">
        <f>IF(ISBLANK(D2370)=TRUE,"",(IFERROR(VLOOKUP(CONCATENATE(C2370,".",D2370),'Assistance Listings sam.gov'!$A$2:$D$2250,4,FALSE),"Unknown/Expired CFDA - Complete Column K")))</f>
        <v/>
      </c>
      <c r="H2370" s="51"/>
      <c r="I2370" s="51"/>
      <c r="J2370" s="34" t="str">
        <f>IF(AND(ISBLANK(C2370)=TRUE,ISBLANK(D2370)=TRUE),"",IFERROR(VLOOKUP(CONCATENATE(C2370,".",D2370),'Clusters Lookup'!$A$2:$B$99,2,FALSE),"Not an Other Cluster"))</f>
        <v/>
      </c>
      <c r="K2370" s="51"/>
      <c r="L2370" s="51"/>
      <c r="M2370" s="51"/>
      <c r="N2370" s="51"/>
      <c r="O2370" s="52"/>
      <c r="P2370" s="51"/>
      <c r="Q2370" s="51"/>
      <c r="R2370" s="50"/>
      <c r="S2370" s="34" t="str">
        <f>IFERROR(VLOOKUP(R2370,'State of WI BUs'!$A$2:$B$77,2,FALSE),"")</f>
        <v/>
      </c>
      <c r="T2370" s="52"/>
      <c r="U2370" s="52"/>
      <c r="V2370" s="56" t="str">
        <f t="shared" si="288"/>
        <v/>
      </c>
      <c r="W2370" s="52"/>
      <c r="X2370" s="50"/>
      <c r="Y2370" s="56" t="str">
        <f t="shared" si="289"/>
        <v/>
      </c>
      <c r="Z2370" s="52"/>
      <c r="AA2370" s="35" t="str">
        <f t="shared" si="290"/>
        <v/>
      </c>
      <c r="AB2370" s="35" t="str">
        <f t="shared" si="291"/>
        <v/>
      </c>
      <c r="AC2370" s="35" t="str">
        <f t="shared" si="292"/>
        <v/>
      </c>
      <c r="AD2370" s="35" t="str">
        <f t="shared" si="293"/>
        <v/>
      </c>
      <c r="AE2370" s="35" t="str">
        <f t="shared" si="294"/>
        <v/>
      </c>
      <c r="AF2370" s="35" t="str">
        <f t="shared" si="295"/>
        <v/>
      </c>
    </row>
    <row r="2371" spans="1:32" x14ac:dyDescent="0.3">
      <c r="A2371" s="50"/>
      <c r="B2371" s="34" t="str">
        <f>IFERROR(VLOOKUP(A2371,'State of WI BUs'!$A$2:$B$77,2,FALSE),"")</f>
        <v/>
      </c>
      <c r="C2371" s="50"/>
      <c r="D2371" s="50"/>
      <c r="E2371" s="51"/>
      <c r="F2371" s="34" t="str">
        <f>IFERROR(VLOOKUP(C2371,'Fed. Agency Identifier'!$A$2:$B$62,2,FALSE),"")</f>
        <v/>
      </c>
      <c r="G2371" s="34" t="str">
        <f>IF(ISBLANK(D2371)=TRUE,"",(IFERROR(VLOOKUP(CONCATENATE(C2371,".",D2371),'Assistance Listings sam.gov'!$A$2:$D$2250,4,FALSE),"Unknown/Expired CFDA - Complete Column K")))</f>
        <v/>
      </c>
      <c r="H2371" s="51"/>
      <c r="I2371" s="51"/>
      <c r="J2371" s="34" t="str">
        <f>IF(AND(ISBLANK(C2371)=TRUE,ISBLANK(D2371)=TRUE),"",IFERROR(VLOOKUP(CONCATENATE(C2371,".",D2371),'Clusters Lookup'!$A$2:$B$99,2,FALSE),"Not an Other Cluster"))</f>
        <v/>
      </c>
      <c r="K2371" s="51"/>
      <c r="L2371" s="51"/>
      <c r="M2371" s="51"/>
      <c r="N2371" s="51"/>
      <c r="O2371" s="52"/>
      <c r="P2371" s="51"/>
      <c r="Q2371" s="51"/>
      <c r="R2371" s="50"/>
      <c r="S2371" s="34" t="str">
        <f>IFERROR(VLOOKUP(R2371,'State of WI BUs'!$A$2:$B$77,2,FALSE),"")</f>
        <v/>
      </c>
      <c r="T2371" s="52"/>
      <c r="U2371" s="52"/>
      <c r="V2371" s="56" t="str">
        <f t="shared" si="288"/>
        <v/>
      </c>
      <c r="W2371" s="52"/>
      <c r="X2371" s="50"/>
      <c r="Y2371" s="56" t="str">
        <f t="shared" si="289"/>
        <v/>
      </c>
      <c r="Z2371" s="52"/>
      <c r="AA2371" s="35" t="str">
        <f t="shared" si="290"/>
        <v/>
      </c>
      <c r="AB2371" s="35" t="str">
        <f t="shared" si="291"/>
        <v/>
      </c>
      <c r="AC2371" s="35" t="str">
        <f t="shared" si="292"/>
        <v/>
      </c>
      <c r="AD2371" s="35" t="str">
        <f t="shared" si="293"/>
        <v/>
      </c>
      <c r="AE2371" s="35" t="str">
        <f t="shared" si="294"/>
        <v/>
      </c>
      <c r="AF2371" s="35" t="str">
        <f t="shared" si="295"/>
        <v/>
      </c>
    </row>
    <row r="2372" spans="1:32" x14ac:dyDescent="0.3">
      <c r="A2372" s="50"/>
      <c r="B2372" s="34" t="str">
        <f>IFERROR(VLOOKUP(A2372,'State of WI BUs'!$A$2:$B$77,2,FALSE),"")</f>
        <v/>
      </c>
      <c r="C2372" s="50"/>
      <c r="D2372" s="50"/>
      <c r="E2372" s="51"/>
      <c r="F2372" s="34" t="str">
        <f>IFERROR(VLOOKUP(C2372,'Fed. Agency Identifier'!$A$2:$B$62,2,FALSE),"")</f>
        <v/>
      </c>
      <c r="G2372" s="34" t="str">
        <f>IF(ISBLANK(D2372)=TRUE,"",(IFERROR(VLOOKUP(CONCATENATE(C2372,".",D2372),'Assistance Listings sam.gov'!$A$2:$D$2250,4,FALSE),"Unknown/Expired CFDA - Complete Column K")))</f>
        <v/>
      </c>
      <c r="H2372" s="51"/>
      <c r="I2372" s="51"/>
      <c r="J2372" s="34" t="str">
        <f>IF(AND(ISBLANK(C2372)=TRUE,ISBLANK(D2372)=TRUE),"",IFERROR(VLOOKUP(CONCATENATE(C2372,".",D2372),'Clusters Lookup'!$A$2:$B$99,2,FALSE),"Not an Other Cluster"))</f>
        <v/>
      </c>
      <c r="K2372" s="51"/>
      <c r="L2372" s="51"/>
      <c r="M2372" s="51"/>
      <c r="N2372" s="51"/>
      <c r="O2372" s="52"/>
      <c r="P2372" s="51"/>
      <c r="Q2372" s="51"/>
      <c r="R2372" s="50"/>
      <c r="S2372" s="34" t="str">
        <f>IFERROR(VLOOKUP(R2372,'State of WI BUs'!$A$2:$B$77,2,FALSE),"")</f>
        <v/>
      </c>
      <c r="T2372" s="52"/>
      <c r="U2372" s="52"/>
      <c r="V2372" s="56" t="str">
        <f t="shared" si="288"/>
        <v/>
      </c>
      <c r="W2372" s="52"/>
      <c r="X2372" s="50"/>
      <c r="Y2372" s="56" t="str">
        <f t="shared" si="289"/>
        <v/>
      </c>
      <c r="Z2372" s="52"/>
      <c r="AA2372" s="35" t="str">
        <f t="shared" si="290"/>
        <v/>
      </c>
      <c r="AB2372" s="35" t="str">
        <f t="shared" si="291"/>
        <v/>
      </c>
      <c r="AC2372" s="35" t="str">
        <f t="shared" si="292"/>
        <v/>
      </c>
      <c r="AD2372" s="35" t="str">
        <f t="shared" si="293"/>
        <v/>
      </c>
      <c r="AE2372" s="35" t="str">
        <f t="shared" si="294"/>
        <v/>
      </c>
      <c r="AF2372" s="35" t="str">
        <f t="shared" si="295"/>
        <v/>
      </c>
    </row>
    <row r="2373" spans="1:32" x14ac:dyDescent="0.3">
      <c r="A2373" s="50"/>
      <c r="B2373" s="34" t="str">
        <f>IFERROR(VLOOKUP(A2373,'State of WI BUs'!$A$2:$B$77,2,FALSE),"")</f>
        <v/>
      </c>
      <c r="C2373" s="50"/>
      <c r="D2373" s="50"/>
      <c r="E2373" s="51"/>
      <c r="F2373" s="34" t="str">
        <f>IFERROR(VLOOKUP(C2373,'Fed. Agency Identifier'!$A$2:$B$62,2,FALSE),"")</f>
        <v/>
      </c>
      <c r="G2373" s="34" t="str">
        <f>IF(ISBLANK(D2373)=TRUE,"",(IFERROR(VLOOKUP(CONCATENATE(C2373,".",D2373),'Assistance Listings sam.gov'!$A$2:$D$2250,4,FALSE),"Unknown/Expired CFDA - Complete Column K")))</f>
        <v/>
      </c>
      <c r="H2373" s="51"/>
      <c r="I2373" s="51"/>
      <c r="J2373" s="34" t="str">
        <f>IF(AND(ISBLANK(C2373)=TRUE,ISBLANK(D2373)=TRUE),"",IFERROR(VLOOKUP(CONCATENATE(C2373,".",D2373),'Clusters Lookup'!$A$2:$B$99,2,FALSE),"Not an Other Cluster"))</f>
        <v/>
      </c>
      <c r="K2373" s="51"/>
      <c r="L2373" s="51"/>
      <c r="M2373" s="51"/>
      <c r="N2373" s="51"/>
      <c r="O2373" s="52"/>
      <c r="P2373" s="51"/>
      <c r="Q2373" s="51"/>
      <c r="R2373" s="50"/>
      <c r="S2373" s="34" t="str">
        <f>IFERROR(VLOOKUP(R2373,'State of WI BUs'!$A$2:$B$77,2,FALSE),"")</f>
        <v/>
      </c>
      <c r="T2373" s="52"/>
      <c r="U2373" s="52"/>
      <c r="V2373" s="56" t="str">
        <f t="shared" si="288"/>
        <v/>
      </c>
      <c r="W2373" s="52"/>
      <c r="X2373" s="50"/>
      <c r="Y2373" s="56" t="str">
        <f t="shared" si="289"/>
        <v/>
      </c>
      <c r="Z2373" s="52"/>
      <c r="AA2373" s="35" t="str">
        <f t="shared" si="290"/>
        <v/>
      </c>
      <c r="AB2373" s="35" t="str">
        <f t="shared" si="291"/>
        <v/>
      </c>
      <c r="AC2373" s="35" t="str">
        <f t="shared" si="292"/>
        <v/>
      </c>
      <c r="AD2373" s="35" t="str">
        <f t="shared" si="293"/>
        <v/>
      </c>
      <c r="AE2373" s="35" t="str">
        <f t="shared" si="294"/>
        <v/>
      </c>
      <c r="AF2373" s="35" t="str">
        <f t="shared" si="295"/>
        <v/>
      </c>
    </row>
    <row r="2374" spans="1:32" x14ac:dyDescent="0.3">
      <c r="A2374" s="50"/>
      <c r="B2374" s="34" t="str">
        <f>IFERROR(VLOOKUP(A2374,'State of WI BUs'!$A$2:$B$77,2,FALSE),"")</f>
        <v/>
      </c>
      <c r="C2374" s="50"/>
      <c r="D2374" s="50"/>
      <c r="E2374" s="51"/>
      <c r="F2374" s="34" t="str">
        <f>IFERROR(VLOOKUP(C2374,'Fed. Agency Identifier'!$A$2:$B$62,2,FALSE),"")</f>
        <v/>
      </c>
      <c r="G2374" s="34" t="str">
        <f>IF(ISBLANK(D2374)=TRUE,"",(IFERROR(VLOOKUP(CONCATENATE(C2374,".",D2374),'Assistance Listings sam.gov'!$A$2:$D$2250,4,FALSE),"Unknown/Expired CFDA - Complete Column K")))</f>
        <v/>
      </c>
      <c r="H2374" s="51"/>
      <c r="I2374" s="51"/>
      <c r="J2374" s="34" t="str">
        <f>IF(AND(ISBLANK(C2374)=TRUE,ISBLANK(D2374)=TRUE),"",IFERROR(VLOOKUP(CONCATENATE(C2374,".",D2374),'Clusters Lookup'!$A$2:$B$99,2,FALSE),"Not an Other Cluster"))</f>
        <v/>
      </c>
      <c r="K2374" s="51"/>
      <c r="L2374" s="51"/>
      <c r="M2374" s="51"/>
      <c r="N2374" s="51"/>
      <c r="O2374" s="52"/>
      <c r="P2374" s="51"/>
      <c r="Q2374" s="51"/>
      <c r="R2374" s="50"/>
      <c r="S2374" s="34" t="str">
        <f>IFERROR(VLOOKUP(R2374,'State of WI BUs'!$A$2:$B$77,2,FALSE),"")</f>
        <v/>
      </c>
      <c r="T2374" s="52"/>
      <c r="U2374" s="52"/>
      <c r="V2374" s="56" t="str">
        <f t="shared" si="288"/>
        <v/>
      </c>
      <c r="W2374" s="52"/>
      <c r="X2374" s="50"/>
      <c r="Y2374" s="56" t="str">
        <f t="shared" si="289"/>
        <v/>
      </c>
      <c r="Z2374" s="52"/>
      <c r="AA2374" s="35" t="str">
        <f t="shared" si="290"/>
        <v/>
      </c>
      <c r="AB2374" s="35" t="str">
        <f t="shared" si="291"/>
        <v/>
      </c>
      <c r="AC2374" s="35" t="str">
        <f t="shared" si="292"/>
        <v/>
      </c>
      <c r="AD2374" s="35" t="str">
        <f t="shared" si="293"/>
        <v/>
      </c>
      <c r="AE2374" s="35" t="str">
        <f t="shared" si="294"/>
        <v/>
      </c>
      <c r="AF2374" s="35" t="str">
        <f t="shared" si="295"/>
        <v/>
      </c>
    </row>
    <row r="2375" spans="1:32" x14ac:dyDescent="0.3">
      <c r="A2375" s="50"/>
      <c r="B2375" s="34" t="str">
        <f>IFERROR(VLOOKUP(A2375,'State of WI BUs'!$A$2:$B$77,2,FALSE),"")</f>
        <v/>
      </c>
      <c r="C2375" s="50"/>
      <c r="D2375" s="50"/>
      <c r="E2375" s="51"/>
      <c r="F2375" s="34" t="str">
        <f>IFERROR(VLOOKUP(C2375,'Fed. Agency Identifier'!$A$2:$B$62,2,FALSE),"")</f>
        <v/>
      </c>
      <c r="G2375" s="34" t="str">
        <f>IF(ISBLANK(D2375)=TRUE,"",(IFERROR(VLOOKUP(CONCATENATE(C2375,".",D2375),'Assistance Listings sam.gov'!$A$2:$D$2250,4,FALSE),"Unknown/Expired CFDA - Complete Column K")))</f>
        <v/>
      </c>
      <c r="H2375" s="51"/>
      <c r="I2375" s="51"/>
      <c r="J2375" s="34" t="str">
        <f>IF(AND(ISBLANK(C2375)=TRUE,ISBLANK(D2375)=TRUE),"",IFERROR(VLOOKUP(CONCATENATE(C2375,".",D2375),'Clusters Lookup'!$A$2:$B$99,2,FALSE),"Not an Other Cluster"))</f>
        <v/>
      </c>
      <c r="K2375" s="51"/>
      <c r="L2375" s="51"/>
      <c r="M2375" s="51"/>
      <c r="N2375" s="51"/>
      <c r="O2375" s="52"/>
      <c r="P2375" s="51"/>
      <c r="Q2375" s="51"/>
      <c r="R2375" s="50"/>
      <c r="S2375" s="34" t="str">
        <f>IFERROR(VLOOKUP(R2375,'State of WI BUs'!$A$2:$B$77,2,FALSE),"")</f>
        <v/>
      </c>
      <c r="T2375" s="52"/>
      <c r="U2375" s="52"/>
      <c r="V2375" s="56" t="str">
        <f t="shared" si="288"/>
        <v/>
      </c>
      <c r="W2375" s="52"/>
      <c r="X2375" s="50"/>
      <c r="Y2375" s="56" t="str">
        <f t="shared" si="289"/>
        <v/>
      </c>
      <c r="Z2375" s="52"/>
      <c r="AA2375" s="35" t="str">
        <f t="shared" si="290"/>
        <v/>
      </c>
      <c r="AB2375" s="35" t="str">
        <f t="shared" si="291"/>
        <v/>
      </c>
      <c r="AC2375" s="35" t="str">
        <f t="shared" si="292"/>
        <v/>
      </c>
      <c r="AD2375" s="35" t="str">
        <f t="shared" si="293"/>
        <v/>
      </c>
      <c r="AE2375" s="35" t="str">
        <f t="shared" si="294"/>
        <v/>
      </c>
      <c r="AF2375" s="35" t="str">
        <f t="shared" si="295"/>
        <v/>
      </c>
    </row>
    <row r="2376" spans="1:32" x14ac:dyDescent="0.3">
      <c r="A2376" s="50"/>
      <c r="B2376" s="34" t="str">
        <f>IFERROR(VLOOKUP(A2376,'State of WI BUs'!$A$2:$B$77,2,FALSE),"")</f>
        <v/>
      </c>
      <c r="C2376" s="50"/>
      <c r="D2376" s="50"/>
      <c r="E2376" s="51"/>
      <c r="F2376" s="34" t="str">
        <f>IFERROR(VLOOKUP(C2376,'Fed. Agency Identifier'!$A$2:$B$62,2,FALSE),"")</f>
        <v/>
      </c>
      <c r="G2376" s="34" t="str">
        <f>IF(ISBLANK(D2376)=TRUE,"",(IFERROR(VLOOKUP(CONCATENATE(C2376,".",D2376),'Assistance Listings sam.gov'!$A$2:$D$2250,4,FALSE),"Unknown/Expired CFDA - Complete Column K")))</f>
        <v/>
      </c>
      <c r="H2376" s="51"/>
      <c r="I2376" s="51"/>
      <c r="J2376" s="34" t="str">
        <f>IF(AND(ISBLANK(C2376)=TRUE,ISBLANK(D2376)=TRUE),"",IFERROR(VLOOKUP(CONCATENATE(C2376,".",D2376),'Clusters Lookup'!$A$2:$B$99,2,FALSE),"Not an Other Cluster"))</f>
        <v/>
      </c>
      <c r="K2376" s="51"/>
      <c r="L2376" s="51"/>
      <c r="M2376" s="51"/>
      <c r="N2376" s="51"/>
      <c r="O2376" s="52"/>
      <c r="P2376" s="51"/>
      <c r="Q2376" s="51"/>
      <c r="R2376" s="50"/>
      <c r="S2376" s="34" t="str">
        <f>IFERROR(VLOOKUP(R2376,'State of WI BUs'!$A$2:$B$77,2,FALSE),"")</f>
        <v/>
      </c>
      <c r="T2376" s="52"/>
      <c r="U2376" s="52"/>
      <c r="V2376" s="56" t="str">
        <f t="shared" si="288"/>
        <v/>
      </c>
      <c r="W2376" s="52"/>
      <c r="X2376" s="50"/>
      <c r="Y2376" s="56" t="str">
        <f t="shared" si="289"/>
        <v/>
      </c>
      <c r="Z2376" s="52"/>
      <c r="AA2376" s="35" t="str">
        <f t="shared" si="290"/>
        <v/>
      </c>
      <c r="AB2376" s="35" t="str">
        <f t="shared" si="291"/>
        <v/>
      </c>
      <c r="AC2376" s="35" t="str">
        <f t="shared" si="292"/>
        <v/>
      </c>
      <c r="AD2376" s="35" t="str">
        <f t="shared" si="293"/>
        <v/>
      </c>
      <c r="AE2376" s="35" t="str">
        <f t="shared" si="294"/>
        <v/>
      </c>
      <c r="AF2376" s="35" t="str">
        <f t="shared" si="295"/>
        <v/>
      </c>
    </row>
    <row r="2377" spans="1:32" x14ac:dyDescent="0.3">
      <c r="A2377" s="50"/>
      <c r="B2377" s="34" t="str">
        <f>IFERROR(VLOOKUP(A2377,'State of WI BUs'!$A$2:$B$77,2,FALSE),"")</f>
        <v/>
      </c>
      <c r="C2377" s="50"/>
      <c r="D2377" s="50"/>
      <c r="E2377" s="51"/>
      <c r="F2377" s="34" t="str">
        <f>IFERROR(VLOOKUP(C2377,'Fed. Agency Identifier'!$A$2:$B$62,2,FALSE),"")</f>
        <v/>
      </c>
      <c r="G2377" s="34" t="str">
        <f>IF(ISBLANK(D2377)=TRUE,"",(IFERROR(VLOOKUP(CONCATENATE(C2377,".",D2377),'Assistance Listings sam.gov'!$A$2:$D$2250,4,FALSE),"Unknown/Expired CFDA - Complete Column K")))</f>
        <v/>
      </c>
      <c r="H2377" s="51"/>
      <c r="I2377" s="51"/>
      <c r="J2377" s="34" t="str">
        <f>IF(AND(ISBLANK(C2377)=TRUE,ISBLANK(D2377)=TRUE),"",IFERROR(VLOOKUP(CONCATENATE(C2377,".",D2377),'Clusters Lookup'!$A$2:$B$99,2,FALSE),"Not an Other Cluster"))</f>
        <v/>
      </c>
      <c r="K2377" s="51"/>
      <c r="L2377" s="51"/>
      <c r="M2377" s="51"/>
      <c r="N2377" s="51"/>
      <c r="O2377" s="52"/>
      <c r="P2377" s="51"/>
      <c r="Q2377" s="51"/>
      <c r="R2377" s="50"/>
      <c r="S2377" s="34" t="str">
        <f>IFERROR(VLOOKUP(R2377,'State of WI BUs'!$A$2:$B$77,2,FALSE),"")</f>
        <v/>
      </c>
      <c r="T2377" s="52"/>
      <c r="U2377" s="52"/>
      <c r="V2377" s="56" t="str">
        <f t="shared" si="288"/>
        <v/>
      </c>
      <c r="W2377" s="52"/>
      <c r="X2377" s="50"/>
      <c r="Y2377" s="56" t="str">
        <f t="shared" si="289"/>
        <v/>
      </c>
      <c r="Z2377" s="52"/>
      <c r="AA2377" s="35" t="str">
        <f t="shared" si="290"/>
        <v/>
      </c>
      <c r="AB2377" s="35" t="str">
        <f t="shared" si="291"/>
        <v/>
      </c>
      <c r="AC2377" s="35" t="str">
        <f t="shared" si="292"/>
        <v/>
      </c>
      <c r="AD2377" s="35" t="str">
        <f t="shared" si="293"/>
        <v/>
      </c>
      <c r="AE2377" s="35" t="str">
        <f t="shared" si="294"/>
        <v/>
      </c>
      <c r="AF2377" s="35" t="str">
        <f t="shared" si="295"/>
        <v/>
      </c>
    </row>
    <row r="2378" spans="1:32" x14ac:dyDescent="0.3">
      <c r="A2378" s="50"/>
      <c r="B2378" s="34" t="str">
        <f>IFERROR(VLOOKUP(A2378,'State of WI BUs'!$A$2:$B$77,2,FALSE),"")</f>
        <v/>
      </c>
      <c r="C2378" s="50"/>
      <c r="D2378" s="50"/>
      <c r="E2378" s="51"/>
      <c r="F2378" s="34" t="str">
        <f>IFERROR(VLOOKUP(C2378,'Fed. Agency Identifier'!$A$2:$B$62,2,FALSE),"")</f>
        <v/>
      </c>
      <c r="G2378" s="34" t="str">
        <f>IF(ISBLANK(D2378)=TRUE,"",(IFERROR(VLOOKUP(CONCATENATE(C2378,".",D2378),'Assistance Listings sam.gov'!$A$2:$D$2250,4,FALSE),"Unknown/Expired CFDA - Complete Column K")))</f>
        <v/>
      </c>
      <c r="H2378" s="51"/>
      <c r="I2378" s="51"/>
      <c r="J2378" s="34" t="str">
        <f>IF(AND(ISBLANK(C2378)=TRUE,ISBLANK(D2378)=TRUE),"",IFERROR(VLOOKUP(CONCATENATE(C2378,".",D2378),'Clusters Lookup'!$A$2:$B$99,2,FALSE),"Not an Other Cluster"))</f>
        <v/>
      </c>
      <c r="K2378" s="51"/>
      <c r="L2378" s="51"/>
      <c r="M2378" s="51"/>
      <c r="N2378" s="51"/>
      <c r="O2378" s="52"/>
      <c r="P2378" s="51"/>
      <c r="Q2378" s="51"/>
      <c r="R2378" s="50"/>
      <c r="S2378" s="34" t="str">
        <f>IFERROR(VLOOKUP(R2378,'State of WI BUs'!$A$2:$B$77,2,FALSE),"")</f>
        <v/>
      </c>
      <c r="T2378" s="52"/>
      <c r="U2378" s="52"/>
      <c r="V2378" s="56" t="str">
        <f t="shared" si="288"/>
        <v/>
      </c>
      <c r="W2378" s="52"/>
      <c r="X2378" s="50"/>
      <c r="Y2378" s="56" t="str">
        <f t="shared" si="289"/>
        <v/>
      </c>
      <c r="Z2378" s="52"/>
      <c r="AA2378" s="35" t="str">
        <f t="shared" si="290"/>
        <v/>
      </c>
      <c r="AB2378" s="35" t="str">
        <f t="shared" si="291"/>
        <v/>
      </c>
      <c r="AC2378" s="35" t="str">
        <f t="shared" si="292"/>
        <v/>
      </c>
      <c r="AD2378" s="35" t="str">
        <f t="shared" si="293"/>
        <v/>
      </c>
      <c r="AE2378" s="35" t="str">
        <f t="shared" si="294"/>
        <v/>
      </c>
      <c r="AF2378" s="35" t="str">
        <f t="shared" si="295"/>
        <v/>
      </c>
    </row>
    <row r="2379" spans="1:32" x14ac:dyDescent="0.3">
      <c r="A2379" s="50"/>
      <c r="B2379" s="34" t="str">
        <f>IFERROR(VLOOKUP(A2379,'State of WI BUs'!$A$2:$B$77,2,FALSE),"")</f>
        <v/>
      </c>
      <c r="C2379" s="50"/>
      <c r="D2379" s="50"/>
      <c r="E2379" s="51"/>
      <c r="F2379" s="34" t="str">
        <f>IFERROR(VLOOKUP(C2379,'Fed. Agency Identifier'!$A$2:$B$62,2,FALSE),"")</f>
        <v/>
      </c>
      <c r="G2379" s="34" t="str">
        <f>IF(ISBLANK(D2379)=TRUE,"",(IFERROR(VLOOKUP(CONCATENATE(C2379,".",D2379),'Assistance Listings sam.gov'!$A$2:$D$2250,4,FALSE),"Unknown/Expired CFDA - Complete Column K")))</f>
        <v/>
      </c>
      <c r="H2379" s="51"/>
      <c r="I2379" s="51"/>
      <c r="J2379" s="34" t="str">
        <f>IF(AND(ISBLANK(C2379)=TRUE,ISBLANK(D2379)=TRUE),"",IFERROR(VLOOKUP(CONCATENATE(C2379,".",D2379),'Clusters Lookup'!$A$2:$B$99,2,FALSE),"Not an Other Cluster"))</f>
        <v/>
      </c>
      <c r="K2379" s="51"/>
      <c r="L2379" s="51"/>
      <c r="M2379" s="51"/>
      <c r="N2379" s="51"/>
      <c r="O2379" s="52"/>
      <c r="P2379" s="51"/>
      <c r="Q2379" s="51"/>
      <c r="R2379" s="50"/>
      <c r="S2379" s="34" t="str">
        <f>IFERROR(VLOOKUP(R2379,'State of WI BUs'!$A$2:$B$77,2,FALSE),"")</f>
        <v/>
      </c>
      <c r="T2379" s="52"/>
      <c r="U2379" s="52"/>
      <c r="V2379" s="56" t="str">
        <f t="shared" si="288"/>
        <v/>
      </c>
      <c r="W2379" s="52"/>
      <c r="X2379" s="50"/>
      <c r="Y2379" s="56" t="str">
        <f t="shared" si="289"/>
        <v/>
      </c>
      <c r="Z2379" s="52"/>
      <c r="AA2379" s="35" t="str">
        <f t="shared" si="290"/>
        <v/>
      </c>
      <c r="AB2379" s="35" t="str">
        <f t="shared" si="291"/>
        <v/>
      </c>
      <c r="AC2379" s="35" t="str">
        <f t="shared" si="292"/>
        <v/>
      </c>
      <c r="AD2379" s="35" t="str">
        <f t="shared" si="293"/>
        <v/>
      </c>
      <c r="AE2379" s="35" t="str">
        <f t="shared" si="294"/>
        <v/>
      </c>
      <c r="AF2379" s="35" t="str">
        <f t="shared" si="295"/>
        <v/>
      </c>
    </row>
    <row r="2380" spans="1:32" x14ac:dyDescent="0.3">
      <c r="A2380" s="50"/>
      <c r="B2380" s="34" t="str">
        <f>IFERROR(VLOOKUP(A2380,'State of WI BUs'!$A$2:$B$77,2,FALSE),"")</f>
        <v/>
      </c>
      <c r="C2380" s="50"/>
      <c r="D2380" s="50"/>
      <c r="E2380" s="51"/>
      <c r="F2380" s="34" t="str">
        <f>IFERROR(VLOOKUP(C2380,'Fed. Agency Identifier'!$A$2:$B$62,2,FALSE),"")</f>
        <v/>
      </c>
      <c r="G2380" s="34" t="str">
        <f>IF(ISBLANK(D2380)=TRUE,"",(IFERROR(VLOOKUP(CONCATENATE(C2380,".",D2380),'Assistance Listings sam.gov'!$A$2:$D$2250,4,FALSE),"Unknown/Expired CFDA - Complete Column K")))</f>
        <v/>
      </c>
      <c r="H2380" s="51"/>
      <c r="I2380" s="51"/>
      <c r="J2380" s="34" t="str">
        <f>IF(AND(ISBLANK(C2380)=TRUE,ISBLANK(D2380)=TRUE),"",IFERROR(VLOOKUP(CONCATENATE(C2380,".",D2380),'Clusters Lookup'!$A$2:$B$99,2,FALSE),"Not an Other Cluster"))</f>
        <v/>
      </c>
      <c r="K2380" s="51"/>
      <c r="L2380" s="51"/>
      <c r="M2380" s="51"/>
      <c r="N2380" s="51"/>
      <c r="O2380" s="52"/>
      <c r="P2380" s="51"/>
      <c r="Q2380" s="51"/>
      <c r="R2380" s="50"/>
      <c r="S2380" s="34" t="str">
        <f>IFERROR(VLOOKUP(R2380,'State of WI BUs'!$A$2:$B$77,2,FALSE),"")</f>
        <v/>
      </c>
      <c r="T2380" s="52"/>
      <c r="U2380" s="52"/>
      <c r="V2380" s="56" t="str">
        <f t="shared" si="288"/>
        <v/>
      </c>
      <c r="W2380" s="52"/>
      <c r="X2380" s="50"/>
      <c r="Y2380" s="56" t="str">
        <f t="shared" si="289"/>
        <v/>
      </c>
      <c r="Z2380" s="52"/>
      <c r="AA2380" s="35" t="str">
        <f t="shared" si="290"/>
        <v/>
      </c>
      <c r="AB2380" s="35" t="str">
        <f t="shared" si="291"/>
        <v/>
      </c>
      <c r="AC2380" s="35" t="str">
        <f t="shared" si="292"/>
        <v/>
      </c>
      <c r="AD2380" s="35" t="str">
        <f t="shared" si="293"/>
        <v/>
      </c>
      <c r="AE2380" s="35" t="str">
        <f t="shared" si="294"/>
        <v/>
      </c>
      <c r="AF2380" s="35" t="str">
        <f t="shared" si="295"/>
        <v/>
      </c>
    </row>
    <row r="2381" spans="1:32" x14ac:dyDescent="0.3">
      <c r="A2381" s="50"/>
      <c r="B2381" s="34" t="str">
        <f>IFERROR(VLOOKUP(A2381,'State of WI BUs'!$A$2:$B$77,2,FALSE),"")</f>
        <v/>
      </c>
      <c r="C2381" s="50"/>
      <c r="D2381" s="50"/>
      <c r="E2381" s="51"/>
      <c r="F2381" s="34" t="str">
        <f>IFERROR(VLOOKUP(C2381,'Fed. Agency Identifier'!$A$2:$B$62,2,FALSE),"")</f>
        <v/>
      </c>
      <c r="G2381" s="34" t="str">
        <f>IF(ISBLANK(D2381)=TRUE,"",(IFERROR(VLOOKUP(CONCATENATE(C2381,".",D2381),'Assistance Listings sam.gov'!$A$2:$D$2250,4,FALSE),"Unknown/Expired CFDA - Complete Column K")))</f>
        <v/>
      </c>
      <c r="H2381" s="51"/>
      <c r="I2381" s="51"/>
      <c r="J2381" s="34" t="str">
        <f>IF(AND(ISBLANK(C2381)=TRUE,ISBLANK(D2381)=TRUE),"",IFERROR(VLOOKUP(CONCATENATE(C2381,".",D2381),'Clusters Lookup'!$A$2:$B$99,2,FALSE),"Not an Other Cluster"))</f>
        <v/>
      </c>
      <c r="K2381" s="51"/>
      <c r="L2381" s="51"/>
      <c r="M2381" s="51"/>
      <c r="N2381" s="51"/>
      <c r="O2381" s="52"/>
      <c r="P2381" s="51"/>
      <c r="Q2381" s="51"/>
      <c r="R2381" s="50"/>
      <c r="S2381" s="34" t="str">
        <f>IFERROR(VLOOKUP(R2381,'State of WI BUs'!$A$2:$B$77,2,FALSE),"")</f>
        <v/>
      </c>
      <c r="T2381" s="52"/>
      <c r="U2381" s="52"/>
      <c r="V2381" s="56" t="str">
        <f t="shared" si="288"/>
        <v/>
      </c>
      <c r="W2381" s="52"/>
      <c r="X2381" s="50"/>
      <c r="Y2381" s="56" t="str">
        <f t="shared" si="289"/>
        <v/>
      </c>
      <c r="Z2381" s="52"/>
      <c r="AA2381" s="35" t="str">
        <f t="shared" si="290"/>
        <v/>
      </c>
      <c r="AB2381" s="35" t="str">
        <f t="shared" si="291"/>
        <v/>
      </c>
      <c r="AC2381" s="35" t="str">
        <f t="shared" si="292"/>
        <v/>
      </c>
      <c r="AD2381" s="35" t="str">
        <f t="shared" si="293"/>
        <v/>
      </c>
      <c r="AE2381" s="35" t="str">
        <f t="shared" si="294"/>
        <v/>
      </c>
      <c r="AF2381" s="35" t="str">
        <f t="shared" si="295"/>
        <v/>
      </c>
    </row>
    <row r="2382" spans="1:32" x14ac:dyDescent="0.3">
      <c r="A2382" s="50"/>
      <c r="B2382" s="34" t="str">
        <f>IFERROR(VLOOKUP(A2382,'State of WI BUs'!$A$2:$B$77,2,FALSE),"")</f>
        <v/>
      </c>
      <c r="C2382" s="50"/>
      <c r="D2382" s="50"/>
      <c r="E2382" s="51"/>
      <c r="F2382" s="34" t="str">
        <f>IFERROR(VLOOKUP(C2382,'Fed. Agency Identifier'!$A$2:$B$62,2,FALSE),"")</f>
        <v/>
      </c>
      <c r="G2382" s="34" t="str">
        <f>IF(ISBLANK(D2382)=TRUE,"",(IFERROR(VLOOKUP(CONCATENATE(C2382,".",D2382),'Assistance Listings sam.gov'!$A$2:$D$2250,4,FALSE),"Unknown/Expired CFDA - Complete Column K")))</f>
        <v/>
      </c>
      <c r="H2382" s="51"/>
      <c r="I2382" s="51"/>
      <c r="J2382" s="34" t="str">
        <f>IF(AND(ISBLANK(C2382)=TRUE,ISBLANK(D2382)=TRUE),"",IFERROR(VLOOKUP(CONCATENATE(C2382,".",D2382),'Clusters Lookup'!$A$2:$B$99,2,FALSE),"Not an Other Cluster"))</f>
        <v/>
      </c>
      <c r="K2382" s="51"/>
      <c r="L2382" s="51"/>
      <c r="M2382" s="51"/>
      <c r="N2382" s="51"/>
      <c r="O2382" s="52"/>
      <c r="P2382" s="51"/>
      <c r="Q2382" s="51"/>
      <c r="R2382" s="50"/>
      <c r="S2382" s="34" t="str">
        <f>IFERROR(VLOOKUP(R2382,'State of WI BUs'!$A$2:$B$77,2,FALSE),"")</f>
        <v/>
      </c>
      <c r="T2382" s="52"/>
      <c r="U2382" s="52"/>
      <c r="V2382" s="56" t="str">
        <f t="shared" si="288"/>
        <v/>
      </c>
      <c r="W2382" s="52"/>
      <c r="X2382" s="50"/>
      <c r="Y2382" s="56" t="str">
        <f t="shared" si="289"/>
        <v/>
      </c>
      <c r="Z2382" s="52"/>
      <c r="AA2382" s="35" t="str">
        <f t="shared" si="290"/>
        <v/>
      </c>
      <c r="AB2382" s="35" t="str">
        <f t="shared" si="291"/>
        <v/>
      </c>
      <c r="AC2382" s="35" t="str">
        <f t="shared" si="292"/>
        <v/>
      </c>
      <c r="AD2382" s="35" t="str">
        <f t="shared" si="293"/>
        <v/>
      </c>
      <c r="AE2382" s="35" t="str">
        <f t="shared" si="294"/>
        <v/>
      </c>
      <c r="AF2382" s="35" t="str">
        <f t="shared" si="295"/>
        <v/>
      </c>
    </row>
    <row r="2383" spans="1:32" x14ac:dyDescent="0.3">
      <c r="A2383" s="50"/>
      <c r="B2383" s="34" t="str">
        <f>IFERROR(VLOOKUP(A2383,'State of WI BUs'!$A$2:$B$77,2,FALSE),"")</f>
        <v/>
      </c>
      <c r="C2383" s="50"/>
      <c r="D2383" s="50"/>
      <c r="E2383" s="51"/>
      <c r="F2383" s="34" t="str">
        <f>IFERROR(VLOOKUP(C2383,'Fed. Agency Identifier'!$A$2:$B$62,2,FALSE),"")</f>
        <v/>
      </c>
      <c r="G2383" s="34" t="str">
        <f>IF(ISBLANK(D2383)=TRUE,"",(IFERROR(VLOOKUP(CONCATENATE(C2383,".",D2383),'Assistance Listings sam.gov'!$A$2:$D$2250,4,FALSE),"Unknown/Expired CFDA - Complete Column K")))</f>
        <v/>
      </c>
      <c r="H2383" s="51"/>
      <c r="I2383" s="51"/>
      <c r="J2383" s="34" t="str">
        <f>IF(AND(ISBLANK(C2383)=TRUE,ISBLANK(D2383)=TRUE),"",IFERROR(VLOOKUP(CONCATENATE(C2383,".",D2383),'Clusters Lookup'!$A$2:$B$99,2,FALSE),"Not an Other Cluster"))</f>
        <v/>
      </c>
      <c r="K2383" s="51"/>
      <c r="L2383" s="51"/>
      <c r="M2383" s="51"/>
      <c r="N2383" s="51"/>
      <c r="O2383" s="52"/>
      <c r="P2383" s="51"/>
      <c r="Q2383" s="51"/>
      <c r="R2383" s="50"/>
      <c r="S2383" s="34" t="str">
        <f>IFERROR(VLOOKUP(R2383,'State of WI BUs'!$A$2:$B$77,2,FALSE),"")</f>
        <v/>
      </c>
      <c r="T2383" s="52"/>
      <c r="U2383" s="52"/>
      <c r="V2383" s="56" t="str">
        <f t="shared" si="288"/>
        <v/>
      </c>
      <c r="W2383" s="52"/>
      <c r="X2383" s="50"/>
      <c r="Y2383" s="56" t="str">
        <f t="shared" si="289"/>
        <v/>
      </c>
      <c r="Z2383" s="52"/>
      <c r="AA2383" s="35" t="str">
        <f t="shared" si="290"/>
        <v/>
      </c>
      <c r="AB2383" s="35" t="str">
        <f t="shared" si="291"/>
        <v/>
      </c>
      <c r="AC2383" s="35" t="str">
        <f t="shared" si="292"/>
        <v/>
      </c>
      <c r="AD2383" s="35" t="str">
        <f t="shared" si="293"/>
        <v/>
      </c>
      <c r="AE2383" s="35" t="str">
        <f t="shared" si="294"/>
        <v/>
      </c>
      <c r="AF2383" s="35" t="str">
        <f t="shared" si="295"/>
        <v/>
      </c>
    </row>
    <row r="2384" spans="1:32" x14ac:dyDescent="0.3">
      <c r="A2384" s="50"/>
      <c r="B2384" s="34" t="str">
        <f>IFERROR(VLOOKUP(A2384,'State of WI BUs'!$A$2:$B$77,2,FALSE),"")</f>
        <v/>
      </c>
      <c r="C2384" s="50"/>
      <c r="D2384" s="50"/>
      <c r="E2384" s="51"/>
      <c r="F2384" s="34" t="str">
        <f>IFERROR(VLOOKUP(C2384,'Fed. Agency Identifier'!$A$2:$B$62,2,FALSE),"")</f>
        <v/>
      </c>
      <c r="G2384" s="34" t="str">
        <f>IF(ISBLANK(D2384)=TRUE,"",(IFERROR(VLOOKUP(CONCATENATE(C2384,".",D2384),'Assistance Listings sam.gov'!$A$2:$D$2250,4,FALSE),"Unknown/Expired CFDA - Complete Column K")))</f>
        <v/>
      </c>
      <c r="H2384" s="51"/>
      <c r="I2384" s="51"/>
      <c r="J2384" s="34" t="str">
        <f>IF(AND(ISBLANK(C2384)=TRUE,ISBLANK(D2384)=TRUE),"",IFERROR(VLOOKUP(CONCATENATE(C2384,".",D2384),'Clusters Lookup'!$A$2:$B$99,2,FALSE),"Not an Other Cluster"))</f>
        <v/>
      </c>
      <c r="K2384" s="51"/>
      <c r="L2384" s="51"/>
      <c r="M2384" s="51"/>
      <c r="N2384" s="51"/>
      <c r="O2384" s="52"/>
      <c r="P2384" s="51"/>
      <c r="Q2384" s="51"/>
      <c r="R2384" s="50"/>
      <c r="S2384" s="34" t="str">
        <f>IFERROR(VLOOKUP(R2384,'State of WI BUs'!$A$2:$B$77,2,FALSE),"")</f>
        <v/>
      </c>
      <c r="T2384" s="52"/>
      <c r="U2384" s="52"/>
      <c r="V2384" s="56" t="str">
        <f t="shared" si="288"/>
        <v/>
      </c>
      <c r="W2384" s="52"/>
      <c r="X2384" s="50"/>
      <c r="Y2384" s="56" t="str">
        <f t="shared" si="289"/>
        <v/>
      </c>
      <c r="Z2384" s="52"/>
      <c r="AA2384" s="35" t="str">
        <f t="shared" si="290"/>
        <v/>
      </c>
      <c r="AB2384" s="35" t="str">
        <f t="shared" si="291"/>
        <v/>
      </c>
      <c r="AC2384" s="35" t="str">
        <f t="shared" si="292"/>
        <v/>
      </c>
      <c r="AD2384" s="35" t="str">
        <f t="shared" si="293"/>
        <v/>
      </c>
      <c r="AE2384" s="35" t="str">
        <f t="shared" si="294"/>
        <v/>
      </c>
      <c r="AF2384" s="35" t="str">
        <f t="shared" si="295"/>
        <v/>
      </c>
    </row>
    <row r="2385" spans="1:32" x14ac:dyDescent="0.3">
      <c r="A2385" s="50"/>
      <c r="B2385" s="34" t="str">
        <f>IFERROR(VLOOKUP(A2385,'State of WI BUs'!$A$2:$B$77,2,FALSE),"")</f>
        <v/>
      </c>
      <c r="C2385" s="50"/>
      <c r="D2385" s="50"/>
      <c r="E2385" s="51"/>
      <c r="F2385" s="34" t="str">
        <f>IFERROR(VLOOKUP(C2385,'Fed. Agency Identifier'!$A$2:$B$62,2,FALSE),"")</f>
        <v/>
      </c>
      <c r="G2385" s="34" t="str">
        <f>IF(ISBLANK(D2385)=TRUE,"",(IFERROR(VLOOKUP(CONCATENATE(C2385,".",D2385),'Assistance Listings sam.gov'!$A$2:$D$2250,4,FALSE),"Unknown/Expired CFDA - Complete Column K")))</f>
        <v/>
      </c>
      <c r="H2385" s="51"/>
      <c r="I2385" s="51"/>
      <c r="J2385" s="34" t="str">
        <f>IF(AND(ISBLANK(C2385)=TRUE,ISBLANK(D2385)=TRUE),"",IFERROR(VLOOKUP(CONCATENATE(C2385,".",D2385),'Clusters Lookup'!$A$2:$B$99,2,FALSE),"Not an Other Cluster"))</f>
        <v/>
      </c>
      <c r="K2385" s="51"/>
      <c r="L2385" s="51"/>
      <c r="M2385" s="51"/>
      <c r="N2385" s="51"/>
      <c r="O2385" s="52"/>
      <c r="P2385" s="51"/>
      <c r="Q2385" s="51"/>
      <c r="R2385" s="50"/>
      <c r="S2385" s="34" t="str">
        <f>IFERROR(VLOOKUP(R2385,'State of WI BUs'!$A$2:$B$77,2,FALSE),"")</f>
        <v/>
      </c>
      <c r="T2385" s="52"/>
      <c r="U2385" s="52"/>
      <c r="V2385" s="56" t="str">
        <f t="shared" si="288"/>
        <v/>
      </c>
      <c r="W2385" s="52"/>
      <c r="X2385" s="50"/>
      <c r="Y2385" s="56" t="str">
        <f t="shared" si="289"/>
        <v/>
      </c>
      <c r="Z2385" s="52"/>
      <c r="AA2385" s="35" t="str">
        <f t="shared" si="290"/>
        <v/>
      </c>
      <c r="AB2385" s="35" t="str">
        <f t="shared" si="291"/>
        <v/>
      </c>
      <c r="AC2385" s="35" t="str">
        <f t="shared" si="292"/>
        <v/>
      </c>
      <c r="AD2385" s="35" t="str">
        <f t="shared" si="293"/>
        <v/>
      </c>
      <c r="AE2385" s="35" t="str">
        <f t="shared" si="294"/>
        <v/>
      </c>
      <c r="AF2385" s="35" t="str">
        <f t="shared" si="295"/>
        <v/>
      </c>
    </row>
    <row r="2386" spans="1:32" x14ac:dyDescent="0.3">
      <c r="A2386" s="50"/>
      <c r="B2386" s="34" t="str">
        <f>IFERROR(VLOOKUP(A2386,'State of WI BUs'!$A$2:$B$77,2,FALSE),"")</f>
        <v/>
      </c>
      <c r="C2386" s="50"/>
      <c r="D2386" s="50"/>
      <c r="E2386" s="51"/>
      <c r="F2386" s="34" t="str">
        <f>IFERROR(VLOOKUP(C2386,'Fed. Agency Identifier'!$A$2:$B$62,2,FALSE),"")</f>
        <v/>
      </c>
      <c r="G2386" s="34" t="str">
        <f>IF(ISBLANK(D2386)=TRUE,"",(IFERROR(VLOOKUP(CONCATENATE(C2386,".",D2386),'Assistance Listings sam.gov'!$A$2:$D$2250,4,FALSE),"Unknown/Expired CFDA - Complete Column K")))</f>
        <v/>
      </c>
      <c r="H2386" s="51"/>
      <c r="I2386" s="51"/>
      <c r="J2386" s="34" t="str">
        <f>IF(AND(ISBLANK(C2386)=TRUE,ISBLANK(D2386)=TRUE),"",IFERROR(VLOOKUP(CONCATENATE(C2386,".",D2386),'Clusters Lookup'!$A$2:$B$99,2,FALSE),"Not an Other Cluster"))</f>
        <v/>
      </c>
      <c r="K2386" s="51"/>
      <c r="L2386" s="51"/>
      <c r="M2386" s="51"/>
      <c r="N2386" s="51"/>
      <c r="O2386" s="52"/>
      <c r="P2386" s="51"/>
      <c r="Q2386" s="51"/>
      <c r="R2386" s="50"/>
      <c r="S2386" s="34" t="str">
        <f>IFERROR(VLOOKUP(R2386,'State of WI BUs'!$A$2:$B$77,2,FALSE),"")</f>
        <v/>
      </c>
      <c r="T2386" s="52"/>
      <c r="U2386" s="52"/>
      <c r="V2386" s="56" t="str">
        <f t="shared" ref="V2386:V2449" si="296">IF(ISBLANK(C2386),"",T2386+U2386)</f>
        <v/>
      </c>
      <c r="W2386" s="52"/>
      <c r="X2386" s="50"/>
      <c r="Y2386" s="56" t="str">
        <f t="shared" ref="Y2386:Y2449" si="297">IF(ISBLANK(C2386),"",V2386+O2386-W2386)</f>
        <v/>
      </c>
      <c r="Z2386" s="52"/>
      <c r="AA2386" s="35" t="str">
        <f t="shared" ref="AA2386:AA2449" si="298">IF(ISBLANK(A2386)=TRUE,"",IF(OR(ISBLANK(H2386)=TRUE,ISBLANK(I2386)=TRUE),"Complete R&amp;D and SFA Designation",""))</f>
        <v/>
      </c>
      <c r="AB2386" s="35" t="str">
        <f t="shared" ref="AB2386:AB2449" si="299">IF(ISBLANK(A2386)=TRUE,"",IF(AND(M2386="I",OR(ISBLANK(P2386)=TRUE,ISBLANK(Q2386)=TRUE)),"Review Columns P,Q",""))</f>
        <v/>
      </c>
      <c r="AC2386" s="35" t="str">
        <f t="shared" ref="AC2386:AC2449" si="300">IF(ISBLANK(A2386)=TRUE,"",IF(AND(M2386="T",ISBLANK(R2386)=TRUE),"Review Column R, S",""))</f>
        <v/>
      </c>
      <c r="AD2386" s="35" t="str">
        <f t="shared" ref="AD2386:AD2449" si="301">IF(ISBLANK(A2386)=TRUE,"",IF(AND(N2386="Y",ISBLANK(O2386)=TRUE),"Review Column O",""))</f>
        <v/>
      </c>
      <c r="AE2386" s="35" t="str">
        <f t="shared" ref="AE2386:AE2449" si="302">IF(ISBLANK(A2386)=TRUE,"",IF(W2386+Z2386&gt;T2386+U2386,"Review Columns T,U,W,Z",""))</f>
        <v/>
      </c>
      <c r="AF2386" s="35" t="str">
        <f t="shared" ref="AF2386:AF2449" si="303">IF((ISBLANK(A2386)=TRUE),"",IF(ISBLANK(L2386)=TRUE,"Select Special Funding",""))</f>
        <v/>
      </c>
    </row>
    <row r="2387" spans="1:32" x14ac:dyDescent="0.3">
      <c r="A2387" s="50"/>
      <c r="B2387" s="34" t="str">
        <f>IFERROR(VLOOKUP(A2387,'State of WI BUs'!$A$2:$B$77,2,FALSE),"")</f>
        <v/>
      </c>
      <c r="C2387" s="50"/>
      <c r="D2387" s="50"/>
      <c r="E2387" s="51"/>
      <c r="F2387" s="34" t="str">
        <f>IFERROR(VLOOKUP(C2387,'Fed. Agency Identifier'!$A$2:$B$62,2,FALSE),"")</f>
        <v/>
      </c>
      <c r="G2387" s="34" t="str">
        <f>IF(ISBLANK(D2387)=TRUE,"",(IFERROR(VLOOKUP(CONCATENATE(C2387,".",D2387),'Assistance Listings sam.gov'!$A$2:$D$2250,4,FALSE),"Unknown/Expired CFDA - Complete Column K")))</f>
        <v/>
      </c>
      <c r="H2387" s="51"/>
      <c r="I2387" s="51"/>
      <c r="J2387" s="34" t="str">
        <f>IF(AND(ISBLANK(C2387)=TRUE,ISBLANK(D2387)=TRUE),"",IFERROR(VLOOKUP(CONCATENATE(C2387,".",D2387),'Clusters Lookup'!$A$2:$B$99,2,FALSE),"Not an Other Cluster"))</f>
        <v/>
      </c>
      <c r="K2387" s="51"/>
      <c r="L2387" s="51"/>
      <c r="M2387" s="51"/>
      <c r="N2387" s="51"/>
      <c r="O2387" s="52"/>
      <c r="P2387" s="51"/>
      <c r="Q2387" s="51"/>
      <c r="R2387" s="50"/>
      <c r="S2387" s="34" t="str">
        <f>IFERROR(VLOOKUP(R2387,'State of WI BUs'!$A$2:$B$77,2,FALSE),"")</f>
        <v/>
      </c>
      <c r="T2387" s="52"/>
      <c r="U2387" s="52"/>
      <c r="V2387" s="56" t="str">
        <f t="shared" si="296"/>
        <v/>
      </c>
      <c r="W2387" s="52"/>
      <c r="X2387" s="50"/>
      <c r="Y2387" s="56" t="str">
        <f t="shared" si="297"/>
        <v/>
      </c>
      <c r="Z2387" s="52"/>
      <c r="AA2387" s="35" t="str">
        <f t="shared" si="298"/>
        <v/>
      </c>
      <c r="AB2387" s="35" t="str">
        <f t="shared" si="299"/>
        <v/>
      </c>
      <c r="AC2387" s="35" t="str">
        <f t="shared" si="300"/>
        <v/>
      </c>
      <c r="AD2387" s="35" t="str">
        <f t="shared" si="301"/>
        <v/>
      </c>
      <c r="AE2387" s="35" t="str">
        <f t="shared" si="302"/>
        <v/>
      </c>
      <c r="AF2387" s="35" t="str">
        <f t="shared" si="303"/>
        <v/>
      </c>
    </row>
    <row r="2388" spans="1:32" x14ac:dyDescent="0.3">
      <c r="A2388" s="50"/>
      <c r="B2388" s="34" t="str">
        <f>IFERROR(VLOOKUP(A2388,'State of WI BUs'!$A$2:$B$77,2,FALSE),"")</f>
        <v/>
      </c>
      <c r="C2388" s="50"/>
      <c r="D2388" s="50"/>
      <c r="E2388" s="51"/>
      <c r="F2388" s="34" t="str">
        <f>IFERROR(VLOOKUP(C2388,'Fed. Agency Identifier'!$A$2:$B$62,2,FALSE),"")</f>
        <v/>
      </c>
      <c r="G2388" s="34" t="str">
        <f>IF(ISBLANK(D2388)=TRUE,"",(IFERROR(VLOOKUP(CONCATENATE(C2388,".",D2388),'Assistance Listings sam.gov'!$A$2:$D$2250,4,FALSE),"Unknown/Expired CFDA - Complete Column K")))</f>
        <v/>
      </c>
      <c r="H2388" s="51"/>
      <c r="I2388" s="51"/>
      <c r="J2388" s="34" t="str">
        <f>IF(AND(ISBLANK(C2388)=TRUE,ISBLANK(D2388)=TRUE),"",IFERROR(VLOOKUP(CONCATENATE(C2388,".",D2388),'Clusters Lookup'!$A$2:$B$99,2,FALSE),"Not an Other Cluster"))</f>
        <v/>
      </c>
      <c r="K2388" s="51"/>
      <c r="L2388" s="51"/>
      <c r="M2388" s="51"/>
      <c r="N2388" s="51"/>
      <c r="O2388" s="52"/>
      <c r="P2388" s="51"/>
      <c r="Q2388" s="51"/>
      <c r="R2388" s="50"/>
      <c r="S2388" s="34" t="str">
        <f>IFERROR(VLOOKUP(R2388,'State of WI BUs'!$A$2:$B$77,2,FALSE),"")</f>
        <v/>
      </c>
      <c r="T2388" s="52"/>
      <c r="U2388" s="52"/>
      <c r="V2388" s="56" t="str">
        <f t="shared" si="296"/>
        <v/>
      </c>
      <c r="W2388" s="52"/>
      <c r="X2388" s="50"/>
      <c r="Y2388" s="56" t="str">
        <f t="shared" si="297"/>
        <v/>
      </c>
      <c r="Z2388" s="52"/>
      <c r="AA2388" s="35" t="str">
        <f t="shared" si="298"/>
        <v/>
      </c>
      <c r="AB2388" s="35" t="str">
        <f t="shared" si="299"/>
        <v/>
      </c>
      <c r="AC2388" s="35" t="str">
        <f t="shared" si="300"/>
        <v/>
      </c>
      <c r="AD2388" s="35" t="str">
        <f t="shared" si="301"/>
        <v/>
      </c>
      <c r="AE2388" s="35" t="str">
        <f t="shared" si="302"/>
        <v/>
      </c>
      <c r="AF2388" s="35" t="str">
        <f t="shared" si="303"/>
        <v/>
      </c>
    </row>
    <row r="2389" spans="1:32" x14ac:dyDescent="0.3">
      <c r="A2389" s="50"/>
      <c r="B2389" s="34" t="str">
        <f>IFERROR(VLOOKUP(A2389,'State of WI BUs'!$A$2:$B$77,2,FALSE),"")</f>
        <v/>
      </c>
      <c r="C2389" s="50"/>
      <c r="D2389" s="50"/>
      <c r="E2389" s="51"/>
      <c r="F2389" s="34" t="str">
        <f>IFERROR(VLOOKUP(C2389,'Fed. Agency Identifier'!$A$2:$B$62,2,FALSE),"")</f>
        <v/>
      </c>
      <c r="G2389" s="34" t="str">
        <f>IF(ISBLANK(D2389)=TRUE,"",(IFERROR(VLOOKUP(CONCATENATE(C2389,".",D2389),'Assistance Listings sam.gov'!$A$2:$D$2250,4,FALSE),"Unknown/Expired CFDA - Complete Column K")))</f>
        <v/>
      </c>
      <c r="H2389" s="51"/>
      <c r="I2389" s="51"/>
      <c r="J2389" s="34" t="str">
        <f>IF(AND(ISBLANK(C2389)=TRUE,ISBLANK(D2389)=TRUE),"",IFERROR(VLOOKUP(CONCATENATE(C2389,".",D2389),'Clusters Lookup'!$A$2:$B$99,2,FALSE),"Not an Other Cluster"))</f>
        <v/>
      </c>
      <c r="K2389" s="51"/>
      <c r="L2389" s="51"/>
      <c r="M2389" s="51"/>
      <c r="N2389" s="51"/>
      <c r="O2389" s="52"/>
      <c r="P2389" s="51"/>
      <c r="Q2389" s="51"/>
      <c r="R2389" s="50"/>
      <c r="S2389" s="34" t="str">
        <f>IFERROR(VLOOKUP(R2389,'State of WI BUs'!$A$2:$B$77,2,FALSE),"")</f>
        <v/>
      </c>
      <c r="T2389" s="52"/>
      <c r="U2389" s="52"/>
      <c r="V2389" s="56" t="str">
        <f t="shared" si="296"/>
        <v/>
      </c>
      <c r="W2389" s="52"/>
      <c r="X2389" s="50"/>
      <c r="Y2389" s="56" t="str">
        <f t="shared" si="297"/>
        <v/>
      </c>
      <c r="Z2389" s="52"/>
      <c r="AA2389" s="35" t="str">
        <f t="shared" si="298"/>
        <v/>
      </c>
      <c r="AB2389" s="35" t="str">
        <f t="shared" si="299"/>
        <v/>
      </c>
      <c r="AC2389" s="35" t="str">
        <f t="shared" si="300"/>
        <v/>
      </c>
      <c r="AD2389" s="35" t="str">
        <f t="shared" si="301"/>
        <v/>
      </c>
      <c r="AE2389" s="35" t="str">
        <f t="shared" si="302"/>
        <v/>
      </c>
      <c r="AF2389" s="35" t="str">
        <f t="shared" si="303"/>
        <v/>
      </c>
    </row>
    <row r="2390" spans="1:32" x14ac:dyDescent="0.3">
      <c r="A2390" s="50"/>
      <c r="B2390" s="34" t="str">
        <f>IFERROR(VLOOKUP(A2390,'State of WI BUs'!$A$2:$B$77,2,FALSE),"")</f>
        <v/>
      </c>
      <c r="C2390" s="50"/>
      <c r="D2390" s="50"/>
      <c r="E2390" s="51"/>
      <c r="F2390" s="34" t="str">
        <f>IFERROR(VLOOKUP(C2390,'Fed. Agency Identifier'!$A$2:$B$62,2,FALSE),"")</f>
        <v/>
      </c>
      <c r="G2390" s="34" t="str">
        <f>IF(ISBLANK(D2390)=TRUE,"",(IFERROR(VLOOKUP(CONCATENATE(C2390,".",D2390),'Assistance Listings sam.gov'!$A$2:$D$2250,4,FALSE),"Unknown/Expired CFDA - Complete Column K")))</f>
        <v/>
      </c>
      <c r="H2390" s="51"/>
      <c r="I2390" s="51"/>
      <c r="J2390" s="34" t="str">
        <f>IF(AND(ISBLANK(C2390)=TRUE,ISBLANK(D2390)=TRUE),"",IFERROR(VLOOKUP(CONCATENATE(C2390,".",D2390),'Clusters Lookup'!$A$2:$B$99,2,FALSE),"Not an Other Cluster"))</f>
        <v/>
      </c>
      <c r="K2390" s="51"/>
      <c r="L2390" s="51"/>
      <c r="M2390" s="51"/>
      <c r="N2390" s="51"/>
      <c r="O2390" s="52"/>
      <c r="P2390" s="51"/>
      <c r="Q2390" s="51"/>
      <c r="R2390" s="50"/>
      <c r="S2390" s="34" t="str">
        <f>IFERROR(VLOOKUP(R2390,'State of WI BUs'!$A$2:$B$77,2,FALSE),"")</f>
        <v/>
      </c>
      <c r="T2390" s="52"/>
      <c r="U2390" s="52"/>
      <c r="V2390" s="56" t="str">
        <f t="shared" si="296"/>
        <v/>
      </c>
      <c r="W2390" s="52"/>
      <c r="X2390" s="50"/>
      <c r="Y2390" s="56" t="str">
        <f t="shared" si="297"/>
        <v/>
      </c>
      <c r="Z2390" s="52"/>
      <c r="AA2390" s="35" t="str">
        <f t="shared" si="298"/>
        <v/>
      </c>
      <c r="AB2390" s="35" t="str">
        <f t="shared" si="299"/>
        <v/>
      </c>
      <c r="AC2390" s="35" t="str">
        <f t="shared" si="300"/>
        <v/>
      </c>
      <c r="AD2390" s="35" t="str">
        <f t="shared" si="301"/>
        <v/>
      </c>
      <c r="AE2390" s="35" t="str">
        <f t="shared" si="302"/>
        <v/>
      </c>
      <c r="AF2390" s="35" t="str">
        <f t="shared" si="303"/>
        <v/>
      </c>
    </row>
    <row r="2391" spans="1:32" x14ac:dyDescent="0.3">
      <c r="A2391" s="50"/>
      <c r="B2391" s="34" t="str">
        <f>IFERROR(VLOOKUP(A2391,'State of WI BUs'!$A$2:$B$77,2,FALSE),"")</f>
        <v/>
      </c>
      <c r="C2391" s="50"/>
      <c r="D2391" s="50"/>
      <c r="E2391" s="51"/>
      <c r="F2391" s="34" t="str">
        <f>IFERROR(VLOOKUP(C2391,'Fed. Agency Identifier'!$A$2:$B$62,2,FALSE),"")</f>
        <v/>
      </c>
      <c r="G2391" s="34" t="str">
        <f>IF(ISBLANK(D2391)=TRUE,"",(IFERROR(VLOOKUP(CONCATENATE(C2391,".",D2391),'Assistance Listings sam.gov'!$A$2:$D$2250,4,FALSE),"Unknown/Expired CFDA - Complete Column K")))</f>
        <v/>
      </c>
      <c r="H2391" s="51"/>
      <c r="I2391" s="51"/>
      <c r="J2391" s="34" t="str">
        <f>IF(AND(ISBLANK(C2391)=TRUE,ISBLANK(D2391)=TRUE),"",IFERROR(VLOOKUP(CONCATENATE(C2391,".",D2391),'Clusters Lookup'!$A$2:$B$99,2,FALSE),"Not an Other Cluster"))</f>
        <v/>
      </c>
      <c r="K2391" s="51"/>
      <c r="L2391" s="51"/>
      <c r="M2391" s="51"/>
      <c r="N2391" s="51"/>
      <c r="O2391" s="52"/>
      <c r="P2391" s="51"/>
      <c r="Q2391" s="51"/>
      <c r="R2391" s="50"/>
      <c r="S2391" s="34" t="str">
        <f>IFERROR(VLOOKUP(R2391,'State of WI BUs'!$A$2:$B$77,2,FALSE),"")</f>
        <v/>
      </c>
      <c r="T2391" s="52"/>
      <c r="U2391" s="52"/>
      <c r="V2391" s="56" t="str">
        <f t="shared" si="296"/>
        <v/>
      </c>
      <c r="W2391" s="52"/>
      <c r="X2391" s="50"/>
      <c r="Y2391" s="56" t="str">
        <f t="shared" si="297"/>
        <v/>
      </c>
      <c r="Z2391" s="52"/>
      <c r="AA2391" s="35" t="str">
        <f t="shared" si="298"/>
        <v/>
      </c>
      <c r="AB2391" s="35" t="str">
        <f t="shared" si="299"/>
        <v/>
      </c>
      <c r="AC2391" s="35" t="str">
        <f t="shared" si="300"/>
        <v/>
      </c>
      <c r="AD2391" s="35" t="str">
        <f t="shared" si="301"/>
        <v/>
      </c>
      <c r="AE2391" s="35" t="str">
        <f t="shared" si="302"/>
        <v/>
      </c>
      <c r="AF2391" s="35" t="str">
        <f t="shared" si="303"/>
        <v/>
      </c>
    </row>
    <row r="2392" spans="1:32" x14ac:dyDescent="0.3">
      <c r="A2392" s="50"/>
      <c r="B2392" s="34" t="str">
        <f>IFERROR(VLOOKUP(A2392,'State of WI BUs'!$A$2:$B$77,2,FALSE),"")</f>
        <v/>
      </c>
      <c r="C2392" s="50"/>
      <c r="D2392" s="50"/>
      <c r="E2392" s="51"/>
      <c r="F2392" s="34" t="str">
        <f>IFERROR(VLOOKUP(C2392,'Fed. Agency Identifier'!$A$2:$B$62,2,FALSE),"")</f>
        <v/>
      </c>
      <c r="G2392" s="34" t="str">
        <f>IF(ISBLANK(D2392)=TRUE,"",(IFERROR(VLOOKUP(CONCATENATE(C2392,".",D2392),'Assistance Listings sam.gov'!$A$2:$D$2250,4,FALSE),"Unknown/Expired CFDA - Complete Column K")))</f>
        <v/>
      </c>
      <c r="H2392" s="51"/>
      <c r="I2392" s="51"/>
      <c r="J2392" s="34" t="str">
        <f>IF(AND(ISBLANK(C2392)=TRUE,ISBLANK(D2392)=TRUE),"",IFERROR(VLOOKUP(CONCATENATE(C2392,".",D2392),'Clusters Lookup'!$A$2:$B$99,2,FALSE),"Not an Other Cluster"))</f>
        <v/>
      </c>
      <c r="K2392" s="51"/>
      <c r="L2392" s="51"/>
      <c r="M2392" s="51"/>
      <c r="N2392" s="51"/>
      <c r="O2392" s="52"/>
      <c r="P2392" s="51"/>
      <c r="Q2392" s="51"/>
      <c r="R2392" s="50"/>
      <c r="S2392" s="34" t="str">
        <f>IFERROR(VLOOKUP(R2392,'State of WI BUs'!$A$2:$B$77,2,FALSE),"")</f>
        <v/>
      </c>
      <c r="T2392" s="52"/>
      <c r="U2392" s="52"/>
      <c r="V2392" s="56" t="str">
        <f t="shared" si="296"/>
        <v/>
      </c>
      <c r="W2392" s="52"/>
      <c r="X2392" s="50"/>
      <c r="Y2392" s="56" t="str">
        <f t="shared" si="297"/>
        <v/>
      </c>
      <c r="Z2392" s="52"/>
      <c r="AA2392" s="35" t="str">
        <f t="shared" si="298"/>
        <v/>
      </c>
      <c r="AB2392" s="35" t="str">
        <f t="shared" si="299"/>
        <v/>
      </c>
      <c r="AC2392" s="35" t="str">
        <f t="shared" si="300"/>
        <v/>
      </c>
      <c r="AD2392" s="35" t="str">
        <f t="shared" si="301"/>
        <v/>
      </c>
      <c r="AE2392" s="35" t="str">
        <f t="shared" si="302"/>
        <v/>
      </c>
      <c r="AF2392" s="35" t="str">
        <f t="shared" si="303"/>
        <v/>
      </c>
    </row>
    <row r="2393" spans="1:32" x14ac:dyDescent="0.3">
      <c r="A2393" s="50"/>
      <c r="B2393" s="34" t="str">
        <f>IFERROR(VLOOKUP(A2393,'State of WI BUs'!$A$2:$B$77,2,FALSE),"")</f>
        <v/>
      </c>
      <c r="C2393" s="50"/>
      <c r="D2393" s="50"/>
      <c r="E2393" s="51"/>
      <c r="F2393" s="34" t="str">
        <f>IFERROR(VLOOKUP(C2393,'Fed. Agency Identifier'!$A$2:$B$62,2,FALSE),"")</f>
        <v/>
      </c>
      <c r="G2393" s="34" t="str">
        <f>IF(ISBLANK(D2393)=TRUE,"",(IFERROR(VLOOKUP(CONCATENATE(C2393,".",D2393),'Assistance Listings sam.gov'!$A$2:$D$2250,4,FALSE),"Unknown/Expired CFDA - Complete Column K")))</f>
        <v/>
      </c>
      <c r="H2393" s="51"/>
      <c r="I2393" s="51"/>
      <c r="J2393" s="34" t="str">
        <f>IF(AND(ISBLANK(C2393)=TRUE,ISBLANK(D2393)=TRUE),"",IFERROR(VLOOKUP(CONCATENATE(C2393,".",D2393),'Clusters Lookup'!$A$2:$B$99,2,FALSE),"Not an Other Cluster"))</f>
        <v/>
      </c>
      <c r="K2393" s="51"/>
      <c r="L2393" s="51"/>
      <c r="M2393" s="51"/>
      <c r="N2393" s="51"/>
      <c r="O2393" s="52"/>
      <c r="P2393" s="51"/>
      <c r="Q2393" s="51"/>
      <c r="R2393" s="50"/>
      <c r="S2393" s="34" t="str">
        <f>IFERROR(VLOOKUP(R2393,'State of WI BUs'!$A$2:$B$77,2,FALSE),"")</f>
        <v/>
      </c>
      <c r="T2393" s="52"/>
      <c r="U2393" s="52"/>
      <c r="V2393" s="56" t="str">
        <f t="shared" si="296"/>
        <v/>
      </c>
      <c r="W2393" s="52"/>
      <c r="X2393" s="50"/>
      <c r="Y2393" s="56" t="str">
        <f t="shared" si="297"/>
        <v/>
      </c>
      <c r="Z2393" s="52"/>
      <c r="AA2393" s="35" t="str">
        <f t="shared" si="298"/>
        <v/>
      </c>
      <c r="AB2393" s="35" t="str">
        <f t="shared" si="299"/>
        <v/>
      </c>
      <c r="AC2393" s="35" t="str">
        <f t="shared" si="300"/>
        <v/>
      </c>
      <c r="AD2393" s="35" t="str">
        <f t="shared" si="301"/>
        <v/>
      </c>
      <c r="AE2393" s="35" t="str">
        <f t="shared" si="302"/>
        <v/>
      </c>
      <c r="AF2393" s="35" t="str">
        <f t="shared" si="303"/>
        <v/>
      </c>
    </row>
    <row r="2394" spans="1:32" x14ac:dyDescent="0.3">
      <c r="A2394" s="50"/>
      <c r="B2394" s="34" t="str">
        <f>IFERROR(VLOOKUP(A2394,'State of WI BUs'!$A$2:$B$77,2,FALSE),"")</f>
        <v/>
      </c>
      <c r="C2394" s="50"/>
      <c r="D2394" s="50"/>
      <c r="E2394" s="51"/>
      <c r="F2394" s="34" t="str">
        <f>IFERROR(VLOOKUP(C2394,'Fed. Agency Identifier'!$A$2:$B$62,2,FALSE),"")</f>
        <v/>
      </c>
      <c r="G2394" s="34" t="str">
        <f>IF(ISBLANK(D2394)=TRUE,"",(IFERROR(VLOOKUP(CONCATENATE(C2394,".",D2394),'Assistance Listings sam.gov'!$A$2:$D$2250,4,FALSE),"Unknown/Expired CFDA - Complete Column K")))</f>
        <v/>
      </c>
      <c r="H2394" s="51"/>
      <c r="I2394" s="51"/>
      <c r="J2394" s="34" t="str">
        <f>IF(AND(ISBLANK(C2394)=TRUE,ISBLANK(D2394)=TRUE),"",IFERROR(VLOOKUP(CONCATENATE(C2394,".",D2394),'Clusters Lookup'!$A$2:$B$99,2,FALSE),"Not an Other Cluster"))</f>
        <v/>
      </c>
      <c r="K2394" s="51"/>
      <c r="L2394" s="51"/>
      <c r="M2394" s="51"/>
      <c r="N2394" s="51"/>
      <c r="O2394" s="52"/>
      <c r="P2394" s="51"/>
      <c r="Q2394" s="51"/>
      <c r="R2394" s="50"/>
      <c r="S2394" s="34" t="str">
        <f>IFERROR(VLOOKUP(R2394,'State of WI BUs'!$A$2:$B$77,2,FALSE),"")</f>
        <v/>
      </c>
      <c r="T2394" s="52"/>
      <c r="U2394" s="52"/>
      <c r="V2394" s="56" t="str">
        <f t="shared" si="296"/>
        <v/>
      </c>
      <c r="W2394" s="52"/>
      <c r="X2394" s="50"/>
      <c r="Y2394" s="56" t="str">
        <f t="shared" si="297"/>
        <v/>
      </c>
      <c r="Z2394" s="52"/>
      <c r="AA2394" s="35" t="str">
        <f t="shared" si="298"/>
        <v/>
      </c>
      <c r="AB2394" s="35" t="str">
        <f t="shared" si="299"/>
        <v/>
      </c>
      <c r="AC2394" s="35" t="str">
        <f t="shared" si="300"/>
        <v/>
      </c>
      <c r="AD2394" s="35" t="str">
        <f t="shared" si="301"/>
        <v/>
      </c>
      <c r="AE2394" s="35" t="str">
        <f t="shared" si="302"/>
        <v/>
      </c>
      <c r="AF2394" s="35" t="str">
        <f t="shared" si="303"/>
        <v/>
      </c>
    </row>
    <row r="2395" spans="1:32" x14ac:dyDescent="0.3">
      <c r="A2395" s="50"/>
      <c r="B2395" s="34" t="str">
        <f>IFERROR(VLOOKUP(A2395,'State of WI BUs'!$A$2:$B$77,2,FALSE),"")</f>
        <v/>
      </c>
      <c r="C2395" s="50"/>
      <c r="D2395" s="50"/>
      <c r="E2395" s="51"/>
      <c r="F2395" s="34" t="str">
        <f>IFERROR(VLOOKUP(C2395,'Fed. Agency Identifier'!$A$2:$B$62,2,FALSE),"")</f>
        <v/>
      </c>
      <c r="G2395" s="34" t="str">
        <f>IF(ISBLANK(D2395)=TRUE,"",(IFERROR(VLOOKUP(CONCATENATE(C2395,".",D2395),'Assistance Listings sam.gov'!$A$2:$D$2250,4,FALSE),"Unknown/Expired CFDA - Complete Column K")))</f>
        <v/>
      </c>
      <c r="H2395" s="51"/>
      <c r="I2395" s="51"/>
      <c r="J2395" s="34" t="str">
        <f>IF(AND(ISBLANK(C2395)=TRUE,ISBLANK(D2395)=TRUE),"",IFERROR(VLOOKUP(CONCATENATE(C2395,".",D2395),'Clusters Lookup'!$A$2:$B$99,2,FALSE),"Not an Other Cluster"))</f>
        <v/>
      </c>
      <c r="K2395" s="51"/>
      <c r="L2395" s="51"/>
      <c r="M2395" s="51"/>
      <c r="N2395" s="51"/>
      <c r="O2395" s="52"/>
      <c r="P2395" s="51"/>
      <c r="Q2395" s="51"/>
      <c r="R2395" s="50"/>
      <c r="S2395" s="34" t="str">
        <f>IFERROR(VLOOKUP(R2395,'State of WI BUs'!$A$2:$B$77,2,FALSE),"")</f>
        <v/>
      </c>
      <c r="T2395" s="52"/>
      <c r="U2395" s="52"/>
      <c r="V2395" s="56" t="str">
        <f t="shared" si="296"/>
        <v/>
      </c>
      <c r="W2395" s="52"/>
      <c r="X2395" s="50"/>
      <c r="Y2395" s="56" t="str">
        <f t="shared" si="297"/>
        <v/>
      </c>
      <c r="Z2395" s="52"/>
      <c r="AA2395" s="35" t="str">
        <f t="shared" si="298"/>
        <v/>
      </c>
      <c r="AB2395" s="35" t="str">
        <f t="shared" si="299"/>
        <v/>
      </c>
      <c r="AC2395" s="35" t="str">
        <f t="shared" si="300"/>
        <v/>
      </c>
      <c r="AD2395" s="35" t="str">
        <f t="shared" si="301"/>
        <v/>
      </c>
      <c r="AE2395" s="35" t="str">
        <f t="shared" si="302"/>
        <v/>
      </c>
      <c r="AF2395" s="35" t="str">
        <f t="shared" si="303"/>
        <v/>
      </c>
    </row>
    <row r="2396" spans="1:32" x14ac:dyDescent="0.3">
      <c r="A2396" s="50"/>
      <c r="B2396" s="34" t="str">
        <f>IFERROR(VLOOKUP(A2396,'State of WI BUs'!$A$2:$B$77,2,FALSE),"")</f>
        <v/>
      </c>
      <c r="C2396" s="50"/>
      <c r="D2396" s="50"/>
      <c r="E2396" s="51"/>
      <c r="F2396" s="34" t="str">
        <f>IFERROR(VLOOKUP(C2396,'Fed. Agency Identifier'!$A$2:$B$62,2,FALSE),"")</f>
        <v/>
      </c>
      <c r="G2396" s="34" t="str">
        <f>IF(ISBLANK(D2396)=TRUE,"",(IFERROR(VLOOKUP(CONCATENATE(C2396,".",D2396),'Assistance Listings sam.gov'!$A$2:$D$2250,4,FALSE),"Unknown/Expired CFDA - Complete Column K")))</f>
        <v/>
      </c>
      <c r="H2396" s="51"/>
      <c r="I2396" s="51"/>
      <c r="J2396" s="34" t="str">
        <f>IF(AND(ISBLANK(C2396)=TRUE,ISBLANK(D2396)=TRUE),"",IFERROR(VLOOKUP(CONCATENATE(C2396,".",D2396),'Clusters Lookup'!$A$2:$B$99,2,FALSE),"Not an Other Cluster"))</f>
        <v/>
      </c>
      <c r="K2396" s="51"/>
      <c r="L2396" s="51"/>
      <c r="M2396" s="51"/>
      <c r="N2396" s="51"/>
      <c r="O2396" s="52"/>
      <c r="P2396" s="51"/>
      <c r="Q2396" s="51"/>
      <c r="R2396" s="50"/>
      <c r="S2396" s="34" t="str">
        <f>IFERROR(VLOOKUP(R2396,'State of WI BUs'!$A$2:$B$77,2,FALSE),"")</f>
        <v/>
      </c>
      <c r="T2396" s="52"/>
      <c r="U2396" s="52"/>
      <c r="V2396" s="56" t="str">
        <f t="shared" si="296"/>
        <v/>
      </c>
      <c r="W2396" s="52"/>
      <c r="X2396" s="50"/>
      <c r="Y2396" s="56" t="str">
        <f t="shared" si="297"/>
        <v/>
      </c>
      <c r="Z2396" s="52"/>
      <c r="AA2396" s="35" t="str">
        <f t="shared" si="298"/>
        <v/>
      </c>
      <c r="AB2396" s="35" t="str">
        <f t="shared" si="299"/>
        <v/>
      </c>
      <c r="AC2396" s="35" t="str">
        <f t="shared" si="300"/>
        <v/>
      </c>
      <c r="AD2396" s="35" t="str">
        <f t="shared" si="301"/>
        <v/>
      </c>
      <c r="AE2396" s="35" t="str">
        <f t="shared" si="302"/>
        <v/>
      </c>
      <c r="AF2396" s="35" t="str">
        <f t="shared" si="303"/>
        <v/>
      </c>
    </row>
    <row r="2397" spans="1:32" x14ac:dyDescent="0.3">
      <c r="A2397" s="50"/>
      <c r="B2397" s="34" t="str">
        <f>IFERROR(VLOOKUP(A2397,'State of WI BUs'!$A$2:$B$77,2,FALSE),"")</f>
        <v/>
      </c>
      <c r="C2397" s="50"/>
      <c r="D2397" s="50"/>
      <c r="E2397" s="51"/>
      <c r="F2397" s="34" t="str">
        <f>IFERROR(VLOOKUP(C2397,'Fed. Agency Identifier'!$A$2:$B$62,2,FALSE),"")</f>
        <v/>
      </c>
      <c r="G2397" s="34" t="str">
        <f>IF(ISBLANK(D2397)=TRUE,"",(IFERROR(VLOOKUP(CONCATENATE(C2397,".",D2397),'Assistance Listings sam.gov'!$A$2:$D$2250,4,FALSE),"Unknown/Expired CFDA - Complete Column K")))</f>
        <v/>
      </c>
      <c r="H2397" s="51"/>
      <c r="I2397" s="51"/>
      <c r="J2397" s="34" t="str">
        <f>IF(AND(ISBLANK(C2397)=TRUE,ISBLANK(D2397)=TRUE),"",IFERROR(VLOOKUP(CONCATENATE(C2397,".",D2397),'Clusters Lookup'!$A$2:$B$99,2,FALSE),"Not an Other Cluster"))</f>
        <v/>
      </c>
      <c r="K2397" s="51"/>
      <c r="L2397" s="51"/>
      <c r="M2397" s="51"/>
      <c r="N2397" s="51"/>
      <c r="O2397" s="52"/>
      <c r="P2397" s="51"/>
      <c r="Q2397" s="51"/>
      <c r="R2397" s="50"/>
      <c r="S2397" s="34" t="str">
        <f>IFERROR(VLOOKUP(R2397,'State of WI BUs'!$A$2:$B$77,2,FALSE),"")</f>
        <v/>
      </c>
      <c r="T2397" s="52"/>
      <c r="U2397" s="52"/>
      <c r="V2397" s="56" t="str">
        <f t="shared" si="296"/>
        <v/>
      </c>
      <c r="W2397" s="52"/>
      <c r="X2397" s="50"/>
      <c r="Y2397" s="56" t="str">
        <f t="shared" si="297"/>
        <v/>
      </c>
      <c r="Z2397" s="52"/>
      <c r="AA2397" s="35" t="str">
        <f t="shared" si="298"/>
        <v/>
      </c>
      <c r="AB2397" s="35" t="str">
        <f t="shared" si="299"/>
        <v/>
      </c>
      <c r="AC2397" s="35" t="str">
        <f t="shared" si="300"/>
        <v/>
      </c>
      <c r="AD2397" s="35" t="str">
        <f t="shared" si="301"/>
        <v/>
      </c>
      <c r="AE2397" s="35" t="str">
        <f t="shared" si="302"/>
        <v/>
      </c>
      <c r="AF2397" s="35" t="str">
        <f t="shared" si="303"/>
        <v/>
      </c>
    </row>
    <row r="2398" spans="1:32" x14ac:dyDescent="0.3">
      <c r="A2398" s="50"/>
      <c r="B2398" s="34" t="str">
        <f>IFERROR(VLOOKUP(A2398,'State of WI BUs'!$A$2:$B$77,2,FALSE),"")</f>
        <v/>
      </c>
      <c r="C2398" s="50"/>
      <c r="D2398" s="50"/>
      <c r="E2398" s="51"/>
      <c r="F2398" s="34" t="str">
        <f>IFERROR(VLOOKUP(C2398,'Fed. Agency Identifier'!$A$2:$B$62,2,FALSE),"")</f>
        <v/>
      </c>
      <c r="G2398" s="34" t="str">
        <f>IF(ISBLANK(D2398)=TRUE,"",(IFERROR(VLOOKUP(CONCATENATE(C2398,".",D2398),'Assistance Listings sam.gov'!$A$2:$D$2250,4,FALSE),"Unknown/Expired CFDA - Complete Column K")))</f>
        <v/>
      </c>
      <c r="H2398" s="51"/>
      <c r="I2398" s="51"/>
      <c r="J2398" s="34" t="str">
        <f>IF(AND(ISBLANK(C2398)=TRUE,ISBLANK(D2398)=TRUE),"",IFERROR(VLOOKUP(CONCATENATE(C2398,".",D2398),'Clusters Lookup'!$A$2:$B$99,2,FALSE),"Not an Other Cluster"))</f>
        <v/>
      </c>
      <c r="K2398" s="51"/>
      <c r="L2398" s="51"/>
      <c r="M2398" s="51"/>
      <c r="N2398" s="51"/>
      <c r="O2398" s="52"/>
      <c r="P2398" s="51"/>
      <c r="Q2398" s="51"/>
      <c r="R2398" s="50"/>
      <c r="S2398" s="34" t="str">
        <f>IFERROR(VLOOKUP(R2398,'State of WI BUs'!$A$2:$B$77,2,FALSE),"")</f>
        <v/>
      </c>
      <c r="T2398" s="52"/>
      <c r="U2398" s="52"/>
      <c r="V2398" s="56" t="str">
        <f t="shared" si="296"/>
        <v/>
      </c>
      <c r="W2398" s="52"/>
      <c r="X2398" s="50"/>
      <c r="Y2398" s="56" t="str">
        <f t="shared" si="297"/>
        <v/>
      </c>
      <c r="Z2398" s="52"/>
      <c r="AA2398" s="35" t="str">
        <f t="shared" si="298"/>
        <v/>
      </c>
      <c r="AB2398" s="35" t="str">
        <f t="shared" si="299"/>
        <v/>
      </c>
      <c r="AC2398" s="35" t="str">
        <f t="shared" si="300"/>
        <v/>
      </c>
      <c r="AD2398" s="35" t="str">
        <f t="shared" si="301"/>
        <v/>
      </c>
      <c r="AE2398" s="35" t="str">
        <f t="shared" si="302"/>
        <v/>
      </c>
      <c r="AF2398" s="35" t="str">
        <f t="shared" si="303"/>
        <v/>
      </c>
    </row>
    <row r="2399" spans="1:32" x14ac:dyDescent="0.3">
      <c r="A2399" s="50"/>
      <c r="B2399" s="34" t="str">
        <f>IFERROR(VLOOKUP(A2399,'State of WI BUs'!$A$2:$B$77,2,FALSE),"")</f>
        <v/>
      </c>
      <c r="C2399" s="50"/>
      <c r="D2399" s="50"/>
      <c r="E2399" s="51"/>
      <c r="F2399" s="34" t="str">
        <f>IFERROR(VLOOKUP(C2399,'Fed. Agency Identifier'!$A$2:$B$62,2,FALSE),"")</f>
        <v/>
      </c>
      <c r="G2399" s="34" t="str">
        <f>IF(ISBLANK(D2399)=TRUE,"",(IFERROR(VLOOKUP(CONCATENATE(C2399,".",D2399),'Assistance Listings sam.gov'!$A$2:$D$2250,4,FALSE),"Unknown/Expired CFDA - Complete Column K")))</f>
        <v/>
      </c>
      <c r="H2399" s="51"/>
      <c r="I2399" s="51"/>
      <c r="J2399" s="34" t="str">
        <f>IF(AND(ISBLANK(C2399)=TRUE,ISBLANK(D2399)=TRUE),"",IFERROR(VLOOKUP(CONCATENATE(C2399,".",D2399),'Clusters Lookup'!$A$2:$B$99,2,FALSE),"Not an Other Cluster"))</f>
        <v/>
      </c>
      <c r="K2399" s="51"/>
      <c r="L2399" s="51"/>
      <c r="M2399" s="51"/>
      <c r="N2399" s="51"/>
      <c r="O2399" s="52"/>
      <c r="P2399" s="51"/>
      <c r="Q2399" s="51"/>
      <c r="R2399" s="50"/>
      <c r="S2399" s="34" t="str">
        <f>IFERROR(VLOOKUP(R2399,'State of WI BUs'!$A$2:$B$77,2,FALSE),"")</f>
        <v/>
      </c>
      <c r="T2399" s="52"/>
      <c r="U2399" s="52"/>
      <c r="V2399" s="56" t="str">
        <f t="shared" si="296"/>
        <v/>
      </c>
      <c r="W2399" s="52"/>
      <c r="X2399" s="50"/>
      <c r="Y2399" s="56" t="str">
        <f t="shared" si="297"/>
        <v/>
      </c>
      <c r="Z2399" s="52"/>
      <c r="AA2399" s="35" t="str">
        <f t="shared" si="298"/>
        <v/>
      </c>
      <c r="AB2399" s="35" t="str">
        <f t="shared" si="299"/>
        <v/>
      </c>
      <c r="AC2399" s="35" t="str">
        <f t="shared" si="300"/>
        <v/>
      </c>
      <c r="AD2399" s="35" t="str">
        <f t="shared" si="301"/>
        <v/>
      </c>
      <c r="AE2399" s="35" t="str">
        <f t="shared" si="302"/>
        <v/>
      </c>
      <c r="AF2399" s="35" t="str">
        <f t="shared" si="303"/>
        <v/>
      </c>
    </row>
    <row r="2400" spans="1:32" x14ac:dyDescent="0.3">
      <c r="A2400" s="50"/>
      <c r="B2400" s="34" t="str">
        <f>IFERROR(VLOOKUP(A2400,'State of WI BUs'!$A$2:$B$77,2,FALSE),"")</f>
        <v/>
      </c>
      <c r="C2400" s="50"/>
      <c r="D2400" s="50"/>
      <c r="E2400" s="51"/>
      <c r="F2400" s="34" t="str">
        <f>IFERROR(VLOOKUP(C2400,'Fed. Agency Identifier'!$A$2:$B$62,2,FALSE),"")</f>
        <v/>
      </c>
      <c r="G2400" s="34" t="str">
        <f>IF(ISBLANK(D2400)=TRUE,"",(IFERROR(VLOOKUP(CONCATENATE(C2400,".",D2400),'Assistance Listings sam.gov'!$A$2:$D$2250,4,FALSE),"Unknown/Expired CFDA - Complete Column K")))</f>
        <v/>
      </c>
      <c r="H2400" s="51"/>
      <c r="I2400" s="51"/>
      <c r="J2400" s="34" t="str">
        <f>IF(AND(ISBLANK(C2400)=TRUE,ISBLANK(D2400)=TRUE),"",IFERROR(VLOOKUP(CONCATENATE(C2400,".",D2400),'Clusters Lookup'!$A$2:$B$99,2,FALSE),"Not an Other Cluster"))</f>
        <v/>
      </c>
      <c r="K2400" s="51"/>
      <c r="L2400" s="51"/>
      <c r="M2400" s="51"/>
      <c r="N2400" s="51"/>
      <c r="O2400" s="52"/>
      <c r="P2400" s="51"/>
      <c r="Q2400" s="51"/>
      <c r="R2400" s="50"/>
      <c r="S2400" s="34" t="str">
        <f>IFERROR(VLOOKUP(R2400,'State of WI BUs'!$A$2:$B$77,2,FALSE),"")</f>
        <v/>
      </c>
      <c r="T2400" s="52"/>
      <c r="U2400" s="52"/>
      <c r="V2400" s="56" t="str">
        <f t="shared" si="296"/>
        <v/>
      </c>
      <c r="W2400" s="52"/>
      <c r="X2400" s="50"/>
      <c r="Y2400" s="56" t="str">
        <f t="shared" si="297"/>
        <v/>
      </c>
      <c r="Z2400" s="52"/>
      <c r="AA2400" s="35" t="str">
        <f t="shared" si="298"/>
        <v/>
      </c>
      <c r="AB2400" s="35" t="str">
        <f t="shared" si="299"/>
        <v/>
      </c>
      <c r="AC2400" s="35" t="str">
        <f t="shared" si="300"/>
        <v/>
      </c>
      <c r="AD2400" s="35" t="str">
        <f t="shared" si="301"/>
        <v/>
      </c>
      <c r="AE2400" s="35" t="str">
        <f t="shared" si="302"/>
        <v/>
      </c>
      <c r="AF2400" s="35" t="str">
        <f t="shared" si="303"/>
        <v/>
      </c>
    </row>
    <row r="2401" spans="1:32" x14ac:dyDescent="0.3">
      <c r="A2401" s="50"/>
      <c r="B2401" s="34" t="str">
        <f>IFERROR(VLOOKUP(A2401,'State of WI BUs'!$A$2:$B$77,2,FALSE),"")</f>
        <v/>
      </c>
      <c r="C2401" s="50"/>
      <c r="D2401" s="50"/>
      <c r="E2401" s="51"/>
      <c r="F2401" s="34" t="str">
        <f>IFERROR(VLOOKUP(C2401,'Fed. Agency Identifier'!$A$2:$B$62,2,FALSE),"")</f>
        <v/>
      </c>
      <c r="G2401" s="34" t="str">
        <f>IF(ISBLANK(D2401)=TRUE,"",(IFERROR(VLOOKUP(CONCATENATE(C2401,".",D2401),'Assistance Listings sam.gov'!$A$2:$D$2250,4,FALSE),"Unknown/Expired CFDA - Complete Column K")))</f>
        <v/>
      </c>
      <c r="H2401" s="51"/>
      <c r="I2401" s="51"/>
      <c r="J2401" s="34" t="str">
        <f>IF(AND(ISBLANK(C2401)=TRUE,ISBLANK(D2401)=TRUE),"",IFERROR(VLOOKUP(CONCATENATE(C2401,".",D2401),'Clusters Lookup'!$A$2:$B$99,2,FALSE),"Not an Other Cluster"))</f>
        <v/>
      </c>
      <c r="K2401" s="51"/>
      <c r="L2401" s="51"/>
      <c r="M2401" s="51"/>
      <c r="N2401" s="51"/>
      <c r="O2401" s="52"/>
      <c r="P2401" s="51"/>
      <c r="Q2401" s="51"/>
      <c r="R2401" s="50"/>
      <c r="S2401" s="34" t="str">
        <f>IFERROR(VLOOKUP(R2401,'State of WI BUs'!$A$2:$B$77,2,FALSE),"")</f>
        <v/>
      </c>
      <c r="T2401" s="52"/>
      <c r="U2401" s="52"/>
      <c r="V2401" s="56" t="str">
        <f t="shared" si="296"/>
        <v/>
      </c>
      <c r="W2401" s="52"/>
      <c r="X2401" s="50"/>
      <c r="Y2401" s="56" t="str">
        <f t="shared" si="297"/>
        <v/>
      </c>
      <c r="Z2401" s="52"/>
      <c r="AA2401" s="35" t="str">
        <f t="shared" si="298"/>
        <v/>
      </c>
      <c r="AB2401" s="35" t="str">
        <f t="shared" si="299"/>
        <v/>
      </c>
      <c r="AC2401" s="35" t="str">
        <f t="shared" si="300"/>
        <v/>
      </c>
      <c r="AD2401" s="35" t="str">
        <f t="shared" si="301"/>
        <v/>
      </c>
      <c r="AE2401" s="35" t="str">
        <f t="shared" si="302"/>
        <v/>
      </c>
      <c r="AF2401" s="35" t="str">
        <f t="shared" si="303"/>
        <v/>
      </c>
    </row>
    <row r="2402" spans="1:32" x14ac:dyDescent="0.3">
      <c r="A2402" s="50"/>
      <c r="B2402" s="34" t="str">
        <f>IFERROR(VLOOKUP(A2402,'State of WI BUs'!$A$2:$B$77,2,FALSE),"")</f>
        <v/>
      </c>
      <c r="C2402" s="50"/>
      <c r="D2402" s="50"/>
      <c r="E2402" s="51"/>
      <c r="F2402" s="34" t="str">
        <f>IFERROR(VLOOKUP(C2402,'Fed. Agency Identifier'!$A$2:$B$62,2,FALSE),"")</f>
        <v/>
      </c>
      <c r="G2402" s="34" t="str">
        <f>IF(ISBLANK(D2402)=TRUE,"",(IFERROR(VLOOKUP(CONCATENATE(C2402,".",D2402),'Assistance Listings sam.gov'!$A$2:$D$2250,4,FALSE),"Unknown/Expired CFDA - Complete Column K")))</f>
        <v/>
      </c>
      <c r="H2402" s="51"/>
      <c r="I2402" s="51"/>
      <c r="J2402" s="34" t="str">
        <f>IF(AND(ISBLANK(C2402)=TRUE,ISBLANK(D2402)=TRUE),"",IFERROR(VLOOKUP(CONCATENATE(C2402,".",D2402),'Clusters Lookup'!$A$2:$B$99,2,FALSE),"Not an Other Cluster"))</f>
        <v/>
      </c>
      <c r="K2402" s="51"/>
      <c r="L2402" s="51"/>
      <c r="M2402" s="51"/>
      <c r="N2402" s="51"/>
      <c r="O2402" s="52"/>
      <c r="P2402" s="51"/>
      <c r="Q2402" s="51"/>
      <c r="R2402" s="50"/>
      <c r="S2402" s="34" t="str">
        <f>IFERROR(VLOOKUP(R2402,'State of WI BUs'!$A$2:$B$77,2,FALSE),"")</f>
        <v/>
      </c>
      <c r="T2402" s="52"/>
      <c r="U2402" s="52"/>
      <c r="V2402" s="56" t="str">
        <f t="shared" si="296"/>
        <v/>
      </c>
      <c r="W2402" s="52"/>
      <c r="X2402" s="50"/>
      <c r="Y2402" s="56" t="str">
        <f t="shared" si="297"/>
        <v/>
      </c>
      <c r="Z2402" s="52"/>
      <c r="AA2402" s="35" t="str">
        <f t="shared" si="298"/>
        <v/>
      </c>
      <c r="AB2402" s="35" t="str">
        <f t="shared" si="299"/>
        <v/>
      </c>
      <c r="AC2402" s="35" t="str">
        <f t="shared" si="300"/>
        <v/>
      </c>
      <c r="AD2402" s="35" t="str">
        <f t="shared" si="301"/>
        <v/>
      </c>
      <c r="AE2402" s="35" t="str">
        <f t="shared" si="302"/>
        <v/>
      </c>
      <c r="AF2402" s="35" t="str">
        <f t="shared" si="303"/>
        <v/>
      </c>
    </row>
    <row r="2403" spans="1:32" x14ac:dyDescent="0.3">
      <c r="A2403" s="50"/>
      <c r="B2403" s="34" t="str">
        <f>IFERROR(VLOOKUP(A2403,'State of WI BUs'!$A$2:$B$77,2,FALSE),"")</f>
        <v/>
      </c>
      <c r="C2403" s="50"/>
      <c r="D2403" s="50"/>
      <c r="E2403" s="51"/>
      <c r="F2403" s="34" t="str">
        <f>IFERROR(VLOOKUP(C2403,'Fed. Agency Identifier'!$A$2:$B$62,2,FALSE),"")</f>
        <v/>
      </c>
      <c r="G2403" s="34" t="str">
        <f>IF(ISBLANK(D2403)=TRUE,"",(IFERROR(VLOOKUP(CONCATENATE(C2403,".",D2403),'Assistance Listings sam.gov'!$A$2:$D$2250,4,FALSE),"Unknown/Expired CFDA - Complete Column K")))</f>
        <v/>
      </c>
      <c r="H2403" s="51"/>
      <c r="I2403" s="51"/>
      <c r="J2403" s="34" t="str">
        <f>IF(AND(ISBLANK(C2403)=TRUE,ISBLANK(D2403)=TRUE),"",IFERROR(VLOOKUP(CONCATENATE(C2403,".",D2403),'Clusters Lookup'!$A$2:$B$99,2,FALSE),"Not an Other Cluster"))</f>
        <v/>
      </c>
      <c r="K2403" s="51"/>
      <c r="L2403" s="51"/>
      <c r="M2403" s="51"/>
      <c r="N2403" s="51"/>
      <c r="O2403" s="52"/>
      <c r="P2403" s="51"/>
      <c r="Q2403" s="51"/>
      <c r="R2403" s="50"/>
      <c r="S2403" s="34" t="str">
        <f>IFERROR(VLOOKUP(R2403,'State of WI BUs'!$A$2:$B$77,2,FALSE),"")</f>
        <v/>
      </c>
      <c r="T2403" s="52"/>
      <c r="U2403" s="52"/>
      <c r="V2403" s="56" t="str">
        <f t="shared" si="296"/>
        <v/>
      </c>
      <c r="W2403" s="52"/>
      <c r="X2403" s="50"/>
      <c r="Y2403" s="56" t="str">
        <f t="shared" si="297"/>
        <v/>
      </c>
      <c r="Z2403" s="52"/>
      <c r="AA2403" s="35" t="str">
        <f t="shared" si="298"/>
        <v/>
      </c>
      <c r="AB2403" s="35" t="str">
        <f t="shared" si="299"/>
        <v/>
      </c>
      <c r="AC2403" s="35" t="str">
        <f t="shared" si="300"/>
        <v/>
      </c>
      <c r="AD2403" s="35" t="str">
        <f t="shared" si="301"/>
        <v/>
      </c>
      <c r="AE2403" s="35" t="str">
        <f t="shared" si="302"/>
        <v/>
      </c>
      <c r="AF2403" s="35" t="str">
        <f t="shared" si="303"/>
        <v/>
      </c>
    </row>
    <row r="2404" spans="1:32" x14ac:dyDescent="0.3">
      <c r="A2404" s="50"/>
      <c r="B2404" s="34" t="str">
        <f>IFERROR(VLOOKUP(A2404,'State of WI BUs'!$A$2:$B$77,2,FALSE),"")</f>
        <v/>
      </c>
      <c r="C2404" s="50"/>
      <c r="D2404" s="50"/>
      <c r="E2404" s="51"/>
      <c r="F2404" s="34" t="str">
        <f>IFERROR(VLOOKUP(C2404,'Fed. Agency Identifier'!$A$2:$B$62,2,FALSE),"")</f>
        <v/>
      </c>
      <c r="G2404" s="34" t="str">
        <f>IF(ISBLANK(D2404)=TRUE,"",(IFERROR(VLOOKUP(CONCATENATE(C2404,".",D2404),'Assistance Listings sam.gov'!$A$2:$D$2250,4,FALSE),"Unknown/Expired CFDA - Complete Column K")))</f>
        <v/>
      </c>
      <c r="H2404" s="51"/>
      <c r="I2404" s="51"/>
      <c r="J2404" s="34" t="str">
        <f>IF(AND(ISBLANK(C2404)=TRUE,ISBLANK(D2404)=TRUE),"",IFERROR(VLOOKUP(CONCATENATE(C2404,".",D2404),'Clusters Lookup'!$A$2:$B$99,2,FALSE),"Not an Other Cluster"))</f>
        <v/>
      </c>
      <c r="K2404" s="51"/>
      <c r="L2404" s="51"/>
      <c r="M2404" s="51"/>
      <c r="N2404" s="51"/>
      <c r="O2404" s="52"/>
      <c r="P2404" s="51"/>
      <c r="Q2404" s="51"/>
      <c r="R2404" s="50"/>
      <c r="S2404" s="34" t="str">
        <f>IFERROR(VLOOKUP(R2404,'State of WI BUs'!$A$2:$B$77,2,FALSE),"")</f>
        <v/>
      </c>
      <c r="T2404" s="52"/>
      <c r="U2404" s="52"/>
      <c r="V2404" s="56" t="str">
        <f t="shared" si="296"/>
        <v/>
      </c>
      <c r="W2404" s="52"/>
      <c r="X2404" s="50"/>
      <c r="Y2404" s="56" t="str">
        <f t="shared" si="297"/>
        <v/>
      </c>
      <c r="Z2404" s="52"/>
      <c r="AA2404" s="35" t="str">
        <f t="shared" si="298"/>
        <v/>
      </c>
      <c r="AB2404" s="35" t="str">
        <f t="shared" si="299"/>
        <v/>
      </c>
      <c r="AC2404" s="35" t="str">
        <f t="shared" si="300"/>
        <v/>
      </c>
      <c r="AD2404" s="35" t="str">
        <f t="shared" si="301"/>
        <v/>
      </c>
      <c r="AE2404" s="35" t="str">
        <f t="shared" si="302"/>
        <v/>
      </c>
      <c r="AF2404" s="35" t="str">
        <f t="shared" si="303"/>
        <v/>
      </c>
    </row>
    <row r="2405" spans="1:32" x14ac:dyDescent="0.3">
      <c r="A2405" s="50"/>
      <c r="B2405" s="34" t="str">
        <f>IFERROR(VLOOKUP(A2405,'State of WI BUs'!$A$2:$B$77,2,FALSE),"")</f>
        <v/>
      </c>
      <c r="C2405" s="50"/>
      <c r="D2405" s="50"/>
      <c r="E2405" s="51"/>
      <c r="F2405" s="34" t="str">
        <f>IFERROR(VLOOKUP(C2405,'Fed. Agency Identifier'!$A$2:$B$62,2,FALSE),"")</f>
        <v/>
      </c>
      <c r="G2405" s="34" t="str">
        <f>IF(ISBLANK(D2405)=TRUE,"",(IFERROR(VLOOKUP(CONCATENATE(C2405,".",D2405),'Assistance Listings sam.gov'!$A$2:$D$2250,4,FALSE),"Unknown/Expired CFDA - Complete Column K")))</f>
        <v/>
      </c>
      <c r="H2405" s="51"/>
      <c r="I2405" s="51"/>
      <c r="J2405" s="34" t="str">
        <f>IF(AND(ISBLANK(C2405)=TRUE,ISBLANK(D2405)=TRUE),"",IFERROR(VLOOKUP(CONCATENATE(C2405,".",D2405),'Clusters Lookup'!$A$2:$B$99,2,FALSE),"Not an Other Cluster"))</f>
        <v/>
      </c>
      <c r="K2405" s="51"/>
      <c r="L2405" s="51"/>
      <c r="M2405" s="51"/>
      <c r="N2405" s="51"/>
      <c r="O2405" s="52"/>
      <c r="P2405" s="51"/>
      <c r="Q2405" s="51"/>
      <c r="R2405" s="50"/>
      <c r="S2405" s="34" t="str">
        <f>IFERROR(VLOOKUP(R2405,'State of WI BUs'!$A$2:$B$77,2,FALSE),"")</f>
        <v/>
      </c>
      <c r="T2405" s="52"/>
      <c r="U2405" s="52"/>
      <c r="V2405" s="56" t="str">
        <f t="shared" si="296"/>
        <v/>
      </c>
      <c r="W2405" s="52"/>
      <c r="X2405" s="50"/>
      <c r="Y2405" s="56" t="str">
        <f t="shared" si="297"/>
        <v/>
      </c>
      <c r="Z2405" s="52"/>
      <c r="AA2405" s="35" t="str">
        <f t="shared" si="298"/>
        <v/>
      </c>
      <c r="AB2405" s="35" t="str">
        <f t="shared" si="299"/>
        <v/>
      </c>
      <c r="AC2405" s="35" t="str">
        <f t="shared" si="300"/>
        <v/>
      </c>
      <c r="AD2405" s="35" t="str">
        <f t="shared" si="301"/>
        <v/>
      </c>
      <c r="AE2405" s="35" t="str">
        <f t="shared" si="302"/>
        <v/>
      </c>
      <c r="AF2405" s="35" t="str">
        <f t="shared" si="303"/>
        <v/>
      </c>
    </row>
    <row r="2406" spans="1:32" x14ac:dyDescent="0.3">
      <c r="A2406" s="50"/>
      <c r="B2406" s="34" t="str">
        <f>IFERROR(VLOOKUP(A2406,'State of WI BUs'!$A$2:$B$77,2,FALSE),"")</f>
        <v/>
      </c>
      <c r="C2406" s="50"/>
      <c r="D2406" s="50"/>
      <c r="E2406" s="51"/>
      <c r="F2406" s="34" t="str">
        <f>IFERROR(VLOOKUP(C2406,'Fed. Agency Identifier'!$A$2:$B$62,2,FALSE),"")</f>
        <v/>
      </c>
      <c r="G2406" s="34" t="str">
        <f>IF(ISBLANK(D2406)=TRUE,"",(IFERROR(VLOOKUP(CONCATENATE(C2406,".",D2406),'Assistance Listings sam.gov'!$A$2:$D$2250,4,FALSE),"Unknown/Expired CFDA - Complete Column K")))</f>
        <v/>
      </c>
      <c r="H2406" s="51"/>
      <c r="I2406" s="51"/>
      <c r="J2406" s="34" t="str">
        <f>IF(AND(ISBLANK(C2406)=TRUE,ISBLANK(D2406)=TRUE),"",IFERROR(VLOOKUP(CONCATENATE(C2406,".",D2406),'Clusters Lookup'!$A$2:$B$99,2,FALSE),"Not an Other Cluster"))</f>
        <v/>
      </c>
      <c r="K2406" s="51"/>
      <c r="L2406" s="51"/>
      <c r="M2406" s="51"/>
      <c r="N2406" s="51"/>
      <c r="O2406" s="52"/>
      <c r="P2406" s="51"/>
      <c r="Q2406" s="51"/>
      <c r="R2406" s="50"/>
      <c r="S2406" s="34" t="str">
        <f>IFERROR(VLOOKUP(R2406,'State of WI BUs'!$A$2:$B$77,2,FALSE),"")</f>
        <v/>
      </c>
      <c r="T2406" s="52"/>
      <c r="U2406" s="52"/>
      <c r="V2406" s="56" t="str">
        <f t="shared" si="296"/>
        <v/>
      </c>
      <c r="W2406" s="52"/>
      <c r="X2406" s="50"/>
      <c r="Y2406" s="56" t="str">
        <f t="shared" si="297"/>
        <v/>
      </c>
      <c r="Z2406" s="52"/>
      <c r="AA2406" s="35" t="str">
        <f t="shared" si="298"/>
        <v/>
      </c>
      <c r="AB2406" s="35" t="str">
        <f t="shared" si="299"/>
        <v/>
      </c>
      <c r="AC2406" s="35" t="str">
        <f t="shared" si="300"/>
        <v/>
      </c>
      <c r="AD2406" s="35" t="str">
        <f t="shared" si="301"/>
        <v/>
      </c>
      <c r="AE2406" s="35" t="str">
        <f t="shared" si="302"/>
        <v/>
      </c>
      <c r="AF2406" s="35" t="str">
        <f t="shared" si="303"/>
        <v/>
      </c>
    </row>
    <row r="2407" spans="1:32" x14ac:dyDescent="0.3">
      <c r="A2407" s="50"/>
      <c r="B2407" s="34" t="str">
        <f>IFERROR(VLOOKUP(A2407,'State of WI BUs'!$A$2:$B$77,2,FALSE),"")</f>
        <v/>
      </c>
      <c r="C2407" s="50"/>
      <c r="D2407" s="50"/>
      <c r="E2407" s="51"/>
      <c r="F2407" s="34" t="str">
        <f>IFERROR(VLOOKUP(C2407,'Fed. Agency Identifier'!$A$2:$B$62,2,FALSE),"")</f>
        <v/>
      </c>
      <c r="G2407" s="34" t="str">
        <f>IF(ISBLANK(D2407)=TRUE,"",(IFERROR(VLOOKUP(CONCATENATE(C2407,".",D2407),'Assistance Listings sam.gov'!$A$2:$D$2250,4,FALSE),"Unknown/Expired CFDA - Complete Column K")))</f>
        <v/>
      </c>
      <c r="H2407" s="51"/>
      <c r="I2407" s="51"/>
      <c r="J2407" s="34" t="str">
        <f>IF(AND(ISBLANK(C2407)=TRUE,ISBLANK(D2407)=TRUE),"",IFERROR(VLOOKUP(CONCATENATE(C2407,".",D2407),'Clusters Lookup'!$A$2:$B$99,2,FALSE),"Not an Other Cluster"))</f>
        <v/>
      </c>
      <c r="K2407" s="51"/>
      <c r="L2407" s="51"/>
      <c r="M2407" s="51"/>
      <c r="N2407" s="51"/>
      <c r="O2407" s="52"/>
      <c r="P2407" s="51"/>
      <c r="Q2407" s="51"/>
      <c r="R2407" s="50"/>
      <c r="S2407" s="34" t="str">
        <f>IFERROR(VLOOKUP(R2407,'State of WI BUs'!$A$2:$B$77,2,FALSE),"")</f>
        <v/>
      </c>
      <c r="T2407" s="52"/>
      <c r="U2407" s="52"/>
      <c r="V2407" s="56" t="str">
        <f t="shared" si="296"/>
        <v/>
      </c>
      <c r="W2407" s="52"/>
      <c r="X2407" s="50"/>
      <c r="Y2407" s="56" t="str">
        <f t="shared" si="297"/>
        <v/>
      </c>
      <c r="Z2407" s="52"/>
      <c r="AA2407" s="35" t="str">
        <f t="shared" si="298"/>
        <v/>
      </c>
      <c r="AB2407" s="35" t="str">
        <f t="shared" si="299"/>
        <v/>
      </c>
      <c r="AC2407" s="35" t="str">
        <f t="shared" si="300"/>
        <v/>
      </c>
      <c r="AD2407" s="35" t="str">
        <f t="shared" si="301"/>
        <v/>
      </c>
      <c r="AE2407" s="35" t="str">
        <f t="shared" si="302"/>
        <v/>
      </c>
      <c r="AF2407" s="35" t="str">
        <f t="shared" si="303"/>
        <v/>
      </c>
    </row>
    <row r="2408" spans="1:32" x14ac:dyDescent="0.3">
      <c r="A2408" s="50"/>
      <c r="B2408" s="34" t="str">
        <f>IFERROR(VLOOKUP(A2408,'State of WI BUs'!$A$2:$B$77,2,FALSE),"")</f>
        <v/>
      </c>
      <c r="C2408" s="50"/>
      <c r="D2408" s="50"/>
      <c r="E2408" s="51"/>
      <c r="F2408" s="34" t="str">
        <f>IFERROR(VLOOKUP(C2408,'Fed. Agency Identifier'!$A$2:$B$62,2,FALSE),"")</f>
        <v/>
      </c>
      <c r="G2408" s="34" t="str">
        <f>IF(ISBLANK(D2408)=TRUE,"",(IFERROR(VLOOKUP(CONCATENATE(C2408,".",D2408),'Assistance Listings sam.gov'!$A$2:$D$2250,4,FALSE),"Unknown/Expired CFDA - Complete Column K")))</f>
        <v/>
      </c>
      <c r="H2408" s="51"/>
      <c r="I2408" s="51"/>
      <c r="J2408" s="34" t="str">
        <f>IF(AND(ISBLANK(C2408)=TRUE,ISBLANK(D2408)=TRUE),"",IFERROR(VLOOKUP(CONCATENATE(C2408,".",D2408),'Clusters Lookup'!$A$2:$B$99,2,FALSE),"Not an Other Cluster"))</f>
        <v/>
      </c>
      <c r="K2408" s="51"/>
      <c r="L2408" s="51"/>
      <c r="M2408" s="51"/>
      <c r="N2408" s="51"/>
      <c r="O2408" s="52"/>
      <c r="P2408" s="51"/>
      <c r="Q2408" s="51"/>
      <c r="R2408" s="50"/>
      <c r="S2408" s="34" t="str">
        <f>IFERROR(VLOOKUP(R2408,'State of WI BUs'!$A$2:$B$77,2,FALSE),"")</f>
        <v/>
      </c>
      <c r="T2408" s="52"/>
      <c r="U2408" s="52"/>
      <c r="V2408" s="56" t="str">
        <f t="shared" si="296"/>
        <v/>
      </c>
      <c r="W2408" s="52"/>
      <c r="X2408" s="50"/>
      <c r="Y2408" s="56" t="str">
        <f t="shared" si="297"/>
        <v/>
      </c>
      <c r="Z2408" s="52"/>
      <c r="AA2408" s="35" t="str">
        <f t="shared" si="298"/>
        <v/>
      </c>
      <c r="AB2408" s="35" t="str">
        <f t="shared" si="299"/>
        <v/>
      </c>
      <c r="AC2408" s="35" t="str">
        <f t="shared" si="300"/>
        <v/>
      </c>
      <c r="AD2408" s="35" t="str">
        <f t="shared" si="301"/>
        <v/>
      </c>
      <c r="AE2408" s="35" t="str">
        <f t="shared" si="302"/>
        <v/>
      </c>
      <c r="AF2408" s="35" t="str">
        <f t="shared" si="303"/>
        <v/>
      </c>
    </row>
    <row r="2409" spans="1:32" x14ac:dyDescent="0.3">
      <c r="A2409" s="50"/>
      <c r="B2409" s="34" t="str">
        <f>IFERROR(VLOOKUP(A2409,'State of WI BUs'!$A$2:$B$77,2,FALSE),"")</f>
        <v/>
      </c>
      <c r="C2409" s="50"/>
      <c r="D2409" s="50"/>
      <c r="E2409" s="51"/>
      <c r="F2409" s="34" t="str">
        <f>IFERROR(VLOOKUP(C2409,'Fed. Agency Identifier'!$A$2:$B$62,2,FALSE),"")</f>
        <v/>
      </c>
      <c r="G2409" s="34" t="str">
        <f>IF(ISBLANK(D2409)=TRUE,"",(IFERROR(VLOOKUP(CONCATENATE(C2409,".",D2409),'Assistance Listings sam.gov'!$A$2:$D$2250,4,FALSE),"Unknown/Expired CFDA - Complete Column K")))</f>
        <v/>
      </c>
      <c r="H2409" s="51"/>
      <c r="I2409" s="51"/>
      <c r="J2409" s="34" t="str">
        <f>IF(AND(ISBLANK(C2409)=TRUE,ISBLANK(D2409)=TRUE),"",IFERROR(VLOOKUP(CONCATENATE(C2409,".",D2409),'Clusters Lookup'!$A$2:$B$99,2,FALSE),"Not an Other Cluster"))</f>
        <v/>
      </c>
      <c r="K2409" s="51"/>
      <c r="L2409" s="51"/>
      <c r="M2409" s="51"/>
      <c r="N2409" s="51"/>
      <c r="O2409" s="52"/>
      <c r="P2409" s="51"/>
      <c r="Q2409" s="51"/>
      <c r="R2409" s="50"/>
      <c r="S2409" s="34" t="str">
        <f>IFERROR(VLOOKUP(R2409,'State of WI BUs'!$A$2:$B$77,2,FALSE),"")</f>
        <v/>
      </c>
      <c r="T2409" s="52"/>
      <c r="U2409" s="52"/>
      <c r="V2409" s="56" t="str">
        <f t="shared" si="296"/>
        <v/>
      </c>
      <c r="W2409" s="52"/>
      <c r="X2409" s="50"/>
      <c r="Y2409" s="56" t="str">
        <f t="shared" si="297"/>
        <v/>
      </c>
      <c r="Z2409" s="52"/>
      <c r="AA2409" s="35" t="str">
        <f t="shared" si="298"/>
        <v/>
      </c>
      <c r="AB2409" s="35" t="str">
        <f t="shared" si="299"/>
        <v/>
      </c>
      <c r="AC2409" s="35" t="str">
        <f t="shared" si="300"/>
        <v/>
      </c>
      <c r="AD2409" s="35" t="str">
        <f t="shared" si="301"/>
        <v/>
      </c>
      <c r="AE2409" s="35" t="str">
        <f t="shared" si="302"/>
        <v/>
      </c>
      <c r="AF2409" s="35" t="str">
        <f t="shared" si="303"/>
        <v/>
      </c>
    </row>
    <row r="2410" spans="1:32" x14ac:dyDescent="0.3">
      <c r="A2410" s="50"/>
      <c r="B2410" s="34" t="str">
        <f>IFERROR(VLOOKUP(A2410,'State of WI BUs'!$A$2:$B$77,2,FALSE),"")</f>
        <v/>
      </c>
      <c r="C2410" s="50"/>
      <c r="D2410" s="50"/>
      <c r="E2410" s="51"/>
      <c r="F2410" s="34" t="str">
        <f>IFERROR(VLOOKUP(C2410,'Fed. Agency Identifier'!$A$2:$B$62,2,FALSE),"")</f>
        <v/>
      </c>
      <c r="G2410" s="34" t="str">
        <f>IF(ISBLANK(D2410)=TRUE,"",(IFERROR(VLOOKUP(CONCATENATE(C2410,".",D2410),'Assistance Listings sam.gov'!$A$2:$D$2250,4,FALSE),"Unknown/Expired CFDA - Complete Column K")))</f>
        <v/>
      </c>
      <c r="H2410" s="51"/>
      <c r="I2410" s="51"/>
      <c r="J2410" s="34" t="str">
        <f>IF(AND(ISBLANK(C2410)=TRUE,ISBLANK(D2410)=TRUE),"",IFERROR(VLOOKUP(CONCATENATE(C2410,".",D2410),'Clusters Lookup'!$A$2:$B$99,2,FALSE),"Not an Other Cluster"))</f>
        <v/>
      </c>
      <c r="K2410" s="51"/>
      <c r="L2410" s="51"/>
      <c r="M2410" s="51"/>
      <c r="N2410" s="51"/>
      <c r="O2410" s="52"/>
      <c r="P2410" s="51"/>
      <c r="Q2410" s="51"/>
      <c r="R2410" s="50"/>
      <c r="S2410" s="34" t="str">
        <f>IFERROR(VLOOKUP(R2410,'State of WI BUs'!$A$2:$B$77,2,FALSE),"")</f>
        <v/>
      </c>
      <c r="T2410" s="52"/>
      <c r="U2410" s="52"/>
      <c r="V2410" s="56" t="str">
        <f t="shared" si="296"/>
        <v/>
      </c>
      <c r="W2410" s="52"/>
      <c r="X2410" s="50"/>
      <c r="Y2410" s="56" t="str">
        <f t="shared" si="297"/>
        <v/>
      </c>
      <c r="Z2410" s="52"/>
      <c r="AA2410" s="35" t="str">
        <f t="shared" si="298"/>
        <v/>
      </c>
      <c r="AB2410" s="35" t="str">
        <f t="shared" si="299"/>
        <v/>
      </c>
      <c r="AC2410" s="35" t="str">
        <f t="shared" si="300"/>
        <v/>
      </c>
      <c r="AD2410" s="35" t="str">
        <f t="shared" si="301"/>
        <v/>
      </c>
      <c r="AE2410" s="35" t="str">
        <f t="shared" si="302"/>
        <v/>
      </c>
      <c r="AF2410" s="35" t="str">
        <f t="shared" si="303"/>
        <v/>
      </c>
    </row>
    <row r="2411" spans="1:32" x14ac:dyDescent="0.3">
      <c r="A2411" s="50"/>
      <c r="B2411" s="34" t="str">
        <f>IFERROR(VLOOKUP(A2411,'State of WI BUs'!$A$2:$B$77,2,FALSE),"")</f>
        <v/>
      </c>
      <c r="C2411" s="50"/>
      <c r="D2411" s="50"/>
      <c r="E2411" s="51"/>
      <c r="F2411" s="34" t="str">
        <f>IFERROR(VLOOKUP(C2411,'Fed. Agency Identifier'!$A$2:$B$62,2,FALSE),"")</f>
        <v/>
      </c>
      <c r="G2411" s="34" t="str">
        <f>IF(ISBLANK(D2411)=TRUE,"",(IFERROR(VLOOKUP(CONCATENATE(C2411,".",D2411),'Assistance Listings sam.gov'!$A$2:$D$2250,4,FALSE),"Unknown/Expired CFDA - Complete Column K")))</f>
        <v/>
      </c>
      <c r="H2411" s="51"/>
      <c r="I2411" s="51"/>
      <c r="J2411" s="34" t="str">
        <f>IF(AND(ISBLANK(C2411)=TRUE,ISBLANK(D2411)=TRUE),"",IFERROR(VLOOKUP(CONCATENATE(C2411,".",D2411),'Clusters Lookup'!$A$2:$B$99,2,FALSE),"Not an Other Cluster"))</f>
        <v/>
      </c>
      <c r="K2411" s="51"/>
      <c r="L2411" s="51"/>
      <c r="M2411" s="51"/>
      <c r="N2411" s="51"/>
      <c r="O2411" s="52"/>
      <c r="P2411" s="51"/>
      <c r="Q2411" s="51"/>
      <c r="R2411" s="50"/>
      <c r="S2411" s="34" t="str">
        <f>IFERROR(VLOOKUP(R2411,'State of WI BUs'!$A$2:$B$77,2,FALSE),"")</f>
        <v/>
      </c>
      <c r="T2411" s="52"/>
      <c r="U2411" s="52"/>
      <c r="V2411" s="56" t="str">
        <f t="shared" si="296"/>
        <v/>
      </c>
      <c r="W2411" s="52"/>
      <c r="X2411" s="50"/>
      <c r="Y2411" s="56" t="str">
        <f t="shared" si="297"/>
        <v/>
      </c>
      <c r="Z2411" s="52"/>
      <c r="AA2411" s="35" t="str">
        <f t="shared" si="298"/>
        <v/>
      </c>
      <c r="AB2411" s="35" t="str">
        <f t="shared" si="299"/>
        <v/>
      </c>
      <c r="AC2411" s="35" t="str">
        <f t="shared" si="300"/>
        <v/>
      </c>
      <c r="AD2411" s="35" t="str">
        <f t="shared" si="301"/>
        <v/>
      </c>
      <c r="AE2411" s="35" t="str">
        <f t="shared" si="302"/>
        <v/>
      </c>
      <c r="AF2411" s="35" t="str">
        <f t="shared" si="303"/>
        <v/>
      </c>
    </row>
    <row r="2412" spans="1:32" x14ac:dyDescent="0.3">
      <c r="A2412" s="50"/>
      <c r="B2412" s="34" t="str">
        <f>IFERROR(VLOOKUP(A2412,'State of WI BUs'!$A$2:$B$77,2,FALSE),"")</f>
        <v/>
      </c>
      <c r="C2412" s="50"/>
      <c r="D2412" s="50"/>
      <c r="E2412" s="51"/>
      <c r="F2412" s="34" t="str">
        <f>IFERROR(VLOOKUP(C2412,'Fed. Agency Identifier'!$A$2:$B$62,2,FALSE),"")</f>
        <v/>
      </c>
      <c r="G2412" s="34" t="str">
        <f>IF(ISBLANK(D2412)=TRUE,"",(IFERROR(VLOOKUP(CONCATENATE(C2412,".",D2412),'Assistance Listings sam.gov'!$A$2:$D$2250,4,FALSE),"Unknown/Expired CFDA - Complete Column K")))</f>
        <v/>
      </c>
      <c r="H2412" s="51"/>
      <c r="I2412" s="51"/>
      <c r="J2412" s="34" t="str">
        <f>IF(AND(ISBLANK(C2412)=TRUE,ISBLANK(D2412)=TRUE),"",IFERROR(VLOOKUP(CONCATENATE(C2412,".",D2412),'Clusters Lookup'!$A$2:$B$99,2,FALSE),"Not an Other Cluster"))</f>
        <v/>
      </c>
      <c r="K2412" s="51"/>
      <c r="L2412" s="51"/>
      <c r="M2412" s="51"/>
      <c r="N2412" s="51"/>
      <c r="O2412" s="52"/>
      <c r="P2412" s="51"/>
      <c r="Q2412" s="51"/>
      <c r="R2412" s="50"/>
      <c r="S2412" s="34" t="str">
        <f>IFERROR(VLOOKUP(R2412,'State of WI BUs'!$A$2:$B$77,2,FALSE),"")</f>
        <v/>
      </c>
      <c r="T2412" s="52"/>
      <c r="U2412" s="52"/>
      <c r="V2412" s="56" t="str">
        <f t="shared" si="296"/>
        <v/>
      </c>
      <c r="W2412" s="52"/>
      <c r="X2412" s="50"/>
      <c r="Y2412" s="56" t="str">
        <f t="shared" si="297"/>
        <v/>
      </c>
      <c r="Z2412" s="52"/>
      <c r="AA2412" s="35" t="str">
        <f t="shared" si="298"/>
        <v/>
      </c>
      <c r="AB2412" s="35" t="str">
        <f t="shared" si="299"/>
        <v/>
      </c>
      <c r="AC2412" s="35" t="str">
        <f t="shared" si="300"/>
        <v/>
      </c>
      <c r="AD2412" s="35" t="str">
        <f t="shared" si="301"/>
        <v/>
      </c>
      <c r="AE2412" s="35" t="str">
        <f t="shared" si="302"/>
        <v/>
      </c>
      <c r="AF2412" s="35" t="str">
        <f t="shared" si="303"/>
        <v/>
      </c>
    </row>
    <row r="2413" spans="1:32" x14ac:dyDescent="0.3">
      <c r="A2413" s="50"/>
      <c r="B2413" s="34" t="str">
        <f>IFERROR(VLOOKUP(A2413,'State of WI BUs'!$A$2:$B$77,2,FALSE),"")</f>
        <v/>
      </c>
      <c r="C2413" s="50"/>
      <c r="D2413" s="50"/>
      <c r="E2413" s="51"/>
      <c r="F2413" s="34" t="str">
        <f>IFERROR(VLOOKUP(C2413,'Fed. Agency Identifier'!$A$2:$B$62,2,FALSE),"")</f>
        <v/>
      </c>
      <c r="G2413" s="34" t="str">
        <f>IF(ISBLANK(D2413)=TRUE,"",(IFERROR(VLOOKUP(CONCATENATE(C2413,".",D2413),'Assistance Listings sam.gov'!$A$2:$D$2250,4,FALSE),"Unknown/Expired CFDA - Complete Column K")))</f>
        <v/>
      </c>
      <c r="H2413" s="51"/>
      <c r="I2413" s="51"/>
      <c r="J2413" s="34" t="str">
        <f>IF(AND(ISBLANK(C2413)=TRUE,ISBLANK(D2413)=TRUE),"",IFERROR(VLOOKUP(CONCATENATE(C2413,".",D2413),'Clusters Lookup'!$A$2:$B$99,2,FALSE),"Not an Other Cluster"))</f>
        <v/>
      </c>
      <c r="K2413" s="51"/>
      <c r="L2413" s="51"/>
      <c r="M2413" s="51"/>
      <c r="N2413" s="51"/>
      <c r="O2413" s="52"/>
      <c r="P2413" s="51"/>
      <c r="Q2413" s="51"/>
      <c r="R2413" s="50"/>
      <c r="S2413" s="34" t="str">
        <f>IFERROR(VLOOKUP(R2413,'State of WI BUs'!$A$2:$B$77,2,FALSE),"")</f>
        <v/>
      </c>
      <c r="T2413" s="52"/>
      <c r="U2413" s="52"/>
      <c r="V2413" s="56" t="str">
        <f t="shared" si="296"/>
        <v/>
      </c>
      <c r="W2413" s="52"/>
      <c r="X2413" s="50"/>
      <c r="Y2413" s="56" t="str">
        <f t="shared" si="297"/>
        <v/>
      </c>
      <c r="Z2413" s="52"/>
      <c r="AA2413" s="35" t="str">
        <f t="shared" si="298"/>
        <v/>
      </c>
      <c r="AB2413" s="35" t="str">
        <f t="shared" si="299"/>
        <v/>
      </c>
      <c r="AC2413" s="35" t="str">
        <f t="shared" si="300"/>
        <v/>
      </c>
      <c r="AD2413" s="35" t="str">
        <f t="shared" si="301"/>
        <v/>
      </c>
      <c r="AE2413" s="35" t="str">
        <f t="shared" si="302"/>
        <v/>
      </c>
      <c r="AF2413" s="35" t="str">
        <f t="shared" si="303"/>
        <v/>
      </c>
    </row>
    <row r="2414" spans="1:32" x14ac:dyDescent="0.3">
      <c r="A2414" s="50"/>
      <c r="B2414" s="34" t="str">
        <f>IFERROR(VLOOKUP(A2414,'State of WI BUs'!$A$2:$B$77,2,FALSE),"")</f>
        <v/>
      </c>
      <c r="C2414" s="50"/>
      <c r="D2414" s="50"/>
      <c r="E2414" s="51"/>
      <c r="F2414" s="34" t="str">
        <f>IFERROR(VLOOKUP(C2414,'Fed. Agency Identifier'!$A$2:$B$62,2,FALSE),"")</f>
        <v/>
      </c>
      <c r="G2414" s="34" t="str">
        <f>IF(ISBLANK(D2414)=TRUE,"",(IFERROR(VLOOKUP(CONCATENATE(C2414,".",D2414),'Assistance Listings sam.gov'!$A$2:$D$2250,4,FALSE),"Unknown/Expired CFDA - Complete Column K")))</f>
        <v/>
      </c>
      <c r="H2414" s="51"/>
      <c r="I2414" s="51"/>
      <c r="J2414" s="34" t="str">
        <f>IF(AND(ISBLANK(C2414)=TRUE,ISBLANK(D2414)=TRUE),"",IFERROR(VLOOKUP(CONCATENATE(C2414,".",D2414),'Clusters Lookup'!$A$2:$B$99,2,FALSE),"Not an Other Cluster"))</f>
        <v/>
      </c>
      <c r="K2414" s="51"/>
      <c r="L2414" s="51"/>
      <c r="M2414" s="51"/>
      <c r="N2414" s="51"/>
      <c r="O2414" s="52"/>
      <c r="P2414" s="51"/>
      <c r="Q2414" s="51"/>
      <c r="R2414" s="50"/>
      <c r="S2414" s="34" t="str">
        <f>IFERROR(VLOOKUP(R2414,'State of WI BUs'!$A$2:$B$77,2,FALSE),"")</f>
        <v/>
      </c>
      <c r="T2414" s="52"/>
      <c r="U2414" s="52"/>
      <c r="V2414" s="56" t="str">
        <f t="shared" si="296"/>
        <v/>
      </c>
      <c r="W2414" s="52"/>
      <c r="X2414" s="50"/>
      <c r="Y2414" s="56" t="str">
        <f t="shared" si="297"/>
        <v/>
      </c>
      <c r="Z2414" s="52"/>
      <c r="AA2414" s="35" t="str">
        <f t="shared" si="298"/>
        <v/>
      </c>
      <c r="AB2414" s="35" t="str">
        <f t="shared" si="299"/>
        <v/>
      </c>
      <c r="AC2414" s="35" t="str">
        <f t="shared" si="300"/>
        <v/>
      </c>
      <c r="AD2414" s="35" t="str">
        <f t="shared" si="301"/>
        <v/>
      </c>
      <c r="AE2414" s="35" t="str">
        <f t="shared" si="302"/>
        <v/>
      </c>
      <c r="AF2414" s="35" t="str">
        <f t="shared" si="303"/>
        <v/>
      </c>
    </row>
    <row r="2415" spans="1:32" x14ac:dyDescent="0.3">
      <c r="A2415" s="50"/>
      <c r="B2415" s="34" t="str">
        <f>IFERROR(VLOOKUP(A2415,'State of WI BUs'!$A$2:$B$77,2,FALSE),"")</f>
        <v/>
      </c>
      <c r="C2415" s="50"/>
      <c r="D2415" s="50"/>
      <c r="E2415" s="51"/>
      <c r="F2415" s="34" t="str">
        <f>IFERROR(VLOOKUP(C2415,'Fed. Agency Identifier'!$A$2:$B$62,2,FALSE),"")</f>
        <v/>
      </c>
      <c r="G2415" s="34" t="str">
        <f>IF(ISBLANK(D2415)=TRUE,"",(IFERROR(VLOOKUP(CONCATENATE(C2415,".",D2415),'Assistance Listings sam.gov'!$A$2:$D$2250,4,FALSE),"Unknown/Expired CFDA - Complete Column K")))</f>
        <v/>
      </c>
      <c r="H2415" s="51"/>
      <c r="I2415" s="51"/>
      <c r="J2415" s="34" t="str">
        <f>IF(AND(ISBLANK(C2415)=TRUE,ISBLANK(D2415)=TRUE),"",IFERROR(VLOOKUP(CONCATENATE(C2415,".",D2415),'Clusters Lookup'!$A$2:$B$99,2,FALSE),"Not an Other Cluster"))</f>
        <v/>
      </c>
      <c r="K2415" s="51"/>
      <c r="L2415" s="51"/>
      <c r="M2415" s="51"/>
      <c r="N2415" s="51"/>
      <c r="O2415" s="52"/>
      <c r="P2415" s="51"/>
      <c r="Q2415" s="51"/>
      <c r="R2415" s="50"/>
      <c r="S2415" s="34" t="str">
        <f>IFERROR(VLOOKUP(R2415,'State of WI BUs'!$A$2:$B$77,2,FALSE),"")</f>
        <v/>
      </c>
      <c r="T2415" s="52"/>
      <c r="U2415" s="52"/>
      <c r="V2415" s="56" t="str">
        <f t="shared" si="296"/>
        <v/>
      </c>
      <c r="W2415" s="52"/>
      <c r="X2415" s="50"/>
      <c r="Y2415" s="56" t="str">
        <f t="shared" si="297"/>
        <v/>
      </c>
      <c r="Z2415" s="52"/>
      <c r="AA2415" s="35" t="str">
        <f t="shared" si="298"/>
        <v/>
      </c>
      <c r="AB2415" s="35" t="str">
        <f t="shared" si="299"/>
        <v/>
      </c>
      <c r="AC2415" s="35" t="str">
        <f t="shared" si="300"/>
        <v/>
      </c>
      <c r="AD2415" s="35" t="str">
        <f t="shared" si="301"/>
        <v/>
      </c>
      <c r="AE2415" s="35" t="str">
        <f t="shared" si="302"/>
        <v/>
      </c>
      <c r="AF2415" s="35" t="str">
        <f t="shared" si="303"/>
        <v/>
      </c>
    </row>
    <row r="2416" spans="1:32" x14ac:dyDescent="0.3">
      <c r="A2416" s="50"/>
      <c r="B2416" s="34" t="str">
        <f>IFERROR(VLOOKUP(A2416,'State of WI BUs'!$A$2:$B$77,2,FALSE),"")</f>
        <v/>
      </c>
      <c r="C2416" s="50"/>
      <c r="D2416" s="50"/>
      <c r="E2416" s="51"/>
      <c r="F2416" s="34" t="str">
        <f>IFERROR(VLOOKUP(C2416,'Fed. Agency Identifier'!$A$2:$B$62,2,FALSE),"")</f>
        <v/>
      </c>
      <c r="G2416" s="34" t="str">
        <f>IF(ISBLANK(D2416)=TRUE,"",(IFERROR(VLOOKUP(CONCATENATE(C2416,".",D2416),'Assistance Listings sam.gov'!$A$2:$D$2250,4,FALSE),"Unknown/Expired CFDA - Complete Column K")))</f>
        <v/>
      </c>
      <c r="H2416" s="51"/>
      <c r="I2416" s="51"/>
      <c r="J2416" s="34" t="str">
        <f>IF(AND(ISBLANK(C2416)=TRUE,ISBLANK(D2416)=TRUE),"",IFERROR(VLOOKUP(CONCATENATE(C2416,".",D2416),'Clusters Lookup'!$A$2:$B$99,2,FALSE),"Not an Other Cluster"))</f>
        <v/>
      </c>
      <c r="K2416" s="51"/>
      <c r="L2416" s="51"/>
      <c r="M2416" s="51"/>
      <c r="N2416" s="51"/>
      <c r="O2416" s="52"/>
      <c r="P2416" s="51"/>
      <c r="Q2416" s="51"/>
      <c r="R2416" s="50"/>
      <c r="S2416" s="34" t="str">
        <f>IFERROR(VLOOKUP(R2416,'State of WI BUs'!$A$2:$B$77,2,FALSE),"")</f>
        <v/>
      </c>
      <c r="T2416" s="52"/>
      <c r="U2416" s="52"/>
      <c r="V2416" s="56" t="str">
        <f t="shared" si="296"/>
        <v/>
      </c>
      <c r="W2416" s="52"/>
      <c r="X2416" s="50"/>
      <c r="Y2416" s="56" t="str">
        <f t="shared" si="297"/>
        <v/>
      </c>
      <c r="Z2416" s="52"/>
      <c r="AA2416" s="35" t="str">
        <f t="shared" si="298"/>
        <v/>
      </c>
      <c r="AB2416" s="35" t="str">
        <f t="shared" si="299"/>
        <v/>
      </c>
      <c r="AC2416" s="35" t="str">
        <f t="shared" si="300"/>
        <v/>
      </c>
      <c r="AD2416" s="35" t="str">
        <f t="shared" si="301"/>
        <v/>
      </c>
      <c r="AE2416" s="35" t="str">
        <f t="shared" si="302"/>
        <v/>
      </c>
      <c r="AF2416" s="35" t="str">
        <f t="shared" si="303"/>
        <v/>
      </c>
    </row>
    <row r="2417" spans="1:32" x14ac:dyDescent="0.3">
      <c r="A2417" s="50"/>
      <c r="B2417" s="34" t="str">
        <f>IFERROR(VLOOKUP(A2417,'State of WI BUs'!$A$2:$B$77,2,FALSE),"")</f>
        <v/>
      </c>
      <c r="C2417" s="50"/>
      <c r="D2417" s="50"/>
      <c r="E2417" s="51"/>
      <c r="F2417" s="34" t="str">
        <f>IFERROR(VLOOKUP(C2417,'Fed. Agency Identifier'!$A$2:$B$62,2,FALSE),"")</f>
        <v/>
      </c>
      <c r="G2417" s="34" t="str">
        <f>IF(ISBLANK(D2417)=TRUE,"",(IFERROR(VLOOKUP(CONCATENATE(C2417,".",D2417),'Assistance Listings sam.gov'!$A$2:$D$2250,4,FALSE),"Unknown/Expired CFDA - Complete Column K")))</f>
        <v/>
      </c>
      <c r="H2417" s="51"/>
      <c r="I2417" s="51"/>
      <c r="J2417" s="34" t="str">
        <f>IF(AND(ISBLANK(C2417)=TRUE,ISBLANK(D2417)=TRUE),"",IFERROR(VLOOKUP(CONCATENATE(C2417,".",D2417),'Clusters Lookup'!$A$2:$B$99,2,FALSE),"Not an Other Cluster"))</f>
        <v/>
      </c>
      <c r="K2417" s="51"/>
      <c r="L2417" s="51"/>
      <c r="M2417" s="51"/>
      <c r="N2417" s="51"/>
      <c r="O2417" s="52"/>
      <c r="P2417" s="51"/>
      <c r="Q2417" s="51"/>
      <c r="R2417" s="50"/>
      <c r="S2417" s="34" t="str">
        <f>IFERROR(VLOOKUP(R2417,'State of WI BUs'!$A$2:$B$77,2,FALSE),"")</f>
        <v/>
      </c>
      <c r="T2417" s="52"/>
      <c r="U2417" s="52"/>
      <c r="V2417" s="56" t="str">
        <f t="shared" si="296"/>
        <v/>
      </c>
      <c r="W2417" s="52"/>
      <c r="X2417" s="50"/>
      <c r="Y2417" s="56" t="str">
        <f t="shared" si="297"/>
        <v/>
      </c>
      <c r="Z2417" s="52"/>
      <c r="AA2417" s="35" t="str">
        <f t="shared" si="298"/>
        <v/>
      </c>
      <c r="AB2417" s="35" t="str">
        <f t="shared" si="299"/>
        <v/>
      </c>
      <c r="AC2417" s="35" t="str">
        <f t="shared" si="300"/>
        <v/>
      </c>
      <c r="AD2417" s="35" t="str">
        <f t="shared" si="301"/>
        <v/>
      </c>
      <c r="AE2417" s="35" t="str">
        <f t="shared" si="302"/>
        <v/>
      </c>
      <c r="AF2417" s="35" t="str">
        <f t="shared" si="303"/>
        <v/>
      </c>
    </row>
    <row r="2418" spans="1:32" x14ac:dyDescent="0.3">
      <c r="A2418" s="50"/>
      <c r="B2418" s="34" t="str">
        <f>IFERROR(VLOOKUP(A2418,'State of WI BUs'!$A$2:$B$77,2,FALSE),"")</f>
        <v/>
      </c>
      <c r="C2418" s="50"/>
      <c r="D2418" s="50"/>
      <c r="E2418" s="51"/>
      <c r="F2418" s="34" t="str">
        <f>IFERROR(VLOOKUP(C2418,'Fed. Agency Identifier'!$A$2:$B$62,2,FALSE),"")</f>
        <v/>
      </c>
      <c r="G2418" s="34" t="str">
        <f>IF(ISBLANK(D2418)=TRUE,"",(IFERROR(VLOOKUP(CONCATENATE(C2418,".",D2418),'Assistance Listings sam.gov'!$A$2:$D$2250,4,FALSE),"Unknown/Expired CFDA - Complete Column K")))</f>
        <v/>
      </c>
      <c r="H2418" s="51"/>
      <c r="I2418" s="51"/>
      <c r="J2418" s="34" t="str">
        <f>IF(AND(ISBLANK(C2418)=TRUE,ISBLANK(D2418)=TRUE),"",IFERROR(VLOOKUP(CONCATENATE(C2418,".",D2418),'Clusters Lookup'!$A$2:$B$99,2,FALSE),"Not an Other Cluster"))</f>
        <v/>
      </c>
      <c r="K2418" s="51"/>
      <c r="L2418" s="51"/>
      <c r="M2418" s="51"/>
      <c r="N2418" s="51"/>
      <c r="O2418" s="52"/>
      <c r="P2418" s="51"/>
      <c r="Q2418" s="51"/>
      <c r="R2418" s="50"/>
      <c r="S2418" s="34" t="str">
        <f>IFERROR(VLOOKUP(R2418,'State of WI BUs'!$A$2:$B$77,2,FALSE),"")</f>
        <v/>
      </c>
      <c r="T2418" s="52"/>
      <c r="U2418" s="52"/>
      <c r="V2418" s="56" t="str">
        <f t="shared" si="296"/>
        <v/>
      </c>
      <c r="W2418" s="52"/>
      <c r="X2418" s="50"/>
      <c r="Y2418" s="56" t="str">
        <f t="shared" si="297"/>
        <v/>
      </c>
      <c r="Z2418" s="52"/>
      <c r="AA2418" s="35" t="str">
        <f t="shared" si="298"/>
        <v/>
      </c>
      <c r="AB2418" s="35" t="str">
        <f t="shared" si="299"/>
        <v/>
      </c>
      <c r="AC2418" s="35" t="str">
        <f t="shared" si="300"/>
        <v/>
      </c>
      <c r="AD2418" s="35" t="str">
        <f t="shared" si="301"/>
        <v/>
      </c>
      <c r="AE2418" s="35" t="str">
        <f t="shared" si="302"/>
        <v/>
      </c>
      <c r="AF2418" s="35" t="str">
        <f t="shared" si="303"/>
        <v/>
      </c>
    </row>
    <row r="2419" spans="1:32" x14ac:dyDescent="0.3">
      <c r="A2419" s="50"/>
      <c r="B2419" s="34" t="str">
        <f>IFERROR(VLOOKUP(A2419,'State of WI BUs'!$A$2:$B$77,2,FALSE),"")</f>
        <v/>
      </c>
      <c r="C2419" s="50"/>
      <c r="D2419" s="50"/>
      <c r="E2419" s="51"/>
      <c r="F2419" s="34" t="str">
        <f>IFERROR(VLOOKUP(C2419,'Fed. Agency Identifier'!$A$2:$B$62,2,FALSE),"")</f>
        <v/>
      </c>
      <c r="G2419" s="34" t="str">
        <f>IF(ISBLANK(D2419)=TRUE,"",(IFERROR(VLOOKUP(CONCATENATE(C2419,".",D2419),'Assistance Listings sam.gov'!$A$2:$D$2250,4,FALSE),"Unknown/Expired CFDA - Complete Column K")))</f>
        <v/>
      </c>
      <c r="H2419" s="51"/>
      <c r="I2419" s="51"/>
      <c r="J2419" s="34" t="str">
        <f>IF(AND(ISBLANK(C2419)=TRUE,ISBLANK(D2419)=TRUE),"",IFERROR(VLOOKUP(CONCATENATE(C2419,".",D2419),'Clusters Lookup'!$A$2:$B$99,2,FALSE),"Not an Other Cluster"))</f>
        <v/>
      </c>
      <c r="K2419" s="51"/>
      <c r="L2419" s="51"/>
      <c r="M2419" s="51"/>
      <c r="N2419" s="51"/>
      <c r="O2419" s="52"/>
      <c r="P2419" s="51"/>
      <c r="Q2419" s="51"/>
      <c r="R2419" s="50"/>
      <c r="S2419" s="34" t="str">
        <f>IFERROR(VLOOKUP(R2419,'State of WI BUs'!$A$2:$B$77,2,FALSE),"")</f>
        <v/>
      </c>
      <c r="T2419" s="52"/>
      <c r="U2419" s="52"/>
      <c r="V2419" s="56" t="str">
        <f t="shared" si="296"/>
        <v/>
      </c>
      <c r="W2419" s="52"/>
      <c r="X2419" s="50"/>
      <c r="Y2419" s="56" t="str">
        <f t="shared" si="297"/>
        <v/>
      </c>
      <c r="Z2419" s="52"/>
      <c r="AA2419" s="35" t="str">
        <f t="shared" si="298"/>
        <v/>
      </c>
      <c r="AB2419" s="35" t="str">
        <f t="shared" si="299"/>
        <v/>
      </c>
      <c r="AC2419" s="35" t="str">
        <f t="shared" si="300"/>
        <v/>
      </c>
      <c r="AD2419" s="35" t="str">
        <f t="shared" si="301"/>
        <v/>
      </c>
      <c r="AE2419" s="35" t="str">
        <f t="shared" si="302"/>
        <v/>
      </c>
      <c r="AF2419" s="35" t="str">
        <f t="shared" si="303"/>
        <v/>
      </c>
    </row>
    <row r="2420" spans="1:32" x14ac:dyDescent="0.3">
      <c r="A2420" s="50"/>
      <c r="B2420" s="34" t="str">
        <f>IFERROR(VLOOKUP(A2420,'State of WI BUs'!$A$2:$B$77,2,FALSE),"")</f>
        <v/>
      </c>
      <c r="C2420" s="50"/>
      <c r="D2420" s="50"/>
      <c r="E2420" s="51"/>
      <c r="F2420" s="34" t="str">
        <f>IFERROR(VLOOKUP(C2420,'Fed. Agency Identifier'!$A$2:$B$62,2,FALSE),"")</f>
        <v/>
      </c>
      <c r="G2420" s="34" t="str">
        <f>IF(ISBLANK(D2420)=TRUE,"",(IFERROR(VLOOKUP(CONCATENATE(C2420,".",D2420),'Assistance Listings sam.gov'!$A$2:$D$2250,4,FALSE),"Unknown/Expired CFDA - Complete Column K")))</f>
        <v/>
      </c>
      <c r="H2420" s="51"/>
      <c r="I2420" s="51"/>
      <c r="J2420" s="34" t="str">
        <f>IF(AND(ISBLANK(C2420)=TRUE,ISBLANK(D2420)=TRUE),"",IFERROR(VLOOKUP(CONCATENATE(C2420,".",D2420),'Clusters Lookup'!$A$2:$B$99,2,FALSE),"Not an Other Cluster"))</f>
        <v/>
      </c>
      <c r="K2420" s="51"/>
      <c r="L2420" s="51"/>
      <c r="M2420" s="51"/>
      <c r="N2420" s="51"/>
      <c r="O2420" s="52"/>
      <c r="P2420" s="51"/>
      <c r="Q2420" s="51"/>
      <c r="R2420" s="50"/>
      <c r="S2420" s="34" t="str">
        <f>IFERROR(VLOOKUP(R2420,'State of WI BUs'!$A$2:$B$77,2,FALSE),"")</f>
        <v/>
      </c>
      <c r="T2420" s="52"/>
      <c r="U2420" s="52"/>
      <c r="V2420" s="56" t="str">
        <f t="shared" si="296"/>
        <v/>
      </c>
      <c r="W2420" s="52"/>
      <c r="X2420" s="50"/>
      <c r="Y2420" s="56" t="str">
        <f t="shared" si="297"/>
        <v/>
      </c>
      <c r="Z2420" s="52"/>
      <c r="AA2420" s="35" t="str">
        <f t="shared" si="298"/>
        <v/>
      </c>
      <c r="AB2420" s="35" t="str">
        <f t="shared" si="299"/>
        <v/>
      </c>
      <c r="AC2420" s="35" t="str">
        <f t="shared" si="300"/>
        <v/>
      </c>
      <c r="AD2420" s="35" t="str">
        <f t="shared" si="301"/>
        <v/>
      </c>
      <c r="AE2420" s="35" t="str">
        <f t="shared" si="302"/>
        <v/>
      </c>
      <c r="AF2420" s="35" t="str">
        <f t="shared" si="303"/>
        <v/>
      </c>
    </row>
    <row r="2421" spans="1:32" x14ac:dyDescent="0.3">
      <c r="A2421" s="50"/>
      <c r="B2421" s="34" t="str">
        <f>IFERROR(VLOOKUP(A2421,'State of WI BUs'!$A$2:$B$77,2,FALSE),"")</f>
        <v/>
      </c>
      <c r="C2421" s="50"/>
      <c r="D2421" s="50"/>
      <c r="E2421" s="51"/>
      <c r="F2421" s="34" t="str">
        <f>IFERROR(VLOOKUP(C2421,'Fed. Agency Identifier'!$A$2:$B$62,2,FALSE),"")</f>
        <v/>
      </c>
      <c r="G2421" s="34" t="str">
        <f>IF(ISBLANK(D2421)=TRUE,"",(IFERROR(VLOOKUP(CONCATENATE(C2421,".",D2421),'Assistance Listings sam.gov'!$A$2:$D$2250,4,FALSE),"Unknown/Expired CFDA - Complete Column K")))</f>
        <v/>
      </c>
      <c r="H2421" s="51"/>
      <c r="I2421" s="51"/>
      <c r="J2421" s="34" t="str">
        <f>IF(AND(ISBLANK(C2421)=TRUE,ISBLANK(D2421)=TRUE),"",IFERROR(VLOOKUP(CONCATENATE(C2421,".",D2421),'Clusters Lookup'!$A$2:$B$99,2,FALSE),"Not an Other Cluster"))</f>
        <v/>
      </c>
      <c r="K2421" s="51"/>
      <c r="L2421" s="51"/>
      <c r="M2421" s="51"/>
      <c r="N2421" s="51"/>
      <c r="O2421" s="52"/>
      <c r="P2421" s="51"/>
      <c r="Q2421" s="51"/>
      <c r="R2421" s="50"/>
      <c r="S2421" s="34" t="str">
        <f>IFERROR(VLOOKUP(R2421,'State of WI BUs'!$A$2:$B$77,2,FALSE),"")</f>
        <v/>
      </c>
      <c r="T2421" s="52"/>
      <c r="U2421" s="52"/>
      <c r="V2421" s="56" t="str">
        <f t="shared" si="296"/>
        <v/>
      </c>
      <c r="W2421" s="52"/>
      <c r="X2421" s="50"/>
      <c r="Y2421" s="56" t="str">
        <f t="shared" si="297"/>
        <v/>
      </c>
      <c r="Z2421" s="52"/>
      <c r="AA2421" s="35" t="str">
        <f t="shared" si="298"/>
        <v/>
      </c>
      <c r="AB2421" s="35" t="str">
        <f t="shared" si="299"/>
        <v/>
      </c>
      <c r="AC2421" s="35" t="str">
        <f t="shared" si="300"/>
        <v/>
      </c>
      <c r="AD2421" s="35" t="str">
        <f t="shared" si="301"/>
        <v/>
      </c>
      <c r="AE2421" s="35" t="str">
        <f t="shared" si="302"/>
        <v/>
      </c>
      <c r="AF2421" s="35" t="str">
        <f t="shared" si="303"/>
        <v/>
      </c>
    </row>
    <row r="2422" spans="1:32" x14ac:dyDescent="0.3">
      <c r="A2422" s="50"/>
      <c r="B2422" s="34" t="str">
        <f>IFERROR(VLOOKUP(A2422,'State of WI BUs'!$A$2:$B$77,2,FALSE),"")</f>
        <v/>
      </c>
      <c r="C2422" s="50"/>
      <c r="D2422" s="50"/>
      <c r="E2422" s="51"/>
      <c r="F2422" s="34" t="str">
        <f>IFERROR(VLOOKUP(C2422,'Fed. Agency Identifier'!$A$2:$B$62,2,FALSE),"")</f>
        <v/>
      </c>
      <c r="G2422" s="34" t="str">
        <f>IF(ISBLANK(D2422)=TRUE,"",(IFERROR(VLOOKUP(CONCATENATE(C2422,".",D2422),'Assistance Listings sam.gov'!$A$2:$D$2250,4,FALSE),"Unknown/Expired CFDA - Complete Column K")))</f>
        <v/>
      </c>
      <c r="H2422" s="51"/>
      <c r="I2422" s="51"/>
      <c r="J2422" s="34" t="str">
        <f>IF(AND(ISBLANK(C2422)=TRUE,ISBLANK(D2422)=TRUE),"",IFERROR(VLOOKUP(CONCATENATE(C2422,".",D2422),'Clusters Lookup'!$A$2:$B$99,2,FALSE),"Not an Other Cluster"))</f>
        <v/>
      </c>
      <c r="K2422" s="51"/>
      <c r="L2422" s="51"/>
      <c r="M2422" s="51"/>
      <c r="N2422" s="51"/>
      <c r="O2422" s="52"/>
      <c r="P2422" s="51"/>
      <c r="Q2422" s="51"/>
      <c r="R2422" s="50"/>
      <c r="S2422" s="34" t="str">
        <f>IFERROR(VLOOKUP(R2422,'State of WI BUs'!$A$2:$B$77,2,FALSE),"")</f>
        <v/>
      </c>
      <c r="T2422" s="52"/>
      <c r="U2422" s="52"/>
      <c r="V2422" s="56" t="str">
        <f t="shared" si="296"/>
        <v/>
      </c>
      <c r="W2422" s="52"/>
      <c r="X2422" s="50"/>
      <c r="Y2422" s="56" t="str">
        <f t="shared" si="297"/>
        <v/>
      </c>
      <c r="Z2422" s="52"/>
      <c r="AA2422" s="35" t="str">
        <f t="shared" si="298"/>
        <v/>
      </c>
      <c r="AB2422" s="35" t="str">
        <f t="shared" si="299"/>
        <v/>
      </c>
      <c r="AC2422" s="35" t="str">
        <f t="shared" si="300"/>
        <v/>
      </c>
      <c r="AD2422" s="35" t="str">
        <f t="shared" si="301"/>
        <v/>
      </c>
      <c r="AE2422" s="35" t="str">
        <f t="shared" si="302"/>
        <v/>
      </c>
      <c r="AF2422" s="35" t="str">
        <f t="shared" si="303"/>
        <v/>
      </c>
    </row>
    <row r="2423" spans="1:32" x14ac:dyDescent="0.3">
      <c r="A2423" s="50"/>
      <c r="B2423" s="34" t="str">
        <f>IFERROR(VLOOKUP(A2423,'State of WI BUs'!$A$2:$B$77,2,FALSE),"")</f>
        <v/>
      </c>
      <c r="C2423" s="50"/>
      <c r="D2423" s="50"/>
      <c r="E2423" s="51"/>
      <c r="F2423" s="34" t="str">
        <f>IFERROR(VLOOKUP(C2423,'Fed. Agency Identifier'!$A$2:$B$62,2,FALSE),"")</f>
        <v/>
      </c>
      <c r="G2423" s="34" t="str">
        <f>IF(ISBLANK(D2423)=TRUE,"",(IFERROR(VLOOKUP(CONCATENATE(C2423,".",D2423),'Assistance Listings sam.gov'!$A$2:$D$2250,4,FALSE),"Unknown/Expired CFDA - Complete Column K")))</f>
        <v/>
      </c>
      <c r="H2423" s="51"/>
      <c r="I2423" s="51"/>
      <c r="J2423" s="34" t="str">
        <f>IF(AND(ISBLANK(C2423)=TRUE,ISBLANK(D2423)=TRUE),"",IFERROR(VLOOKUP(CONCATENATE(C2423,".",D2423),'Clusters Lookup'!$A$2:$B$99,2,FALSE),"Not an Other Cluster"))</f>
        <v/>
      </c>
      <c r="K2423" s="51"/>
      <c r="L2423" s="51"/>
      <c r="M2423" s="51"/>
      <c r="N2423" s="51"/>
      <c r="O2423" s="52"/>
      <c r="P2423" s="51"/>
      <c r="Q2423" s="51"/>
      <c r="R2423" s="50"/>
      <c r="S2423" s="34" t="str">
        <f>IFERROR(VLOOKUP(R2423,'State of WI BUs'!$A$2:$B$77,2,FALSE),"")</f>
        <v/>
      </c>
      <c r="T2423" s="52"/>
      <c r="U2423" s="52"/>
      <c r="V2423" s="56" t="str">
        <f t="shared" si="296"/>
        <v/>
      </c>
      <c r="W2423" s="52"/>
      <c r="X2423" s="50"/>
      <c r="Y2423" s="56" t="str">
        <f t="shared" si="297"/>
        <v/>
      </c>
      <c r="Z2423" s="52"/>
      <c r="AA2423" s="35" t="str">
        <f t="shared" si="298"/>
        <v/>
      </c>
      <c r="AB2423" s="35" t="str">
        <f t="shared" si="299"/>
        <v/>
      </c>
      <c r="AC2423" s="35" t="str">
        <f t="shared" si="300"/>
        <v/>
      </c>
      <c r="AD2423" s="35" t="str">
        <f t="shared" si="301"/>
        <v/>
      </c>
      <c r="AE2423" s="35" t="str">
        <f t="shared" si="302"/>
        <v/>
      </c>
      <c r="AF2423" s="35" t="str">
        <f t="shared" si="303"/>
        <v/>
      </c>
    </row>
    <row r="2424" spans="1:32" x14ac:dyDescent="0.3">
      <c r="A2424" s="50"/>
      <c r="B2424" s="34" t="str">
        <f>IFERROR(VLOOKUP(A2424,'State of WI BUs'!$A$2:$B$77,2,FALSE),"")</f>
        <v/>
      </c>
      <c r="C2424" s="50"/>
      <c r="D2424" s="50"/>
      <c r="E2424" s="51"/>
      <c r="F2424" s="34" t="str">
        <f>IFERROR(VLOOKUP(C2424,'Fed. Agency Identifier'!$A$2:$B$62,2,FALSE),"")</f>
        <v/>
      </c>
      <c r="G2424" s="34" t="str">
        <f>IF(ISBLANK(D2424)=TRUE,"",(IFERROR(VLOOKUP(CONCATENATE(C2424,".",D2424),'Assistance Listings sam.gov'!$A$2:$D$2250,4,FALSE),"Unknown/Expired CFDA - Complete Column K")))</f>
        <v/>
      </c>
      <c r="H2424" s="51"/>
      <c r="I2424" s="51"/>
      <c r="J2424" s="34" t="str">
        <f>IF(AND(ISBLANK(C2424)=TRUE,ISBLANK(D2424)=TRUE),"",IFERROR(VLOOKUP(CONCATENATE(C2424,".",D2424),'Clusters Lookup'!$A$2:$B$99,2,FALSE),"Not an Other Cluster"))</f>
        <v/>
      </c>
      <c r="K2424" s="51"/>
      <c r="L2424" s="51"/>
      <c r="M2424" s="51"/>
      <c r="N2424" s="51"/>
      <c r="O2424" s="52"/>
      <c r="P2424" s="51"/>
      <c r="Q2424" s="51"/>
      <c r="R2424" s="50"/>
      <c r="S2424" s="34" t="str">
        <f>IFERROR(VLOOKUP(R2424,'State of WI BUs'!$A$2:$B$77,2,FALSE),"")</f>
        <v/>
      </c>
      <c r="T2424" s="52"/>
      <c r="U2424" s="52"/>
      <c r="V2424" s="56" t="str">
        <f t="shared" si="296"/>
        <v/>
      </c>
      <c r="W2424" s="52"/>
      <c r="X2424" s="50"/>
      <c r="Y2424" s="56" t="str">
        <f t="shared" si="297"/>
        <v/>
      </c>
      <c r="Z2424" s="52"/>
      <c r="AA2424" s="35" t="str">
        <f t="shared" si="298"/>
        <v/>
      </c>
      <c r="AB2424" s="35" t="str">
        <f t="shared" si="299"/>
        <v/>
      </c>
      <c r="AC2424" s="35" t="str">
        <f t="shared" si="300"/>
        <v/>
      </c>
      <c r="AD2424" s="35" t="str">
        <f t="shared" si="301"/>
        <v/>
      </c>
      <c r="AE2424" s="35" t="str">
        <f t="shared" si="302"/>
        <v/>
      </c>
      <c r="AF2424" s="35" t="str">
        <f t="shared" si="303"/>
        <v/>
      </c>
    </row>
    <row r="2425" spans="1:32" x14ac:dyDescent="0.3">
      <c r="A2425" s="50"/>
      <c r="B2425" s="34" t="str">
        <f>IFERROR(VLOOKUP(A2425,'State of WI BUs'!$A$2:$B$77,2,FALSE),"")</f>
        <v/>
      </c>
      <c r="C2425" s="50"/>
      <c r="D2425" s="50"/>
      <c r="E2425" s="51"/>
      <c r="F2425" s="34" t="str">
        <f>IFERROR(VLOOKUP(C2425,'Fed. Agency Identifier'!$A$2:$B$62,2,FALSE),"")</f>
        <v/>
      </c>
      <c r="G2425" s="34" t="str">
        <f>IF(ISBLANK(D2425)=TRUE,"",(IFERROR(VLOOKUP(CONCATENATE(C2425,".",D2425),'Assistance Listings sam.gov'!$A$2:$D$2250,4,FALSE),"Unknown/Expired CFDA - Complete Column K")))</f>
        <v/>
      </c>
      <c r="H2425" s="51"/>
      <c r="I2425" s="51"/>
      <c r="J2425" s="34" t="str">
        <f>IF(AND(ISBLANK(C2425)=TRUE,ISBLANK(D2425)=TRUE),"",IFERROR(VLOOKUP(CONCATENATE(C2425,".",D2425),'Clusters Lookup'!$A$2:$B$99,2,FALSE),"Not an Other Cluster"))</f>
        <v/>
      </c>
      <c r="K2425" s="51"/>
      <c r="L2425" s="51"/>
      <c r="M2425" s="51"/>
      <c r="N2425" s="51"/>
      <c r="O2425" s="52"/>
      <c r="P2425" s="51"/>
      <c r="Q2425" s="51"/>
      <c r="R2425" s="50"/>
      <c r="S2425" s="34" t="str">
        <f>IFERROR(VLOOKUP(R2425,'State of WI BUs'!$A$2:$B$77,2,FALSE),"")</f>
        <v/>
      </c>
      <c r="T2425" s="52"/>
      <c r="U2425" s="52"/>
      <c r="V2425" s="56" t="str">
        <f t="shared" si="296"/>
        <v/>
      </c>
      <c r="W2425" s="52"/>
      <c r="X2425" s="50"/>
      <c r="Y2425" s="56" t="str">
        <f t="shared" si="297"/>
        <v/>
      </c>
      <c r="Z2425" s="52"/>
      <c r="AA2425" s="35" t="str">
        <f t="shared" si="298"/>
        <v/>
      </c>
      <c r="AB2425" s="35" t="str">
        <f t="shared" si="299"/>
        <v/>
      </c>
      <c r="AC2425" s="35" t="str">
        <f t="shared" si="300"/>
        <v/>
      </c>
      <c r="AD2425" s="35" t="str">
        <f t="shared" si="301"/>
        <v/>
      </c>
      <c r="AE2425" s="35" t="str">
        <f t="shared" si="302"/>
        <v/>
      </c>
      <c r="AF2425" s="35" t="str">
        <f t="shared" si="303"/>
        <v/>
      </c>
    </row>
    <row r="2426" spans="1:32" x14ac:dyDescent="0.3">
      <c r="A2426" s="50"/>
      <c r="B2426" s="34" t="str">
        <f>IFERROR(VLOOKUP(A2426,'State of WI BUs'!$A$2:$B$77,2,FALSE),"")</f>
        <v/>
      </c>
      <c r="C2426" s="50"/>
      <c r="D2426" s="50"/>
      <c r="E2426" s="51"/>
      <c r="F2426" s="34" t="str">
        <f>IFERROR(VLOOKUP(C2426,'Fed. Agency Identifier'!$A$2:$B$62,2,FALSE),"")</f>
        <v/>
      </c>
      <c r="G2426" s="34" t="str">
        <f>IF(ISBLANK(D2426)=TRUE,"",(IFERROR(VLOOKUP(CONCATENATE(C2426,".",D2426),'Assistance Listings sam.gov'!$A$2:$D$2250,4,FALSE),"Unknown/Expired CFDA - Complete Column K")))</f>
        <v/>
      </c>
      <c r="H2426" s="51"/>
      <c r="I2426" s="51"/>
      <c r="J2426" s="34" t="str">
        <f>IF(AND(ISBLANK(C2426)=TRUE,ISBLANK(D2426)=TRUE),"",IFERROR(VLOOKUP(CONCATENATE(C2426,".",D2426),'Clusters Lookup'!$A$2:$B$99,2,FALSE),"Not an Other Cluster"))</f>
        <v/>
      </c>
      <c r="K2426" s="51"/>
      <c r="L2426" s="51"/>
      <c r="M2426" s="51"/>
      <c r="N2426" s="51"/>
      <c r="O2426" s="52"/>
      <c r="P2426" s="51"/>
      <c r="Q2426" s="51"/>
      <c r="R2426" s="50"/>
      <c r="S2426" s="34" t="str">
        <f>IFERROR(VLOOKUP(R2426,'State of WI BUs'!$A$2:$B$77,2,FALSE),"")</f>
        <v/>
      </c>
      <c r="T2426" s="52"/>
      <c r="U2426" s="52"/>
      <c r="V2426" s="56" t="str">
        <f t="shared" si="296"/>
        <v/>
      </c>
      <c r="W2426" s="52"/>
      <c r="X2426" s="50"/>
      <c r="Y2426" s="56" t="str">
        <f t="shared" si="297"/>
        <v/>
      </c>
      <c r="Z2426" s="52"/>
      <c r="AA2426" s="35" t="str">
        <f t="shared" si="298"/>
        <v/>
      </c>
      <c r="AB2426" s="35" t="str">
        <f t="shared" si="299"/>
        <v/>
      </c>
      <c r="AC2426" s="35" t="str">
        <f t="shared" si="300"/>
        <v/>
      </c>
      <c r="AD2426" s="35" t="str">
        <f t="shared" si="301"/>
        <v/>
      </c>
      <c r="AE2426" s="35" t="str">
        <f t="shared" si="302"/>
        <v/>
      </c>
      <c r="AF2426" s="35" t="str">
        <f t="shared" si="303"/>
        <v/>
      </c>
    </row>
    <row r="2427" spans="1:32" x14ac:dyDescent="0.3">
      <c r="A2427" s="50"/>
      <c r="B2427" s="34" t="str">
        <f>IFERROR(VLOOKUP(A2427,'State of WI BUs'!$A$2:$B$77,2,FALSE),"")</f>
        <v/>
      </c>
      <c r="C2427" s="50"/>
      <c r="D2427" s="50"/>
      <c r="E2427" s="51"/>
      <c r="F2427" s="34" t="str">
        <f>IFERROR(VLOOKUP(C2427,'Fed. Agency Identifier'!$A$2:$B$62,2,FALSE),"")</f>
        <v/>
      </c>
      <c r="G2427" s="34" t="str">
        <f>IF(ISBLANK(D2427)=TRUE,"",(IFERROR(VLOOKUP(CONCATENATE(C2427,".",D2427),'Assistance Listings sam.gov'!$A$2:$D$2250,4,FALSE),"Unknown/Expired CFDA - Complete Column K")))</f>
        <v/>
      </c>
      <c r="H2427" s="51"/>
      <c r="I2427" s="51"/>
      <c r="J2427" s="34" t="str">
        <f>IF(AND(ISBLANK(C2427)=TRUE,ISBLANK(D2427)=TRUE),"",IFERROR(VLOOKUP(CONCATENATE(C2427,".",D2427),'Clusters Lookup'!$A$2:$B$99,2,FALSE),"Not an Other Cluster"))</f>
        <v/>
      </c>
      <c r="K2427" s="51"/>
      <c r="L2427" s="51"/>
      <c r="M2427" s="51"/>
      <c r="N2427" s="51"/>
      <c r="O2427" s="52"/>
      <c r="P2427" s="51"/>
      <c r="Q2427" s="51"/>
      <c r="R2427" s="50"/>
      <c r="S2427" s="34" t="str">
        <f>IFERROR(VLOOKUP(R2427,'State of WI BUs'!$A$2:$B$77,2,FALSE),"")</f>
        <v/>
      </c>
      <c r="T2427" s="52"/>
      <c r="U2427" s="52"/>
      <c r="V2427" s="56" t="str">
        <f t="shared" si="296"/>
        <v/>
      </c>
      <c r="W2427" s="52"/>
      <c r="X2427" s="50"/>
      <c r="Y2427" s="56" t="str">
        <f t="shared" si="297"/>
        <v/>
      </c>
      <c r="Z2427" s="52"/>
      <c r="AA2427" s="35" t="str">
        <f t="shared" si="298"/>
        <v/>
      </c>
      <c r="AB2427" s="35" t="str">
        <f t="shared" si="299"/>
        <v/>
      </c>
      <c r="AC2427" s="35" t="str">
        <f t="shared" si="300"/>
        <v/>
      </c>
      <c r="AD2427" s="35" t="str">
        <f t="shared" si="301"/>
        <v/>
      </c>
      <c r="AE2427" s="35" t="str">
        <f t="shared" si="302"/>
        <v/>
      </c>
      <c r="AF2427" s="35" t="str">
        <f t="shared" si="303"/>
        <v/>
      </c>
    </row>
    <row r="2428" spans="1:32" x14ac:dyDescent="0.3">
      <c r="A2428" s="50"/>
      <c r="B2428" s="34" t="str">
        <f>IFERROR(VLOOKUP(A2428,'State of WI BUs'!$A$2:$B$77,2,FALSE),"")</f>
        <v/>
      </c>
      <c r="C2428" s="50"/>
      <c r="D2428" s="50"/>
      <c r="E2428" s="51"/>
      <c r="F2428" s="34" t="str">
        <f>IFERROR(VLOOKUP(C2428,'Fed. Agency Identifier'!$A$2:$B$62,2,FALSE),"")</f>
        <v/>
      </c>
      <c r="G2428" s="34" t="str">
        <f>IF(ISBLANK(D2428)=TRUE,"",(IFERROR(VLOOKUP(CONCATENATE(C2428,".",D2428),'Assistance Listings sam.gov'!$A$2:$D$2250,4,FALSE),"Unknown/Expired CFDA - Complete Column K")))</f>
        <v/>
      </c>
      <c r="H2428" s="51"/>
      <c r="I2428" s="51"/>
      <c r="J2428" s="34" t="str">
        <f>IF(AND(ISBLANK(C2428)=TRUE,ISBLANK(D2428)=TRUE),"",IFERROR(VLOOKUP(CONCATENATE(C2428,".",D2428),'Clusters Lookup'!$A$2:$B$99,2,FALSE),"Not an Other Cluster"))</f>
        <v/>
      </c>
      <c r="K2428" s="51"/>
      <c r="L2428" s="51"/>
      <c r="M2428" s="51"/>
      <c r="N2428" s="51"/>
      <c r="O2428" s="52"/>
      <c r="P2428" s="51"/>
      <c r="Q2428" s="51"/>
      <c r="R2428" s="50"/>
      <c r="S2428" s="34" t="str">
        <f>IFERROR(VLOOKUP(R2428,'State of WI BUs'!$A$2:$B$77,2,FALSE),"")</f>
        <v/>
      </c>
      <c r="T2428" s="52"/>
      <c r="U2428" s="52"/>
      <c r="V2428" s="56" t="str">
        <f t="shared" si="296"/>
        <v/>
      </c>
      <c r="W2428" s="52"/>
      <c r="X2428" s="50"/>
      <c r="Y2428" s="56" t="str">
        <f t="shared" si="297"/>
        <v/>
      </c>
      <c r="Z2428" s="52"/>
      <c r="AA2428" s="35" t="str">
        <f t="shared" si="298"/>
        <v/>
      </c>
      <c r="AB2428" s="35" t="str">
        <f t="shared" si="299"/>
        <v/>
      </c>
      <c r="AC2428" s="35" t="str">
        <f t="shared" si="300"/>
        <v/>
      </c>
      <c r="AD2428" s="35" t="str">
        <f t="shared" si="301"/>
        <v/>
      </c>
      <c r="AE2428" s="35" t="str">
        <f t="shared" si="302"/>
        <v/>
      </c>
      <c r="AF2428" s="35" t="str">
        <f t="shared" si="303"/>
        <v/>
      </c>
    </row>
    <row r="2429" spans="1:32" x14ac:dyDescent="0.3">
      <c r="A2429" s="50"/>
      <c r="B2429" s="34" t="str">
        <f>IFERROR(VLOOKUP(A2429,'State of WI BUs'!$A$2:$B$77,2,FALSE),"")</f>
        <v/>
      </c>
      <c r="C2429" s="50"/>
      <c r="D2429" s="50"/>
      <c r="E2429" s="51"/>
      <c r="F2429" s="34" t="str">
        <f>IFERROR(VLOOKUP(C2429,'Fed. Agency Identifier'!$A$2:$B$62,2,FALSE),"")</f>
        <v/>
      </c>
      <c r="G2429" s="34" t="str">
        <f>IF(ISBLANK(D2429)=TRUE,"",(IFERROR(VLOOKUP(CONCATENATE(C2429,".",D2429),'Assistance Listings sam.gov'!$A$2:$D$2250,4,FALSE),"Unknown/Expired CFDA - Complete Column K")))</f>
        <v/>
      </c>
      <c r="H2429" s="51"/>
      <c r="I2429" s="51"/>
      <c r="J2429" s="34" t="str">
        <f>IF(AND(ISBLANK(C2429)=TRUE,ISBLANK(D2429)=TRUE),"",IFERROR(VLOOKUP(CONCATENATE(C2429,".",D2429),'Clusters Lookup'!$A$2:$B$99,2,FALSE),"Not an Other Cluster"))</f>
        <v/>
      </c>
      <c r="K2429" s="51"/>
      <c r="L2429" s="51"/>
      <c r="M2429" s="51"/>
      <c r="N2429" s="51"/>
      <c r="O2429" s="52"/>
      <c r="P2429" s="51"/>
      <c r="Q2429" s="51"/>
      <c r="R2429" s="50"/>
      <c r="S2429" s="34" t="str">
        <f>IFERROR(VLOOKUP(R2429,'State of WI BUs'!$A$2:$B$77,2,FALSE),"")</f>
        <v/>
      </c>
      <c r="T2429" s="52"/>
      <c r="U2429" s="52"/>
      <c r="V2429" s="56" t="str">
        <f t="shared" si="296"/>
        <v/>
      </c>
      <c r="W2429" s="52"/>
      <c r="X2429" s="50"/>
      <c r="Y2429" s="56" t="str">
        <f t="shared" si="297"/>
        <v/>
      </c>
      <c r="Z2429" s="52"/>
      <c r="AA2429" s="35" t="str">
        <f t="shared" si="298"/>
        <v/>
      </c>
      <c r="AB2429" s="35" t="str">
        <f t="shared" si="299"/>
        <v/>
      </c>
      <c r="AC2429" s="35" t="str">
        <f t="shared" si="300"/>
        <v/>
      </c>
      <c r="AD2429" s="35" t="str">
        <f t="shared" si="301"/>
        <v/>
      </c>
      <c r="AE2429" s="35" t="str">
        <f t="shared" si="302"/>
        <v/>
      </c>
      <c r="AF2429" s="35" t="str">
        <f t="shared" si="303"/>
        <v/>
      </c>
    </row>
    <row r="2430" spans="1:32" x14ac:dyDescent="0.3">
      <c r="A2430" s="50"/>
      <c r="B2430" s="34" t="str">
        <f>IFERROR(VLOOKUP(A2430,'State of WI BUs'!$A$2:$B$77,2,FALSE),"")</f>
        <v/>
      </c>
      <c r="C2430" s="50"/>
      <c r="D2430" s="50"/>
      <c r="E2430" s="51"/>
      <c r="F2430" s="34" t="str">
        <f>IFERROR(VLOOKUP(C2430,'Fed. Agency Identifier'!$A$2:$B$62,2,FALSE),"")</f>
        <v/>
      </c>
      <c r="G2430" s="34" t="str">
        <f>IF(ISBLANK(D2430)=TRUE,"",(IFERROR(VLOOKUP(CONCATENATE(C2430,".",D2430),'Assistance Listings sam.gov'!$A$2:$D$2250,4,FALSE),"Unknown/Expired CFDA - Complete Column K")))</f>
        <v/>
      </c>
      <c r="H2430" s="51"/>
      <c r="I2430" s="51"/>
      <c r="J2430" s="34" t="str">
        <f>IF(AND(ISBLANK(C2430)=TRUE,ISBLANK(D2430)=TRUE),"",IFERROR(VLOOKUP(CONCATENATE(C2430,".",D2430),'Clusters Lookup'!$A$2:$B$99,2,FALSE),"Not an Other Cluster"))</f>
        <v/>
      </c>
      <c r="K2430" s="51"/>
      <c r="L2430" s="51"/>
      <c r="M2430" s="51"/>
      <c r="N2430" s="51"/>
      <c r="O2430" s="52"/>
      <c r="P2430" s="51"/>
      <c r="Q2430" s="51"/>
      <c r="R2430" s="50"/>
      <c r="S2430" s="34" t="str">
        <f>IFERROR(VLOOKUP(R2430,'State of WI BUs'!$A$2:$B$77,2,FALSE),"")</f>
        <v/>
      </c>
      <c r="T2430" s="52"/>
      <c r="U2430" s="52"/>
      <c r="V2430" s="56" t="str">
        <f t="shared" si="296"/>
        <v/>
      </c>
      <c r="W2430" s="52"/>
      <c r="X2430" s="50"/>
      <c r="Y2430" s="56" t="str">
        <f t="shared" si="297"/>
        <v/>
      </c>
      <c r="Z2430" s="52"/>
      <c r="AA2430" s="35" t="str">
        <f t="shared" si="298"/>
        <v/>
      </c>
      <c r="AB2430" s="35" t="str">
        <f t="shared" si="299"/>
        <v/>
      </c>
      <c r="AC2430" s="35" t="str">
        <f t="shared" si="300"/>
        <v/>
      </c>
      <c r="AD2430" s="35" t="str">
        <f t="shared" si="301"/>
        <v/>
      </c>
      <c r="AE2430" s="35" t="str">
        <f t="shared" si="302"/>
        <v/>
      </c>
      <c r="AF2430" s="35" t="str">
        <f t="shared" si="303"/>
        <v/>
      </c>
    </row>
    <row r="2431" spans="1:32" x14ac:dyDescent="0.3">
      <c r="A2431" s="50"/>
      <c r="B2431" s="34" t="str">
        <f>IFERROR(VLOOKUP(A2431,'State of WI BUs'!$A$2:$B$77,2,FALSE),"")</f>
        <v/>
      </c>
      <c r="C2431" s="50"/>
      <c r="D2431" s="50"/>
      <c r="E2431" s="51"/>
      <c r="F2431" s="34" t="str">
        <f>IFERROR(VLOOKUP(C2431,'Fed. Agency Identifier'!$A$2:$B$62,2,FALSE),"")</f>
        <v/>
      </c>
      <c r="G2431" s="34" t="str">
        <f>IF(ISBLANK(D2431)=TRUE,"",(IFERROR(VLOOKUP(CONCATENATE(C2431,".",D2431),'Assistance Listings sam.gov'!$A$2:$D$2250,4,FALSE),"Unknown/Expired CFDA - Complete Column K")))</f>
        <v/>
      </c>
      <c r="H2431" s="51"/>
      <c r="I2431" s="51"/>
      <c r="J2431" s="34" t="str">
        <f>IF(AND(ISBLANK(C2431)=TRUE,ISBLANK(D2431)=TRUE),"",IFERROR(VLOOKUP(CONCATENATE(C2431,".",D2431),'Clusters Lookup'!$A$2:$B$99,2,FALSE),"Not an Other Cluster"))</f>
        <v/>
      </c>
      <c r="K2431" s="51"/>
      <c r="L2431" s="51"/>
      <c r="M2431" s="51"/>
      <c r="N2431" s="51"/>
      <c r="O2431" s="52"/>
      <c r="P2431" s="51"/>
      <c r="Q2431" s="51"/>
      <c r="R2431" s="50"/>
      <c r="S2431" s="34" t="str">
        <f>IFERROR(VLOOKUP(R2431,'State of WI BUs'!$A$2:$B$77,2,FALSE),"")</f>
        <v/>
      </c>
      <c r="T2431" s="52"/>
      <c r="U2431" s="52"/>
      <c r="V2431" s="56" t="str">
        <f t="shared" si="296"/>
        <v/>
      </c>
      <c r="W2431" s="52"/>
      <c r="X2431" s="50"/>
      <c r="Y2431" s="56" t="str">
        <f t="shared" si="297"/>
        <v/>
      </c>
      <c r="Z2431" s="52"/>
      <c r="AA2431" s="35" t="str">
        <f t="shared" si="298"/>
        <v/>
      </c>
      <c r="AB2431" s="35" t="str">
        <f t="shared" si="299"/>
        <v/>
      </c>
      <c r="AC2431" s="35" t="str">
        <f t="shared" si="300"/>
        <v/>
      </c>
      <c r="AD2431" s="35" t="str">
        <f t="shared" si="301"/>
        <v/>
      </c>
      <c r="AE2431" s="35" t="str">
        <f t="shared" si="302"/>
        <v/>
      </c>
      <c r="AF2431" s="35" t="str">
        <f t="shared" si="303"/>
        <v/>
      </c>
    </row>
    <row r="2432" spans="1:32" x14ac:dyDescent="0.3">
      <c r="A2432" s="50"/>
      <c r="B2432" s="34" t="str">
        <f>IFERROR(VLOOKUP(A2432,'State of WI BUs'!$A$2:$B$77,2,FALSE),"")</f>
        <v/>
      </c>
      <c r="C2432" s="50"/>
      <c r="D2432" s="50"/>
      <c r="E2432" s="51"/>
      <c r="F2432" s="34" t="str">
        <f>IFERROR(VLOOKUP(C2432,'Fed. Agency Identifier'!$A$2:$B$62,2,FALSE),"")</f>
        <v/>
      </c>
      <c r="G2432" s="34" t="str">
        <f>IF(ISBLANK(D2432)=TRUE,"",(IFERROR(VLOOKUP(CONCATENATE(C2432,".",D2432),'Assistance Listings sam.gov'!$A$2:$D$2250,4,FALSE),"Unknown/Expired CFDA - Complete Column K")))</f>
        <v/>
      </c>
      <c r="H2432" s="51"/>
      <c r="I2432" s="51"/>
      <c r="J2432" s="34" t="str">
        <f>IF(AND(ISBLANK(C2432)=TRUE,ISBLANK(D2432)=TRUE),"",IFERROR(VLOOKUP(CONCATENATE(C2432,".",D2432),'Clusters Lookup'!$A$2:$B$99,2,FALSE),"Not an Other Cluster"))</f>
        <v/>
      </c>
      <c r="K2432" s="51"/>
      <c r="L2432" s="51"/>
      <c r="M2432" s="51"/>
      <c r="N2432" s="51"/>
      <c r="O2432" s="52"/>
      <c r="P2432" s="51"/>
      <c r="Q2432" s="51"/>
      <c r="R2432" s="50"/>
      <c r="S2432" s="34" t="str">
        <f>IFERROR(VLOOKUP(R2432,'State of WI BUs'!$A$2:$B$77,2,FALSE),"")</f>
        <v/>
      </c>
      <c r="T2432" s="52"/>
      <c r="U2432" s="52"/>
      <c r="V2432" s="56" t="str">
        <f t="shared" si="296"/>
        <v/>
      </c>
      <c r="W2432" s="52"/>
      <c r="X2432" s="50"/>
      <c r="Y2432" s="56" t="str">
        <f t="shared" si="297"/>
        <v/>
      </c>
      <c r="Z2432" s="52"/>
      <c r="AA2432" s="35" t="str">
        <f t="shared" si="298"/>
        <v/>
      </c>
      <c r="AB2432" s="35" t="str">
        <f t="shared" si="299"/>
        <v/>
      </c>
      <c r="AC2432" s="35" t="str">
        <f t="shared" si="300"/>
        <v/>
      </c>
      <c r="AD2432" s="35" t="str">
        <f t="shared" si="301"/>
        <v/>
      </c>
      <c r="AE2432" s="35" t="str">
        <f t="shared" si="302"/>
        <v/>
      </c>
      <c r="AF2432" s="35" t="str">
        <f t="shared" si="303"/>
        <v/>
      </c>
    </row>
    <row r="2433" spans="1:32" x14ac:dyDescent="0.3">
      <c r="A2433" s="50"/>
      <c r="B2433" s="34" t="str">
        <f>IFERROR(VLOOKUP(A2433,'State of WI BUs'!$A$2:$B$77,2,FALSE),"")</f>
        <v/>
      </c>
      <c r="C2433" s="50"/>
      <c r="D2433" s="50"/>
      <c r="E2433" s="51"/>
      <c r="F2433" s="34" t="str">
        <f>IFERROR(VLOOKUP(C2433,'Fed. Agency Identifier'!$A$2:$B$62,2,FALSE),"")</f>
        <v/>
      </c>
      <c r="G2433" s="34" t="str">
        <f>IF(ISBLANK(D2433)=TRUE,"",(IFERROR(VLOOKUP(CONCATENATE(C2433,".",D2433),'Assistance Listings sam.gov'!$A$2:$D$2250,4,FALSE),"Unknown/Expired CFDA - Complete Column K")))</f>
        <v/>
      </c>
      <c r="H2433" s="51"/>
      <c r="I2433" s="51"/>
      <c r="J2433" s="34" t="str">
        <f>IF(AND(ISBLANK(C2433)=TRUE,ISBLANK(D2433)=TRUE),"",IFERROR(VLOOKUP(CONCATENATE(C2433,".",D2433),'Clusters Lookup'!$A$2:$B$99,2,FALSE),"Not an Other Cluster"))</f>
        <v/>
      </c>
      <c r="K2433" s="51"/>
      <c r="L2433" s="51"/>
      <c r="M2433" s="51"/>
      <c r="N2433" s="51"/>
      <c r="O2433" s="52"/>
      <c r="P2433" s="51"/>
      <c r="Q2433" s="51"/>
      <c r="R2433" s="50"/>
      <c r="S2433" s="34" t="str">
        <f>IFERROR(VLOOKUP(R2433,'State of WI BUs'!$A$2:$B$77,2,FALSE),"")</f>
        <v/>
      </c>
      <c r="T2433" s="52"/>
      <c r="U2433" s="52"/>
      <c r="V2433" s="56" t="str">
        <f t="shared" si="296"/>
        <v/>
      </c>
      <c r="W2433" s="52"/>
      <c r="X2433" s="50"/>
      <c r="Y2433" s="56" t="str">
        <f t="shared" si="297"/>
        <v/>
      </c>
      <c r="Z2433" s="52"/>
      <c r="AA2433" s="35" t="str">
        <f t="shared" si="298"/>
        <v/>
      </c>
      <c r="AB2433" s="35" t="str">
        <f t="shared" si="299"/>
        <v/>
      </c>
      <c r="AC2433" s="35" t="str">
        <f t="shared" si="300"/>
        <v/>
      </c>
      <c r="AD2433" s="35" t="str">
        <f t="shared" si="301"/>
        <v/>
      </c>
      <c r="AE2433" s="35" t="str">
        <f t="shared" si="302"/>
        <v/>
      </c>
      <c r="AF2433" s="35" t="str">
        <f t="shared" si="303"/>
        <v/>
      </c>
    </row>
    <row r="2434" spans="1:32" x14ac:dyDescent="0.3">
      <c r="A2434" s="50"/>
      <c r="B2434" s="34" t="str">
        <f>IFERROR(VLOOKUP(A2434,'State of WI BUs'!$A$2:$B$77,2,FALSE),"")</f>
        <v/>
      </c>
      <c r="C2434" s="50"/>
      <c r="D2434" s="50"/>
      <c r="E2434" s="51"/>
      <c r="F2434" s="34" t="str">
        <f>IFERROR(VLOOKUP(C2434,'Fed. Agency Identifier'!$A$2:$B$62,2,FALSE),"")</f>
        <v/>
      </c>
      <c r="G2434" s="34" t="str">
        <f>IF(ISBLANK(D2434)=TRUE,"",(IFERROR(VLOOKUP(CONCATENATE(C2434,".",D2434),'Assistance Listings sam.gov'!$A$2:$D$2250,4,FALSE),"Unknown/Expired CFDA - Complete Column K")))</f>
        <v/>
      </c>
      <c r="H2434" s="51"/>
      <c r="I2434" s="51"/>
      <c r="J2434" s="34" t="str">
        <f>IF(AND(ISBLANK(C2434)=TRUE,ISBLANK(D2434)=TRUE),"",IFERROR(VLOOKUP(CONCATENATE(C2434,".",D2434),'Clusters Lookup'!$A$2:$B$99,2,FALSE),"Not an Other Cluster"))</f>
        <v/>
      </c>
      <c r="K2434" s="51"/>
      <c r="L2434" s="51"/>
      <c r="M2434" s="51"/>
      <c r="N2434" s="51"/>
      <c r="O2434" s="52"/>
      <c r="P2434" s="51"/>
      <c r="Q2434" s="51"/>
      <c r="R2434" s="50"/>
      <c r="S2434" s="34" t="str">
        <f>IFERROR(VLOOKUP(R2434,'State of WI BUs'!$A$2:$B$77,2,FALSE),"")</f>
        <v/>
      </c>
      <c r="T2434" s="52"/>
      <c r="U2434" s="52"/>
      <c r="V2434" s="56" t="str">
        <f t="shared" si="296"/>
        <v/>
      </c>
      <c r="W2434" s="52"/>
      <c r="X2434" s="50"/>
      <c r="Y2434" s="56" t="str">
        <f t="shared" si="297"/>
        <v/>
      </c>
      <c r="Z2434" s="52"/>
      <c r="AA2434" s="35" t="str">
        <f t="shared" si="298"/>
        <v/>
      </c>
      <c r="AB2434" s="35" t="str">
        <f t="shared" si="299"/>
        <v/>
      </c>
      <c r="AC2434" s="35" t="str">
        <f t="shared" si="300"/>
        <v/>
      </c>
      <c r="AD2434" s="35" t="str">
        <f t="shared" si="301"/>
        <v/>
      </c>
      <c r="AE2434" s="35" t="str">
        <f t="shared" si="302"/>
        <v/>
      </c>
      <c r="AF2434" s="35" t="str">
        <f t="shared" si="303"/>
        <v/>
      </c>
    </row>
    <row r="2435" spans="1:32" x14ac:dyDescent="0.3">
      <c r="A2435" s="50"/>
      <c r="B2435" s="34" t="str">
        <f>IFERROR(VLOOKUP(A2435,'State of WI BUs'!$A$2:$B$77,2,FALSE),"")</f>
        <v/>
      </c>
      <c r="C2435" s="50"/>
      <c r="D2435" s="50"/>
      <c r="E2435" s="51"/>
      <c r="F2435" s="34" t="str">
        <f>IFERROR(VLOOKUP(C2435,'Fed. Agency Identifier'!$A$2:$B$62,2,FALSE),"")</f>
        <v/>
      </c>
      <c r="G2435" s="34" t="str">
        <f>IF(ISBLANK(D2435)=TRUE,"",(IFERROR(VLOOKUP(CONCATENATE(C2435,".",D2435),'Assistance Listings sam.gov'!$A$2:$D$2250,4,FALSE),"Unknown/Expired CFDA - Complete Column K")))</f>
        <v/>
      </c>
      <c r="H2435" s="51"/>
      <c r="I2435" s="51"/>
      <c r="J2435" s="34" t="str">
        <f>IF(AND(ISBLANK(C2435)=TRUE,ISBLANK(D2435)=TRUE),"",IFERROR(VLOOKUP(CONCATENATE(C2435,".",D2435),'Clusters Lookup'!$A$2:$B$99,2,FALSE),"Not an Other Cluster"))</f>
        <v/>
      </c>
      <c r="K2435" s="51"/>
      <c r="L2435" s="51"/>
      <c r="M2435" s="51"/>
      <c r="N2435" s="51"/>
      <c r="O2435" s="52"/>
      <c r="P2435" s="51"/>
      <c r="Q2435" s="51"/>
      <c r="R2435" s="50"/>
      <c r="S2435" s="34" t="str">
        <f>IFERROR(VLOOKUP(R2435,'State of WI BUs'!$A$2:$B$77,2,FALSE),"")</f>
        <v/>
      </c>
      <c r="T2435" s="52"/>
      <c r="U2435" s="52"/>
      <c r="V2435" s="56" t="str">
        <f t="shared" si="296"/>
        <v/>
      </c>
      <c r="W2435" s="52"/>
      <c r="X2435" s="50"/>
      <c r="Y2435" s="56" t="str">
        <f t="shared" si="297"/>
        <v/>
      </c>
      <c r="Z2435" s="52"/>
      <c r="AA2435" s="35" t="str">
        <f t="shared" si="298"/>
        <v/>
      </c>
      <c r="AB2435" s="35" t="str">
        <f t="shared" si="299"/>
        <v/>
      </c>
      <c r="AC2435" s="35" t="str">
        <f t="shared" si="300"/>
        <v/>
      </c>
      <c r="AD2435" s="35" t="str">
        <f t="shared" si="301"/>
        <v/>
      </c>
      <c r="AE2435" s="35" t="str">
        <f t="shared" si="302"/>
        <v/>
      </c>
      <c r="AF2435" s="35" t="str">
        <f t="shared" si="303"/>
        <v/>
      </c>
    </row>
    <row r="2436" spans="1:32" x14ac:dyDescent="0.3">
      <c r="A2436" s="50"/>
      <c r="B2436" s="34" t="str">
        <f>IFERROR(VLOOKUP(A2436,'State of WI BUs'!$A$2:$B$77,2,FALSE),"")</f>
        <v/>
      </c>
      <c r="C2436" s="50"/>
      <c r="D2436" s="50"/>
      <c r="E2436" s="51"/>
      <c r="F2436" s="34" t="str">
        <f>IFERROR(VLOOKUP(C2436,'Fed. Agency Identifier'!$A$2:$B$62,2,FALSE),"")</f>
        <v/>
      </c>
      <c r="G2436" s="34" t="str">
        <f>IF(ISBLANK(D2436)=TRUE,"",(IFERROR(VLOOKUP(CONCATENATE(C2436,".",D2436),'Assistance Listings sam.gov'!$A$2:$D$2250,4,FALSE),"Unknown/Expired CFDA - Complete Column K")))</f>
        <v/>
      </c>
      <c r="H2436" s="51"/>
      <c r="I2436" s="51"/>
      <c r="J2436" s="34" t="str">
        <f>IF(AND(ISBLANK(C2436)=TRUE,ISBLANK(D2436)=TRUE),"",IFERROR(VLOOKUP(CONCATENATE(C2436,".",D2436),'Clusters Lookup'!$A$2:$B$99,2,FALSE),"Not an Other Cluster"))</f>
        <v/>
      </c>
      <c r="K2436" s="51"/>
      <c r="L2436" s="51"/>
      <c r="M2436" s="51"/>
      <c r="N2436" s="51"/>
      <c r="O2436" s="52"/>
      <c r="P2436" s="51"/>
      <c r="Q2436" s="51"/>
      <c r="R2436" s="50"/>
      <c r="S2436" s="34" t="str">
        <f>IFERROR(VLOOKUP(R2436,'State of WI BUs'!$A$2:$B$77,2,FALSE),"")</f>
        <v/>
      </c>
      <c r="T2436" s="52"/>
      <c r="U2436" s="52"/>
      <c r="V2436" s="56" t="str">
        <f t="shared" si="296"/>
        <v/>
      </c>
      <c r="W2436" s="52"/>
      <c r="X2436" s="50"/>
      <c r="Y2436" s="56" t="str">
        <f t="shared" si="297"/>
        <v/>
      </c>
      <c r="Z2436" s="52"/>
      <c r="AA2436" s="35" t="str">
        <f t="shared" si="298"/>
        <v/>
      </c>
      <c r="AB2436" s="35" t="str">
        <f t="shared" si="299"/>
        <v/>
      </c>
      <c r="AC2436" s="35" t="str">
        <f t="shared" si="300"/>
        <v/>
      </c>
      <c r="AD2436" s="35" t="str">
        <f t="shared" si="301"/>
        <v/>
      </c>
      <c r="AE2436" s="35" t="str">
        <f t="shared" si="302"/>
        <v/>
      </c>
      <c r="AF2436" s="35" t="str">
        <f t="shared" si="303"/>
        <v/>
      </c>
    </row>
    <row r="2437" spans="1:32" x14ac:dyDescent="0.3">
      <c r="A2437" s="50"/>
      <c r="B2437" s="34" t="str">
        <f>IFERROR(VLOOKUP(A2437,'State of WI BUs'!$A$2:$B$77,2,FALSE),"")</f>
        <v/>
      </c>
      <c r="C2437" s="50"/>
      <c r="D2437" s="50"/>
      <c r="E2437" s="51"/>
      <c r="F2437" s="34" t="str">
        <f>IFERROR(VLOOKUP(C2437,'Fed. Agency Identifier'!$A$2:$B$62,2,FALSE),"")</f>
        <v/>
      </c>
      <c r="G2437" s="34" t="str">
        <f>IF(ISBLANK(D2437)=TRUE,"",(IFERROR(VLOOKUP(CONCATENATE(C2437,".",D2437),'Assistance Listings sam.gov'!$A$2:$D$2250,4,FALSE),"Unknown/Expired CFDA - Complete Column K")))</f>
        <v/>
      </c>
      <c r="H2437" s="51"/>
      <c r="I2437" s="51"/>
      <c r="J2437" s="34" t="str">
        <f>IF(AND(ISBLANK(C2437)=TRUE,ISBLANK(D2437)=TRUE),"",IFERROR(VLOOKUP(CONCATENATE(C2437,".",D2437),'Clusters Lookup'!$A$2:$B$99,2,FALSE),"Not an Other Cluster"))</f>
        <v/>
      </c>
      <c r="K2437" s="51"/>
      <c r="L2437" s="51"/>
      <c r="M2437" s="51"/>
      <c r="N2437" s="51"/>
      <c r="O2437" s="52"/>
      <c r="P2437" s="51"/>
      <c r="Q2437" s="51"/>
      <c r="R2437" s="50"/>
      <c r="S2437" s="34" t="str">
        <f>IFERROR(VLOOKUP(R2437,'State of WI BUs'!$A$2:$B$77,2,FALSE),"")</f>
        <v/>
      </c>
      <c r="T2437" s="52"/>
      <c r="U2437" s="52"/>
      <c r="V2437" s="56" t="str">
        <f t="shared" si="296"/>
        <v/>
      </c>
      <c r="W2437" s="52"/>
      <c r="X2437" s="50"/>
      <c r="Y2437" s="56" t="str">
        <f t="shared" si="297"/>
        <v/>
      </c>
      <c r="Z2437" s="52"/>
      <c r="AA2437" s="35" t="str">
        <f t="shared" si="298"/>
        <v/>
      </c>
      <c r="AB2437" s="35" t="str">
        <f t="shared" si="299"/>
        <v/>
      </c>
      <c r="AC2437" s="35" t="str">
        <f t="shared" si="300"/>
        <v/>
      </c>
      <c r="AD2437" s="35" t="str">
        <f t="shared" si="301"/>
        <v/>
      </c>
      <c r="AE2437" s="35" t="str">
        <f t="shared" si="302"/>
        <v/>
      </c>
      <c r="AF2437" s="35" t="str">
        <f t="shared" si="303"/>
        <v/>
      </c>
    </row>
    <row r="2438" spans="1:32" x14ac:dyDescent="0.3">
      <c r="A2438" s="50"/>
      <c r="B2438" s="34" t="str">
        <f>IFERROR(VLOOKUP(A2438,'State of WI BUs'!$A$2:$B$77,2,FALSE),"")</f>
        <v/>
      </c>
      <c r="C2438" s="50"/>
      <c r="D2438" s="50"/>
      <c r="E2438" s="51"/>
      <c r="F2438" s="34" t="str">
        <f>IFERROR(VLOOKUP(C2438,'Fed. Agency Identifier'!$A$2:$B$62,2,FALSE),"")</f>
        <v/>
      </c>
      <c r="G2438" s="34" t="str">
        <f>IF(ISBLANK(D2438)=TRUE,"",(IFERROR(VLOOKUP(CONCATENATE(C2438,".",D2438),'Assistance Listings sam.gov'!$A$2:$D$2250,4,FALSE),"Unknown/Expired CFDA - Complete Column K")))</f>
        <v/>
      </c>
      <c r="H2438" s="51"/>
      <c r="I2438" s="51"/>
      <c r="J2438" s="34" t="str">
        <f>IF(AND(ISBLANK(C2438)=TRUE,ISBLANK(D2438)=TRUE),"",IFERROR(VLOOKUP(CONCATENATE(C2438,".",D2438),'Clusters Lookup'!$A$2:$B$99,2,FALSE),"Not an Other Cluster"))</f>
        <v/>
      </c>
      <c r="K2438" s="51"/>
      <c r="L2438" s="51"/>
      <c r="M2438" s="51"/>
      <c r="N2438" s="51"/>
      <c r="O2438" s="52"/>
      <c r="P2438" s="51"/>
      <c r="Q2438" s="51"/>
      <c r="R2438" s="50"/>
      <c r="S2438" s="34" t="str">
        <f>IFERROR(VLOOKUP(R2438,'State of WI BUs'!$A$2:$B$77,2,FALSE),"")</f>
        <v/>
      </c>
      <c r="T2438" s="52"/>
      <c r="U2438" s="52"/>
      <c r="V2438" s="56" t="str">
        <f t="shared" si="296"/>
        <v/>
      </c>
      <c r="W2438" s="52"/>
      <c r="X2438" s="50"/>
      <c r="Y2438" s="56" t="str">
        <f t="shared" si="297"/>
        <v/>
      </c>
      <c r="Z2438" s="52"/>
      <c r="AA2438" s="35" t="str">
        <f t="shared" si="298"/>
        <v/>
      </c>
      <c r="AB2438" s="35" t="str">
        <f t="shared" si="299"/>
        <v/>
      </c>
      <c r="AC2438" s="35" t="str">
        <f t="shared" si="300"/>
        <v/>
      </c>
      <c r="AD2438" s="35" t="str">
        <f t="shared" si="301"/>
        <v/>
      </c>
      <c r="AE2438" s="35" t="str">
        <f t="shared" si="302"/>
        <v/>
      </c>
      <c r="AF2438" s="35" t="str">
        <f t="shared" si="303"/>
        <v/>
      </c>
    </row>
    <row r="2439" spans="1:32" x14ac:dyDescent="0.3">
      <c r="A2439" s="50"/>
      <c r="B2439" s="34" t="str">
        <f>IFERROR(VLOOKUP(A2439,'State of WI BUs'!$A$2:$B$77,2,FALSE),"")</f>
        <v/>
      </c>
      <c r="C2439" s="50"/>
      <c r="D2439" s="50"/>
      <c r="E2439" s="51"/>
      <c r="F2439" s="34" t="str">
        <f>IFERROR(VLOOKUP(C2439,'Fed. Agency Identifier'!$A$2:$B$62,2,FALSE),"")</f>
        <v/>
      </c>
      <c r="G2439" s="34" t="str">
        <f>IF(ISBLANK(D2439)=TRUE,"",(IFERROR(VLOOKUP(CONCATENATE(C2439,".",D2439),'Assistance Listings sam.gov'!$A$2:$D$2250,4,FALSE),"Unknown/Expired CFDA - Complete Column K")))</f>
        <v/>
      </c>
      <c r="H2439" s="51"/>
      <c r="I2439" s="51"/>
      <c r="J2439" s="34" t="str">
        <f>IF(AND(ISBLANK(C2439)=TRUE,ISBLANK(D2439)=TRUE),"",IFERROR(VLOOKUP(CONCATENATE(C2439,".",D2439),'Clusters Lookup'!$A$2:$B$99,2,FALSE),"Not an Other Cluster"))</f>
        <v/>
      </c>
      <c r="K2439" s="51"/>
      <c r="L2439" s="51"/>
      <c r="M2439" s="51"/>
      <c r="N2439" s="51"/>
      <c r="O2439" s="52"/>
      <c r="P2439" s="51"/>
      <c r="Q2439" s="51"/>
      <c r="R2439" s="50"/>
      <c r="S2439" s="34" t="str">
        <f>IFERROR(VLOOKUP(R2439,'State of WI BUs'!$A$2:$B$77,2,FALSE),"")</f>
        <v/>
      </c>
      <c r="T2439" s="52"/>
      <c r="U2439" s="52"/>
      <c r="V2439" s="56" t="str">
        <f t="shared" si="296"/>
        <v/>
      </c>
      <c r="W2439" s="52"/>
      <c r="X2439" s="50"/>
      <c r="Y2439" s="56" t="str">
        <f t="shared" si="297"/>
        <v/>
      </c>
      <c r="Z2439" s="52"/>
      <c r="AA2439" s="35" t="str">
        <f t="shared" si="298"/>
        <v/>
      </c>
      <c r="AB2439" s="35" t="str">
        <f t="shared" si="299"/>
        <v/>
      </c>
      <c r="AC2439" s="35" t="str">
        <f t="shared" si="300"/>
        <v/>
      </c>
      <c r="AD2439" s="35" t="str">
        <f t="shared" si="301"/>
        <v/>
      </c>
      <c r="AE2439" s="35" t="str">
        <f t="shared" si="302"/>
        <v/>
      </c>
      <c r="AF2439" s="35" t="str">
        <f t="shared" si="303"/>
        <v/>
      </c>
    </row>
    <row r="2440" spans="1:32" x14ac:dyDescent="0.3">
      <c r="A2440" s="50"/>
      <c r="B2440" s="34" t="str">
        <f>IFERROR(VLOOKUP(A2440,'State of WI BUs'!$A$2:$B$77,2,FALSE),"")</f>
        <v/>
      </c>
      <c r="C2440" s="50"/>
      <c r="D2440" s="50"/>
      <c r="E2440" s="51"/>
      <c r="F2440" s="34" t="str">
        <f>IFERROR(VLOOKUP(C2440,'Fed. Agency Identifier'!$A$2:$B$62,2,FALSE),"")</f>
        <v/>
      </c>
      <c r="G2440" s="34" t="str">
        <f>IF(ISBLANK(D2440)=TRUE,"",(IFERROR(VLOOKUP(CONCATENATE(C2440,".",D2440),'Assistance Listings sam.gov'!$A$2:$D$2250,4,FALSE),"Unknown/Expired CFDA - Complete Column K")))</f>
        <v/>
      </c>
      <c r="H2440" s="51"/>
      <c r="I2440" s="51"/>
      <c r="J2440" s="34" t="str">
        <f>IF(AND(ISBLANK(C2440)=TRUE,ISBLANK(D2440)=TRUE),"",IFERROR(VLOOKUP(CONCATENATE(C2440,".",D2440),'Clusters Lookup'!$A$2:$B$99,2,FALSE),"Not an Other Cluster"))</f>
        <v/>
      </c>
      <c r="K2440" s="51"/>
      <c r="L2440" s="51"/>
      <c r="M2440" s="51"/>
      <c r="N2440" s="51"/>
      <c r="O2440" s="52"/>
      <c r="P2440" s="51"/>
      <c r="Q2440" s="51"/>
      <c r="R2440" s="50"/>
      <c r="S2440" s="34" t="str">
        <f>IFERROR(VLOOKUP(R2440,'State of WI BUs'!$A$2:$B$77,2,FALSE),"")</f>
        <v/>
      </c>
      <c r="T2440" s="52"/>
      <c r="U2440" s="52"/>
      <c r="V2440" s="56" t="str">
        <f t="shared" si="296"/>
        <v/>
      </c>
      <c r="W2440" s="52"/>
      <c r="X2440" s="50"/>
      <c r="Y2440" s="56" t="str">
        <f t="shared" si="297"/>
        <v/>
      </c>
      <c r="Z2440" s="52"/>
      <c r="AA2440" s="35" t="str">
        <f t="shared" si="298"/>
        <v/>
      </c>
      <c r="AB2440" s="35" t="str">
        <f t="shared" si="299"/>
        <v/>
      </c>
      <c r="AC2440" s="35" t="str">
        <f t="shared" si="300"/>
        <v/>
      </c>
      <c r="AD2440" s="35" t="str">
        <f t="shared" si="301"/>
        <v/>
      </c>
      <c r="AE2440" s="35" t="str">
        <f t="shared" si="302"/>
        <v/>
      </c>
      <c r="AF2440" s="35" t="str">
        <f t="shared" si="303"/>
        <v/>
      </c>
    </row>
    <row r="2441" spans="1:32" x14ac:dyDescent="0.3">
      <c r="A2441" s="50"/>
      <c r="B2441" s="34" t="str">
        <f>IFERROR(VLOOKUP(A2441,'State of WI BUs'!$A$2:$B$77,2,FALSE),"")</f>
        <v/>
      </c>
      <c r="C2441" s="50"/>
      <c r="D2441" s="50"/>
      <c r="E2441" s="51"/>
      <c r="F2441" s="34" t="str">
        <f>IFERROR(VLOOKUP(C2441,'Fed. Agency Identifier'!$A$2:$B$62,2,FALSE),"")</f>
        <v/>
      </c>
      <c r="G2441" s="34" t="str">
        <f>IF(ISBLANK(D2441)=TRUE,"",(IFERROR(VLOOKUP(CONCATENATE(C2441,".",D2441),'Assistance Listings sam.gov'!$A$2:$D$2250,4,FALSE),"Unknown/Expired CFDA - Complete Column K")))</f>
        <v/>
      </c>
      <c r="H2441" s="51"/>
      <c r="I2441" s="51"/>
      <c r="J2441" s="34" t="str">
        <f>IF(AND(ISBLANK(C2441)=TRUE,ISBLANK(D2441)=TRUE),"",IFERROR(VLOOKUP(CONCATENATE(C2441,".",D2441),'Clusters Lookup'!$A$2:$B$99,2,FALSE),"Not an Other Cluster"))</f>
        <v/>
      </c>
      <c r="K2441" s="51"/>
      <c r="L2441" s="51"/>
      <c r="M2441" s="51"/>
      <c r="N2441" s="51"/>
      <c r="O2441" s="52"/>
      <c r="P2441" s="51"/>
      <c r="Q2441" s="51"/>
      <c r="R2441" s="50"/>
      <c r="S2441" s="34" t="str">
        <f>IFERROR(VLOOKUP(R2441,'State of WI BUs'!$A$2:$B$77,2,FALSE),"")</f>
        <v/>
      </c>
      <c r="T2441" s="52"/>
      <c r="U2441" s="52"/>
      <c r="V2441" s="56" t="str">
        <f t="shared" si="296"/>
        <v/>
      </c>
      <c r="W2441" s="52"/>
      <c r="X2441" s="50"/>
      <c r="Y2441" s="56" t="str">
        <f t="shared" si="297"/>
        <v/>
      </c>
      <c r="Z2441" s="52"/>
      <c r="AA2441" s="35" t="str">
        <f t="shared" si="298"/>
        <v/>
      </c>
      <c r="AB2441" s="35" t="str">
        <f t="shared" si="299"/>
        <v/>
      </c>
      <c r="AC2441" s="35" t="str">
        <f t="shared" si="300"/>
        <v/>
      </c>
      <c r="AD2441" s="35" t="str">
        <f t="shared" si="301"/>
        <v/>
      </c>
      <c r="AE2441" s="35" t="str">
        <f t="shared" si="302"/>
        <v/>
      </c>
      <c r="AF2441" s="35" t="str">
        <f t="shared" si="303"/>
        <v/>
      </c>
    </row>
    <row r="2442" spans="1:32" x14ac:dyDescent="0.3">
      <c r="A2442" s="50"/>
      <c r="B2442" s="34" t="str">
        <f>IFERROR(VLOOKUP(A2442,'State of WI BUs'!$A$2:$B$77,2,FALSE),"")</f>
        <v/>
      </c>
      <c r="C2442" s="50"/>
      <c r="D2442" s="50"/>
      <c r="E2442" s="51"/>
      <c r="F2442" s="34" t="str">
        <f>IFERROR(VLOOKUP(C2442,'Fed. Agency Identifier'!$A$2:$B$62,2,FALSE),"")</f>
        <v/>
      </c>
      <c r="G2442" s="34" t="str">
        <f>IF(ISBLANK(D2442)=TRUE,"",(IFERROR(VLOOKUP(CONCATENATE(C2442,".",D2442),'Assistance Listings sam.gov'!$A$2:$D$2250,4,FALSE),"Unknown/Expired CFDA - Complete Column K")))</f>
        <v/>
      </c>
      <c r="H2442" s="51"/>
      <c r="I2442" s="51"/>
      <c r="J2442" s="34" t="str">
        <f>IF(AND(ISBLANK(C2442)=TRUE,ISBLANK(D2442)=TRUE),"",IFERROR(VLOOKUP(CONCATENATE(C2442,".",D2442),'Clusters Lookup'!$A$2:$B$99,2,FALSE),"Not an Other Cluster"))</f>
        <v/>
      </c>
      <c r="K2442" s="51"/>
      <c r="L2442" s="51"/>
      <c r="M2442" s="51"/>
      <c r="N2442" s="51"/>
      <c r="O2442" s="52"/>
      <c r="P2442" s="51"/>
      <c r="Q2442" s="51"/>
      <c r="R2442" s="50"/>
      <c r="S2442" s="34" t="str">
        <f>IFERROR(VLOOKUP(R2442,'State of WI BUs'!$A$2:$B$77,2,FALSE),"")</f>
        <v/>
      </c>
      <c r="T2442" s="52"/>
      <c r="U2442" s="52"/>
      <c r="V2442" s="56" t="str">
        <f t="shared" si="296"/>
        <v/>
      </c>
      <c r="W2442" s="52"/>
      <c r="X2442" s="50"/>
      <c r="Y2442" s="56" t="str">
        <f t="shared" si="297"/>
        <v/>
      </c>
      <c r="Z2442" s="52"/>
      <c r="AA2442" s="35" t="str">
        <f t="shared" si="298"/>
        <v/>
      </c>
      <c r="AB2442" s="35" t="str">
        <f t="shared" si="299"/>
        <v/>
      </c>
      <c r="AC2442" s="35" t="str">
        <f t="shared" si="300"/>
        <v/>
      </c>
      <c r="AD2442" s="35" t="str">
        <f t="shared" si="301"/>
        <v/>
      </c>
      <c r="AE2442" s="35" t="str">
        <f t="shared" si="302"/>
        <v/>
      </c>
      <c r="AF2442" s="35" t="str">
        <f t="shared" si="303"/>
        <v/>
      </c>
    </row>
    <row r="2443" spans="1:32" x14ac:dyDescent="0.3">
      <c r="A2443" s="50"/>
      <c r="B2443" s="34" t="str">
        <f>IFERROR(VLOOKUP(A2443,'State of WI BUs'!$A$2:$B$77,2,FALSE),"")</f>
        <v/>
      </c>
      <c r="C2443" s="50"/>
      <c r="D2443" s="50"/>
      <c r="E2443" s="51"/>
      <c r="F2443" s="34" t="str">
        <f>IFERROR(VLOOKUP(C2443,'Fed. Agency Identifier'!$A$2:$B$62,2,FALSE),"")</f>
        <v/>
      </c>
      <c r="G2443" s="34" t="str">
        <f>IF(ISBLANK(D2443)=TRUE,"",(IFERROR(VLOOKUP(CONCATENATE(C2443,".",D2443),'Assistance Listings sam.gov'!$A$2:$D$2250,4,FALSE),"Unknown/Expired CFDA - Complete Column K")))</f>
        <v/>
      </c>
      <c r="H2443" s="51"/>
      <c r="I2443" s="51"/>
      <c r="J2443" s="34" t="str">
        <f>IF(AND(ISBLANK(C2443)=TRUE,ISBLANK(D2443)=TRUE),"",IFERROR(VLOOKUP(CONCATENATE(C2443,".",D2443),'Clusters Lookup'!$A$2:$B$99,2,FALSE),"Not an Other Cluster"))</f>
        <v/>
      </c>
      <c r="K2443" s="51"/>
      <c r="L2443" s="51"/>
      <c r="M2443" s="51"/>
      <c r="N2443" s="51"/>
      <c r="O2443" s="52"/>
      <c r="P2443" s="51"/>
      <c r="Q2443" s="51"/>
      <c r="R2443" s="50"/>
      <c r="S2443" s="34" t="str">
        <f>IFERROR(VLOOKUP(R2443,'State of WI BUs'!$A$2:$B$77,2,FALSE),"")</f>
        <v/>
      </c>
      <c r="T2443" s="52"/>
      <c r="U2443" s="52"/>
      <c r="V2443" s="56" t="str">
        <f t="shared" si="296"/>
        <v/>
      </c>
      <c r="W2443" s="52"/>
      <c r="X2443" s="50"/>
      <c r="Y2443" s="56" t="str">
        <f t="shared" si="297"/>
        <v/>
      </c>
      <c r="Z2443" s="52"/>
      <c r="AA2443" s="35" t="str">
        <f t="shared" si="298"/>
        <v/>
      </c>
      <c r="AB2443" s="35" t="str">
        <f t="shared" si="299"/>
        <v/>
      </c>
      <c r="AC2443" s="35" t="str">
        <f t="shared" si="300"/>
        <v/>
      </c>
      <c r="AD2443" s="35" t="str">
        <f t="shared" si="301"/>
        <v/>
      </c>
      <c r="AE2443" s="35" t="str">
        <f t="shared" si="302"/>
        <v/>
      </c>
      <c r="AF2443" s="35" t="str">
        <f t="shared" si="303"/>
        <v/>
      </c>
    </row>
    <row r="2444" spans="1:32" x14ac:dyDescent="0.3">
      <c r="A2444" s="50"/>
      <c r="B2444" s="34" t="str">
        <f>IFERROR(VLOOKUP(A2444,'State of WI BUs'!$A$2:$B$77,2,FALSE),"")</f>
        <v/>
      </c>
      <c r="C2444" s="50"/>
      <c r="D2444" s="50"/>
      <c r="E2444" s="51"/>
      <c r="F2444" s="34" t="str">
        <f>IFERROR(VLOOKUP(C2444,'Fed. Agency Identifier'!$A$2:$B$62,2,FALSE),"")</f>
        <v/>
      </c>
      <c r="G2444" s="34" t="str">
        <f>IF(ISBLANK(D2444)=TRUE,"",(IFERROR(VLOOKUP(CONCATENATE(C2444,".",D2444),'Assistance Listings sam.gov'!$A$2:$D$2250,4,FALSE),"Unknown/Expired CFDA - Complete Column K")))</f>
        <v/>
      </c>
      <c r="H2444" s="51"/>
      <c r="I2444" s="51"/>
      <c r="J2444" s="34" t="str">
        <f>IF(AND(ISBLANK(C2444)=TRUE,ISBLANK(D2444)=TRUE),"",IFERROR(VLOOKUP(CONCATENATE(C2444,".",D2444),'Clusters Lookup'!$A$2:$B$99,2,FALSE),"Not an Other Cluster"))</f>
        <v/>
      </c>
      <c r="K2444" s="51"/>
      <c r="L2444" s="51"/>
      <c r="M2444" s="51"/>
      <c r="N2444" s="51"/>
      <c r="O2444" s="52"/>
      <c r="P2444" s="51"/>
      <c r="Q2444" s="51"/>
      <c r="R2444" s="50"/>
      <c r="S2444" s="34" t="str">
        <f>IFERROR(VLOOKUP(R2444,'State of WI BUs'!$A$2:$B$77,2,FALSE),"")</f>
        <v/>
      </c>
      <c r="T2444" s="52"/>
      <c r="U2444" s="52"/>
      <c r="V2444" s="56" t="str">
        <f t="shared" si="296"/>
        <v/>
      </c>
      <c r="W2444" s="52"/>
      <c r="X2444" s="50"/>
      <c r="Y2444" s="56" t="str">
        <f t="shared" si="297"/>
        <v/>
      </c>
      <c r="Z2444" s="52"/>
      <c r="AA2444" s="35" t="str">
        <f t="shared" si="298"/>
        <v/>
      </c>
      <c r="AB2444" s="35" t="str">
        <f t="shared" si="299"/>
        <v/>
      </c>
      <c r="AC2444" s="35" t="str">
        <f t="shared" si="300"/>
        <v/>
      </c>
      <c r="AD2444" s="35" t="str">
        <f t="shared" si="301"/>
        <v/>
      </c>
      <c r="AE2444" s="35" t="str">
        <f t="shared" si="302"/>
        <v/>
      </c>
      <c r="AF2444" s="35" t="str">
        <f t="shared" si="303"/>
        <v/>
      </c>
    </row>
    <row r="2445" spans="1:32" x14ac:dyDescent="0.3">
      <c r="A2445" s="50"/>
      <c r="B2445" s="34" t="str">
        <f>IFERROR(VLOOKUP(A2445,'State of WI BUs'!$A$2:$B$77,2,FALSE),"")</f>
        <v/>
      </c>
      <c r="C2445" s="50"/>
      <c r="D2445" s="50"/>
      <c r="E2445" s="51"/>
      <c r="F2445" s="34" t="str">
        <f>IFERROR(VLOOKUP(C2445,'Fed. Agency Identifier'!$A$2:$B$62,2,FALSE),"")</f>
        <v/>
      </c>
      <c r="G2445" s="34" t="str">
        <f>IF(ISBLANK(D2445)=TRUE,"",(IFERROR(VLOOKUP(CONCATENATE(C2445,".",D2445),'Assistance Listings sam.gov'!$A$2:$D$2250,4,FALSE),"Unknown/Expired CFDA - Complete Column K")))</f>
        <v/>
      </c>
      <c r="H2445" s="51"/>
      <c r="I2445" s="51"/>
      <c r="J2445" s="34" t="str">
        <f>IF(AND(ISBLANK(C2445)=TRUE,ISBLANK(D2445)=TRUE),"",IFERROR(VLOOKUP(CONCATENATE(C2445,".",D2445),'Clusters Lookup'!$A$2:$B$99,2,FALSE),"Not an Other Cluster"))</f>
        <v/>
      </c>
      <c r="K2445" s="51"/>
      <c r="L2445" s="51"/>
      <c r="M2445" s="51"/>
      <c r="N2445" s="51"/>
      <c r="O2445" s="52"/>
      <c r="P2445" s="51"/>
      <c r="Q2445" s="51"/>
      <c r="R2445" s="50"/>
      <c r="S2445" s="34" t="str">
        <f>IFERROR(VLOOKUP(R2445,'State of WI BUs'!$A$2:$B$77,2,FALSE),"")</f>
        <v/>
      </c>
      <c r="T2445" s="52"/>
      <c r="U2445" s="52"/>
      <c r="V2445" s="56" t="str">
        <f t="shared" si="296"/>
        <v/>
      </c>
      <c r="W2445" s="52"/>
      <c r="X2445" s="50"/>
      <c r="Y2445" s="56" t="str">
        <f t="shared" si="297"/>
        <v/>
      </c>
      <c r="Z2445" s="52"/>
      <c r="AA2445" s="35" t="str">
        <f t="shared" si="298"/>
        <v/>
      </c>
      <c r="AB2445" s="35" t="str">
        <f t="shared" si="299"/>
        <v/>
      </c>
      <c r="AC2445" s="35" t="str">
        <f t="shared" si="300"/>
        <v/>
      </c>
      <c r="AD2445" s="35" t="str">
        <f t="shared" si="301"/>
        <v/>
      </c>
      <c r="AE2445" s="35" t="str">
        <f t="shared" si="302"/>
        <v/>
      </c>
      <c r="AF2445" s="35" t="str">
        <f t="shared" si="303"/>
        <v/>
      </c>
    </row>
    <row r="2446" spans="1:32" x14ac:dyDescent="0.3">
      <c r="A2446" s="50"/>
      <c r="B2446" s="34" t="str">
        <f>IFERROR(VLOOKUP(A2446,'State of WI BUs'!$A$2:$B$77,2,FALSE),"")</f>
        <v/>
      </c>
      <c r="C2446" s="50"/>
      <c r="D2446" s="50"/>
      <c r="E2446" s="51"/>
      <c r="F2446" s="34" t="str">
        <f>IFERROR(VLOOKUP(C2446,'Fed. Agency Identifier'!$A$2:$B$62,2,FALSE),"")</f>
        <v/>
      </c>
      <c r="G2446" s="34" t="str">
        <f>IF(ISBLANK(D2446)=TRUE,"",(IFERROR(VLOOKUP(CONCATENATE(C2446,".",D2446),'Assistance Listings sam.gov'!$A$2:$D$2250,4,FALSE),"Unknown/Expired CFDA - Complete Column K")))</f>
        <v/>
      </c>
      <c r="H2446" s="51"/>
      <c r="I2446" s="51"/>
      <c r="J2446" s="34" t="str">
        <f>IF(AND(ISBLANK(C2446)=TRUE,ISBLANK(D2446)=TRUE),"",IFERROR(VLOOKUP(CONCATENATE(C2446,".",D2446),'Clusters Lookup'!$A$2:$B$99,2,FALSE),"Not an Other Cluster"))</f>
        <v/>
      </c>
      <c r="K2446" s="51"/>
      <c r="L2446" s="51"/>
      <c r="M2446" s="51"/>
      <c r="N2446" s="51"/>
      <c r="O2446" s="52"/>
      <c r="P2446" s="51"/>
      <c r="Q2446" s="51"/>
      <c r="R2446" s="50"/>
      <c r="S2446" s="34" t="str">
        <f>IFERROR(VLOOKUP(R2446,'State of WI BUs'!$A$2:$B$77,2,FALSE),"")</f>
        <v/>
      </c>
      <c r="T2446" s="52"/>
      <c r="U2446" s="52"/>
      <c r="V2446" s="56" t="str">
        <f t="shared" si="296"/>
        <v/>
      </c>
      <c r="W2446" s="52"/>
      <c r="X2446" s="50"/>
      <c r="Y2446" s="56" t="str">
        <f t="shared" si="297"/>
        <v/>
      </c>
      <c r="Z2446" s="52"/>
      <c r="AA2446" s="35" t="str">
        <f t="shared" si="298"/>
        <v/>
      </c>
      <c r="AB2446" s="35" t="str">
        <f t="shared" si="299"/>
        <v/>
      </c>
      <c r="AC2446" s="35" t="str">
        <f t="shared" si="300"/>
        <v/>
      </c>
      <c r="AD2446" s="35" t="str">
        <f t="shared" si="301"/>
        <v/>
      </c>
      <c r="AE2446" s="35" t="str">
        <f t="shared" si="302"/>
        <v/>
      </c>
      <c r="AF2446" s="35" t="str">
        <f t="shared" si="303"/>
        <v/>
      </c>
    </row>
    <row r="2447" spans="1:32" x14ac:dyDescent="0.3">
      <c r="A2447" s="50"/>
      <c r="B2447" s="34" t="str">
        <f>IFERROR(VLOOKUP(A2447,'State of WI BUs'!$A$2:$B$77,2,FALSE),"")</f>
        <v/>
      </c>
      <c r="C2447" s="50"/>
      <c r="D2447" s="50"/>
      <c r="E2447" s="51"/>
      <c r="F2447" s="34" t="str">
        <f>IFERROR(VLOOKUP(C2447,'Fed. Agency Identifier'!$A$2:$B$62,2,FALSE),"")</f>
        <v/>
      </c>
      <c r="G2447" s="34" t="str">
        <f>IF(ISBLANK(D2447)=TRUE,"",(IFERROR(VLOOKUP(CONCATENATE(C2447,".",D2447),'Assistance Listings sam.gov'!$A$2:$D$2250,4,FALSE),"Unknown/Expired CFDA - Complete Column K")))</f>
        <v/>
      </c>
      <c r="H2447" s="51"/>
      <c r="I2447" s="51"/>
      <c r="J2447" s="34" t="str">
        <f>IF(AND(ISBLANK(C2447)=TRUE,ISBLANK(D2447)=TRUE),"",IFERROR(VLOOKUP(CONCATENATE(C2447,".",D2447),'Clusters Lookup'!$A$2:$B$99,2,FALSE),"Not an Other Cluster"))</f>
        <v/>
      </c>
      <c r="K2447" s="51"/>
      <c r="L2447" s="51"/>
      <c r="M2447" s="51"/>
      <c r="N2447" s="51"/>
      <c r="O2447" s="52"/>
      <c r="P2447" s="51"/>
      <c r="Q2447" s="51"/>
      <c r="R2447" s="50"/>
      <c r="S2447" s="34" t="str">
        <f>IFERROR(VLOOKUP(R2447,'State of WI BUs'!$A$2:$B$77,2,FALSE),"")</f>
        <v/>
      </c>
      <c r="T2447" s="52"/>
      <c r="U2447" s="52"/>
      <c r="V2447" s="56" t="str">
        <f t="shared" si="296"/>
        <v/>
      </c>
      <c r="W2447" s="52"/>
      <c r="X2447" s="50"/>
      <c r="Y2447" s="56" t="str">
        <f t="shared" si="297"/>
        <v/>
      </c>
      <c r="Z2447" s="52"/>
      <c r="AA2447" s="35" t="str">
        <f t="shared" si="298"/>
        <v/>
      </c>
      <c r="AB2447" s="35" t="str">
        <f t="shared" si="299"/>
        <v/>
      </c>
      <c r="AC2447" s="35" t="str">
        <f t="shared" si="300"/>
        <v/>
      </c>
      <c r="AD2447" s="35" t="str">
        <f t="shared" si="301"/>
        <v/>
      </c>
      <c r="AE2447" s="35" t="str">
        <f t="shared" si="302"/>
        <v/>
      </c>
      <c r="AF2447" s="35" t="str">
        <f t="shared" si="303"/>
        <v/>
      </c>
    </row>
    <row r="2448" spans="1:32" x14ac:dyDescent="0.3">
      <c r="A2448" s="50"/>
      <c r="B2448" s="34" t="str">
        <f>IFERROR(VLOOKUP(A2448,'State of WI BUs'!$A$2:$B$77,2,FALSE),"")</f>
        <v/>
      </c>
      <c r="C2448" s="50"/>
      <c r="D2448" s="50"/>
      <c r="E2448" s="51"/>
      <c r="F2448" s="34" t="str">
        <f>IFERROR(VLOOKUP(C2448,'Fed. Agency Identifier'!$A$2:$B$62,2,FALSE),"")</f>
        <v/>
      </c>
      <c r="G2448" s="34" t="str">
        <f>IF(ISBLANK(D2448)=TRUE,"",(IFERROR(VLOOKUP(CONCATENATE(C2448,".",D2448),'Assistance Listings sam.gov'!$A$2:$D$2250,4,FALSE),"Unknown/Expired CFDA - Complete Column K")))</f>
        <v/>
      </c>
      <c r="H2448" s="51"/>
      <c r="I2448" s="51"/>
      <c r="J2448" s="34" t="str">
        <f>IF(AND(ISBLANK(C2448)=TRUE,ISBLANK(D2448)=TRUE),"",IFERROR(VLOOKUP(CONCATENATE(C2448,".",D2448),'Clusters Lookup'!$A$2:$B$99,2,FALSE),"Not an Other Cluster"))</f>
        <v/>
      </c>
      <c r="K2448" s="51"/>
      <c r="L2448" s="51"/>
      <c r="M2448" s="51"/>
      <c r="N2448" s="51"/>
      <c r="O2448" s="52"/>
      <c r="P2448" s="51"/>
      <c r="Q2448" s="51"/>
      <c r="R2448" s="50"/>
      <c r="S2448" s="34" t="str">
        <f>IFERROR(VLOOKUP(R2448,'State of WI BUs'!$A$2:$B$77,2,FALSE),"")</f>
        <v/>
      </c>
      <c r="T2448" s="52"/>
      <c r="U2448" s="52"/>
      <c r="V2448" s="56" t="str">
        <f t="shared" si="296"/>
        <v/>
      </c>
      <c r="W2448" s="52"/>
      <c r="X2448" s="50"/>
      <c r="Y2448" s="56" t="str">
        <f t="shared" si="297"/>
        <v/>
      </c>
      <c r="Z2448" s="52"/>
      <c r="AA2448" s="35" t="str">
        <f t="shared" si="298"/>
        <v/>
      </c>
      <c r="AB2448" s="35" t="str">
        <f t="shared" si="299"/>
        <v/>
      </c>
      <c r="AC2448" s="35" t="str">
        <f t="shared" si="300"/>
        <v/>
      </c>
      <c r="AD2448" s="35" t="str">
        <f t="shared" si="301"/>
        <v/>
      </c>
      <c r="AE2448" s="35" t="str">
        <f t="shared" si="302"/>
        <v/>
      </c>
      <c r="AF2448" s="35" t="str">
        <f t="shared" si="303"/>
        <v/>
      </c>
    </row>
    <row r="2449" spans="1:32" x14ac:dyDescent="0.3">
      <c r="A2449" s="50"/>
      <c r="B2449" s="34" t="str">
        <f>IFERROR(VLOOKUP(A2449,'State of WI BUs'!$A$2:$B$77,2,FALSE),"")</f>
        <v/>
      </c>
      <c r="C2449" s="50"/>
      <c r="D2449" s="50"/>
      <c r="E2449" s="51"/>
      <c r="F2449" s="34" t="str">
        <f>IFERROR(VLOOKUP(C2449,'Fed. Agency Identifier'!$A$2:$B$62,2,FALSE),"")</f>
        <v/>
      </c>
      <c r="G2449" s="34" t="str">
        <f>IF(ISBLANK(D2449)=TRUE,"",(IFERROR(VLOOKUP(CONCATENATE(C2449,".",D2449),'Assistance Listings sam.gov'!$A$2:$D$2250,4,FALSE),"Unknown/Expired CFDA - Complete Column K")))</f>
        <v/>
      </c>
      <c r="H2449" s="51"/>
      <c r="I2449" s="51"/>
      <c r="J2449" s="34" t="str">
        <f>IF(AND(ISBLANK(C2449)=TRUE,ISBLANK(D2449)=TRUE),"",IFERROR(VLOOKUP(CONCATENATE(C2449,".",D2449),'Clusters Lookup'!$A$2:$B$99,2,FALSE),"Not an Other Cluster"))</f>
        <v/>
      </c>
      <c r="K2449" s="51"/>
      <c r="L2449" s="51"/>
      <c r="M2449" s="51"/>
      <c r="N2449" s="51"/>
      <c r="O2449" s="52"/>
      <c r="P2449" s="51"/>
      <c r="Q2449" s="51"/>
      <c r="R2449" s="50"/>
      <c r="S2449" s="34" t="str">
        <f>IFERROR(VLOOKUP(R2449,'State of WI BUs'!$A$2:$B$77,2,FALSE),"")</f>
        <v/>
      </c>
      <c r="T2449" s="52"/>
      <c r="U2449" s="52"/>
      <c r="V2449" s="56" t="str">
        <f t="shared" si="296"/>
        <v/>
      </c>
      <c r="W2449" s="52"/>
      <c r="X2449" s="50"/>
      <c r="Y2449" s="56" t="str">
        <f t="shared" si="297"/>
        <v/>
      </c>
      <c r="Z2449" s="52"/>
      <c r="AA2449" s="35" t="str">
        <f t="shared" si="298"/>
        <v/>
      </c>
      <c r="AB2449" s="35" t="str">
        <f t="shared" si="299"/>
        <v/>
      </c>
      <c r="AC2449" s="35" t="str">
        <f t="shared" si="300"/>
        <v/>
      </c>
      <c r="AD2449" s="35" t="str">
        <f t="shared" si="301"/>
        <v/>
      </c>
      <c r="AE2449" s="35" t="str">
        <f t="shared" si="302"/>
        <v/>
      </c>
      <c r="AF2449" s="35" t="str">
        <f t="shared" si="303"/>
        <v/>
      </c>
    </row>
    <row r="2450" spans="1:32" x14ac:dyDescent="0.3">
      <c r="A2450" s="50"/>
      <c r="B2450" s="34" t="str">
        <f>IFERROR(VLOOKUP(A2450,'State of WI BUs'!$A$2:$B$77,2,FALSE),"")</f>
        <v/>
      </c>
      <c r="C2450" s="50"/>
      <c r="D2450" s="50"/>
      <c r="E2450" s="51"/>
      <c r="F2450" s="34" t="str">
        <f>IFERROR(VLOOKUP(C2450,'Fed. Agency Identifier'!$A$2:$B$62,2,FALSE),"")</f>
        <v/>
      </c>
      <c r="G2450" s="34" t="str">
        <f>IF(ISBLANK(D2450)=TRUE,"",(IFERROR(VLOOKUP(CONCATENATE(C2450,".",D2450),'Assistance Listings sam.gov'!$A$2:$D$2250,4,FALSE),"Unknown/Expired CFDA - Complete Column K")))</f>
        <v/>
      </c>
      <c r="H2450" s="51"/>
      <c r="I2450" s="51"/>
      <c r="J2450" s="34" t="str">
        <f>IF(AND(ISBLANK(C2450)=TRUE,ISBLANK(D2450)=TRUE),"",IFERROR(VLOOKUP(CONCATENATE(C2450,".",D2450),'Clusters Lookup'!$A$2:$B$99,2,FALSE),"Not an Other Cluster"))</f>
        <v/>
      </c>
      <c r="K2450" s="51"/>
      <c r="L2450" s="51"/>
      <c r="M2450" s="51"/>
      <c r="N2450" s="51"/>
      <c r="O2450" s="52"/>
      <c r="P2450" s="51"/>
      <c r="Q2450" s="51"/>
      <c r="R2450" s="50"/>
      <c r="S2450" s="34" t="str">
        <f>IFERROR(VLOOKUP(R2450,'State of WI BUs'!$A$2:$B$77,2,FALSE),"")</f>
        <v/>
      </c>
      <c r="T2450" s="52"/>
      <c r="U2450" s="52"/>
      <c r="V2450" s="56" t="str">
        <f t="shared" ref="V2450:V2513" si="304">IF(ISBLANK(C2450),"",T2450+U2450)</f>
        <v/>
      </c>
      <c r="W2450" s="52"/>
      <c r="X2450" s="50"/>
      <c r="Y2450" s="56" t="str">
        <f t="shared" ref="Y2450:Y2513" si="305">IF(ISBLANK(C2450),"",V2450+O2450-W2450)</f>
        <v/>
      </c>
      <c r="Z2450" s="52"/>
      <c r="AA2450" s="35" t="str">
        <f t="shared" ref="AA2450:AA2513" si="306">IF(ISBLANK(A2450)=TRUE,"",IF(OR(ISBLANK(H2450)=TRUE,ISBLANK(I2450)=TRUE),"Complete R&amp;D and SFA Designation",""))</f>
        <v/>
      </c>
      <c r="AB2450" s="35" t="str">
        <f t="shared" ref="AB2450:AB2513" si="307">IF(ISBLANK(A2450)=TRUE,"",IF(AND(M2450="I",OR(ISBLANK(P2450)=TRUE,ISBLANK(Q2450)=TRUE)),"Review Columns P,Q",""))</f>
        <v/>
      </c>
      <c r="AC2450" s="35" t="str">
        <f t="shared" ref="AC2450:AC2513" si="308">IF(ISBLANK(A2450)=TRUE,"",IF(AND(M2450="T",ISBLANK(R2450)=TRUE),"Review Column R, S",""))</f>
        <v/>
      </c>
      <c r="AD2450" s="35" t="str">
        <f t="shared" ref="AD2450:AD2513" si="309">IF(ISBLANK(A2450)=TRUE,"",IF(AND(N2450="Y",ISBLANK(O2450)=TRUE),"Review Column O",""))</f>
        <v/>
      </c>
      <c r="AE2450" s="35" t="str">
        <f t="shared" ref="AE2450:AE2513" si="310">IF(ISBLANK(A2450)=TRUE,"",IF(W2450+Z2450&gt;T2450+U2450,"Review Columns T,U,W,Z",""))</f>
        <v/>
      </c>
      <c r="AF2450" s="35" t="str">
        <f t="shared" ref="AF2450:AF2513" si="311">IF((ISBLANK(A2450)=TRUE),"",IF(ISBLANK(L2450)=TRUE,"Select Special Funding",""))</f>
        <v/>
      </c>
    </row>
    <row r="2451" spans="1:32" x14ac:dyDescent="0.3">
      <c r="A2451" s="50"/>
      <c r="B2451" s="34" t="str">
        <f>IFERROR(VLOOKUP(A2451,'State of WI BUs'!$A$2:$B$77,2,FALSE),"")</f>
        <v/>
      </c>
      <c r="C2451" s="50"/>
      <c r="D2451" s="50"/>
      <c r="E2451" s="51"/>
      <c r="F2451" s="34" t="str">
        <f>IFERROR(VLOOKUP(C2451,'Fed. Agency Identifier'!$A$2:$B$62,2,FALSE),"")</f>
        <v/>
      </c>
      <c r="G2451" s="34" t="str">
        <f>IF(ISBLANK(D2451)=TRUE,"",(IFERROR(VLOOKUP(CONCATENATE(C2451,".",D2451),'Assistance Listings sam.gov'!$A$2:$D$2250,4,FALSE),"Unknown/Expired CFDA - Complete Column K")))</f>
        <v/>
      </c>
      <c r="H2451" s="51"/>
      <c r="I2451" s="51"/>
      <c r="J2451" s="34" t="str">
        <f>IF(AND(ISBLANK(C2451)=TRUE,ISBLANK(D2451)=TRUE),"",IFERROR(VLOOKUP(CONCATENATE(C2451,".",D2451),'Clusters Lookup'!$A$2:$B$99,2,FALSE),"Not an Other Cluster"))</f>
        <v/>
      </c>
      <c r="K2451" s="51"/>
      <c r="L2451" s="51"/>
      <c r="M2451" s="51"/>
      <c r="N2451" s="51"/>
      <c r="O2451" s="52"/>
      <c r="P2451" s="51"/>
      <c r="Q2451" s="51"/>
      <c r="R2451" s="50"/>
      <c r="S2451" s="34" t="str">
        <f>IFERROR(VLOOKUP(R2451,'State of WI BUs'!$A$2:$B$77,2,FALSE),"")</f>
        <v/>
      </c>
      <c r="T2451" s="52"/>
      <c r="U2451" s="52"/>
      <c r="V2451" s="56" t="str">
        <f t="shared" si="304"/>
        <v/>
      </c>
      <c r="W2451" s="52"/>
      <c r="X2451" s="50"/>
      <c r="Y2451" s="56" t="str">
        <f t="shared" si="305"/>
        <v/>
      </c>
      <c r="Z2451" s="52"/>
      <c r="AA2451" s="35" t="str">
        <f t="shared" si="306"/>
        <v/>
      </c>
      <c r="AB2451" s="35" t="str">
        <f t="shared" si="307"/>
        <v/>
      </c>
      <c r="AC2451" s="35" t="str">
        <f t="shared" si="308"/>
        <v/>
      </c>
      <c r="AD2451" s="35" t="str">
        <f t="shared" si="309"/>
        <v/>
      </c>
      <c r="AE2451" s="35" t="str">
        <f t="shared" si="310"/>
        <v/>
      </c>
      <c r="AF2451" s="35" t="str">
        <f t="shared" si="311"/>
        <v/>
      </c>
    </row>
    <row r="2452" spans="1:32" x14ac:dyDescent="0.3">
      <c r="A2452" s="50"/>
      <c r="B2452" s="34" t="str">
        <f>IFERROR(VLOOKUP(A2452,'State of WI BUs'!$A$2:$B$77,2,FALSE),"")</f>
        <v/>
      </c>
      <c r="C2452" s="50"/>
      <c r="D2452" s="50"/>
      <c r="E2452" s="51"/>
      <c r="F2452" s="34" t="str">
        <f>IFERROR(VLOOKUP(C2452,'Fed. Agency Identifier'!$A$2:$B$62,2,FALSE),"")</f>
        <v/>
      </c>
      <c r="G2452" s="34" t="str">
        <f>IF(ISBLANK(D2452)=TRUE,"",(IFERROR(VLOOKUP(CONCATENATE(C2452,".",D2452),'Assistance Listings sam.gov'!$A$2:$D$2250,4,FALSE),"Unknown/Expired CFDA - Complete Column K")))</f>
        <v/>
      </c>
      <c r="H2452" s="51"/>
      <c r="I2452" s="51"/>
      <c r="J2452" s="34" t="str">
        <f>IF(AND(ISBLANK(C2452)=TRUE,ISBLANK(D2452)=TRUE),"",IFERROR(VLOOKUP(CONCATENATE(C2452,".",D2452),'Clusters Lookup'!$A$2:$B$99,2,FALSE),"Not an Other Cluster"))</f>
        <v/>
      </c>
      <c r="K2452" s="51"/>
      <c r="L2452" s="51"/>
      <c r="M2452" s="51"/>
      <c r="N2452" s="51"/>
      <c r="O2452" s="52"/>
      <c r="P2452" s="51"/>
      <c r="Q2452" s="51"/>
      <c r="R2452" s="50"/>
      <c r="S2452" s="34" t="str">
        <f>IFERROR(VLOOKUP(R2452,'State of WI BUs'!$A$2:$B$77,2,FALSE),"")</f>
        <v/>
      </c>
      <c r="T2452" s="52"/>
      <c r="U2452" s="52"/>
      <c r="V2452" s="56" t="str">
        <f t="shared" si="304"/>
        <v/>
      </c>
      <c r="W2452" s="52"/>
      <c r="X2452" s="50"/>
      <c r="Y2452" s="56" t="str">
        <f t="shared" si="305"/>
        <v/>
      </c>
      <c r="Z2452" s="52"/>
      <c r="AA2452" s="35" t="str">
        <f t="shared" si="306"/>
        <v/>
      </c>
      <c r="AB2452" s="35" t="str">
        <f t="shared" si="307"/>
        <v/>
      </c>
      <c r="AC2452" s="35" t="str">
        <f t="shared" si="308"/>
        <v/>
      </c>
      <c r="AD2452" s="35" t="str">
        <f t="shared" si="309"/>
        <v/>
      </c>
      <c r="AE2452" s="35" t="str">
        <f t="shared" si="310"/>
        <v/>
      </c>
      <c r="AF2452" s="35" t="str">
        <f t="shared" si="311"/>
        <v/>
      </c>
    </row>
    <row r="2453" spans="1:32" x14ac:dyDescent="0.3">
      <c r="A2453" s="50"/>
      <c r="B2453" s="34" t="str">
        <f>IFERROR(VLOOKUP(A2453,'State of WI BUs'!$A$2:$B$77,2,FALSE),"")</f>
        <v/>
      </c>
      <c r="C2453" s="50"/>
      <c r="D2453" s="50"/>
      <c r="E2453" s="51"/>
      <c r="F2453" s="34" t="str">
        <f>IFERROR(VLOOKUP(C2453,'Fed. Agency Identifier'!$A$2:$B$62,2,FALSE),"")</f>
        <v/>
      </c>
      <c r="G2453" s="34" t="str">
        <f>IF(ISBLANK(D2453)=TRUE,"",(IFERROR(VLOOKUP(CONCATENATE(C2453,".",D2453),'Assistance Listings sam.gov'!$A$2:$D$2250,4,FALSE),"Unknown/Expired CFDA - Complete Column K")))</f>
        <v/>
      </c>
      <c r="H2453" s="51"/>
      <c r="I2453" s="51"/>
      <c r="J2453" s="34" t="str">
        <f>IF(AND(ISBLANK(C2453)=TRUE,ISBLANK(D2453)=TRUE),"",IFERROR(VLOOKUP(CONCATENATE(C2453,".",D2453),'Clusters Lookup'!$A$2:$B$99,2,FALSE),"Not an Other Cluster"))</f>
        <v/>
      </c>
      <c r="K2453" s="51"/>
      <c r="L2453" s="51"/>
      <c r="M2453" s="51"/>
      <c r="N2453" s="51"/>
      <c r="O2453" s="52"/>
      <c r="P2453" s="51"/>
      <c r="Q2453" s="51"/>
      <c r="R2453" s="50"/>
      <c r="S2453" s="34" t="str">
        <f>IFERROR(VLOOKUP(R2453,'State of WI BUs'!$A$2:$B$77,2,FALSE),"")</f>
        <v/>
      </c>
      <c r="T2453" s="52"/>
      <c r="U2453" s="52"/>
      <c r="V2453" s="56" t="str">
        <f t="shared" si="304"/>
        <v/>
      </c>
      <c r="W2453" s="52"/>
      <c r="X2453" s="50"/>
      <c r="Y2453" s="56" t="str">
        <f t="shared" si="305"/>
        <v/>
      </c>
      <c r="Z2453" s="52"/>
      <c r="AA2453" s="35" t="str">
        <f t="shared" si="306"/>
        <v/>
      </c>
      <c r="AB2453" s="35" t="str">
        <f t="shared" si="307"/>
        <v/>
      </c>
      <c r="AC2453" s="35" t="str">
        <f t="shared" si="308"/>
        <v/>
      </c>
      <c r="AD2453" s="35" t="str">
        <f t="shared" si="309"/>
        <v/>
      </c>
      <c r="AE2453" s="35" t="str">
        <f t="shared" si="310"/>
        <v/>
      </c>
      <c r="AF2453" s="35" t="str">
        <f t="shared" si="311"/>
        <v/>
      </c>
    </row>
    <row r="2454" spans="1:32" x14ac:dyDescent="0.3">
      <c r="A2454" s="50"/>
      <c r="B2454" s="34" t="str">
        <f>IFERROR(VLOOKUP(A2454,'State of WI BUs'!$A$2:$B$77,2,FALSE),"")</f>
        <v/>
      </c>
      <c r="C2454" s="50"/>
      <c r="D2454" s="50"/>
      <c r="E2454" s="51"/>
      <c r="F2454" s="34" t="str">
        <f>IFERROR(VLOOKUP(C2454,'Fed. Agency Identifier'!$A$2:$B$62,2,FALSE),"")</f>
        <v/>
      </c>
      <c r="G2454" s="34" t="str">
        <f>IF(ISBLANK(D2454)=TRUE,"",(IFERROR(VLOOKUP(CONCATENATE(C2454,".",D2454),'Assistance Listings sam.gov'!$A$2:$D$2250,4,FALSE),"Unknown/Expired CFDA - Complete Column K")))</f>
        <v/>
      </c>
      <c r="H2454" s="51"/>
      <c r="I2454" s="51"/>
      <c r="J2454" s="34" t="str">
        <f>IF(AND(ISBLANK(C2454)=TRUE,ISBLANK(D2454)=TRUE),"",IFERROR(VLOOKUP(CONCATENATE(C2454,".",D2454),'Clusters Lookup'!$A$2:$B$99,2,FALSE),"Not an Other Cluster"))</f>
        <v/>
      </c>
      <c r="K2454" s="51"/>
      <c r="L2454" s="51"/>
      <c r="M2454" s="51"/>
      <c r="N2454" s="51"/>
      <c r="O2454" s="52"/>
      <c r="P2454" s="51"/>
      <c r="Q2454" s="51"/>
      <c r="R2454" s="50"/>
      <c r="S2454" s="34" t="str">
        <f>IFERROR(VLOOKUP(R2454,'State of WI BUs'!$A$2:$B$77,2,FALSE),"")</f>
        <v/>
      </c>
      <c r="T2454" s="52"/>
      <c r="U2454" s="52"/>
      <c r="V2454" s="56" t="str">
        <f t="shared" si="304"/>
        <v/>
      </c>
      <c r="W2454" s="52"/>
      <c r="X2454" s="50"/>
      <c r="Y2454" s="56" t="str">
        <f t="shared" si="305"/>
        <v/>
      </c>
      <c r="Z2454" s="52"/>
      <c r="AA2454" s="35" t="str">
        <f t="shared" si="306"/>
        <v/>
      </c>
      <c r="AB2454" s="35" t="str">
        <f t="shared" si="307"/>
        <v/>
      </c>
      <c r="AC2454" s="35" t="str">
        <f t="shared" si="308"/>
        <v/>
      </c>
      <c r="AD2454" s="35" t="str">
        <f t="shared" si="309"/>
        <v/>
      </c>
      <c r="AE2454" s="35" t="str">
        <f t="shared" si="310"/>
        <v/>
      </c>
      <c r="AF2454" s="35" t="str">
        <f t="shared" si="311"/>
        <v/>
      </c>
    </row>
    <row r="2455" spans="1:32" x14ac:dyDescent="0.3">
      <c r="A2455" s="50"/>
      <c r="B2455" s="34" t="str">
        <f>IFERROR(VLOOKUP(A2455,'State of WI BUs'!$A$2:$B$77,2,FALSE),"")</f>
        <v/>
      </c>
      <c r="C2455" s="50"/>
      <c r="D2455" s="50"/>
      <c r="E2455" s="51"/>
      <c r="F2455" s="34" t="str">
        <f>IFERROR(VLOOKUP(C2455,'Fed. Agency Identifier'!$A$2:$B$62,2,FALSE),"")</f>
        <v/>
      </c>
      <c r="G2455" s="34" t="str">
        <f>IF(ISBLANK(D2455)=TRUE,"",(IFERROR(VLOOKUP(CONCATENATE(C2455,".",D2455),'Assistance Listings sam.gov'!$A$2:$D$2250,4,FALSE),"Unknown/Expired CFDA - Complete Column K")))</f>
        <v/>
      </c>
      <c r="H2455" s="51"/>
      <c r="I2455" s="51"/>
      <c r="J2455" s="34" t="str">
        <f>IF(AND(ISBLANK(C2455)=TRUE,ISBLANK(D2455)=TRUE),"",IFERROR(VLOOKUP(CONCATENATE(C2455,".",D2455),'Clusters Lookup'!$A$2:$B$99,2,FALSE),"Not an Other Cluster"))</f>
        <v/>
      </c>
      <c r="K2455" s="51"/>
      <c r="L2455" s="51"/>
      <c r="M2455" s="51"/>
      <c r="N2455" s="51"/>
      <c r="O2455" s="52"/>
      <c r="P2455" s="51"/>
      <c r="Q2455" s="51"/>
      <c r="R2455" s="50"/>
      <c r="S2455" s="34" t="str">
        <f>IFERROR(VLOOKUP(R2455,'State of WI BUs'!$A$2:$B$77,2,FALSE),"")</f>
        <v/>
      </c>
      <c r="T2455" s="52"/>
      <c r="U2455" s="52"/>
      <c r="V2455" s="56" t="str">
        <f t="shared" si="304"/>
        <v/>
      </c>
      <c r="W2455" s="52"/>
      <c r="X2455" s="50"/>
      <c r="Y2455" s="56" t="str">
        <f t="shared" si="305"/>
        <v/>
      </c>
      <c r="Z2455" s="52"/>
      <c r="AA2455" s="35" t="str">
        <f t="shared" si="306"/>
        <v/>
      </c>
      <c r="AB2455" s="35" t="str">
        <f t="shared" si="307"/>
        <v/>
      </c>
      <c r="AC2455" s="35" t="str">
        <f t="shared" si="308"/>
        <v/>
      </c>
      <c r="AD2455" s="35" t="str">
        <f t="shared" si="309"/>
        <v/>
      </c>
      <c r="AE2455" s="35" t="str">
        <f t="shared" si="310"/>
        <v/>
      </c>
      <c r="AF2455" s="35" t="str">
        <f t="shared" si="311"/>
        <v/>
      </c>
    </row>
    <row r="2456" spans="1:32" x14ac:dyDescent="0.3">
      <c r="A2456" s="50"/>
      <c r="B2456" s="34" t="str">
        <f>IFERROR(VLOOKUP(A2456,'State of WI BUs'!$A$2:$B$77,2,FALSE),"")</f>
        <v/>
      </c>
      <c r="C2456" s="50"/>
      <c r="D2456" s="50"/>
      <c r="E2456" s="51"/>
      <c r="F2456" s="34" t="str">
        <f>IFERROR(VLOOKUP(C2456,'Fed. Agency Identifier'!$A$2:$B$62,2,FALSE),"")</f>
        <v/>
      </c>
      <c r="G2456" s="34" t="str">
        <f>IF(ISBLANK(D2456)=TRUE,"",(IFERROR(VLOOKUP(CONCATENATE(C2456,".",D2456),'Assistance Listings sam.gov'!$A$2:$D$2250,4,FALSE),"Unknown/Expired CFDA - Complete Column K")))</f>
        <v/>
      </c>
      <c r="H2456" s="51"/>
      <c r="I2456" s="51"/>
      <c r="J2456" s="34" t="str">
        <f>IF(AND(ISBLANK(C2456)=TRUE,ISBLANK(D2456)=TRUE),"",IFERROR(VLOOKUP(CONCATENATE(C2456,".",D2456),'Clusters Lookup'!$A$2:$B$99,2,FALSE),"Not an Other Cluster"))</f>
        <v/>
      </c>
      <c r="K2456" s="51"/>
      <c r="L2456" s="51"/>
      <c r="M2456" s="51"/>
      <c r="N2456" s="51"/>
      <c r="O2456" s="52"/>
      <c r="P2456" s="51"/>
      <c r="Q2456" s="51"/>
      <c r="R2456" s="50"/>
      <c r="S2456" s="34" t="str">
        <f>IFERROR(VLOOKUP(R2456,'State of WI BUs'!$A$2:$B$77,2,FALSE),"")</f>
        <v/>
      </c>
      <c r="T2456" s="52"/>
      <c r="U2456" s="52"/>
      <c r="V2456" s="56" t="str">
        <f t="shared" si="304"/>
        <v/>
      </c>
      <c r="W2456" s="52"/>
      <c r="X2456" s="50"/>
      <c r="Y2456" s="56" t="str">
        <f t="shared" si="305"/>
        <v/>
      </c>
      <c r="Z2456" s="52"/>
      <c r="AA2456" s="35" t="str">
        <f t="shared" si="306"/>
        <v/>
      </c>
      <c r="AB2456" s="35" t="str">
        <f t="shared" si="307"/>
        <v/>
      </c>
      <c r="AC2456" s="35" t="str">
        <f t="shared" si="308"/>
        <v/>
      </c>
      <c r="AD2456" s="35" t="str">
        <f t="shared" si="309"/>
        <v/>
      </c>
      <c r="AE2456" s="35" t="str">
        <f t="shared" si="310"/>
        <v/>
      </c>
      <c r="AF2456" s="35" t="str">
        <f t="shared" si="311"/>
        <v/>
      </c>
    </row>
    <row r="2457" spans="1:32" x14ac:dyDescent="0.3">
      <c r="A2457" s="50"/>
      <c r="B2457" s="34" t="str">
        <f>IFERROR(VLOOKUP(A2457,'State of WI BUs'!$A$2:$B$77,2,FALSE),"")</f>
        <v/>
      </c>
      <c r="C2457" s="50"/>
      <c r="D2457" s="50"/>
      <c r="E2457" s="51"/>
      <c r="F2457" s="34" t="str">
        <f>IFERROR(VLOOKUP(C2457,'Fed. Agency Identifier'!$A$2:$B$62,2,FALSE),"")</f>
        <v/>
      </c>
      <c r="G2457" s="34" t="str">
        <f>IF(ISBLANK(D2457)=TRUE,"",(IFERROR(VLOOKUP(CONCATENATE(C2457,".",D2457),'Assistance Listings sam.gov'!$A$2:$D$2250,4,FALSE),"Unknown/Expired CFDA - Complete Column K")))</f>
        <v/>
      </c>
      <c r="H2457" s="51"/>
      <c r="I2457" s="51"/>
      <c r="J2457" s="34" t="str">
        <f>IF(AND(ISBLANK(C2457)=TRUE,ISBLANK(D2457)=TRUE),"",IFERROR(VLOOKUP(CONCATENATE(C2457,".",D2457),'Clusters Lookup'!$A$2:$B$99,2,FALSE),"Not an Other Cluster"))</f>
        <v/>
      </c>
      <c r="K2457" s="51"/>
      <c r="L2457" s="51"/>
      <c r="M2457" s="51"/>
      <c r="N2457" s="51"/>
      <c r="O2457" s="52"/>
      <c r="P2457" s="51"/>
      <c r="Q2457" s="51"/>
      <c r="R2457" s="50"/>
      <c r="S2457" s="34" t="str">
        <f>IFERROR(VLOOKUP(R2457,'State of WI BUs'!$A$2:$B$77,2,FALSE),"")</f>
        <v/>
      </c>
      <c r="T2457" s="52"/>
      <c r="U2457" s="52"/>
      <c r="V2457" s="56" t="str">
        <f t="shared" si="304"/>
        <v/>
      </c>
      <c r="W2457" s="52"/>
      <c r="X2457" s="50"/>
      <c r="Y2457" s="56" t="str">
        <f t="shared" si="305"/>
        <v/>
      </c>
      <c r="Z2457" s="52"/>
      <c r="AA2457" s="35" t="str">
        <f t="shared" si="306"/>
        <v/>
      </c>
      <c r="AB2457" s="35" t="str">
        <f t="shared" si="307"/>
        <v/>
      </c>
      <c r="AC2457" s="35" t="str">
        <f t="shared" si="308"/>
        <v/>
      </c>
      <c r="AD2457" s="35" t="str">
        <f t="shared" si="309"/>
        <v/>
      </c>
      <c r="AE2457" s="35" t="str">
        <f t="shared" si="310"/>
        <v/>
      </c>
      <c r="AF2457" s="35" t="str">
        <f t="shared" si="311"/>
        <v/>
      </c>
    </row>
    <row r="2458" spans="1:32" x14ac:dyDescent="0.3">
      <c r="A2458" s="50"/>
      <c r="B2458" s="34" t="str">
        <f>IFERROR(VLOOKUP(A2458,'State of WI BUs'!$A$2:$B$77,2,FALSE),"")</f>
        <v/>
      </c>
      <c r="C2458" s="50"/>
      <c r="D2458" s="50"/>
      <c r="E2458" s="51"/>
      <c r="F2458" s="34" t="str">
        <f>IFERROR(VLOOKUP(C2458,'Fed. Agency Identifier'!$A$2:$B$62,2,FALSE),"")</f>
        <v/>
      </c>
      <c r="G2458" s="34" t="str">
        <f>IF(ISBLANK(D2458)=TRUE,"",(IFERROR(VLOOKUP(CONCATENATE(C2458,".",D2458),'Assistance Listings sam.gov'!$A$2:$D$2250,4,FALSE),"Unknown/Expired CFDA - Complete Column K")))</f>
        <v/>
      </c>
      <c r="H2458" s="51"/>
      <c r="I2458" s="51"/>
      <c r="J2458" s="34" t="str">
        <f>IF(AND(ISBLANK(C2458)=TRUE,ISBLANK(D2458)=TRUE),"",IFERROR(VLOOKUP(CONCATENATE(C2458,".",D2458),'Clusters Lookup'!$A$2:$B$99,2,FALSE),"Not an Other Cluster"))</f>
        <v/>
      </c>
      <c r="K2458" s="51"/>
      <c r="L2458" s="51"/>
      <c r="M2458" s="51"/>
      <c r="N2458" s="51"/>
      <c r="O2458" s="52"/>
      <c r="P2458" s="51"/>
      <c r="Q2458" s="51"/>
      <c r="R2458" s="50"/>
      <c r="S2458" s="34" t="str">
        <f>IFERROR(VLOOKUP(R2458,'State of WI BUs'!$A$2:$B$77,2,FALSE),"")</f>
        <v/>
      </c>
      <c r="T2458" s="52"/>
      <c r="U2458" s="52"/>
      <c r="V2458" s="56" t="str">
        <f t="shared" si="304"/>
        <v/>
      </c>
      <c r="W2458" s="52"/>
      <c r="X2458" s="50"/>
      <c r="Y2458" s="56" t="str">
        <f t="shared" si="305"/>
        <v/>
      </c>
      <c r="Z2458" s="52"/>
      <c r="AA2458" s="35" t="str">
        <f t="shared" si="306"/>
        <v/>
      </c>
      <c r="AB2458" s="35" t="str">
        <f t="shared" si="307"/>
        <v/>
      </c>
      <c r="AC2458" s="35" t="str">
        <f t="shared" si="308"/>
        <v/>
      </c>
      <c r="AD2458" s="35" t="str">
        <f t="shared" si="309"/>
        <v/>
      </c>
      <c r="AE2458" s="35" t="str">
        <f t="shared" si="310"/>
        <v/>
      </c>
      <c r="AF2458" s="35" t="str">
        <f t="shared" si="311"/>
        <v/>
      </c>
    </row>
    <row r="2459" spans="1:32" x14ac:dyDescent="0.3">
      <c r="A2459" s="50"/>
      <c r="B2459" s="34" t="str">
        <f>IFERROR(VLOOKUP(A2459,'State of WI BUs'!$A$2:$B$77,2,FALSE),"")</f>
        <v/>
      </c>
      <c r="C2459" s="50"/>
      <c r="D2459" s="50"/>
      <c r="E2459" s="51"/>
      <c r="F2459" s="34" t="str">
        <f>IFERROR(VLOOKUP(C2459,'Fed. Agency Identifier'!$A$2:$B$62,2,FALSE),"")</f>
        <v/>
      </c>
      <c r="G2459" s="34" t="str">
        <f>IF(ISBLANK(D2459)=TRUE,"",(IFERROR(VLOOKUP(CONCATENATE(C2459,".",D2459),'Assistance Listings sam.gov'!$A$2:$D$2250,4,FALSE),"Unknown/Expired CFDA - Complete Column K")))</f>
        <v/>
      </c>
      <c r="H2459" s="51"/>
      <c r="I2459" s="51"/>
      <c r="J2459" s="34" t="str">
        <f>IF(AND(ISBLANK(C2459)=TRUE,ISBLANK(D2459)=TRUE),"",IFERROR(VLOOKUP(CONCATENATE(C2459,".",D2459),'Clusters Lookup'!$A$2:$B$99,2,FALSE),"Not an Other Cluster"))</f>
        <v/>
      </c>
      <c r="K2459" s="51"/>
      <c r="L2459" s="51"/>
      <c r="M2459" s="51"/>
      <c r="N2459" s="51"/>
      <c r="O2459" s="52"/>
      <c r="P2459" s="51"/>
      <c r="Q2459" s="51"/>
      <c r="R2459" s="50"/>
      <c r="S2459" s="34" t="str">
        <f>IFERROR(VLOOKUP(R2459,'State of WI BUs'!$A$2:$B$77,2,FALSE),"")</f>
        <v/>
      </c>
      <c r="T2459" s="52"/>
      <c r="U2459" s="52"/>
      <c r="V2459" s="56" t="str">
        <f t="shared" si="304"/>
        <v/>
      </c>
      <c r="W2459" s="52"/>
      <c r="X2459" s="50"/>
      <c r="Y2459" s="56" t="str">
        <f t="shared" si="305"/>
        <v/>
      </c>
      <c r="Z2459" s="52"/>
      <c r="AA2459" s="35" t="str">
        <f t="shared" si="306"/>
        <v/>
      </c>
      <c r="AB2459" s="35" t="str">
        <f t="shared" si="307"/>
        <v/>
      </c>
      <c r="AC2459" s="35" t="str">
        <f t="shared" si="308"/>
        <v/>
      </c>
      <c r="AD2459" s="35" t="str">
        <f t="shared" si="309"/>
        <v/>
      </c>
      <c r="AE2459" s="35" t="str">
        <f t="shared" si="310"/>
        <v/>
      </c>
      <c r="AF2459" s="35" t="str">
        <f t="shared" si="311"/>
        <v/>
      </c>
    </row>
    <row r="2460" spans="1:32" x14ac:dyDescent="0.3">
      <c r="A2460" s="50"/>
      <c r="B2460" s="34" t="str">
        <f>IFERROR(VLOOKUP(A2460,'State of WI BUs'!$A$2:$B$77,2,FALSE),"")</f>
        <v/>
      </c>
      <c r="C2460" s="50"/>
      <c r="D2460" s="50"/>
      <c r="E2460" s="51"/>
      <c r="F2460" s="34" t="str">
        <f>IFERROR(VLOOKUP(C2460,'Fed. Agency Identifier'!$A$2:$B$62,2,FALSE),"")</f>
        <v/>
      </c>
      <c r="G2460" s="34" t="str">
        <f>IF(ISBLANK(D2460)=TRUE,"",(IFERROR(VLOOKUP(CONCATENATE(C2460,".",D2460),'Assistance Listings sam.gov'!$A$2:$D$2250,4,FALSE),"Unknown/Expired CFDA - Complete Column K")))</f>
        <v/>
      </c>
      <c r="H2460" s="51"/>
      <c r="I2460" s="51"/>
      <c r="J2460" s="34" t="str">
        <f>IF(AND(ISBLANK(C2460)=TRUE,ISBLANK(D2460)=TRUE),"",IFERROR(VLOOKUP(CONCATENATE(C2460,".",D2460),'Clusters Lookup'!$A$2:$B$99,2,FALSE),"Not an Other Cluster"))</f>
        <v/>
      </c>
      <c r="K2460" s="51"/>
      <c r="L2460" s="51"/>
      <c r="M2460" s="51"/>
      <c r="N2460" s="51"/>
      <c r="O2460" s="52"/>
      <c r="P2460" s="51"/>
      <c r="Q2460" s="51"/>
      <c r="R2460" s="50"/>
      <c r="S2460" s="34" t="str">
        <f>IFERROR(VLOOKUP(R2460,'State of WI BUs'!$A$2:$B$77,2,FALSE),"")</f>
        <v/>
      </c>
      <c r="T2460" s="52"/>
      <c r="U2460" s="52"/>
      <c r="V2460" s="56" t="str">
        <f t="shared" si="304"/>
        <v/>
      </c>
      <c r="W2460" s="52"/>
      <c r="X2460" s="50"/>
      <c r="Y2460" s="56" t="str">
        <f t="shared" si="305"/>
        <v/>
      </c>
      <c r="Z2460" s="52"/>
      <c r="AA2460" s="35" t="str">
        <f t="shared" si="306"/>
        <v/>
      </c>
      <c r="AB2460" s="35" t="str">
        <f t="shared" si="307"/>
        <v/>
      </c>
      <c r="AC2460" s="35" t="str">
        <f t="shared" si="308"/>
        <v/>
      </c>
      <c r="AD2460" s="35" t="str">
        <f t="shared" si="309"/>
        <v/>
      </c>
      <c r="AE2460" s="35" t="str">
        <f t="shared" si="310"/>
        <v/>
      </c>
      <c r="AF2460" s="35" t="str">
        <f t="shared" si="311"/>
        <v/>
      </c>
    </row>
    <row r="2461" spans="1:32" x14ac:dyDescent="0.3">
      <c r="A2461" s="50"/>
      <c r="B2461" s="34" t="str">
        <f>IFERROR(VLOOKUP(A2461,'State of WI BUs'!$A$2:$B$77,2,FALSE),"")</f>
        <v/>
      </c>
      <c r="C2461" s="50"/>
      <c r="D2461" s="50"/>
      <c r="E2461" s="51"/>
      <c r="F2461" s="34" t="str">
        <f>IFERROR(VLOOKUP(C2461,'Fed. Agency Identifier'!$A$2:$B$62,2,FALSE),"")</f>
        <v/>
      </c>
      <c r="G2461" s="34" t="str">
        <f>IF(ISBLANK(D2461)=TRUE,"",(IFERROR(VLOOKUP(CONCATENATE(C2461,".",D2461),'Assistance Listings sam.gov'!$A$2:$D$2250,4,FALSE),"Unknown/Expired CFDA - Complete Column K")))</f>
        <v/>
      </c>
      <c r="H2461" s="51"/>
      <c r="I2461" s="51"/>
      <c r="J2461" s="34" t="str">
        <f>IF(AND(ISBLANK(C2461)=TRUE,ISBLANK(D2461)=TRUE),"",IFERROR(VLOOKUP(CONCATENATE(C2461,".",D2461),'Clusters Lookup'!$A$2:$B$99,2,FALSE),"Not an Other Cluster"))</f>
        <v/>
      </c>
      <c r="K2461" s="51"/>
      <c r="L2461" s="51"/>
      <c r="M2461" s="51"/>
      <c r="N2461" s="51"/>
      <c r="O2461" s="52"/>
      <c r="P2461" s="51"/>
      <c r="Q2461" s="51"/>
      <c r="R2461" s="50"/>
      <c r="S2461" s="34" t="str">
        <f>IFERROR(VLOOKUP(R2461,'State of WI BUs'!$A$2:$B$77,2,FALSE),"")</f>
        <v/>
      </c>
      <c r="T2461" s="52"/>
      <c r="U2461" s="52"/>
      <c r="V2461" s="56" t="str">
        <f t="shared" si="304"/>
        <v/>
      </c>
      <c r="W2461" s="52"/>
      <c r="X2461" s="50"/>
      <c r="Y2461" s="56" t="str">
        <f t="shared" si="305"/>
        <v/>
      </c>
      <c r="Z2461" s="52"/>
      <c r="AA2461" s="35" t="str">
        <f t="shared" si="306"/>
        <v/>
      </c>
      <c r="AB2461" s="35" t="str">
        <f t="shared" si="307"/>
        <v/>
      </c>
      <c r="AC2461" s="35" t="str">
        <f t="shared" si="308"/>
        <v/>
      </c>
      <c r="AD2461" s="35" t="str">
        <f t="shared" si="309"/>
        <v/>
      </c>
      <c r="AE2461" s="35" t="str">
        <f t="shared" si="310"/>
        <v/>
      </c>
      <c r="AF2461" s="35" t="str">
        <f t="shared" si="311"/>
        <v/>
      </c>
    </row>
    <row r="2462" spans="1:32" x14ac:dyDescent="0.3">
      <c r="A2462" s="50"/>
      <c r="B2462" s="34" t="str">
        <f>IFERROR(VLOOKUP(A2462,'State of WI BUs'!$A$2:$B$77,2,FALSE),"")</f>
        <v/>
      </c>
      <c r="C2462" s="50"/>
      <c r="D2462" s="50"/>
      <c r="E2462" s="51"/>
      <c r="F2462" s="34" t="str">
        <f>IFERROR(VLOOKUP(C2462,'Fed. Agency Identifier'!$A$2:$B$62,2,FALSE),"")</f>
        <v/>
      </c>
      <c r="G2462" s="34" t="str">
        <f>IF(ISBLANK(D2462)=TRUE,"",(IFERROR(VLOOKUP(CONCATENATE(C2462,".",D2462),'Assistance Listings sam.gov'!$A$2:$D$2250,4,FALSE),"Unknown/Expired CFDA - Complete Column K")))</f>
        <v/>
      </c>
      <c r="H2462" s="51"/>
      <c r="I2462" s="51"/>
      <c r="J2462" s="34" t="str">
        <f>IF(AND(ISBLANK(C2462)=TRUE,ISBLANK(D2462)=TRUE),"",IFERROR(VLOOKUP(CONCATENATE(C2462,".",D2462),'Clusters Lookup'!$A$2:$B$99,2,FALSE),"Not an Other Cluster"))</f>
        <v/>
      </c>
      <c r="K2462" s="51"/>
      <c r="L2462" s="51"/>
      <c r="M2462" s="51"/>
      <c r="N2462" s="51"/>
      <c r="O2462" s="52"/>
      <c r="P2462" s="51"/>
      <c r="Q2462" s="51"/>
      <c r="R2462" s="50"/>
      <c r="S2462" s="34" t="str">
        <f>IFERROR(VLOOKUP(R2462,'State of WI BUs'!$A$2:$B$77,2,FALSE),"")</f>
        <v/>
      </c>
      <c r="T2462" s="52"/>
      <c r="U2462" s="52"/>
      <c r="V2462" s="56" t="str">
        <f t="shared" si="304"/>
        <v/>
      </c>
      <c r="W2462" s="52"/>
      <c r="X2462" s="50"/>
      <c r="Y2462" s="56" t="str">
        <f t="shared" si="305"/>
        <v/>
      </c>
      <c r="Z2462" s="52"/>
      <c r="AA2462" s="35" t="str">
        <f t="shared" si="306"/>
        <v/>
      </c>
      <c r="AB2462" s="35" t="str">
        <f t="shared" si="307"/>
        <v/>
      </c>
      <c r="AC2462" s="35" t="str">
        <f t="shared" si="308"/>
        <v/>
      </c>
      <c r="AD2462" s="35" t="str">
        <f t="shared" si="309"/>
        <v/>
      </c>
      <c r="AE2462" s="35" t="str">
        <f t="shared" si="310"/>
        <v/>
      </c>
      <c r="AF2462" s="35" t="str">
        <f t="shared" si="311"/>
        <v/>
      </c>
    </row>
    <row r="2463" spans="1:32" x14ac:dyDescent="0.3">
      <c r="A2463" s="50"/>
      <c r="B2463" s="34" t="str">
        <f>IFERROR(VLOOKUP(A2463,'State of WI BUs'!$A$2:$B$77,2,FALSE),"")</f>
        <v/>
      </c>
      <c r="C2463" s="50"/>
      <c r="D2463" s="50"/>
      <c r="E2463" s="51"/>
      <c r="F2463" s="34" t="str">
        <f>IFERROR(VLOOKUP(C2463,'Fed. Agency Identifier'!$A$2:$B$62,2,FALSE),"")</f>
        <v/>
      </c>
      <c r="G2463" s="34" t="str">
        <f>IF(ISBLANK(D2463)=TRUE,"",(IFERROR(VLOOKUP(CONCATENATE(C2463,".",D2463),'Assistance Listings sam.gov'!$A$2:$D$2250,4,FALSE),"Unknown/Expired CFDA - Complete Column K")))</f>
        <v/>
      </c>
      <c r="H2463" s="51"/>
      <c r="I2463" s="51"/>
      <c r="J2463" s="34" t="str">
        <f>IF(AND(ISBLANK(C2463)=TRUE,ISBLANK(D2463)=TRUE),"",IFERROR(VLOOKUP(CONCATENATE(C2463,".",D2463),'Clusters Lookup'!$A$2:$B$99,2,FALSE),"Not an Other Cluster"))</f>
        <v/>
      </c>
      <c r="K2463" s="51"/>
      <c r="L2463" s="51"/>
      <c r="M2463" s="51"/>
      <c r="N2463" s="51"/>
      <c r="O2463" s="52"/>
      <c r="P2463" s="51"/>
      <c r="Q2463" s="51"/>
      <c r="R2463" s="50"/>
      <c r="S2463" s="34" t="str">
        <f>IFERROR(VLOOKUP(R2463,'State of WI BUs'!$A$2:$B$77,2,FALSE),"")</f>
        <v/>
      </c>
      <c r="T2463" s="52"/>
      <c r="U2463" s="52"/>
      <c r="V2463" s="56" t="str">
        <f t="shared" si="304"/>
        <v/>
      </c>
      <c r="W2463" s="52"/>
      <c r="X2463" s="50"/>
      <c r="Y2463" s="56" t="str">
        <f t="shared" si="305"/>
        <v/>
      </c>
      <c r="Z2463" s="52"/>
      <c r="AA2463" s="35" t="str">
        <f t="shared" si="306"/>
        <v/>
      </c>
      <c r="AB2463" s="35" t="str">
        <f t="shared" si="307"/>
        <v/>
      </c>
      <c r="AC2463" s="35" t="str">
        <f t="shared" si="308"/>
        <v/>
      </c>
      <c r="AD2463" s="35" t="str">
        <f t="shared" si="309"/>
        <v/>
      </c>
      <c r="AE2463" s="35" t="str">
        <f t="shared" si="310"/>
        <v/>
      </c>
      <c r="AF2463" s="35" t="str">
        <f t="shared" si="311"/>
        <v/>
      </c>
    </row>
    <row r="2464" spans="1:32" x14ac:dyDescent="0.3">
      <c r="A2464" s="50"/>
      <c r="B2464" s="34" t="str">
        <f>IFERROR(VLOOKUP(A2464,'State of WI BUs'!$A$2:$B$77,2,FALSE),"")</f>
        <v/>
      </c>
      <c r="C2464" s="50"/>
      <c r="D2464" s="50"/>
      <c r="E2464" s="51"/>
      <c r="F2464" s="34" t="str">
        <f>IFERROR(VLOOKUP(C2464,'Fed. Agency Identifier'!$A$2:$B$62,2,FALSE),"")</f>
        <v/>
      </c>
      <c r="G2464" s="34" t="str">
        <f>IF(ISBLANK(D2464)=TRUE,"",(IFERROR(VLOOKUP(CONCATENATE(C2464,".",D2464),'Assistance Listings sam.gov'!$A$2:$D$2250,4,FALSE),"Unknown/Expired CFDA - Complete Column K")))</f>
        <v/>
      </c>
      <c r="H2464" s="51"/>
      <c r="I2464" s="51"/>
      <c r="J2464" s="34" t="str">
        <f>IF(AND(ISBLANK(C2464)=TRUE,ISBLANK(D2464)=TRUE),"",IFERROR(VLOOKUP(CONCATENATE(C2464,".",D2464),'Clusters Lookup'!$A$2:$B$99,2,FALSE),"Not an Other Cluster"))</f>
        <v/>
      </c>
      <c r="K2464" s="51"/>
      <c r="L2464" s="51"/>
      <c r="M2464" s="51"/>
      <c r="N2464" s="51"/>
      <c r="O2464" s="52"/>
      <c r="P2464" s="51"/>
      <c r="Q2464" s="51"/>
      <c r="R2464" s="50"/>
      <c r="S2464" s="34" t="str">
        <f>IFERROR(VLOOKUP(R2464,'State of WI BUs'!$A$2:$B$77,2,FALSE),"")</f>
        <v/>
      </c>
      <c r="T2464" s="52"/>
      <c r="U2464" s="52"/>
      <c r="V2464" s="56" t="str">
        <f t="shared" si="304"/>
        <v/>
      </c>
      <c r="W2464" s="52"/>
      <c r="X2464" s="50"/>
      <c r="Y2464" s="56" t="str">
        <f t="shared" si="305"/>
        <v/>
      </c>
      <c r="Z2464" s="52"/>
      <c r="AA2464" s="35" t="str">
        <f t="shared" si="306"/>
        <v/>
      </c>
      <c r="AB2464" s="35" t="str">
        <f t="shared" si="307"/>
        <v/>
      </c>
      <c r="AC2464" s="35" t="str">
        <f t="shared" si="308"/>
        <v/>
      </c>
      <c r="AD2464" s="35" t="str">
        <f t="shared" si="309"/>
        <v/>
      </c>
      <c r="AE2464" s="35" t="str">
        <f t="shared" si="310"/>
        <v/>
      </c>
      <c r="AF2464" s="35" t="str">
        <f t="shared" si="311"/>
        <v/>
      </c>
    </row>
    <row r="2465" spans="1:32" x14ac:dyDescent="0.3">
      <c r="A2465" s="50"/>
      <c r="B2465" s="34" t="str">
        <f>IFERROR(VLOOKUP(A2465,'State of WI BUs'!$A$2:$B$77,2,FALSE),"")</f>
        <v/>
      </c>
      <c r="C2465" s="50"/>
      <c r="D2465" s="50"/>
      <c r="E2465" s="51"/>
      <c r="F2465" s="34" t="str">
        <f>IFERROR(VLOOKUP(C2465,'Fed. Agency Identifier'!$A$2:$B$62,2,FALSE),"")</f>
        <v/>
      </c>
      <c r="G2465" s="34" t="str">
        <f>IF(ISBLANK(D2465)=TRUE,"",(IFERROR(VLOOKUP(CONCATENATE(C2465,".",D2465),'Assistance Listings sam.gov'!$A$2:$D$2250,4,FALSE),"Unknown/Expired CFDA - Complete Column K")))</f>
        <v/>
      </c>
      <c r="H2465" s="51"/>
      <c r="I2465" s="51"/>
      <c r="J2465" s="34" t="str">
        <f>IF(AND(ISBLANK(C2465)=TRUE,ISBLANK(D2465)=TRUE),"",IFERROR(VLOOKUP(CONCATENATE(C2465,".",D2465),'Clusters Lookup'!$A$2:$B$99,2,FALSE),"Not an Other Cluster"))</f>
        <v/>
      </c>
      <c r="K2465" s="51"/>
      <c r="L2465" s="51"/>
      <c r="M2465" s="51"/>
      <c r="N2465" s="51"/>
      <c r="O2465" s="52"/>
      <c r="P2465" s="51"/>
      <c r="Q2465" s="51"/>
      <c r="R2465" s="50"/>
      <c r="S2465" s="34" t="str">
        <f>IFERROR(VLOOKUP(R2465,'State of WI BUs'!$A$2:$B$77,2,FALSE),"")</f>
        <v/>
      </c>
      <c r="T2465" s="52"/>
      <c r="U2465" s="52"/>
      <c r="V2465" s="56" t="str">
        <f t="shared" si="304"/>
        <v/>
      </c>
      <c r="W2465" s="52"/>
      <c r="X2465" s="50"/>
      <c r="Y2465" s="56" t="str">
        <f t="shared" si="305"/>
        <v/>
      </c>
      <c r="Z2465" s="52"/>
      <c r="AA2465" s="35" t="str">
        <f t="shared" si="306"/>
        <v/>
      </c>
      <c r="AB2465" s="35" t="str">
        <f t="shared" si="307"/>
        <v/>
      </c>
      <c r="AC2465" s="35" t="str">
        <f t="shared" si="308"/>
        <v/>
      </c>
      <c r="AD2465" s="35" t="str">
        <f t="shared" si="309"/>
        <v/>
      </c>
      <c r="AE2465" s="35" t="str">
        <f t="shared" si="310"/>
        <v/>
      </c>
      <c r="AF2465" s="35" t="str">
        <f t="shared" si="311"/>
        <v/>
      </c>
    </row>
    <row r="2466" spans="1:32" x14ac:dyDescent="0.3">
      <c r="A2466" s="50"/>
      <c r="B2466" s="34" t="str">
        <f>IFERROR(VLOOKUP(A2466,'State of WI BUs'!$A$2:$B$77,2,FALSE),"")</f>
        <v/>
      </c>
      <c r="C2466" s="50"/>
      <c r="D2466" s="50"/>
      <c r="E2466" s="51"/>
      <c r="F2466" s="34" t="str">
        <f>IFERROR(VLOOKUP(C2466,'Fed. Agency Identifier'!$A$2:$B$62,2,FALSE),"")</f>
        <v/>
      </c>
      <c r="G2466" s="34" t="str">
        <f>IF(ISBLANK(D2466)=TRUE,"",(IFERROR(VLOOKUP(CONCATENATE(C2466,".",D2466),'Assistance Listings sam.gov'!$A$2:$D$2250,4,FALSE),"Unknown/Expired CFDA - Complete Column K")))</f>
        <v/>
      </c>
      <c r="H2466" s="51"/>
      <c r="I2466" s="51"/>
      <c r="J2466" s="34" t="str">
        <f>IF(AND(ISBLANK(C2466)=TRUE,ISBLANK(D2466)=TRUE),"",IFERROR(VLOOKUP(CONCATENATE(C2466,".",D2466),'Clusters Lookup'!$A$2:$B$99,2,FALSE),"Not an Other Cluster"))</f>
        <v/>
      </c>
      <c r="K2466" s="51"/>
      <c r="L2466" s="51"/>
      <c r="M2466" s="51"/>
      <c r="N2466" s="51"/>
      <c r="O2466" s="52"/>
      <c r="P2466" s="51"/>
      <c r="Q2466" s="51"/>
      <c r="R2466" s="50"/>
      <c r="S2466" s="34" t="str">
        <f>IFERROR(VLOOKUP(R2466,'State of WI BUs'!$A$2:$B$77,2,FALSE),"")</f>
        <v/>
      </c>
      <c r="T2466" s="52"/>
      <c r="U2466" s="52"/>
      <c r="V2466" s="56" t="str">
        <f t="shared" si="304"/>
        <v/>
      </c>
      <c r="W2466" s="52"/>
      <c r="X2466" s="50"/>
      <c r="Y2466" s="56" t="str">
        <f t="shared" si="305"/>
        <v/>
      </c>
      <c r="Z2466" s="52"/>
      <c r="AA2466" s="35" t="str">
        <f t="shared" si="306"/>
        <v/>
      </c>
      <c r="AB2466" s="35" t="str">
        <f t="shared" si="307"/>
        <v/>
      </c>
      <c r="AC2466" s="35" t="str">
        <f t="shared" si="308"/>
        <v/>
      </c>
      <c r="AD2466" s="35" t="str">
        <f t="shared" si="309"/>
        <v/>
      </c>
      <c r="AE2466" s="35" t="str">
        <f t="shared" si="310"/>
        <v/>
      </c>
      <c r="AF2466" s="35" t="str">
        <f t="shared" si="311"/>
        <v/>
      </c>
    </row>
    <row r="2467" spans="1:32" x14ac:dyDescent="0.3">
      <c r="A2467" s="50"/>
      <c r="B2467" s="34" t="str">
        <f>IFERROR(VLOOKUP(A2467,'State of WI BUs'!$A$2:$B$77,2,FALSE),"")</f>
        <v/>
      </c>
      <c r="C2467" s="50"/>
      <c r="D2467" s="50"/>
      <c r="E2467" s="51"/>
      <c r="F2467" s="34" t="str">
        <f>IFERROR(VLOOKUP(C2467,'Fed. Agency Identifier'!$A$2:$B$62,2,FALSE),"")</f>
        <v/>
      </c>
      <c r="G2467" s="34" t="str">
        <f>IF(ISBLANK(D2467)=TRUE,"",(IFERROR(VLOOKUP(CONCATENATE(C2467,".",D2467),'Assistance Listings sam.gov'!$A$2:$D$2250,4,FALSE),"Unknown/Expired CFDA - Complete Column K")))</f>
        <v/>
      </c>
      <c r="H2467" s="51"/>
      <c r="I2467" s="51"/>
      <c r="J2467" s="34" t="str">
        <f>IF(AND(ISBLANK(C2467)=TRUE,ISBLANK(D2467)=TRUE),"",IFERROR(VLOOKUP(CONCATENATE(C2467,".",D2467),'Clusters Lookup'!$A$2:$B$99,2,FALSE),"Not an Other Cluster"))</f>
        <v/>
      </c>
      <c r="K2467" s="51"/>
      <c r="L2467" s="51"/>
      <c r="M2467" s="51"/>
      <c r="N2467" s="51"/>
      <c r="O2467" s="52"/>
      <c r="P2467" s="51"/>
      <c r="Q2467" s="51"/>
      <c r="R2467" s="50"/>
      <c r="S2467" s="34" t="str">
        <f>IFERROR(VLOOKUP(R2467,'State of WI BUs'!$A$2:$B$77,2,FALSE),"")</f>
        <v/>
      </c>
      <c r="T2467" s="52"/>
      <c r="U2467" s="52"/>
      <c r="V2467" s="56" t="str">
        <f t="shared" si="304"/>
        <v/>
      </c>
      <c r="W2467" s="52"/>
      <c r="X2467" s="50"/>
      <c r="Y2467" s="56" t="str">
        <f t="shared" si="305"/>
        <v/>
      </c>
      <c r="Z2467" s="52"/>
      <c r="AA2467" s="35" t="str">
        <f t="shared" si="306"/>
        <v/>
      </c>
      <c r="AB2467" s="35" t="str">
        <f t="shared" si="307"/>
        <v/>
      </c>
      <c r="AC2467" s="35" t="str">
        <f t="shared" si="308"/>
        <v/>
      </c>
      <c r="AD2467" s="35" t="str">
        <f t="shared" si="309"/>
        <v/>
      </c>
      <c r="AE2467" s="35" t="str">
        <f t="shared" si="310"/>
        <v/>
      </c>
      <c r="AF2467" s="35" t="str">
        <f t="shared" si="311"/>
        <v/>
      </c>
    </row>
    <row r="2468" spans="1:32" x14ac:dyDescent="0.3">
      <c r="A2468" s="50"/>
      <c r="B2468" s="34" t="str">
        <f>IFERROR(VLOOKUP(A2468,'State of WI BUs'!$A$2:$B$77,2,FALSE),"")</f>
        <v/>
      </c>
      <c r="C2468" s="50"/>
      <c r="D2468" s="50"/>
      <c r="E2468" s="51"/>
      <c r="F2468" s="34" t="str">
        <f>IFERROR(VLOOKUP(C2468,'Fed. Agency Identifier'!$A$2:$B$62,2,FALSE),"")</f>
        <v/>
      </c>
      <c r="G2468" s="34" t="str">
        <f>IF(ISBLANK(D2468)=TRUE,"",(IFERROR(VLOOKUP(CONCATENATE(C2468,".",D2468),'Assistance Listings sam.gov'!$A$2:$D$2250,4,FALSE),"Unknown/Expired CFDA - Complete Column K")))</f>
        <v/>
      </c>
      <c r="H2468" s="51"/>
      <c r="I2468" s="51"/>
      <c r="J2468" s="34" t="str">
        <f>IF(AND(ISBLANK(C2468)=TRUE,ISBLANK(D2468)=TRUE),"",IFERROR(VLOOKUP(CONCATENATE(C2468,".",D2468),'Clusters Lookup'!$A$2:$B$99,2,FALSE),"Not an Other Cluster"))</f>
        <v/>
      </c>
      <c r="K2468" s="51"/>
      <c r="L2468" s="51"/>
      <c r="M2468" s="51"/>
      <c r="N2468" s="51"/>
      <c r="O2468" s="52"/>
      <c r="P2468" s="51"/>
      <c r="Q2468" s="51"/>
      <c r="R2468" s="50"/>
      <c r="S2468" s="34" t="str">
        <f>IFERROR(VLOOKUP(R2468,'State of WI BUs'!$A$2:$B$77,2,FALSE),"")</f>
        <v/>
      </c>
      <c r="T2468" s="52"/>
      <c r="U2468" s="52"/>
      <c r="V2468" s="56" t="str">
        <f t="shared" si="304"/>
        <v/>
      </c>
      <c r="W2468" s="52"/>
      <c r="X2468" s="50"/>
      <c r="Y2468" s="56" t="str">
        <f t="shared" si="305"/>
        <v/>
      </c>
      <c r="Z2468" s="52"/>
      <c r="AA2468" s="35" t="str">
        <f t="shared" si="306"/>
        <v/>
      </c>
      <c r="AB2468" s="35" t="str">
        <f t="shared" si="307"/>
        <v/>
      </c>
      <c r="AC2468" s="35" t="str">
        <f t="shared" si="308"/>
        <v/>
      </c>
      <c r="AD2468" s="35" t="str">
        <f t="shared" si="309"/>
        <v/>
      </c>
      <c r="AE2468" s="35" t="str">
        <f t="shared" si="310"/>
        <v/>
      </c>
      <c r="AF2468" s="35" t="str">
        <f t="shared" si="311"/>
        <v/>
      </c>
    </row>
    <row r="2469" spans="1:32" x14ac:dyDescent="0.3">
      <c r="A2469" s="50"/>
      <c r="B2469" s="34" t="str">
        <f>IFERROR(VLOOKUP(A2469,'State of WI BUs'!$A$2:$B$77,2,FALSE),"")</f>
        <v/>
      </c>
      <c r="C2469" s="50"/>
      <c r="D2469" s="50"/>
      <c r="E2469" s="51"/>
      <c r="F2469" s="34" t="str">
        <f>IFERROR(VLOOKUP(C2469,'Fed. Agency Identifier'!$A$2:$B$62,2,FALSE),"")</f>
        <v/>
      </c>
      <c r="G2469" s="34" t="str">
        <f>IF(ISBLANK(D2469)=TRUE,"",(IFERROR(VLOOKUP(CONCATENATE(C2469,".",D2469),'Assistance Listings sam.gov'!$A$2:$D$2250,4,FALSE),"Unknown/Expired CFDA - Complete Column K")))</f>
        <v/>
      </c>
      <c r="H2469" s="51"/>
      <c r="I2469" s="51"/>
      <c r="J2469" s="34" t="str">
        <f>IF(AND(ISBLANK(C2469)=TRUE,ISBLANK(D2469)=TRUE),"",IFERROR(VLOOKUP(CONCATENATE(C2469,".",D2469),'Clusters Lookup'!$A$2:$B$99,2,FALSE),"Not an Other Cluster"))</f>
        <v/>
      </c>
      <c r="K2469" s="51"/>
      <c r="L2469" s="51"/>
      <c r="M2469" s="51"/>
      <c r="N2469" s="51"/>
      <c r="O2469" s="52"/>
      <c r="P2469" s="51"/>
      <c r="Q2469" s="51"/>
      <c r="R2469" s="50"/>
      <c r="S2469" s="34" t="str">
        <f>IFERROR(VLOOKUP(R2469,'State of WI BUs'!$A$2:$B$77,2,FALSE),"")</f>
        <v/>
      </c>
      <c r="T2469" s="52"/>
      <c r="U2469" s="52"/>
      <c r="V2469" s="56" t="str">
        <f t="shared" si="304"/>
        <v/>
      </c>
      <c r="W2469" s="52"/>
      <c r="X2469" s="50"/>
      <c r="Y2469" s="56" t="str">
        <f t="shared" si="305"/>
        <v/>
      </c>
      <c r="Z2469" s="52"/>
      <c r="AA2469" s="35" t="str">
        <f t="shared" si="306"/>
        <v/>
      </c>
      <c r="AB2469" s="35" t="str">
        <f t="shared" si="307"/>
        <v/>
      </c>
      <c r="AC2469" s="35" t="str">
        <f t="shared" si="308"/>
        <v/>
      </c>
      <c r="AD2469" s="35" t="str">
        <f t="shared" si="309"/>
        <v/>
      </c>
      <c r="AE2469" s="35" t="str">
        <f t="shared" si="310"/>
        <v/>
      </c>
      <c r="AF2469" s="35" t="str">
        <f t="shared" si="311"/>
        <v/>
      </c>
    </row>
    <row r="2470" spans="1:32" x14ac:dyDescent="0.3">
      <c r="A2470" s="50"/>
      <c r="B2470" s="34" t="str">
        <f>IFERROR(VLOOKUP(A2470,'State of WI BUs'!$A$2:$B$77,2,FALSE),"")</f>
        <v/>
      </c>
      <c r="C2470" s="50"/>
      <c r="D2470" s="50"/>
      <c r="E2470" s="51"/>
      <c r="F2470" s="34" t="str">
        <f>IFERROR(VLOOKUP(C2470,'Fed. Agency Identifier'!$A$2:$B$62,2,FALSE),"")</f>
        <v/>
      </c>
      <c r="G2470" s="34" t="str">
        <f>IF(ISBLANK(D2470)=TRUE,"",(IFERROR(VLOOKUP(CONCATENATE(C2470,".",D2470),'Assistance Listings sam.gov'!$A$2:$D$2250,4,FALSE),"Unknown/Expired CFDA - Complete Column K")))</f>
        <v/>
      </c>
      <c r="H2470" s="51"/>
      <c r="I2470" s="51"/>
      <c r="J2470" s="34" t="str">
        <f>IF(AND(ISBLANK(C2470)=TRUE,ISBLANK(D2470)=TRUE),"",IFERROR(VLOOKUP(CONCATENATE(C2470,".",D2470),'Clusters Lookup'!$A$2:$B$99,2,FALSE),"Not an Other Cluster"))</f>
        <v/>
      </c>
      <c r="K2470" s="51"/>
      <c r="L2470" s="51"/>
      <c r="M2470" s="51"/>
      <c r="N2470" s="51"/>
      <c r="O2470" s="52"/>
      <c r="P2470" s="51"/>
      <c r="Q2470" s="51"/>
      <c r="R2470" s="50"/>
      <c r="S2470" s="34" t="str">
        <f>IFERROR(VLOOKUP(R2470,'State of WI BUs'!$A$2:$B$77,2,FALSE),"")</f>
        <v/>
      </c>
      <c r="T2470" s="52"/>
      <c r="U2470" s="52"/>
      <c r="V2470" s="56" t="str">
        <f t="shared" si="304"/>
        <v/>
      </c>
      <c r="W2470" s="52"/>
      <c r="X2470" s="50"/>
      <c r="Y2470" s="56" t="str">
        <f t="shared" si="305"/>
        <v/>
      </c>
      <c r="Z2470" s="52"/>
      <c r="AA2470" s="35" t="str">
        <f t="shared" si="306"/>
        <v/>
      </c>
      <c r="AB2470" s="35" t="str">
        <f t="shared" si="307"/>
        <v/>
      </c>
      <c r="AC2470" s="35" t="str">
        <f t="shared" si="308"/>
        <v/>
      </c>
      <c r="AD2470" s="35" t="str">
        <f t="shared" si="309"/>
        <v/>
      </c>
      <c r="AE2470" s="35" t="str">
        <f t="shared" si="310"/>
        <v/>
      </c>
      <c r="AF2470" s="35" t="str">
        <f t="shared" si="311"/>
        <v/>
      </c>
    </row>
    <row r="2471" spans="1:32" x14ac:dyDescent="0.3">
      <c r="A2471" s="50"/>
      <c r="B2471" s="34" t="str">
        <f>IFERROR(VLOOKUP(A2471,'State of WI BUs'!$A$2:$B$77,2,FALSE),"")</f>
        <v/>
      </c>
      <c r="C2471" s="50"/>
      <c r="D2471" s="50"/>
      <c r="E2471" s="51"/>
      <c r="F2471" s="34" t="str">
        <f>IFERROR(VLOOKUP(C2471,'Fed. Agency Identifier'!$A$2:$B$62,2,FALSE),"")</f>
        <v/>
      </c>
      <c r="G2471" s="34" t="str">
        <f>IF(ISBLANK(D2471)=TRUE,"",(IFERROR(VLOOKUP(CONCATENATE(C2471,".",D2471),'Assistance Listings sam.gov'!$A$2:$D$2250,4,FALSE),"Unknown/Expired CFDA - Complete Column K")))</f>
        <v/>
      </c>
      <c r="H2471" s="51"/>
      <c r="I2471" s="51"/>
      <c r="J2471" s="34" t="str">
        <f>IF(AND(ISBLANK(C2471)=TRUE,ISBLANK(D2471)=TRUE),"",IFERROR(VLOOKUP(CONCATENATE(C2471,".",D2471),'Clusters Lookup'!$A$2:$B$99,2,FALSE),"Not an Other Cluster"))</f>
        <v/>
      </c>
      <c r="K2471" s="51"/>
      <c r="L2471" s="51"/>
      <c r="M2471" s="51"/>
      <c r="N2471" s="51"/>
      <c r="O2471" s="52"/>
      <c r="P2471" s="51"/>
      <c r="Q2471" s="51"/>
      <c r="R2471" s="50"/>
      <c r="S2471" s="34" t="str">
        <f>IFERROR(VLOOKUP(R2471,'State of WI BUs'!$A$2:$B$77,2,FALSE),"")</f>
        <v/>
      </c>
      <c r="T2471" s="52"/>
      <c r="U2471" s="52"/>
      <c r="V2471" s="56" t="str">
        <f t="shared" si="304"/>
        <v/>
      </c>
      <c r="W2471" s="52"/>
      <c r="X2471" s="50"/>
      <c r="Y2471" s="56" t="str">
        <f t="shared" si="305"/>
        <v/>
      </c>
      <c r="Z2471" s="52"/>
      <c r="AA2471" s="35" t="str">
        <f t="shared" si="306"/>
        <v/>
      </c>
      <c r="AB2471" s="35" t="str">
        <f t="shared" si="307"/>
        <v/>
      </c>
      <c r="AC2471" s="35" t="str">
        <f t="shared" si="308"/>
        <v/>
      </c>
      <c r="AD2471" s="35" t="str">
        <f t="shared" si="309"/>
        <v/>
      </c>
      <c r="AE2471" s="35" t="str">
        <f t="shared" si="310"/>
        <v/>
      </c>
      <c r="AF2471" s="35" t="str">
        <f t="shared" si="311"/>
        <v/>
      </c>
    </row>
    <row r="2472" spans="1:32" x14ac:dyDescent="0.3">
      <c r="A2472" s="50"/>
      <c r="B2472" s="34" t="str">
        <f>IFERROR(VLOOKUP(A2472,'State of WI BUs'!$A$2:$B$77,2,FALSE),"")</f>
        <v/>
      </c>
      <c r="C2472" s="50"/>
      <c r="D2472" s="50"/>
      <c r="E2472" s="51"/>
      <c r="F2472" s="34" t="str">
        <f>IFERROR(VLOOKUP(C2472,'Fed. Agency Identifier'!$A$2:$B$62,2,FALSE),"")</f>
        <v/>
      </c>
      <c r="G2472" s="34" t="str">
        <f>IF(ISBLANK(D2472)=TRUE,"",(IFERROR(VLOOKUP(CONCATENATE(C2472,".",D2472),'Assistance Listings sam.gov'!$A$2:$D$2250,4,FALSE),"Unknown/Expired CFDA - Complete Column K")))</f>
        <v/>
      </c>
      <c r="H2472" s="51"/>
      <c r="I2472" s="51"/>
      <c r="J2472" s="34" t="str">
        <f>IF(AND(ISBLANK(C2472)=TRUE,ISBLANK(D2472)=TRUE),"",IFERROR(VLOOKUP(CONCATENATE(C2472,".",D2472),'Clusters Lookup'!$A$2:$B$99,2,FALSE),"Not an Other Cluster"))</f>
        <v/>
      </c>
      <c r="K2472" s="51"/>
      <c r="L2472" s="51"/>
      <c r="M2472" s="51"/>
      <c r="N2472" s="51"/>
      <c r="O2472" s="52"/>
      <c r="P2472" s="51"/>
      <c r="Q2472" s="51"/>
      <c r="R2472" s="50"/>
      <c r="S2472" s="34" t="str">
        <f>IFERROR(VLOOKUP(R2472,'State of WI BUs'!$A$2:$B$77,2,FALSE),"")</f>
        <v/>
      </c>
      <c r="T2472" s="52"/>
      <c r="U2472" s="52"/>
      <c r="V2472" s="56" t="str">
        <f t="shared" si="304"/>
        <v/>
      </c>
      <c r="W2472" s="52"/>
      <c r="X2472" s="50"/>
      <c r="Y2472" s="56" t="str">
        <f t="shared" si="305"/>
        <v/>
      </c>
      <c r="Z2472" s="52"/>
      <c r="AA2472" s="35" t="str">
        <f t="shared" si="306"/>
        <v/>
      </c>
      <c r="AB2472" s="35" t="str">
        <f t="shared" si="307"/>
        <v/>
      </c>
      <c r="AC2472" s="35" t="str">
        <f t="shared" si="308"/>
        <v/>
      </c>
      <c r="AD2472" s="35" t="str">
        <f t="shared" si="309"/>
        <v/>
      </c>
      <c r="AE2472" s="35" t="str">
        <f t="shared" si="310"/>
        <v/>
      </c>
      <c r="AF2472" s="35" t="str">
        <f t="shared" si="311"/>
        <v/>
      </c>
    </row>
    <row r="2473" spans="1:32" x14ac:dyDescent="0.3">
      <c r="A2473" s="50"/>
      <c r="B2473" s="34" t="str">
        <f>IFERROR(VLOOKUP(A2473,'State of WI BUs'!$A$2:$B$77,2,FALSE),"")</f>
        <v/>
      </c>
      <c r="C2473" s="50"/>
      <c r="D2473" s="50"/>
      <c r="E2473" s="51"/>
      <c r="F2473" s="34" t="str">
        <f>IFERROR(VLOOKUP(C2473,'Fed. Agency Identifier'!$A$2:$B$62,2,FALSE),"")</f>
        <v/>
      </c>
      <c r="G2473" s="34" t="str">
        <f>IF(ISBLANK(D2473)=TRUE,"",(IFERROR(VLOOKUP(CONCATENATE(C2473,".",D2473),'Assistance Listings sam.gov'!$A$2:$D$2250,4,FALSE),"Unknown/Expired CFDA - Complete Column K")))</f>
        <v/>
      </c>
      <c r="H2473" s="51"/>
      <c r="I2473" s="51"/>
      <c r="J2473" s="34" t="str">
        <f>IF(AND(ISBLANK(C2473)=TRUE,ISBLANK(D2473)=TRUE),"",IFERROR(VLOOKUP(CONCATENATE(C2473,".",D2473),'Clusters Lookup'!$A$2:$B$99,2,FALSE),"Not an Other Cluster"))</f>
        <v/>
      </c>
      <c r="K2473" s="51"/>
      <c r="L2473" s="51"/>
      <c r="M2473" s="51"/>
      <c r="N2473" s="51"/>
      <c r="O2473" s="52"/>
      <c r="P2473" s="51"/>
      <c r="Q2473" s="51"/>
      <c r="R2473" s="50"/>
      <c r="S2473" s="34" t="str">
        <f>IFERROR(VLOOKUP(R2473,'State of WI BUs'!$A$2:$B$77,2,FALSE),"")</f>
        <v/>
      </c>
      <c r="T2473" s="52"/>
      <c r="U2473" s="52"/>
      <c r="V2473" s="56" t="str">
        <f t="shared" si="304"/>
        <v/>
      </c>
      <c r="W2473" s="52"/>
      <c r="X2473" s="50"/>
      <c r="Y2473" s="56" t="str">
        <f t="shared" si="305"/>
        <v/>
      </c>
      <c r="Z2473" s="52"/>
      <c r="AA2473" s="35" t="str">
        <f t="shared" si="306"/>
        <v/>
      </c>
      <c r="AB2473" s="35" t="str">
        <f t="shared" si="307"/>
        <v/>
      </c>
      <c r="AC2473" s="35" t="str">
        <f t="shared" si="308"/>
        <v/>
      </c>
      <c r="AD2473" s="35" t="str">
        <f t="shared" si="309"/>
        <v/>
      </c>
      <c r="AE2473" s="35" t="str">
        <f t="shared" si="310"/>
        <v/>
      </c>
      <c r="AF2473" s="35" t="str">
        <f t="shared" si="311"/>
        <v/>
      </c>
    </row>
    <row r="2474" spans="1:32" x14ac:dyDescent="0.3">
      <c r="A2474" s="50"/>
      <c r="B2474" s="34" t="str">
        <f>IFERROR(VLOOKUP(A2474,'State of WI BUs'!$A$2:$B$77,2,FALSE),"")</f>
        <v/>
      </c>
      <c r="C2474" s="50"/>
      <c r="D2474" s="50"/>
      <c r="E2474" s="51"/>
      <c r="F2474" s="34" t="str">
        <f>IFERROR(VLOOKUP(C2474,'Fed. Agency Identifier'!$A$2:$B$62,2,FALSE),"")</f>
        <v/>
      </c>
      <c r="G2474" s="34" t="str">
        <f>IF(ISBLANK(D2474)=TRUE,"",(IFERROR(VLOOKUP(CONCATENATE(C2474,".",D2474),'Assistance Listings sam.gov'!$A$2:$D$2250,4,FALSE),"Unknown/Expired CFDA - Complete Column K")))</f>
        <v/>
      </c>
      <c r="H2474" s="51"/>
      <c r="I2474" s="51"/>
      <c r="J2474" s="34" t="str">
        <f>IF(AND(ISBLANK(C2474)=TRUE,ISBLANK(D2474)=TRUE),"",IFERROR(VLOOKUP(CONCATENATE(C2474,".",D2474),'Clusters Lookup'!$A$2:$B$99,2,FALSE),"Not an Other Cluster"))</f>
        <v/>
      </c>
      <c r="K2474" s="51"/>
      <c r="L2474" s="51"/>
      <c r="M2474" s="51"/>
      <c r="N2474" s="51"/>
      <c r="O2474" s="52"/>
      <c r="P2474" s="51"/>
      <c r="Q2474" s="51"/>
      <c r="R2474" s="50"/>
      <c r="S2474" s="34" t="str">
        <f>IFERROR(VLOOKUP(R2474,'State of WI BUs'!$A$2:$B$77,2,FALSE),"")</f>
        <v/>
      </c>
      <c r="T2474" s="52"/>
      <c r="U2474" s="52"/>
      <c r="V2474" s="56" t="str">
        <f t="shared" si="304"/>
        <v/>
      </c>
      <c r="W2474" s="52"/>
      <c r="X2474" s="50"/>
      <c r="Y2474" s="56" t="str">
        <f t="shared" si="305"/>
        <v/>
      </c>
      <c r="Z2474" s="52"/>
      <c r="AA2474" s="35" t="str">
        <f t="shared" si="306"/>
        <v/>
      </c>
      <c r="AB2474" s="35" t="str">
        <f t="shared" si="307"/>
        <v/>
      </c>
      <c r="AC2474" s="35" t="str">
        <f t="shared" si="308"/>
        <v/>
      </c>
      <c r="AD2474" s="35" t="str">
        <f t="shared" si="309"/>
        <v/>
      </c>
      <c r="AE2474" s="35" t="str">
        <f t="shared" si="310"/>
        <v/>
      </c>
      <c r="AF2474" s="35" t="str">
        <f t="shared" si="311"/>
        <v/>
      </c>
    </row>
    <row r="2475" spans="1:32" x14ac:dyDescent="0.3">
      <c r="A2475" s="50"/>
      <c r="B2475" s="34" t="str">
        <f>IFERROR(VLOOKUP(A2475,'State of WI BUs'!$A$2:$B$77,2,FALSE),"")</f>
        <v/>
      </c>
      <c r="C2475" s="50"/>
      <c r="D2475" s="50"/>
      <c r="E2475" s="51"/>
      <c r="F2475" s="34" t="str">
        <f>IFERROR(VLOOKUP(C2475,'Fed. Agency Identifier'!$A$2:$B$62,2,FALSE),"")</f>
        <v/>
      </c>
      <c r="G2475" s="34" t="str">
        <f>IF(ISBLANK(D2475)=TRUE,"",(IFERROR(VLOOKUP(CONCATENATE(C2475,".",D2475),'Assistance Listings sam.gov'!$A$2:$D$2250,4,FALSE),"Unknown/Expired CFDA - Complete Column K")))</f>
        <v/>
      </c>
      <c r="H2475" s="51"/>
      <c r="I2475" s="51"/>
      <c r="J2475" s="34" t="str">
        <f>IF(AND(ISBLANK(C2475)=TRUE,ISBLANK(D2475)=TRUE),"",IFERROR(VLOOKUP(CONCATENATE(C2475,".",D2475),'Clusters Lookup'!$A$2:$B$99,2,FALSE),"Not an Other Cluster"))</f>
        <v/>
      </c>
      <c r="K2475" s="51"/>
      <c r="L2475" s="51"/>
      <c r="M2475" s="51"/>
      <c r="N2475" s="51"/>
      <c r="O2475" s="52"/>
      <c r="P2475" s="51"/>
      <c r="Q2475" s="51"/>
      <c r="R2475" s="50"/>
      <c r="S2475" s="34" t="str">
        <f>IFERROR(VLOOKUP(R2475,'State of WI BUs'!$A$2:$B$77,2,FALSE),"")</f>
        <v/>
      </c>
      <c r="T2475" s="52"/>
      <c r="U2475" s="52"/>
      <c r="V2475" s="56" t="str">
        <f t="shared" si="304"/>
        <v/>
      </c>
      <c r="W2475" s="52"/>
      <c r="X2475" s="50"/>
      <c r="Y2475" s="56" t="str">
        <f t="shared" si="305"/>
        <v/>
      </c>
      <c r="Z2475" s="52"/>
      <c r="AA2475" s="35" t="str">
        <f t="shared" si="306"/>
        <v/>
      </c>
      <c r="AB2475" s="35" t="str">
        <f t="shared" si="307"/>
        <v/>
      </c>
      <c r="AC2475" s="35" t="str">
        <f t="shared" si="308"/>
        <v/>
      </c>
      <c r="AD2475" s="35" t="str">
        <f t="shared" si="309"/>
        <v/>
      </c>
      <c r="AE2475" s="35" t="str">
        <f t="shared" si="310"/>
        <v/>
      </c>
      <c r="AF2475" s="35" t="str">
        <f t="shared" si="311"/>
        <v/>
      </c>
    </row>
    <row r="2476" spans="1:32" x14ac:dyDescent="0.3">
      <c r="A2476" s="50"/>
      <c r="B2476" s="34" t="str">
        <f>IFERROR(VLOOKUP(A2476,'State of WI BUs'!$A$2:$B$77,2,FALSE),"")</f>
        <v/>
      </c>
      <c r="C2476" s="50"/>
      <c r="D2476" s="50"/>
      <c r="E2476" s="51"/>
      <c r="F2476" s="34" t="str">
        <f>IFERROR(VLOOKUP(C2476,'Fed. Agency Identifier'!$A$2:$B$62,2,FALSE),"")</f>
        <v/>
      </c>
      <c r="G2476" s="34" t="str">
        <f>IF(ISBLANK(D2476)=TRUE,"",(IFERROR(VLOOKUP(CONCATENATE(C2476,".",D2476),'Assistance Listings sam.gov'!$A$2:$D$2250,4,FALSE),"Unknown/Expired CFDA - Complete Column K")))</f>
        <v/>
      </c>
      <c r="H2476" s="51"/>
      <c r="I2476" s="51"/>
      <c r="J2476" s="34" t="str">
        <f>IF(AND(ISBLANK(C2476)=TRUE,ISBLANK(D2476)=TRUE),"",IFERROR(VLOOKUP(CONCATENATE(C2476,".",D2476),'Clusters Lookup'!$A$2:$B$99,2,FALSE),"Not an Other Cluster"))</f>
        <v/>
      </c>
      <c r="K2476" s="51"/>
      <c r="L2476" s="51"/>
      <c r="M2476" s="51"/>
      <c r="N2476" s="51"/>
      <c r="O2476" s="52"/>
      <c r="P2476" s="51"/>
      <c r="Q2476" s="51"/>
      <c r="R2476" s="50"/>
      <c r="S2476" s="34" t="str">
        <f>IFERROR(VLOOKUP(R2476,'State of WI BUs'!$A$2:$B$77,2,FALSE),"")</f>
        <v/>
      </c>
      <c r="T2476" s="52"/>
      <c r="U2476" s="52"/>
      <c r="V2476" s="56" t="str">
        <f t="shared" si="304"/>
        <v/>
      </c>
      <c r="W2476" s="52"/>
      <c r="X2476" s="50"/>
      <c r="Y2476" s="56" t="str">
        <f t="shared" si="305"/>
        <v/>
      </c>
      <c r="Z2476" s="52"/>
      <c r="AA2476" s="35" t="str">
        <f t="shared" si="306"/>
        <v/>
      </c>
      <c r="AB2476" s="35" t="str">
        <f t="shared" si="307"/>
        <v/>
      </c>
      <c r="AC2476" s="35" t="str">
        <f t="shared" si="308"/>
        <v/>
      </c>
      <c r="AD2476" s="35" t="str">
        <f t="shared" si="309"/>
        <v/>
      </c>
      <c r="AE2476" s="35" t="str">
        <f t="shared" si="310"/>
        <v/>
      </c>
      <c r="AF2476" s="35" t="str">
        <f t="shared" si="311"/>
        <v/>
      </c>
    </row>
    <row r="2477" spans="1:32" x14ac:dyDescent="0.3">
      <c r="A2477" s="50"/>
      <c r="B2477" s="34" t="str">
        <f>IFERROR(VLOOKUP(A2477,'State of WI BUs'!$A$2:$B$77,2,FALSE),"")</f>
        <v/>
      </c>
      <c r="C2477" s="50"/>
      <c r="D2477" s="50"/>
      <c r="E2477" s="51"/>
      <c r="F2477" s="34" t="str">
        <f>IFERROR(VLOOKUP(C2477,'Fed. Agency Identifier'!$A$2:$B$62,2,FALSE),"")</f>
        <v/>
      </c>
      <c r="G2477" s="34" t="str">
        <f>IF(ISBLANK(D2477)=TRUE,"",(IFERROR(VLOOKUP(CONCATENATE(C2477,".",D2477),'Assistance Listings sam.gov'!$A$2:$D$2250,4,FALSE),"Unknown/Expired CFDA - Complete Column K")))</f>
        <v/>
      </c>
      <c r="H2477" s="51"/>
      <c r="I2477" s="51"/>
      <c r="J2477" s="34" t="str">
        <f>IF(AND(ISBLANK(C2477)=TRUE,ISBLANK(D2477)=TRUE),"",IFERROR(VLOOKUP(CONCATENATE(C2477,".",D2477),'Clusters Lookup'!$A$2:$B$99,2,FALSE),"Not an Other Cluster"))</f>
        <v/>
      </c>
      <c r="K2477" s="51"/>
      <c r="L2477" s="51"/>
      <c r="M2477" s="51"/>
      <c r="N2477" s="51"/>
      <c r="O2477" s="52"/>
      <c r="P2477" s="51"/>
      <c r="Q2477" s="51"/>
      <c r="R2477" s="50"/>
      <c r="S2477" s="34" t="str">
        <f>IFERROR(VLOOKUP(R2477,'State of WI BUs'!$A$2:$B$77,2,FALSE),"")</f>
        <v/>
      </c>
      <c r="T2477" s="52"/>
      <c r="U2477" s="52"/>
      <c r="V2477" s="56" t="str">
        <f t="shared" si="304"/>
        <v/>
      </c>
      <c r="W2477" s="52"/>
      <c r="X2477" s="50"/>
      <c r="Y2477" s="56" t="str">
        <f t="shared" si="305"/>
        <v/>
      </c>
      <c r="Z2477" s="52"/>
      <c r="AA2477" s="35" t="str">
        <f t="shared" si="306"/>
        <v/>
      </c>
      <c r="AB2477" s="35" t="str">
        <f t="shared" si="307"/>
        <v/>
      </c>
      <c r="AC2477" s="35" t="str">
        <f t="shared" si="308"/>
        <v/>
      </c>
      <c r="AD2477" s="35" t="str">
        <f t="shared" si="309"/>
        <v/>
      </c>
      <c r="AE2477" s="35" t="str">
        <f t="shared" si="310"/>
        <v/>
      </c>
      <c r="AF2477" s="35" t="str">
        <f t="shared" si="311"/>
        <v/>
      </c>
    </row>
    <row r="2478" spans="1:32" x14ac:dyDescent="0.3">
      <c r="A2478" s="50"/>
      <c r="B2478" s="34" t="str">
        <f>IFERROR(VLOOKUP(A2478,'State of WI BUs'!$A$2:$B$77,2,FALSE),"")</f>
        <v/>
      </c>
      <c r="C2478" s="50"/>
      <c r="D2478" s="50"/>
      <c r="E2478" s="51"/>
      <c r="F2478" s="34" t="str">
        <f>IFERROR(VLOOKUP(C2478,'Fed. Agency Identifier'!$A$2:$B$62,2,FALSE),"")</f>
        <v/>
      </c>
      <c r="G2478" s="34" t="str">
        <f>IF(ISBLANK(D2478)=TRUE,"",(IFERROR(VLOOKUP(CONCATENATE(C2478,".",D2478),'Assistance Listings sam.gov'!$A$2:$D$2250,4,FALSE),"Unknown/Expired CFDA - Complete Column K")))</f>
        <v/>
      </c>
      <c r="H2478" s="51"/>
      <c r="I2478" s="51"/>
      <c r="J2478" s="34" t="str">
        <f>IF(AND(ISBLANK(C2478)=TRUE,ISBLANK(D2478)=TRUE),"",IFERROR(VLOOKUP(CONCATENATE(C2478,".",D2478),'Clusters Lookup'!$A$2:$B$99,2,FALSE),"Not an Other Cluster"))</f>
        <v/>
      </c>
      <c r="K2478" s="51"/>
      <c r="L2478" s="51"/>
      <c r="M2478" s="51"/>
      <c r="N2478" s="51"/>
      <c r="O2478" s="52"/>
      <c r="P2478" s="51"/>
      <c r="Q2478" s="51"/>
      <c r="R2478" s="50"/>
      <c r="S2478" s="34" t="str">
        <f>IFERROR(VLOOKUP(R2478,'State of WI BUs'!$A$2:$B$77,2,FALSE),"")</f>
        <v/>
      </c>
      <c r="T2478" s="52"/>
      <c r="U2478" s="52"/>
      <c r="V2478" s="56" t="str">
        <f t="shared" si="304"/>
        <v/>
      </c>
      <c r="W2478" s="52"/>
      <c r="X2478" s="50"/>
      <c r="Y2478" s="56" t="str">
        <f t="shared" si="305"/>
        <v/>
      </c>
      <c r="Z2478" s="52"/>
      <c r="AA2478" s="35" t="str">
        <f t="shared" si="306"/>
        <v/>
      </c>
      <c r="AB2478" s="35" t="str">
        <f t="shared" si="307"/>
        <v/>
      </c>
      <c r="AC2478" s="35" t="str">
        <f t="shared" si="308"/>
        <v/>
      </c>
      <c r="AD2478" s="35" t="str">
        <f t="shared" si="309"/>
        <v/>
      </c>
      <c r="AE2478" s="35" t="str">
        <f t="shared" si="310"/>
        <v/>
      </c>
      <c r="AF2478" s="35" t="str">
        <f t="shared" si="311"/>
        <v/>
      </c>
    </row>
    <row r="2479" spans="1:32" x14ac:dyDescent="0.3">
      <c r="A2479" s="50"/>
      <c r="B2479" s="34" t="str">
        <f>IFERROR(VLOOKUP(A2479,'State of WI BUs'!$A$2:$B$77,2,FALSE),"")</f>
        <v/>
      </c>
      <c r="C2479" s="50"/>
      <c r="D2479" s="50"/>
      <c r="E2479" s="51"/>
      <c r="F2479" s="34" t="str">
        <f>IFERROR(VLOOKUP(C2479,'Fed. Agency Identifier'!$A$2:$B$62,2,FALSE),"")</f>
        <v/>
      </c>
      <c r="G2479" s="34" t="str">
        <f>IF(ISBLANK(D2479)=TRUE,"",(IFERROR(VLOOKUP(CONCATENATE(C2479,".",D2479),'Assistance Listings sam.gov'!$A$2:$D$2250,4,FALSE),"Unknown/Expired CFDA - Complete Column K")))</f>
        <v/>
      </c>
      <c r="H2479" s="51"/>
      <c r="I2479" s="51"/>
      <c r="J2479" s="34" t="str">
        <f>IF(AND(ISBLANK(C2479)=TRUE,ISBLANK(D2479)=TRUE),"",IFERROR(VLOOKUP(CONCATENATE(C2479,".",D2479),'Clusters Lookup'!$A$2:$B$99,2,FALSE),"Not an Other Cluster"))</f>
        <v/>
      </c>
      <c r="K2479" s="51"/>
      <c r="L2479" s="51"/>
      <c r="M2479" s="51"/>
      <c r="N2479" s="51"/>
      <c r="O2479" s="52"/>
      <c r="P2479" s="51"/>
      <c r="Q2479" s="51"/>
      <c r="R2479" s="50"/>
      <c r="S2479" s="34" t="str">
        <f>IFERROR(VLOOKUP(R2479,'State of WI BUs'!$A$2:$B$77,2,FALSE),"")</f>
        <v/>
      </c>
      <c r="T2479" s="52"/>
      <c r="U2479" s="52"/>
      <c r="V2479" s="56" t="str">
        <f t="shared" si="304"/>
        <v/>
      </c>
      <c r="W2479" s="52"/>
      <c r="X2479" s="50"/>
      <c r="Y2479" s="56" t="str">
        <f t="shared" si="305"/>
        <v/>
      </c>
      <c r="Z2479" s="52"/>
      <c r="AA2479" s="35" t="str">
        <f t="shared" si="306"/>
        <v/>
      </c>
      <c r="AB2479" s="35" t="str">
        <f t="shared" si="307"/>
        <v/>
      </c>
      <c r="AC2479" s="35" t="str">
        <f t="shared" si="308"/>
        <v/>
      </c>
      <c r="AD2479" s="35" t="str">
        <f t="shared" si="309"/>
        <v/>
      </c>
      <c r="AE2479" s="35" t="str">
        <f t="shared" si="310"/>
        <v/>
      </c>
      <c r="AF2479" s="35" t="str">
        <f t="shared" si="311"/>
        <v/>
      </c>
    </row>
    <row r="2480" spans="1:32" x14ac:dyDescent="0.3">
      <c r="A2480" s="50"/>
      <c r="B2480" s="34" t="str">
        <f>IFERROR(VLOOKUP(A2480,'State of WI BUs'!$A$2:$B$77,2,FALSE),"")</f>
        <v/>
      </c>
      <c r="C2480" s="50"/>
      <c r="D2480" s="50"/>
      <c r="E2480" s="51"/>
      <c r="F2480" s="34" t="str">
        <f>IFERROR(VLOOKUP(C2480,'Fed. Agency Identifier'!$A$2:$B$62,2,FALSE),"")</f>
        <v/>
      </c>
      <c r="G2480" s="34" t="str">
        <f>IF(ISBLANK(D2480)=TRUE,"",(IFERROR(VLOOKUP(CONCATENATE(C2480,".",D2480),'Assistance Listings sam.gov'!$A$2:$D$2250,4,FALSE),"Unknown/Expired CFDA - Complete Column K")))</f>
        <v/>
      </c>
      <c r="H2480" s="51"/>
      <c r="I2480" s="51"/>
      <c r="J2480" s="34" t="str">
        <f>IF(AND(ISBLANK(C2480)=TRUE,ISBLANK(D2480)=TRUE),"",IFERROR(VLOOKUP(CONCATENATE(C2480,".",D2480),'Clusters Lookup'!$A$2:$B$99,2,FALSE),"Not an Other Cluster"))</f>
        <v/>
      </c>
      <c r="K2480" s="51"/>
      <c r="L2480" s="51"/>
      <c r="M2480" s="51"/>
      <c r="N2480" s="51"/>
      <c r="O2480" s="52"/>
      <c r="P2480" s="51"/>
      <c r="Q2480" s="51"/>
      <c r="R2480" s="50"/>
      <c r="S2480" s="34" t="str">
        <f>IFERROR(VLOOKUP(R2480,'State of WI BUs'!$A$2:$B$77,2,FALSE),"")</f>
        <v/>
      </c>
      <c r="T2480" s="52"/>
      <c r="U2480" s="52"/>
      <c r="V2480" s="56" t="str">
        <f t="shared" si="304"/>
        <v/>
      </c>
      <c r="W2480" s="52"/>
      <c r="X2480" s="50"/>
      <c r="Y2480" s="56" t="str">
        <f t="shared" si="305"/>
        <v/>
      </c>
      <c r="Z2480" s="52"/>
      <c r="AA2480" s="35" t="str">
        <f t="shared" si="306"/>
        <v/>
      </c>
      <c r="AB2480" s="35" t="str">
        <f t="shared" si="307"/>
        <v/>
      </c>
      <c r="AC2480" s="35" t="str">
        <f t="shared" si="308"/>
        <v/>
      </c>
      <c r="AD2480" s="35" t="str">
        <f t="shared" si="309"/>
        <v/>
      </c>
      <c r="AE2480" s="35" t="str">
        <f t="shared" si="310"/>
        <v/>
      </c>
      <c r="AF2480" s="35" t="str">
        <f t="shared" si="311"/>
        <v/>
      </c>
    </row>
    <row r="2481" spans="1:32" x14ac:dyDescent="0.3">
      <c r="A2481" s="50"/>
      <c r="B2481" s="34" t="str">
        <f>IFERROR(VLOOKUP(A2481,'State of WI BUs'!$A$2:$B$77,2,FALSE),"")</f>
        <v/>
      </c>
      <c r="C2481" s="50"/>
      <c r="D2481" s="50"/>
      <c r="E2481" s="51"/>
      <c r="F2481" s="34" t="str">
        <f>IFERROR(VLOOKUP(C2481,'Fed. Agency Identifier'!$A$2:$B$62,2,FALSE),"")</f>
        <v/>
      </c>
      <c r="G2481" s="34" t="str">
        <f>IF(ISBLANK(D2481)=TRUE,"",(IFERROR(VLOOKUP(CONCATENATE(C2481,".",D2481),'Assistance Listings sam.gov'!$A$2:$D$2250,4,FALSE),"Unknown/Expired CFDA - Complete Column K")))</f>
        <v/>
      </c>
      <c r="H2481" s="51"/>
      <c r="I2481" s="51"/>
      <c r="J2481" s="34" t="str">
        <f>IF(AND(ISBLANK(C2481)=TRUE,ISBLANK(D2481)=TRUE),"",IFERROR(VLOOKUP(CONCATENATE(C2481,".",D2481),'Clusters Lookup'!$A$2:$B$99,2,FALSE),"Not an Other Cluster"))</f>
        <v/>
      </c>
      <c r="K2481" s="51"/>
      <c r="L2481" s="51"/>
      <c r="M2481" s="51"/>
      <c r="N2481" s="51"/>
      <c r="O2481" s="52"/>
      <c r="P2481" s="51"/>
      <c r="Q2481" s="51"/>
      <c r="R2481" s="50"/>
      <c r="S2481" s="34" t="str">
        <f>IFERROR(VLOOKUP(R2481,'State of WI BUs'!$A$2:$B$77,2,FALSE),"")</f>
        <v/>
      </c>
      <c r="T2481" s="52"/>
      <c r="U2481" s="52"/>
      <c r="V2481" s="56" t="str">
        <f t="shared" si="304"/>
        <v/>
      </c>
      <c r="W2481" s="52"/>
      <c r="X2481" s="50"/>
      <c r="Y2481" s="56" t="str">
        <f t="shared" si="305"/>
        <v/>
      </c>
      <c r="Z2481" s="52"/>
      <c r="AA2481" s="35" t="str">
        <f t="shared" si="306"/>
        <v/>
      </c>
      <c r="AB2481" s="35" t="str">
        <f t="shared" si="307"/>
        <v/>
      </c>
      <c r="AC2481" s="35" t="str">
        <f t="shared" si="308"/>
        <v/>
      </c>
      <c r="AD2481" s="35" t="str">
        <f t="shared" si="309"/>
        <v/>
      </c>
      <c r="AE2481" s="35" t="str">
        <f t="shared" si="310"/>
        <v/>
      </c>
      <c r="AF2481" s="35" t="str">
        <f t="shared" si="311"/>
        <v/>
      </c>
    </row>
    <row r="2482" spans="1:32" x14ac:dyDescent="0.3">
      <c r="A2482" s="50"/>
      <c r="B2482" s="34" t="str">
        <f>IFERROR(VLOOKUP(A2482,'State of WI BUs'!$A$2:$B$77,2,FALSE),"")</f>
        <v/>
      </c>
      <c r="C2482" s="50"/>
      <c r="D2482" s="50"/>
      <c r="E2482" s="51"/>
      <c r="F2482" s="34" t="str">
        <f>IFERROR(VLOOKUP(C2482,'Fed. Agency Identifier'!$A$2:$B$62,2,FALSE),"")</f>
        <v/>
      </c>
      <c r="G2482" s="34" t="str">
        <f>IF(ISBLANK(D2482)=TRUE,"",(IFERROR(VLOOKUP(CONCATENATE(C2482,".",D2482),'Assistance Listings sam.gov'!$A$2:$D$2250,4,FALSE),"Unknown/Expired CFDA - Complete Column K")))</f>
        <v/>
      </c>
      <c r="H2482" s="51"/>
      <c r="I2482" s="51"/>
      <c r="J2482" s="34" t="str">
        <f>IF(AND(ISBLANK(C2482)=TRUE,ISBLANK(D2482)=TRUE),"",IFERROR(VLOOKUP(CONCATENATE(C2482,".",D2482),'Clusters Lookup'!$A$2:$B$99,2,FALSE),"Not an Other Cluster"))</f>
        <v/>
      </c>
      <c r="K2482" s="51"/>
      <c r="L2482" s="51"/>
      <c r="M2482" s="51"/>
      <c r="N2482" s="51"/>
      <c r="O2482" s="52"/>
      <c r="P2482" s="51"/>
      <c r="Q2482" s="51"/>
      <c r="R2482" s="50"/>
      <c r="S2482" s="34" t="str">
        <f>IFERROR(VLOOKUP(R2482,'State of WI BUs'!$A$2:$B$77,2,FALSE),"")</f>
        <v/>
      </c>
      <c r="T2482" s="52"/>
      <c r="U2482" s="52"/>
      <c r="V2482" s="56" t="str">
        <f t="shared" si="304"/>
        <v/>
      </c>
      <c r="W2482" s="52"/>
      <c r="X2482" s="50"/>
      <c r="Y2482" s="56" t="str">
        <f t="shared" si="305"/>
        <v/>
      </c>
      <c r="Z2482" s="52"/>
      <c r="AA2482" s="35" t="str">
        <f t="shared" si="306"/>
        <v/>
      </c>
      <c r="AB2482" s="35" t="str">
        <f t="shared" si="307"/>
        <v/>
      </c>
      <c r="AC2482" s="35" t="str">
        <f t="shared" si="308"/>
        <v/>
      </c>
      <c r="AD2482" s="35" t="str">
        <f t="shared" si="309"/>
        <v/>
      </c>
      <c r="AE2482" s="35" t="str">
        <f t="shared" si="310"/>
        <v/>
      </c>
      <c r="AF2482" s="35" t="str">
        <f t="shared" si="311"/>
        <v/>
      </c>
    </row>
    <row r="2483" spans="1:32" x14ac:dyDescent="0.3">
      <c r="A2483" s="50"/>
      <c r="B2483" s="34" t="str">
        <f>IFERROR(VLOOKUP(A2483,'State of WI BUs'!$A$2:$B$77,2,FALSE),"")</f>
        <v/>
      </c>
      <c r="C2483" s="50"/>
      <c r="D2483" s="50"/>
      <c r="E2483" s="51"/>
      <c r="F2483" s="34" t="str">
        <f>IFERROR(VLOOKUP(C2483,'Fed. Agency Identifier'!$A$2:$B$62,2,FALSE),"")</f>
        <v/>
      </c>
      <c r="G2483" s="34" t="str">
        <f>IF(ISBLANK(D2483)=TRUE,"",(IFERROR(VLOOKUP(CONCATENATE(C2483,".",D2483),'Assistance Listings sam.gov'!$A$2:$D$2250,4,FALSE),"Unknown/Expired CFDA - Complete Column K")))</f>
        <v/>
      </c>
      <c r="H2483" s="51"/>
      <c r="I2483" s="51"/>
      <c r="J2483" s="34" t="str">
        <f>IF(AND(ISBLANK(C2483)=TRUE,ISBLANK(D2483)=TRUE),"",IFERROR(VLOOKUP(CONCATENATE(C2483,".",D2483),'Clusters Lookup'!$A$2:$B$99,2,FALSE),"Not an Other Cluster"))</f>
        <v/>
      </c>
      <c r="K2483" s="51"/>
      <c r="L2483" s="51"/>
      <c r="M2483" s="51"/>
      <c r="N2483" s="51"/>
      <c r="O2483" s="52"/>
      <c r="P2483" s="51"/>
      <c r="Q2483" s="51"/>
      <c r="R2483" s="50"/>
      <c r="S2483" s="34" t="str">
        <f>IFERROR(VLOOKUP(R2483,'State of WI BUs'!$A$2:$B$77,2,FALSE),"")</f>
        <v/>
      </c>
      <c r="T2483" s="52"/>
      <c r="U2483" s="52"/>
      <c r="V2483" s="56" t="str">
        <f t="shared" si="304"/>
        <v/>
      </c>
      <c r="W2483" s="52"/>
      <c r="X2483" s="50"/>
      <c r="Y2483" s="56" t="str">
        <f t="shared" si="305"/>
        <v/>
      </c>
      <c r="Z2483" s="52"/>
      <c r="AA2483" s="35" t="str">
        <f t="shared" si="306"/>
        <v/>
      </c>
      <c r="AB2483" s="35" t="str">
        <f t="shared" si="307"/>
        <v/>
      </c>
      <c r="AC2483" s="35" t="str">
        <f t="shared" si="308"/>
        <v/>
      </c>
      <c r="AD2483" s="35" t="str">
        <f t="shared" si="309"/>
        <v/>
      </c>
      <c r="AE2483" s="35" t="str">
        <f t="shared" si="310"/>
        <v/>
      </c>
      <c r="AF2483" s="35" t="str">
        <f t="shared" si="311"/>
        <v/>
      </c>
    </row>
    <row r="2484" spans="1:32" x14ac:dyDescent="0.3">
      <c r="A2484" s="50"/>
      <c r="B2484" s="34" t="str">
        <f>IFERROR(VLOOKUP(A2484,'State of WI BUs'!$A$2:$B$77,2,FALSE),"")</f>
        <v/>
      </c>
      <c r="C2484" s="50"/>
      <c r="D2484" s="50"/>
      <c r="E2484" s="51"/>
      <c r="F2484" s="34" t="str">
        <f>IFERROR(VLOOKUP(C2484,'Fed. Agency Identifier'!$A$2:$B$62,2,FALSE),"")</f>
        <v/>
      </c>
      <c r="G2484" s="34" t="str">
        <f>IF(ISBLANK(D2484)=TRUE,"",(IFERROR(VLOOKUP(CONCATENATE(C2484,".",D2484),'Assistance Listings sam.gov'!$A$2:$D$2250,4,FALSE),"Unknown/Expired CFDA - Complete Column K")))</f>
        <v/>
      </c>
      <c r="H2484" s="51"/>
      <c r="I2484" s="51"/>
      <c r="J2484" s="34" t="str">
        <f>IF(AND(ISBLANK(C2484)=TRUE,ISBLANK(D2484)=TRUE),"",IFERROR(VLOOKUP(CONCATENATE(C2484,".",D2484),'Clusters Lookup'!$A$2:$B$99,2,FALSE),"Not an Other Cluster"))</f>
        <v/>
      </c>
      <c r="K2484" s="51"/>
      <c r="L2484" s="51"/>
      <c r="M2484" s="51"/>
      <c r="N2484" s="51"/>
      <c r="O2484" s="52"/>
      <c r="P2484" s="51"/>
      <c r="Q2484" s="51"/>
      <c r="R2484" s="50"/>
      <c r="S2484" s="34" t="str">
        <f>IFERROR(VLOOKUP(R2484,'State of WI BUs'!$A$2:$B$77,2,FALSE),"")</f>
        <v/>
      </c>
      <c r="T2484" s="52"/>
      <c r="U2484" s="52"/>
      <c r="V2484" s="56" t="str">
        <f t="shared" si="304"/>
        <v/>
      </c>
      <c r="W2484" s="52"/>
      <c r="X2484" s="50"/>
      <c r="Y2484" s="56" t="str">
        <f t="shared" si="305"/>
        <v/>
      </c>
      <c r="Z2484" s="52"/>
      <c r="AA2484" s="35" t="str">
        <f t="shared" si="306"/>
        <v/>
      </c>
      <c r="AB2484" s="35" t="str">
        <f t="shared" si="307"/>
        <v/>
      </c>
      <c r="AC2484" s="35" t="str">
        <f t="shared" si="308"/>
        <v/>
      </c>
      <c r="AD2484" s="35" t="str">
        <f t="shared" si="309"/>
        <v/>
      </c>
      <c r="AE2484" s="35" t="str">
        <f t="shared" si="310"/>
        <v/>
      </c>
      <c r="AF2484" s="35" t="str">
        <f t="shared" si="311"/>
        <v/>
      </c>
    </row>
    <row r="2485" spans="1:32" x14ac:dyDescent="0.3">
      <c r="A2485" s="50"/>
      <c r="B2485" s="34" t="str">
        <f>IFERROR(VLOOKUP(A2485,'State of WI BUs'!$A$2:$B$77,2,FALSE),"")</f>
        <v/>
      </c>
      <c r="C2485" s="50"/>
      <c r="D2485" s="50"/>
      <c r="E2485" s="51"/>
      <c r="F2485" s="34" t="str">
        <f>IFERROR(VLOOKUP(C2485,'Fed. Agency Identifier'!$A$2:$B$62,2,FALSE),"")</f>
        <v/>
      </c>
      <c r="G2485" s="34" t="str">
        <f>IF(ISBLANK(D2485)=TRUE,"",(IFERROR(VLOOKUP(CONCATENATE(C2485,".",D2485),'Assistance Listings sam.gov'!$A$2:$D$2250,4,FALSE),"Unknown/Expired CFDA - Complete Column K")))</f>
        <v/>
      </c>
      <c r="H2485" s="51"/>
      <c r="I2485" s="51"/>
      <c r="J2485" s="34" t="str">
        <f>IF(AND(ISBLANK(C2485)=TRUE,ISBLANK(D2485)=TRUE),"",IFERROR(VLOOKUP(CONCATENATE(C2485,".",D2485),'Clusters Lookup'!$A$2:$B$99,2,FALSE),"Not an Other Cluster"))</f>
        <v/>
      </c>
      <c r="K2485" s="51"/>
      <c r="L2485" s="51"/>
      <c r="M2485" s="51"/>
      <c r="N2485" s="51"/>
      <c r="O2485" s="52"/>
      <c r="P2485" s="51"/>
      <c r="Q2485" s="51"/>
      <c r="R2485" s="50"/>
      <c r="S2485" s="34" t="str">
        <f>IFERROR(VLOOKUP(R2485,'State of WI BUs'!$A$2:$B$77,2,FALSE),"")</f>
        <v/>
      </c>
      <c r="T2485" s="52"/>
      <c r="U2485" s="52"/>
      <c r="V2485" s="56" t="str">
        <f t="shared" si="304"/>
        <v/>
      </c>
      <c r="W2485" s="52"/>
      <c r="X2485" s="50"/>
      <c r="Y2485" s="56" t="str">
        <f t="shared" si="305"/>
        <v/>
      </c>
      <c r="Z2485" s="52"/>
      <c r="AA2485" s="35" t="str">
        <f t="shared" si="306"/>
        <v/>
      </c>
      <c r="AB2485" s="35" t="str">
        <f t="shared" si="307"/>
        <v/>
      </c>
      <c r="AC2485" s="35" t="str">
        <f t="shared" si="308"/>
        <v/>
      </c>
      <c r="AD2485" s="35" t="str">
        <f t="shared" si="309"/>
        <v/>
      </c>
      <c r="AE2485" s="35" t="str">
        <f t="shared" si="310"/>
        <v/>
      </c>
      <c r="AF2485" s="35" t="str">
        <f t="shared" si="311"/>
        <v/>
      </c>
    </row>
    <row r="2486" spans="1:32" x14ac:dyDescent="0.3">
      <c r="A2486" s="50"/>
      <c r="B2486" s="34" t="str">
        <f>IFERROR(VLOOKUP(A2486,'State of WI BUs'!$A$2:$B$77,2,FALSE),"")</f>
        <v/>
      </c>
      <c r="C2486" s="50"/>
      <c r="D2486" s="50"/>
      <c r="E2486" s="51"/>
      <c r="F2486" s="34" t="str">
        <f>IFERROR(VLOOKUP(C2486,'Fed. Agency Identifier'!$A$2:$B$62,2,FALSE),"")</f>
        <v/>
      </c>
      <c r="G2486" s="34" t="str">
        <f>IF(ISBLANK(D2486)=TRUE,"",(IFERROR(VLOOKUP(CONCATENATE(C2486,".",D2486),'Assistance Listings sam.gov'!$A$2:$D$2250,4,FALSE),"Unknown/Expired CFDA - Complete Column K")))</f>
        <v/>
      </c>
      <c r="H2486" s="51"/>
      <c r="I2486" s="51"/>
      <c r="J2486" s="34" t="str">
        <f>IF(AND(ISBLANK(C2486)=TRUE,ISBLANK(D2486)=TRUE),"",IFERROR(VLOOKUP(CONCATENATE(C2486,".",D2486),'Clusters Lookup'!$A$2:$B$99,2,FALSE),"Not an Other Cluster"))</f>
        <v/>
      </c>
      <c r="K2486" s="51"/>
      <c r="L2486" s="51"/>
      <c r="M2486" s="51"/>
      <c r="N2486" s="51"/>
      <c r="O2486" s="52"/>
      <c r="P2486" s="51"/>
      <c r="Q2486" s="51"/>
      <c r="R2486" s="50"/>
      <c r="S2486" s="34" t="str">
        <f>IFERROR(VLOOKUP(R2486,'State of WI BUs'!$A$2:$B$77,2,FALSE),"")</f>
        <v/>
      </c>
      <c r="T2486" s="52"/>
      <c r="U2486" s="52"/>
      <c r="V2486" s="56" t="str">
        <f t="shared" si="304"/>
        <v/>
      </c>
      <c r="W2486" s="52"/>
      <c r="X2486" s="50"/>
      <c r="Y2486" s="56" t="str">
        <f t="shared" si="305"/>
        <v/>
      </c>
      <c r="Z2486" s="52"/>
      <c r="AA2486" s="35" t="str">
        <f t="shared" si="306"/>
        <v/>
      </c>
      <c r="AB2486" s="35" t="str">
        <f t="shared" si="307"/>
        <v/>
      </c>
      <c r="AC2486" s="35" t="str">
        <f t="shared" si="308"/>
        <v/>
      </c>
      <c r="AD2486" s="35" t="str">
        <f t="shared" si="309"/>
        <v/>
      </c>
      <c r="AE2486" s="35" t="str">
        <f t="shared" si="310"/>
        <v/>
      </c>
      <c r="AF2486" s="35" t="str">
        <f t="shared" si="311"/>
        <v/>
      </c>
    </row>
    <row r="2487" spans="1:32" x14ac:dyDescent="0.3">
      <c r="A2487" s="50"/>
      <c r="B2487" s="34" t="str">
        <f>IFERROR(VLOOKUP(A2487,'State of WI BUs'!$A$2:$B$77,2,FALSE),"")</f>
        <v/>
      </c>
      <c r="C2487" s="50"/>
      <c r="D2487" s="50"/>
      <c r="E2487" s="51"/>
      <c r="F2487" s="34" t="str">
        <f>IFERROR(VLOOKUP(C2487,'Fed. Agency Identifier'!$A$2:$B$62,2,FALSE),"")</f>
        <v/>
      </c>
      <c r="G2487" s="34" t="str">
        <f>IF(ISBLANK(D2487)=TRUE,"",(IFERROR(VLOOKUP(CONCATENATE(C2487,".",D2487),'Assistance Listings sam.gov'!$A$2:$D$2250,4,FALSE),"Unknown/Expired CFDA - Complete Column K")))</f>
        <v/>
      </c>
      <c r="H2487" s="51"/>
      <c r="I2487" s="51"/>
      <c r="J2487" s="34" t="str">
        <f>IF(AND(ISBLANK(C2487)=TRUE,ISBLANK(D2487)=TRUE),"",IFERROR(VLOOKUP(CONCATENATE(C2487,".",D2487),'Clusters Lookup'!$A$2:$B$99,2,FALSE),"Not an Other Cluster"))</f>
        <v/>
      </c>
      <c r="K2487" s="51"/>
      <c r="L2487" s="51"/>
      <c r="M2487" s="51"/>
      <c r="N2487" s="51"/>
      <c r="O2487" s="52"/>
      <c r="P2487" s="51"/>
      <c r="Q2487" s="51"/>
      <c r="R2487" s="50"/>
      <c r="S2487" s="34" t="str">
        <f>IFERROR(VLOOKUP(R2487,'State of WI BUs'!$A$2:$B$77,2,FALSE),"")</f>
        <v/>
      </c>
      <c r="T2487" s="52"/>
      <c r="U2487" s="52"/>
      <c r="V2487" s="56" t="str">
        <f t="shared" si="304"/>
        <v/>
      </c>
      <c r="W2487" s="52"/>
      <c r="X2487" s="50"/>
      <c r="Y2487" s="56" t="str">
        <f t="shared" si="305"/>
        <v/>
      </c>
      <c r="Z2487" s="52"/>
      <c r="AA2487" s="35" t="str">
        <f t="shared" si="306"/>
        <v/>
      </c>
      <c r="AB2487" s="35" t="str">
        <f t="shared" si="307"/>
        <v/>
      </c>
      <c r="AC2487" s="35" t="str">
        <f t="shared" si="308"/>
        <v/>
      </c>
      <c r="AD2487" s="35" t="str">
        <f t="shared" si="309"/>
        <v/>
      </c>
      <c r="AE2487" s="35" t="str">
        <f t="shared" si="310"/>
        <v/>
      </c>
      <c r="AF2487" s="35" t="str">
        <f t="shared" si="311"/>
        <v/>
      </c>
    </row>
    <row r="2488" spans="1:32" x14ac:dyDescent="0.3">
      <c r="A2488" s="50"/>
      <c r="B2488" s="34" t="str">
        <f>IFERROR(VLOOKUP(A2488,'State of WI BUs'!$A$2:$B$77,2,FALSE),"")</f>
        <v/>
      </c>
      <c r="C2488" s="50"/>
      <c r="D2488" s="50"/>
      <c r="E2488" s="51"/>
      <c r="F2488" s="34" t="str">
        <f>IFERROR(VLOOKUP(C2488,'Fed. Agency Identifier'!$A$2:$B$62,2,FALSE),"")</f>
        <v/>
      </c>
      <c r="G2488" s="34" t="str">
        <f>IF(ISBLANK(D2488)=TRUE,"",(IFERROR(VLOOKUP(CONCATENATE(C2488,".",D2488),'Assistance Listings sam.gov'!$A$2:$D$2250,4,FALSE),"Unknown/Expired CFDA - Complete Column K")))</f>
        <v/>
      </c>
      <c r="H2488" s="51"/>
      <c r="I2488" s="51"/>
      <c r="J2488" s="34" t="str">
        <f>IF(AND(ISBLANK(C2488)=TRUE,ISBLANK(D2488)=TRUE),"",IFERROR(VLOOKUP(CONCATENATE(C2488,".",D2488),'Clusters Lookup'!$A$2:$B$99,2,FALSE),"Not an Other Cluster"))</f>
        <v/>
      </c>
      <c r="K2488" s="51"/>
      <c r="L2488" s="51"/>
      <c r="M2488" s="51"/>
      <c r="N2488" s="51"/>
      <c r="O2488" s="52"/>
      <c r="P2488" s="51"/>
      <c r="Q2488" s="51"/>
      <c r="R2488" s="50"/>
      <c r="S2488" s="34" t="str">
        <f>IFERROR(VLOOKUP(R2488,'State of WI BUs'!$A$2:$B$77,2,FALSE),"")</f>
        <v/>
      </c>
      <c r="T2488" s="52"/>
      <c r="U2488" s="52"/>
      <c r="V2488" s="56" t="str">
        <f t="shared" si="304"/>
        <v/>
      </c>
      <c r="W2488" s="52"/>
      <c r="X2488" s="50"/>
      <c r="Y2488" s="56" t="str">
        <f t="shared" si="305"/>
        <v/>
      </c>
      <c r="Z2488" s="52"/>
      <c r="AA2488" s="35" t="str">
        <f t="shared" si="306"/>
        <v/>
      </c>
      <c r="AB2488" s="35" t="str">
        <f t="shared" si="307"/>
        <v/>
      </c>
      <c r="AC2488" s="35" t="str">
        <f t="shared" si="308"/>
        <v/>
      </c>
      <c r="AD2488" s="35" t="str">
        <f t="shared" si="309"/>
        <v/>
      </c>
      <c r="AE2488" s="35" t="str">
        <f t="shared" si="310"/>
        <v/>
      </c>
      <c r="AF2488" s="35" t="str">
        <f t="shared" si="311"/>
        <v/>
      </c>
    </row>
    <row r="2489" spans="1:32" x14ac:dyDescent="0.3">
      <c r="A2489" s="50"/>
      <c r="B2489" s="34" t="str">
        <f>IFERROR(VLOOKUP(A2489,'State of WI BUs'!$A$2:$B$77,2,FALSE),"")</f>
        <v/>
      </c>
      <c r="C2489" s="50"/>
      <c r="D2489" s="50"/>
      <c r="E2489" s="51"/>
      <c r="F2489" s="34" t="str">
        <f>IFERROR(VLOOKUP(C2489,'Fed. Agency Identifier'!$A$2:$B$62,2,FALSE),"")</f>
        <v/>
      </c>
      <c r="G2489" s="34" t="str">
        <f>IF(ISBLANK(D2489)=TRUE,"",(IFERROR(VLOOKUP(CONCATENATE(C2489,".",D2489),'Assistance Listings sam.gov'!$A$2:$D$2250,4,FALSE),"Unknown/Expired CFDA - Complete Column K")))</f>
        <v/>
      </c>
      <c r="H2489" s="51"/>
      <c r="I2489" s="51"/>
      <c r="J2489" s="34" t="str">
        <f>IF(AND(ISBLANK(C2489)=TRUE,ISBLANK(D2489)=TRUE),"",IFERROR(VLOOKUP(CONCATENATE(C2489,".",D2489),'Clusters Lookup'!$A$2:$B$99,2,FALSE),"Not an Other Cluster"))</f>
        <v/>
      </c>
      <c r="K2489" s="51"/>
      <c r="L2489" s="51"/>
      <c r="M2489" s="51"/>
      <c r="N2489" s="51"/>
      <c r="O2489" s="52"/>
      <c r="P2489" s="51"/>
      <c r="Q2489" s="51"/>
      <c r="R2489" s="50"/>
      <c r="S2489" s="34" t="str">
        <f>IFERROR(VLOOKUP(R2489,'State of WI BUs'!$A$2:$B$77,2,FALSE),"")</f>
        <v/>
      </c>
      <c r="T2489" s="52"/>
      <c r="U2489" s="52"/>
      <c r="V2489" s="56" t="str">
        <f t="shared" si="304"/>
        <v/>
      </c>
      <c r="W2489" s="52"/>
      <c r="X2489" s="50"/>
      <c r="Y2489" s="56" t="str">
        <f t="shared" si="305"/>
        <v/>
      </c>
      <c r="Z2489" s="52"/>
      <c r="AA2489" s="35" t="str">
        <f t="shared" si="306"/>
        <v/>
      </c>
      <c r="AB2489" s="35" t="str">
        <f t="shared" si="307"/>
        <v/>
      </c>
      <c r="AC2489" s="35" t="str">
        <f t="shared" si="308"/>
        <v/>
      </c>
      <c r="AD2489" s="35" t="str">
        <f t="shared" si="309"/>
        <v/>
      </c>
      <c r="AE2489" s="35" t="str">
        <f t="shared" si="310"/>
        <v/>
      </c>
      <c r="AF2489" s="35" t="str">
        <f t="shared" si="311"/>
        <v/>
      </c>
    </row>
    <row r="2490" spans="1:32" x14ac:dyDescent="0.3">
      <c r="A2490" s="50"/>
      <c r="B2490" s="34" t="str">
        <f>IFERROR(VLOOKUP(A2490,'State of WI BUs'!$A$2:$B$77,2,FALSE),"")</f>
        <v/>
      </c>
      <c r="C2490" s="50"/>
      <c r="D2490" s="50"/>
      <c r="E2490" s="51"/>
      <c r="F2490" s="34" t="str">
        <f>IFERROR(VLOOKUP(C2490,'Fed. Agency Identifier'!$A$2:$B$62,2,FALSE),"")</f>
        <v/>
      </c>
      <c r="G2490" s="34" t="str">
        <f>IF(ISBLANK(D2490)=TRUE,"",(IFERROR(VLOOKUP(CONCATENATE(C2490,".",D2490),'Assistance Listings sam.gov'!$A$2:$D$2250,4,FALSE),"Unknown/Expired CFDA - Complete Column K")))</f>
        <v/>
      </c>
      <c r="H2490" s="51"/>
      <c r="I2490" s="51"/>
      <c r="J2490" s="34" t="str">
        <f>IF(AND(ISBLANK(C2490)=TRUE,ISBLANK(D2490)=TRUE),"",IFERROR(VLOOKUP(CONCATENATE(C2490,".",D2490),'Clusters Lookup'!$A$2:$B$99,2,FALSE),"Not an Other Cluster"))</f>
        <v/>
      </c>
      <c r="K2490" s="51"/>
      <c r="L2490" s="51"/>
      <c r="M2490" s="51"/>
      <c r="N2490" s="51"/>
      <c r="O2490" s="52"/>
      <c r="P2490" s="51"/>
      <c r="Q2490" s="51"/>
      <c r="R2490" s="50"/>
      <c r="S2490" s="34" t="str">
        <f>IFERROR(VLOOKUP(R2490,'State of WI BUs'!$A$2:$B$77,2,FALSE),"")</f>
        <v/>
      </c>
      <c r="T2490" s="52"/>
      <c r="U2490" s="52"/>
      <c r="V2490" s="56" t="str">
        <f t="shared" si="304"/>
        <v/>
      </c>
      <c r="W2490" s="52"/>
      <c r="X2490" s="50"/>
      <c r="Y2490" s="56" t="str">
        <f t="shared" si="305"/>
        <v/>
      </c>
      <c r="Z2490" s="52"/>
      <c r="AA2490" s="35" t="str">
        <f t="shared" si="306"/>
        <v/>
      </c>
      <c r="AB2490" s="35" t="str">
        <f t="shared" si="307"/>
        <v/>
      </c>
      <c r="AC2490" s="35" t="str">
        <f t="shared" si="308"/>
        <v/>
      </c>
      <c r="AD2490" s="35" t="str">
        <f t="shared" si="309"/>
        <v/>
      </c>
      <c r="AE2490" s="35" t="str">
        <f t="shared" si="310"/>
        <v/>
      </c>
      <c r="AF2490" s="35" t="str">
        <f t="shared" si="311"/>
        <v/>
      </c>
    </row>
    <row r="2491" spans="1:32" x14ac:dyDescent="0.3">
      <c r="A2491" s="50"/>
      <c r="B2491" s="34" t="str">
        <f>IFERROR(VLOOKUP(A2491,'State of WI BUs'!$A$2:$B$77,2,FALSE),"")</f>
        <v/>
      </c>
      <c r="C2491" s="50"/>
      <c r="D2491" s="50"/>
      <c r="E2491" s="51"/>
      <c r="F2491" s="34" t="str">
        <f>IFERROR(VLOOKUP(C2491,'Fed. Agency Identifier'!$A$2:$B$62,2,FALSE),"")</f>
        <v/>
      </c>
      <c r="G2491" s="34" t="str">
        <f>IF(ISBLANK(D2491)=TRUE,"",(IFERROR(VLOOKUP(CONCATENATE(C2491,".",D2491),'Assistance Listings sam.gov'!$A$2:$D$2250,4,FALSE),"Unknown/Expired CFDA - Complete Column K")))</f>
        <v/>
      </c>
      <c r="H2491" s="51"/>
      <c r="I2491" s="51"/>
      <c r="J2491" s="34" t="str">
        <f>IF(AND(ISBLANK(C2491)=TRUE,ISBLANK(D2491)=TRUE),"",IFERROR(VLOOKUP(CONCATENATE(C2491,".",D2491),'Clusters Lookup'!$A$2:$B$99,2,FALSE),"Not an Other Cluster"))</f>
        <v/>
      </c>
      <c r="K2491" s="51"/>
      <c r="L2491" s="51"/>
      <c r="M2491" s="51"/>
      <c r="N2491" s="51"/>
      <c r="O2491" s="52"/>
      <c r="P2491" s="51"/>
      <c r="Q2491" s="51"/>
      <c r="R2491" s="50"/>
      <c r="S2491" s="34" t="str">
        <f>IFERROR(VLOOKUP(R2491,'State of WI BUs'!$A$2:$B$77,2,FALSE),"")</f>
        <v/>
      </c>
      <c r="T2491" s="52"/>
      <c r="U2491" s="52"/>
      <c r="V2491" s="56" t="str">
        <f t="shared" si="304"/>
        <v/>
      </c>
      <c r="W2491" s="52"/>
      <c r="X2491" s="50"/>
      <c r="Y2491" s="56" t="str">
        <f t="shared" si="305"/>
        <v/>
      </c>
      <c r="Z2491" s="52"/>
      <c r="AA2491" s="35" t="str">
        <f t="shared" si="306"/>
        <v/>
      </c>
      <c r="AB2491" s="35" t="str">
        <f t="shared" si="307"/>
        <v/>
      </c>
      <c r="AC2491" s="35" t="str">
        <f t="shared" si="308"/>
        <v/>
      </c>
      <c r="AD2491" s="35" t="str">
        <f t="shared" si="309"/>
        <v/>
      </c>
      <c r="AE2491" s="35" t="str">
        <f t="shared" si="310"/>
        <v/>
      </c>
      <c r="AF2491" s="35" t="str">
        <f t="shared" si="311"/>
        <v/>
      </c>
    </row>
    <row r="2492" spans="1:32" x14ac:dyDescent="0.3">
      <c r="A2492" s="50"/>
      <c r="B2492" s="34" t="str">
        <f>IFERROR(VLOOKUP(A2492,'State of WI BUs'!$A$2:$B$77,2,FALSE),"")</f>
        <v/>
      </c>
      <c r="C2492" s="50"/>
      <c r="D2492" s="50"/>
      <c r="E2492" s="51"/>
      <c r="F2492" s="34" t="str">
        <f>IFERROR(VLOOKUP(C2492,'Fed. Agency Identifier'!$A$2:$B$62,2,FALSE),"")</f>
        <v/>
      </c>
      <c r="G2492" s="34" t="str">
        <f>IF(ISBLANK(D2492)=TRUE,"",(IFERROR(VLOOKUP(CONCATENATE(C2492,".",D2492),'Assistance Listings sam.gov'!$A$2:$D$2250,4,FALSE),"Unknown/Expired CFDA - Complete Column K")))</f>
        <v/>
      </c>
      <c r="H2492" s="51"/>
      <c r="I2492" s="51"/>
      <c r="J2492" s="34" t="str">
        <f>IF(AND(ISBLANK(C2492)=TRUE,ISBLANK(D2492)=TRUE),"",IFERROR(VLOOKUP(CONCATENATE(C2492,".",D2492),'Clusters Lookup'!$A$2:$B$99,2,FALSE),"Not an Other Cluster"))</f>
        <v/>
      </c>
      <c r="K2492" s="51"/>
      <c r="L2492" s="51"/>
      <c r="M2492" s="51"/>
      <c r="N2492" s="51"/>
      <c r="O2492" s="52"/>
      <c r="P2492" s="51"/>
      <c r="Q2492" s="51"/>
      <c r="R2492" s="50"/>
      <c r="S2492" s="34" t="str">
        <f>IFERROR(VLOOKUP(R2492,'State of WI BUs'!$A$2:$B$77,2,FALSE),"")</f>
        <v/>
      </c>
      <c r="T2492" s="52"/>
      <c r="U2492" s="52"/>
      <c r="V2492" s="56" t="str">
        <f t="shared" si="304"/>
        <v/>
      </c>
      <c r="W2492" s="52"/>
      <c r="X2492" s="50"/>
      <c r="Y2492" s="56" t="str">
        <f t="shared" si="305"/>
        <v/>
      </c>
      <c r="Z2492" s="52"/>
      <c r="AA2492" s="35" t="str">
        <f t="shared" si="306"/>
        <v/>
      </c>
      <c r="AB2492" s="35" t="str">
        <f t="shared" si="307"/>
        <v/>
      </c>
      <c r="AC2492" s="35" t="str">
        <f t="shared" si="308"/>
        <v/>
      </c>
      <c r="AD2492" s="35" t="str">
        <f t="shared" si="309"/>
        <v/>
      </c>
      <c r="AE2492" s="35" t="str">
        <f t="shared" si="310"/>
        <v/>
      </c>
      <c r="AF2492" s="35" t="str">
        <f t="shared" si="311"/>
        <v/>
      </c>
    </row>
    <row r="2493" spans="1:32" x14ac:dyDescent="0.3">
      <c r="A2493" s="50"/>
      <c r="B2493" s="34" t="str">
        <f>IFERROR(VLOOKUP(A2493,'State of WI BUs'!$A$2:$B$77,2,FALSE),"")</f>
        <v/>
      </c>
      <c r="C2493" s="50"/>
      <c r="D2493" s="50"/>
      <c r="E2493" s="51"/>
      <c r="F2493" s="34" t="str">
        <f>IFERROR(VLOOKUP(C2493,'Fed. Agency Identifier'!$A$2:$B$62,2,FALSE),"")</f>
        <v/>
      </c>
      <c r="G2493" s="34" t="str">
        <f>IF(ISBLANK(D2493)=TRUE,"",(IFERROR(VLOOKUP(CONCATENATE(C2493,".",D2493),'Assistance Listings sam.gov'!$A$2:$D$2250,4,FALSE),"Unknown/Expired CFDA - Complete Column K")))</f>
        <v/>
      </c>
      <c r="H2493" s="51"/>
      <c r="I2493" s="51"/>
      <c r="J2493" s="34" t="str">
        <f>IF(AND(ISBLANK(C2493)=TRUE,ISBLANK(D2493)=TRUE),"",IFERROR(VLOOKUP(CONCATENATE(C2493,".",D2493),'Clusters Lookup'!$A$2:$B$99,2,FALSE),"Not an Other Cluster"))</f>
        <v/>
      </c>
      <c r="K2493" s="51"/>
      <c r="L2493" s="51"/>
      <c r="M2493" s="51"/>
      <c r="N2493" s="51"/>
      <c r="O2493" s="52"/>
      <c r="P2493" s="51"/>
      <c r="Q2493" s="51"/>
      <c r="R2493" s="50"/>
      <c r="S2493" s="34" t="str">
        <f>IFERROR(VLOOKUP(R2493,'State of WI BUs'!$A$2:$B$77,2,FALSE),"")</f>
        <v/>
      </c>
      <c r="T2493" s="52"/>
      <c r="U2493" s="52"/>
      <c r="V2493" s="56" t="str">
        <f t="shared" si="304"/>
        <v/>
      </c>
      <c r="W2493" s="52"/>
      <c r="X2493" s="50"/>
      <c r="Y2493" s="56" t="str">
        <f t="shared" si="305"/>
        <v/>
      </c>
      <c r="Z2493" s="52"/>
      <c r="AA2493" s="35" t="str">
        <f t="shared" si="306"/>
        <v/>
      </c>
      <c r="AB2493" s="35" t="str">
        <f t="shared" si="307"/>
        <v/>
      </c>
      <c r="AC2493" s="35" t="str">
        <f t="shared" si="308"/>
        <v/>
      </c>
      <c r="AD2493" s="35" t="str">
        <f t="shared" si="309"/>
        <v/>
      </c>
      <c r="AE2493" s="35" t="str">
        <f t="shared" si="310"/>
        <v/>
      </c>
      <c r="AF2493" s="35" t="str">
        <f t="shared" si="311"/>
        <v/>
      </c>
    </row>
    <row r="2494" spans="1:32" x14ac:dyDescent="0.3">
      <c r="A2494" s="50"/>
      <c r="B2494" s="34" t="str">
        <f>IFERROR(VLOOKUP(A2494,'State of WI BUs'!$A$2:$B$77,2,FALSE),"")</f>
        <v/>
      </c>
      <c r="C2494" s="50"/>
      <c r="D2494" s="50"/>
      <c r="E2494" s="51"/>
      <c r="F2494" s="34" t="str">
        <f>IFERROR(VLOOKUP(C2494,'Fed. Agency Identifier'!$A$2:$B$62,2,FALSE),"")</f>
        <v/>
      </c>
      <c r="G2494" s="34" t="str">
        <f>IF(ISBLANK(D2494)=TRUE,"",(IFERROR(VLOOKUP(CONCATENATE(C2494,".",D2494),'Assistance Listings sam.gov'!$A$2:$D$2250,4,FALSE),"Unknown/Expired CFDA - Complete Column K")))</f>
        <v/>
      </c>
      <c r="H2494" s="51"/>
      <c r="I2494" s="51"/>
      <c r="J2494" s="34" t="str">
        <f>IF(AND(ISBLANK(C2494)=TRUE,ISBLANK(D2494)=TRUE),"",IFERROR(VLOOKUP(CONCATENATE(C2494,".",D2494),'Clusters Lookup'!$A$2:$B$99,2,FALSE),"Not an Other Cluster"))</f>
        <v/>
      </c>
      <c r="K2494" s="51"/>
      <c r="L2494" s="51"/>
      <c r="M2494" s="51"/>
      <c r="N2494" s="51"/>
      <c r="O2494" s="52"/>
      <c r="P2494" s="51"/>
      <c r="Q2494" s="51"/>
      <c r="R2494" s="50"/>
      <c r="S2494" s="34" t="str">
        <f>IFERROR(VLOOKUP(R2494,'State of WI BUs'!$A$2:$B$77,2,FALSE),"")</f>
        <v/>
      </c>
      <c r="T2494" s="52"/>
      <c r="U2494" s="52"/>
      <c r="V2494" s="56" t="str">
        <f t="shared" si="304"/>
        <v/>
      </c>
      <c r="W2494" s="52"/>
      <c r="X2494" s="50"/>
      <c r="Y2494" s="56" t="str">
        <f t="shared" si="305"/>
        <v/>
      </c>
      <c r="Z2494" s="52"/>
      <c r="AA2494" s="35" t="str">
        <f t="shared" si="306"/>
        <v/>
      </c>
      <c r="AB2494" s="35" t="str">
        <f t="shared" si="307"/>
        <v/>
      </c>
      <c r="AC2494" s="35" t="str">
        <f t="shared" si="308"/>
        <v/>
      </c>
      <c r="AD2494" s="35" t="str">
        <f t="shared" si="309"/>
        <v/>
      </c>
      <c r="AE2494" s="35" t="str">
        <f t="shared" si="310"/>
        <v/>
      </c>
      <c r="AF2494" s="35" t="str">
        <f t="shared" si="311"/>
        <v/>
      </c>
    </row>
    <row r="2495" spans="1:32" x14ac:dyDescent="0.3">
      <c r="A2495" s="50"/>
      <c r="B2495" s="34" t="str">
        <f>IFERROR(VLOOKUP(A2495,'State of WI BUs'!$A$2:$B$77,2,FALSE),"")</f>
        <v/>
      </c>
      <c r="C2495" s="50"/>
      <c r="D2495" s="50"/>
      <c r="E2495" s="51"/>
      <c r="F2495" s="34" t="str">
        <f>IFERROR(VLOOKUP(C2495,'Fed. Agency Identifier'!$A$2:$B$62,2,FALSE),"")</f>
        <v/>
      </c>
      <c r="G2495" s="34" t="str">
        <f>IF(ISBLANK(D2495)=TRUE,"",(IFERROR(VLOOKUP(CONCATENATE(C2495,".",D2495),'Assistance Listings sam.gov'!$A$2:$D$2250,4,FALSE),"Unknown/Expired CFDA - Complete Column K")))</f>
        <v/>
      </c>
      <c r="H2495" s="51"/>
      <c r="I2495" s="51"/>
      <c r="J2495" s="34" t="str">
        <f>IF(AND(ISBLANK(C2495)=TRUE,ISBLANK(D2495)=TRUE),"",IFERROR(VLOOKUP(CONCATENATE(C2495,".",D2495),'Clusters Lookup'!$A$2:$B$99,2,FALSE),"Not an Other Cluster"))</f>
        <v/>
      </c>
      <c r="K2495" s="51"/>
      <c r="L2495" s="51"/>
      <c r="M2495" s="51"/>
      <c r="N2495" s="51"/>
      <c r="O2495" s="52"/>
      <c r="P2495" s="51"/>
      <c r="Q2495" s="51"/>
      <c r="R2495" s="50"/>
      <c r="S2495" s="34" t="str">
        <f>IFERROR(VLOOKUP(R2495,'State of WI BUs'!$A$2:$B$77,2,FALSE),"")</f>
        <v/>
      </c>
      <c r="T2495" s="52"/>
      <c r="U2495" s="52"/>
      <c r="V2495" s="56" t="str">
        <f t="shared" si="304"/>
        <v/>
      </c>
      <c r="W2495" s="52"/>
      <c r="X2495" s="50"/>
      <c r="Y2495" s="56" t="str">
        <f t="shared" si="305"/>
        <v/>
      </c>
      <c r="Z2495" s="52"/>
      <c r="AA2495" s="35" t="str">
        <f t="shared" si="306"/>
        <v/>
      </c>
      <c r="AB2495" s="35" t="str">
        <f t="shared" si="307"/>
        <v/>
      </c>
      <c r="AC2495" s="35" t="str">
        <f t="shared" si="308"/>
        <v/>
      </c>
      <c r="AD2495" s="35" t="str">
        <f t="shared" si="309"/>
        <v/>
      </c>
      <c r="AE2495" s="35" t="str">
        <f t="shared" si="310"/>
        <v/>
      </c>
      <c r="AF2495" s="35" t="str">
        <f t="shared" si="311"/>
        <v/>
      </c>
    </row>
    <row r="2496" spans="1:32" x14ac:dyDescent="0.3">
      <c r="A2496" s="50"/>
      <c r="B2496" s="34" t="str">
        <f>IFERROR(VLOOKUP(A2496,'State of WI BUs'!$A$2:$B$77,2,FALSE),"")</f>
        <v/>
      </c>
      <c r="C2496" s="50"/>
      <c r="D2496" s="50"/>
      <c r="E2496" s="51"/>
      <c r="F2496" s="34" t="str">
        <f>IFERROR(VLOOKUP(C2496,'Fed. Agency Identifier'!$A$2:$B$62,2,FALSE),"")</f>
        <v/>
      </c>
      <c r="G2496" s="34" t="str">
        <f>IF(ISBLANK(D2496)=TRUE,"",(IFERROR(VLOOKUP(CONCATENATE(C2496,".",D2496),'Assistance Listings sam.gov'!$A$2:$D$2250,4,FALSE),"Unknown/Expired CFDA - Complete Column K")))</f>
        <v/>
      </c>
      <c r="H2496" s="51"/>
      <c r="I2496" s="51"/>
      <c r="J2496" s="34" t="str">
        <f>IF(AND(ISBLANK(C2496)=TRUE,ISBLANK(D2496)=TRUE),"",IFERROR(VLOOKUP(CONCATENATE(C2496,".",D2496),'Clusters Lookup'!$A$2:$B$99,2,FALSE),"Not an Other Cluster"))</f>
        <v/>
      </c>
      <c r="K2496" s="51"/>
      <c r="L2496" s="51"/>
      <c r="M2496" s="51"/>
      <c r="N2496" s="51"/>
      <c r="O2496" s="52"/>
      <c r="P2496" s="51"/>
      <c r="Q2496" s="51"/>
      <c r="R2496" s="50"/>
      <c r="S2496" s="34" t="str">
        <f>IFERROR(VLOOKUP(R2496,'State of WI BUs'!$A$2:$B$77,2,FALSE),"")</f>
        <v/>
      </c>
      <c r="T2496" s="52"/>
      <c r="U2496" s="52"/>
      <c r="V2496" s="56" t="str">
        <f t="shared" si="304"/>
        <v/>
      </c>
      <c r="W2496" s="52"/>
      <c r="X2496" s="50"/>
      <c r="Y2496" s="56" t="str">
        <f t="shared" si="305"/>
        <v/>
      </c>
      <c r="Z2496" s="52"/>
      <c r="AA2496" s="35" t="str">
        <f t="shared" si="306"/>
        <v/>
      </c>
      <c r="AB2496" s="35" t="str">
        <f t="shared" si="307"/>
        <v/>
      </c>
      <c r="AC2496" s="35" t="str">
        <f t="shared" si="308"/>
        <v/>
      </c>
      <c r="AD2496" s="35" t="str">
        <f t="shared" si="309"/>
        <v/>
      </c>
      <c r="AE2496" s="35" t="str">
        <f t="shared" si="310"/>
        <v/>
      </c>
      <c r="AF2496" s="35" t="str">
        <f t="shared" si="311"/>
        <v/>
      </c>
    </row>
    <row r="2497" spans="1:32" x14ac:dyDescent="0.3">
      <c r="A2497" s="50"/>
      <c r="B2497" s="34" t="str">
        <f>IFERROR(VLOOKUP(A2497,'State of WI BUs'!$A$2:$B$77,2,FALSE),"")</f>
        <v/>
      </c>
      <c r="C2497" s="50"/>
      <c r="D2497" s="50"/>
      <c r="E2497" s="51"/>
      <c r="F2497" s="34" t="str">
        <f>IFERROR(VLOOKUP(C2497,'Fed. Agency Identifier'!$A$2:$B$62,2,FALSE),"")</f>
        <v/>
      </c>
      <c r="G2497" s="34" t="str">
        <f>IF(ISBLANK(D2497)=TRUE,"",(IFERROR(VLOOKUP(CONCATENATE(C2497,".",D2497),'Assistance Listings sam.gov'!$A$2:$D$2250,4,FALSE),"Unknown/Expired CFDA - Complete Column K")))</f>
        <v/>
      </c>
      <c r="H2497" s="51"/>
      <c r="I2497" s="51"/>
      <c r="J2497" s="34" t="str">
        <f>IF(AND(ISBLANK(C2497)=TRUE,ISBLANK(D2497)=TRUE),"",IFERROR(VLOOKUP(CONCATENATE(C2497,".",D2497),'Clusters Lookup'!$A$2:$B$99,2,FALSE),"Not an Other Cluster"))</f>
        <v/>
      </c>
      <c r="K2497" s="51"/>
      <c r="L2497" s="51"/>
      <c r="M2497" s="51"/>
      <c r="N2497" s="51"/>
      <c r="O2497" s="52"/>
      <c r="P2497" s="51"/>
      <c r="Q2497" s="51"/>
      <c r="R2497" s="50"/>
      <c r="S2497" s="34" t="str">
        <f>IFERROR(VLOOKUP(R2497,'State of WI BUs'!$A$2:$B$77,2,FALSE),"")</f>
        <v/>
      </c>
      <c r="T2497" s="52"/>
      <c r="U2497" s="52"/>
      <c r="V2497" s="56" t="str">
        <f t="shared" si="304"/>
        <v/>
      </c>
      <c r="W2497" s="52"/>
      <c r="X2497" s="50"/>
      <c r="Y2497" s="56" t="str">
        <f t="shared" si="305"/>
        <v/>
      </c>
      <c r="Z2497" s="52"/>
      <c r="AA2497" s="35" t="str">
        <f t="shared" si="306"/>
        <v/>
      </c>
      <c r="AB2497" s="35" t="str">
        <f t="shared" si="307"/>
        <v/>
      </c>
      <c r="AC2497" s="35" t="str">
        <f t="shared" si="308"/>
        <v/>
      </c>
      <c r="AD2497" s="35" t="str">
        <f t="shared" si="309"/>
        <v/>
      </c>
      <c r="AE2497" s="35" t="str">
        <f t="shared" si="310"/>
        <v/>
      </c>
      <c r="AF2497" s="35" t="str">
        <f t="shared" si="311"/>
        <v/>
      </c>
    </row>
    <row r="2498" spans="1:32" x14ac:dyDescent="0.3">
      <c r="A2498" s="50"/>
      <c r="B2498" s="34" t="str">
        <f>IFERROR(VLOOKUP(A2498,'State of WI BUs'!$A$2:$B$77,2,FALSE),"")</f>
        <v/>
      </c>
      <c r="C2498" s="50"/>
      <c r="D2498" s="50"/>
      <c r="E2498" s="51"/>
      <c r="F2498" s="34" t="str">
        <f>IFERROR(VLOOKUP(C2498,'Fed. Agency Identifier'!$A$2:$B$62,2,FALSE),"")</f>
        <v/>
      </c>
      <c r="G2498" s="34" t="str">
        <f>IF(ISBLANK(D2498)=TRUE,"",(IFERROR(VLOOKUP(CONCATENATE(C2498,".",D2498),'Assistance Listings sam.gov'!$A$2:$D$2250,4,FALSE),"Unknown/Expired CFDA - Complete Column K")))</f>
        <v/>
      </c>
      <c r="H2498" s="51"/>
      <c r="I2498" s="51"/>
      <c r="J2498" s="34" t="str">
        <f>IF(AND(ISBLANK(C2498)=TRUE,ISBLANK(D2498)=TRUE),"",IFERROR(VLOOKUP(CONCATENATE(C2498,".",D2498),'Clusters Lookup'!$A$2:$B$99,2,FALSE),"Not an Other Cluster"))</f>
        <v/>
      </c>
      <c r="K2498" s="51"/>
      <c r="L2498" s="51"/>
      <c r="M2498" s="51"/>
      <c r="N2498" s="51"/>
      <c r="O2498" s="52"/>
      <c r="P2498" s="51"/>
      <c r="Q2498" s="51"/>
      <c r="R2498" s="50"/>
      <c r="S2498" s="34" t="str">
        <f>IFERROR(VLOOKUP(R2498,'State of WI BUs'!$A$2:$B$77,2,FALSE),"")</f>
        <v/>
      </c>
      <c r="T2498" s="52"/>
      <c r="U2498" s="52"/>
      <c r="V2498" s="56" t="str">
        <f t="shared" si="304"/>
        <v/>
      </c>
      <c r="W2498" s="52"/>
      <c r="X2498" s="50"/>
      <c r="Y2498" s="56" t="str">
        <f t="shared" si="305"/>
        <v/>
      </c>
      <c r="Z2498" s="52"/>
      <c r="AA2498" s="35" t="str">
        <f t="shared" si="306"/>
        <v/>
      </c>
      <c r="AB2498" s="35" t="str">
        <f t="shared" si="307"/>
        <v/>
      </c>
      <c r="AC2498" s="35" t="str">
        <f t="shared" si="308"/>
        <v/>
      </c>
      <c r="AD2498" s="35" t="str">
        <f t="shared" si="309"/>
        <v/>
      </c>
      <c r="AE2498" s="35" t="str">
        <f t="shared" si="310"/>
        <v/>
      </c>
      <c r="AF2498" s="35" t="str">
        <f t="shared" si="311"/>
        <v/>
      </c>
    </row>
    <row r="2499" spans="1:32" x14ac:dyDescent="0.3">
      <c r="A2499" s="50"/>
      <c r="B2499" s="34" t="str">
        <f>IFERROR(VLOOKUP(A2499,'State of WI BUs'!$A$2:$B$77,2,FALSE),"")</f>
        <v/>
      </c>
      <c r="C2499" s="50"/>
      <c r="D2499" s="50"/>
      <c r="E2499" s="51"/>
      <c r="F2499" s="34" t="str">
        <f>IFERROR(VLOOKUP(C2499,'Fed. Agency Identifier'!$A$2:$B$62,2,FALSE),"")</f>
        <v/>
      </c>
      <c r="G2499" s="34" t="str">
        <f>IF(ISBLANK(D2499)=TRUE,"",(IFERROR(VLOOKUP(CONCATENATE(C2499,".",D2499),'Assistance Listings sam.gov'!$A$2:$D$2250,4,FALSE),"Unknown/Expired CFDA - Complete Column K")))</f>
        <v/>
      </c>
      <c r="H2499" s="51"/>
      <c r="I2499" s="51"/>
      <c r="J2499" s="34" t="str">
        <f>IF(AND(ISBLANK(C2499)=TRUE,ISBLANK(D2499)=TRUE),"",IFERROR(VLOOKUP(CONCATENATE(C2499,".",D2499),'Clusters Lookup'!$A$2:$B$99,2,FALSE),"Not an Other Cluster"))</f>
        <v/>
      </c>
      <c r="K2499" s="51"/>
      <c r="L2499" s="51"/>
      <c r="M2499" s="51"/>
      <c r="N2499" s="51"/>
      <c r="O2499" s="52"/>
      <c r="P2499" s="51"/>
      <c r="Q2499" s="51"/>
      <c r="R2499" s="50"/>
      <c r="S2499" s="34" t="str">
        <f>IFERROR(VLOOKUP(R2499,'State of WI BUs'!$A$2:$B$77,2,FALSE),"")</f>
        <v/>
      </c>
      <c r="T2499" s="52"/>
      <c r="U2499" s="52"/>
      <c r="V2499" s="56" t="str">
        <f t="shared" si="304"/>
        <v/>
      </c>
      <c r="W2499" s="52"/>
      <c r="X2499" s="50"/>
      <c r="Y2499" s="56" t="str">
        <f t="shared" si="305"/>
        <v/>
      </c>
      <c r="Z2499" s="52"/>
      <c r="AA2499" s="35" t="str">
        <f t="shared" si="306"/>
        <v/>
      </c>
      <c r="AB2499" s="35" t="str">
        <f t="shared" si="307"/>
        <v/>
      </c>
      <c r="AC2499" s="35" t="str">
        <f t="shared" si="308"/>
        <v/>
      </c>
      <c r="AD2499" s="35" t="str">
        <f t="shared" si="309"/>
        <v/>
      </c>
      <c r="AE2499" s="35" t="str">
        <f t="shared" si="310"/>
        <v/>
      </c>
      <c r="AF2499" s="35" t="str">
        <f t="shared" si="311"/>
        <v/>
      </c>
    </row>
    <row r="2500" spans="1:32" x14ac:dyDescent="0.3">
      <c r="A2500" s="50"/>
      <c r="B2500" s="34" t="str">
        <f>IFERROR(VLOOKUP(A2500,'State of WI BUs'!$A$2:$B$77,2,FALSE),"")</f>
        <v/>
      </c>
      <c r="C2500" s="50"/>
      <c r="D2500" s="50"/>
      <c r="E2500" s="51"/>
      <c r="F2500" s="34" t="str">
        <f>IFERROR(VLOOKUP(C2500,'Fed. Agency Identifier'!$A$2:$B$62,2,FALSE),"")</f>
        <v/>
      </c>
      <c r="G2500" s="34" t="str">
        <f>IF(ISBLANK(D2500)=TRUE,"",(IFERROR(VLOOKUP(CONCATENATE(C2500,".",D2500),'Assistance Listings sam.gov'!$A$2:$D$2250,4,FALSE),"Unknown/Expired CFDA - Complete Column K")))</f>
        <v/>
      </c>
      <c r="H2500" s="51"/>
      <c r="I2500" s="51"/>
      <c r="J2500" s="34" t="str">
        <f>IF(AND(ISBLANK(C2500)=TRUE,ISBLANK(D2500)=TRUE),"",IFERROR(VLOOKUP(CONCATENATE(C2500,".",D2500),'Clusters Lookup'!$A$2:$B$99,2,FALSE),"Not an Other Cluster"))</f>
        <v/>
      </c>
      <c r="K2500" s="51"/>
      <c r="L2500" s="51"/>
      <c r="M2500" s="51"/>
      <c r="N2500" s="51"/>
      <c r="O2500" s="52"/>
      <c r="P2500" s="51"/>
      <c r="Q2500" s="51"/>
      <c r="R2500" s="50"/>
      <c r="S2500" s="34" t="str">
        <f>IFERROR(VLOOKUP(R2500,'State of WI BUs'!$A$2:$B$77,2,FALSE),"")</f>
        <v/>
      </c>
      <c r="T2500" s="52"/>
      <c r="U2500" s="52"/>
      <c r="V2500" s="56" t="str">
        <f t="shared" si="304"/>
        <v/>
      </c>
      <c r="W2500" s="52"/>
      <c r="X2500" s="50"/>
      <c r="Y2500" s="56" t="str">
        <f t="shared" si="305"/>
        <v/>
      </c>
      <c r="Z2500" s="52"/>
      <c r="AA2500" s="35" t="str">
        <f t="shared" si="306"/>
        <v/>
      </c>
      <c r="AB2500" s="35" t="str">
        <f t="shared" si="307"/>
        <v/>
      </c>
      <c r="AC2500" s="35" t="str">
        <f t="shared" si="308"/>
        <v/>
      </c>
      <c r="AD2500" s="35" t="str">
        <f t="shared" si="309"/>
        <v/>
      </c>
      <c r="AE2500" s="35" t="str">
        <f t="shared" si="310"/>
        <v/>
      </c>
      <c r="AF2500" s="35" t="str">
        <f t="shared" si="311"/>
        <v/>
      </c>
    </row>
    <row r="2501" spans="1:32" x14ac:dyDescent="0.3">
      <c r="A2501" s="50"/>
      <c r="B2501" s="34" t="str">
        <f>IFERROR(VLOOKUP(A2501,'State of WI BUs'!$A$2:$B$77,2,FALSE),"")</f>
        <v/>
      </c>
      <c r="C2501" s="50"/>
      <c r="D2501" s="50"/>
      <c r="E2501" s="51"/>
      <c r="F2501" s="34" t="str">
        <f>IFERROR(VLOOKUP(C2501,'Fed. Agency Identifier'!$A$2:$B$62,2,FALSE),"")</f>
        <v/>
      </c>
      <c r="G2501" s="34" t="str">
        <f>IF(ISBLANK(D2501)=TRUE,"",(IFERROR(VLOOKUP(CONCATENATE(C2501,".",D2501),'Assistance Listings sam.gov'!$A$2:$D$2250,4,FALSE),"Unknown/Expired CFDA - Complete Column K")))</f>
        <v/>
      </c>
      <c r="H2501" s="51"/>
      <c r="I2501" s="51"/>
      <c r="J2501" s="34" t="str">
        <f>IF(AND(ISBLANK(C2501)=TRUE,ISBLANK(D2501)=TRUE),"",IFERROR(VLOOKUP(CONCATENATE(C2501,".",D2501),'Clusters Lookup'!$A$2:$B$99,2,FALSE),"Not an Other Cluster"))</f>
        <v/>
      </c>
      <c r="K2501" s="51"/>
      <c r="L2501" s="51"/>
      <c r="M2501" s="51"/>
      <c r="N2501" s="51"/>
      <c r="O2501" s="52"/>
      <c r="P2501" s="51"/>
      <c r="Q2501" s="51"/>
      <c r="R2501" s="50"/>
      <c r="S2501" s="34" t="str">
        <f>IFERROR(VLOOKUP(R2501,'State of WI BUs'!$A$2:$B$77,2,FALSE),"")</f>
        <v/>
      </c>
      <c r="T2501" s="52"/>
      <c r="U2501" s="52"/>
      <c r="V2501" s="56" t="str">
        <f t="shared" si="304"/>
        <v/>
      </c>
      <c r="W2501" s="52"/>
      <c r="X2501" s="50"/>
      <c r="Y2501" s="56" t="str">
        <f t="shared" si="305"/>
        <v/>
      </c>
      <c r="Z2501" s="52"/>
      <c r="AA2501" s="35" t="str">
        <f t="shared" si="306"/>
        <v/>
      </c>
      <c r="AB2501" s="35" t="str">
        <f t="shared" si="307"/>
        <v/>
      </c>
      <c r="AC2501" s="35" t="str">
        <f t="shared" si="308"/>
        <v/>
      </c>
      <c r="AD2501" s="35" t="str">
        <f t="shared" si="309"/>
        <v/>
      </c>
      <c r="AE2501" s="35" t="str">
        <f t="shared" si="310"/>
        <v/>
      </c>
      <c r="AF2501" s="35" t="str">
        <f t="shared" si="311"/>
        <v/>
      </c>
    </row>
    <row r="2502" spans="1:32" x14ac:dyDescent="0.3">
      <c r="A2502" s="50"/>
      <c r="B2502" s="34" t="str">
        <f>IFERROR(VLOOKUP(A2502,'State of WI BUs'!$A$2:$B$77,2,FALSE),"")</f>
        <v/>
      </c>
      <c r="C2502" s="50"/>
      <c r="D2502" s="50"/>
      <c r="E2502" s="51"/>
      <c r="F2502" s="34" t="str">
        <f>IFERROR(VLOOKUP(C2502,'Fed. Agency Identifier'!$A$2:$B$62,2,FALSE),"")</f>
        <v/>
      </c>
      <c r="G2502" s="34" t="str">
        <f>IF(ISBLANK(D2502)=TRUE,"",(IFERROR(VLOOKUP(CONCATENATE(C2502,".",D2502),'Assistance Listings sam.gov'!$A$2:$D$2250,4,FALSE),"Unknown/Expired CFDA - Complete Column K")))</f>
        <v/>
      </c>
      <c r="H2502" s="51"/>
      <c r="I2502" s="51"/>
      <c r="J2502" s="34" t="str">
        <f>IF(AND(ISBLANK(C2502)=TRUE,ISBLANK(D2502)=TRUE),"",IFERROR(VLOOKUP(CONCATENATE(C2502,".",D2502),'Clusters Lookup'!$A$2:$B$99,2,FALSE),"Not an Other Cluster"))</f>
        <v/>
      </c>
      <c r="K2502" s="51"/>
      <c r="L2502" s="51"/>
      <c r="M2502" s="51"/>
      <c r="N2502" s="51"/>
      <c r="O2502" s="52"/>
      <c r="P2502" s="51"/>
      <c r="Q2502" s="51"/>
      <c r="R2502" s="50"/>
      <c r="S2502" s="34" t="str">
        <f>IFERROR(VLOOKUP(R2502,'State of WI BUs'!$A$2:$B$77,2,FALSE),"")</f>
        <v/>
      </c>
      <c r="T2502" s="52"/>
      <c r="U2502" s="52"/>
      <c r="V2502" s="56" t="str">
        <f t="shared" si="304"/>
        <v/>
      </c>
      <c r="W2502" s="52"/>
      <c r="X2502" s="50"/>
      <c r="Y2502" s="56" t="str">
        <f t="shared" si="305"/>
        <v/>
      </c>
      <c r="Z2502" s="52"/>
      <c r="AA2502" s="35" t="str">
        <f t="shared" si="306"/>
        <v/>
      </c>
      <c r="AB2502" s="35" t="str">
        <f t="shared" si="307"/>
        <v/>
      </c>
      <c r="AC2502" s="35" t="str">
        <f t="shared" si="308"/>
        <v/>
      </c>
      <c r="AD2502" s="35" t="str">
        <f t="shared" si="309"/>
        <v/>
      </c>
      <c r="AE2502" s="35" t="str">
        <f t="shared" si="310"/>
        <v/>
      </c>
      <c r="AF2502" s="35" t="str">
        <f t="shared" si="311"/>
        <v/>
      </c>
    </row>
    <row r="2503" spans="1:32" x14ac:dyDescent="0.3">
      <c r="A2503" s="50"/>
      <c r="B2503" s="34" t="str">
        <f>IFERROR(VLOOKUP(A2503,'State of WI BUs'!$A$2:$B$77,2,FALSE),"")</f>
        <v/>
      </c>
      <c r="C2503" s="50"/>
      <c r="D2503" s="50"/>
      <c r="E2503" s="51"/>
      <c r="F2503" s="34" t="str">
        <f>IFERROR(VLOOKUP(C2503,'Fed. Agency Identifier'!$A$2:$B$62,2,FALSE),"")</f>
        <v/>
      </c>
      <c r="G2503" s="34" t="str">
        <f>IF(ISBLANK(D2503)=TRUE,"",(IFERROR(VLOOKUP(CONCATENATE(C2503,".",D2503),'Assistance Listings sam.gov'!$A$2:$D$2250,4,FALSE),"Unknown/Expired CFDA - Complete Column K")))</f>
        <v/>
      </c>
      <c r="H2503" s="51"/>
      <c r="I2503" s="51"/>
      <c r="J2503" s="34" t="str">
        <f>IF(AND(ISBLANK(C2503)=TRUE,ISBLANK(D2503)=TRUE),"",IFERROR(VLOOKUP(CONCATENATE(C2503,".",D2503),'Clusters Lookup'!$A$2:$B$99,2,FALSE),"Not an Other Cluster"))</f>
        <v/>
      </c>
      <c r="K2503" s="51"/>
      <c r="L2503" s="51"/>
      <c r="M2503" s="51"/>
      <c r="N2503" s="51"/>
      <c r="O2503" s="52"/>
      <c r="P2503" s="51"/>
      <c r="Q2503" s="51"/>
      <c r="R2503" s="50"/>
      <c r="S2503" s="34" t="str">
        <f>IFERROR(VLOOKUP(R2503,'State of WI BUs'!$A$2:$B$77,2,FALSE),"")</f>
        <v/>
      </c>
      <c r="T2503" s="52"/>
      <c r="U2503" s="52"/>
      <c r="V2503" s="56" t="str">
        <f t="shared" si="304"/>
        <v/>
      </c>
      <c r="W2503" s="52"/>
      <c r="X2503" s="50"/>
      <c r="Y2503" s="56" t="str">
        <f t="shared" si="305"/>
        <v/>
      </c>
      <c r="Z2503" s="52"/>
      <c r="AA2503" s="35" t="str">
        <f t="shared" si="306"/>
        <v/>
      </c>
      <c r="AB2503" s="35" t="str">
        <f t="shared" si="307"/>
        <v/>
      </c>
      <c r="AC2503" s="35" t="str">
        <f t="shared" si="308"/>
        <v/>
      </c>
      <c r="AD2503" s="35" t="str">
        <f t="shared" si="309"/>
        <v/>
      </c>
      <c r="AE2503" s="35" t="str">
        <f t="shared" si="310"/>
        <v/>
      </c>
      <c r="AF2503" s="35" t="str">
        <f t="shared" si="311"/>
        <v/>
      </c>
    </row>
    <row r="2504" spans="1:32" x14ac:dyDescent="0.3">
      <c r="A2504" s="50"/>
      <c r="B2504" s="34" t="str">
        <f>IFERROR(VLOOKUP(A2504,'State of WI BUs'!$A$2:$B$77,2,FALSE),"")</f>
        <v/>
      </c>
      <c r="C2504" s="50"/>
      <c r="D2504" s="50"/>
      <c r="E2504" s="51"/>
      <c r="F2504" s="34" t="str">
        <f>IFERROR(VLOOKUP(C2504,'Fed. Agency Identifier'!$A$2:$B$62,2,FALSE),"")</f>
        <v/>
      </c>
      <c r="G2504" s="34" t="str">
        <f>IF(ISBLANK(D2504)=TRUE,"",(IFERROR(VLOOKUP(CONCATENATE(C2504,".",D2504),'Assistance Listings sam.gov'!$A$2:$D$2250,4,FALSE),"Unknown/Expired CFDA - Complete Column K")))</f>
        <v/>
      </c>
      <c r="H2504" s="51"/>
      <c r="I2504" s="51"/>
      <c r="J2504" s="34" t="str">
        <f>IF(AND(ISBLANK(C2504)=TRUE,ISBLANK(D2504)=TRUE),"",IFERROR(VLOOKUP(CONCATENATE(C2504,".",D2504),'Clusters Lookup'!$A$2:$B$99,2,FALSE),"Not an Other Cluster"))</f>
        <v/>
      </c>
      <c r="K2504" s="51"/>
      <c r="L2504" s="51"/>
      <c r="M2504" s="51"/>
      <c r="N2504" s="51"/>
      <c r="O2504" s="52"/>
      <c r="P2504" s="51"/>
      <c r="Q2504" s="51"/>
      <c r="R2504" s="50"/>
      <c r="S2504" s="34" t="str">
        <f>IFERROR(VLOOKUP(R2504,'State of WI BUs'!$A$2:$B$77,2,FALSE),"")</f>
        <v/>
      </c>
      <c r="T2504" s="52"/>
      <c r="U2504" s="52"/>
      <c r="V2504" s="56" t="str">
        <f t="shared" si="304"/>
        <v/>
      </c>
      <c r="W2504" s="52"/>
      <c r="X2504" s="50"/>
      <c r="Y2504" s="56" t="str">
        <f t="shared" si="305"/>
        <v/>
      </c>
      <c r="Z2504" s="52"/>
      <c r="AA2504" s="35" t="str">
        <f t="shared" si="306"/>
        <v/>
      </c>
      <c r="AB2504" s="35" t="str">
        <f t="shared" si="307"/>
        <v/>
      </c>
      <c r="AC2504" s="35" t="str">
        <f t="shared" si="308"/>
        <v/>
      </c>
      <c r="AD2504" s="35" t="str">
        <f t="shared" si="309"/>
        <v/>
      </c>
      <c r="AE2504" s="35" t="str">
        <f t="shared" si="310"/>
        <v/>
      </c>
      <c r="AF2504" s="35" t="str">
        <f t="shared" si="311"/>
        <v/>
      </c>
    </row>
    <row r="2505" spans="1:32" x14ac:dyDescent="0.3">
      <c r="A2505" s="50"/>
      <c r="B2505" s="34" t="str">
        <f>IFERROR(VLOOKUP(A2505,'State of WI BUs'!$A$2:$B$77,2,FALSE),"")</f>
        <v/>
      </c>
      <c r="C2505" s="50"/>
      <c r="D2505" s="50"/>
      <c r="E2505" s="51"/>
      <c r="F2505" s="34" t="str">
        <f>IFERROR(VLOOKUP(C2505,'Fed. Agency Identifier'!$A$2:$B$62,2,FALSE),"")</f>
        <v/>
      </c>
      <c r="G2505" s="34" t="str">
        <f>IF(ISBLANK(D2505)=TRUE,"",(IFERROR(VLOOKUP(CONCATENATE(C2505,".",D2505),'Assistance Listings sam.gov'!$A$2:$D$2250,4,FALSE),"Unknown/Expired CFDA - Complete Column K")))</f>
        <v/>
      </c>
      <c r="H2505" s="51"/>
      <c r="I2505" s="51"/>
      <c r="J2505" s="34" t="str">
        <f>IF(AND(ISBLANK(C2505)=TRUE,ISBLANK(D2505)=TRUE),"",IFERROR(VLOOKUP(CONCATENATE(C2505,".",D2505),'Clusters Lookup'!$A$2:$B$99,2,FALSE),"Not an Other Cluster"))</f>
        <v/>
      </c>
      <c r="K2505" s="51"/>
      <c r="L2505" s="51"/>
      <c r="M2505" s="51"/>
      <c r="N2505" s="51"/>
      <c r="O2505" s="52"/>
      <c r="P2505" s="51"/>
      <c r="Q2505" s="51"/>
      <c r="R2505" s="50"/>
      <c r="S2505" s="34" t="str">
        <f>IFERROR(VLOOKUP(R2505,'State of WI BUs'!$A$2:$B$77,2,FALSE),"")</f>
        <v/>
      </c>
      <c r="T2505" s="52"/>
      <c r="U2505" s="52"/>
      <c r="V2505" s="56" t="str">
        <f t="shared" si="304"/>
        <v/>
      </c>
      <c r="W2505" s="52"/>
      <c r="X2505" s="50"/>
      <c r="Y2505" s="56" t="str">
        <f t="shared" si="305"/>
        <v/>
      </c>
      <c r="Z2505" s="52"/>
      <c r="AA2505" s="35" t="str">
        <f t="shared" si="306"/>
        <v/>
      </c>
      <c r="AB2505" s="35" t="str">
        <f t="shared" si="307"/>
        <v/>
      </c>
      <c r="AC2505" s="35" t="str">
        <f t="shared" si="308"/>
        <v/>
      </c>
      <c r="AD2505" s="35" t="str">
        <f t="shared" si="309"/>
        <v/>
      </c>
      <c r="AE2505" s="35" t="str">
        <f t="shared" si="310"/>
        <v/>
      </c>
      <c r="AF2505" s="35" t="str">
        <f t="shared" si="311"/>
        <v/>
      </c>
    </row>
    <row r="2506" spans="1:32" x14ac:dyDescent="0.3">
      <c r="A2506" s="50"/>
      <c r="B2506" s="34" t="str">
        <f>IFERROR(VLOOKUP(A2506,'State of WI BUs'!$A$2:$B$77,2,FALSE),"")</f>
        <v/>
      </c>
      <c r="C2506" s="50"/>
      <c r="D2506" s="50"/>
      <c r="E2506" s="51"/>
      <c r="F2506" s="34" t="str">
        <f>IFERROR(VLOOKUP(C2506,'Fed. Agency Identifier'!$A$2:$B$62,2,FALSE),"")</f>
        <v/>
      </c>
      <c r="G2506" s="34" t="str">
        <f>IF(ISBLANK(D2506)=TRUE,"",(IFERROR(VLOOKUP(CONCATENATE(C2506,".",D2506),'Assistance Listings sam.gov'!$A$2:$D$2250,4,FALSE),"Unknown/Expired CFDA - Complete Column K")))</f>
        <v/>
      </c>
      <c r="H2506" s="51"/>
      <c r="I2506" s="51"/>
      <c r="J2506" s="34" t="str">
        <f>IF(AND(ISBLANK(C2506)=TRUE,ISBLANK(D2506)=TRUE),"",IFERROR(VLOOKUP(CONCATENATE(C2506,".",D2506),'Clusters Lookup'!$A$2:$B$99,2,FALSE),"Not an Other Cluster"))</f>
        <v/>
      </c>
      <c r="K2506" s="51"/>
      <c r="L2506" s="51"/>
      <c r="M2506" s="51"/>
      <c r="N2506" s="51"/>
      <c r="O2506" s="52"/>
      <c r="P2506" s="51"/>
      <c r="Q2506" s="51"/>
      <c r="R2506" s="50"/>
      <c r="S2506" s="34" t="str">
        <f>IFERROR(VLOOKUP(R2506,'State of WI BUs'!$A$2:$B$77,2,FALSE),"")</f>
        <v/>
      </c>
      <c r="T2506" s="52"/>
      <c r="U2506" s="52"/>
      <c r="V2506" s="56" t="str">
        <f t="shared" si="304"/>
        <v/>
      </c>
      <c r="W2506" s="52"/>
      <c r="X2506" s="50"/>
      <c r="Y2506" s="56" t="str">
        <f t="shared" si="305"/>
        <v/>
      </c>
      <c r="Z2506" s="52"/>
      <c r="AA2506" s="35" t="str">
        <f t="shared" si="306"/>
        <v/>
      </c>
      <c r="AB2506" s="35" t="str">
        <f t="shared" si="307"/>
        <v/>
      </c>
      <c r="AC2506" s="35" t="str">
        <f t="shared" si="308"/>
        <v/>
      </c>
      <c r="AD2506" s="35" t="str">
        <f t="shared" si="309"/>
        <v/>
      </c>
      <c r="AE2506" s="35" t="str">
        <f t="shared" si="310"/>
        <v/>
      </c>
      <c r="AF2506" s="35" t="str">
        <f t="shared" si="311"/>
        <v/>
      </c>
    </row>
    <row r="2507" spans="1:32" x14ac:dyDescent="0.3">
      <c r="A2507" s="50"/>
      <c r="B2507" s="34" t="str">
        <f>IFERROR(VLOOKUP(A2507,'State of WI BUs'!$A$2:$B$77,2,FALSE),"")</f>
        <v/>
      </c>
      <c r="C2507" s="50"/>
      <c r="D2507" s="50"/>
      <c r="E2507" s="51"/>
      <c r="F2507" s="34" t="str">
        <f>IFERROR(VLOOKUP(C2507,'Fed. Agency Identifier'!$A$2:$B$62,2,FALSE),"")</f>
        <v/>
      </c>
      <c r="G2507" s="34" t="str">
        <f>IF(ISBLANK(D2507)=TRUE,"",(IFERROR(VLOOKUP(CONCATENATE(C2507,".",D2507),'Assistance Listings sam.gov'!$A$2:$D$2250,4,FALSE),"Unknown/Expired CFDA - Complete Column K")))</f>
        <v/>
      </c>
      <c r="H2507" s="51"/>
      <c r="I2507" s="51"/>
      <c r="J2507" s="34" t="str">
        <f>IF(AND(ISBLANK(C2507)=TRUE,ISBLANK(D2507)=TRUE),"",IFERROR(VLOOKUP(CONCATENATE(C2507,".",D2507),'Clusters Lookup'!$A$2:$B$99,2,FALSE),"Not an Other Cluster"))</f>
        <v/>
      </c>
      <c r="K2507" s="51"/>
      <c r="L2507" s="51"/>
      <c r="M2507" s="51"/>
      <c r="N2507" s="51"/>
      <c r="O2507" s="52"/>
      <c r="P2507" s="51"/>
      <c r="Q2507" s="51"/>
      <c r="R2507" s="50"/>
      <c r="S2507" s="34" t="str">
        <f>IFERROR(VLOOKUP(R2507,'State of WI BUs'!$A$2:$B$77,2,FALSE),"")</f>
        <v/>
      </c>
      <c r="T2507" s="52"/>
      <c r="U2507" s="52"/>
      <c r="V2507" s="56" t="str">
        <f t="shared" si="304"/>
        <v/>
      </c>
      <c r="W2507" s="52"/>
      <c r="X2507" s="50"/>
      <c r="Y2507" s="56" t="str">
        <f t="shared" si="305"/>
        <v/>
      </c>
      <c r="Z2507" s="52"/>
      <c r="AA2507" s="35" t="str">
        <f t="shared" si="306"/>
        <v/>
      </c>
      <c r="AB2507" s="35" t="str">
        <f t="shared" si="307"/>
        <v/>
      </c>
      <c r="AC2507" s="35" t="str">
        <f t="shared" si="308"/>
        <v/>
      </c>
      <c r="AD2507" s="35" t="str">
        <f t="shared" si="309"/>
        <v/>
      </c>
      <c r="AE2507" s="35" t="str">
        <f t="shared" si="310"/>
        <v/>
      </c>
      <c r="AF2507" s="35" t="str">
        <f t="shared" si="311"/>
        <v/>
      </c>
    </row>
    <row r="2508" spans="1:32" x14ac:dyDescent="0.3">
      <c r="A2508" s="50"/>
      <c r="B2508" s="34" t="str">
        <f>IFERROR(VLOOKUP(A2508,'State of WI BUs'!$A$2:$B$77,2,FALSE),"")</f>
        <v/>
      </c>
      <c r="C2508" s="50"/>
      <c r="D2508" s="50"/>
      <c r="E2508" s="51"/>
      <c r="F2508" s="34" t="str">
        <f>IFERROR(VLOOKUP(C2508,'Fed. Agency Identifier'!$A$2:$B$62,2,FALSE),"")</f>
        <v/>
      </c>
      <c r="G2508" s="34" t="str">
        <f>IF(ISBLANK(D2508)=TRUE,"",(IFERROR(VLOOKUP(CONCATENATE(C2508,".",D2508),'Assistance Listings sam.gov'!$A$2:$D$2250,4,FALSE),"Unknown/Expired CFDA - Complete Column K")))</f>
        <v/>
      </c>
      <c r="H2508" s="51"/>
      <c r="I2508" s="51"/>
      <c r="J2508" s="34" t="str">
        <f>IF(AND(ISBLANK(C2508)=TRUE,ISBLANK(D2508)=TRUE),"",IFERROR(VLOOKUP(CONCATENATE(C2508,".",D2508),'Clusters Lookup'!$A$2:$B$99,2,FALSE),"Not an Other Cluster"))</f>
        <v/>
      </c>
      <c r="K2508" s="51"/>
      <c r="L2508" s="51"/>
      <c r="M2508" s="51"/>
      <c r="N2508" s="51"/>
      <c r="O2508" s="52"/>
      <c r="P2508" s="51"/>
      <c r="Q2508" s="51"/>
      <c r="R2508" s="50"/>
      <c r="S2508" s="34" t="str">
        <f>IFERROR(VLOOKUP(R2508,'State of WI BUs'!$A$2:$B$77,2,FALSE),"")</f>
        <v/>
      </c>
      <c r="T2508" s="52"/>
      <c r="U2508" s="52"/>
      <c r="V2508" s="56" t="str">
        <f t="shared" si="304"/>
        <v/>
      </c>
      <c r="W2508" s="52"/>
      <c r="X2508" s="50"/>
      <c r="Y2508" s="56" t="str">
        <f t="shared" si="305"/>
        <v/>
      </c>
      <c r="Z2508" s="52"/>
      <c r="AA2508" s="35" t="str">
        <f t="shared" si="306"/>
        <v/>
      </c>
      <c r="AB2508" s="35" t="str">
        <f t="shared" si="307"/>
        <v/>
      </c>
      <c r="AC2508" s="35" t="str">
        <f t="shared" si="308"/>
        <v/>
      </c>
      <c r="AD2508" s="35" t="str">
        <f t="shared" si="309"/>
        <v/>
      </c>
      <c r="AE2508" s="35" t="str">
        <f t="shared" si="310"/>
        <v/>
      </c>
      <c r="AF2508" s="35" t="str">
        <f t="shared" si="311"/>
        <v/>
      </c>
    </row>
    <row r="2509" spans="1:32" x14ac:dyDescent="0.3">
      <c r="A2509" s="50"/>
      <c r="B2509" s="34" t="str">
        <f>IFERROR(VLOOKUP(A2509,'State of WI BUs'!$A$2:$B$77,2,FALSE),"")</f>
        <v/>
      </c>
      <c r="C2509" s="50"/>
      <c r="D2509" s="50"/>
      <c r="E2509" s="51"/>
      <c r="F2509" s="34" t="str">
        <f>IFERROR(VLOOKUP(C2509,'Fed. Agency Identifier'!$A$2:$B$62,2,FALSE),"")</f>
        <v/>
      </c>
      <c r="G2509" s="34" t="str">
        <f>IF(ISBLANK(D2509)=TRUE,"",(IFERROR(VLOOKUP(CONCATENATE(C2509,".",D2509),'Assistance Listings sam.gov'!$A$2:$D$2250,4,FALSE),"Unknown/Expired CFDA - Complete Column K")))</f>
        <v/>
      </c>
      <c r="H2509" s="51"/>
      <c r="I2509" s="51"/>
      <c r="J2509" s="34" t="str">
        <f>IF(AND(ISBLANK(C2509)=TRUE,ISBLANK(D2509)=TRUE),"",IFERROR(VLOOKUP(CONCATENATE(C2509,".",D2509),'Clusters Lookup'!$A$2:$B$99,2,FALSE),"Not an Other Cluster"))</f>
        <v/>
      </c>
      <c r="K2509" s="51"/>
      <c r="L2509" s="51"/>
      <c r="M2509" s="51"/>
      <c r="N2509" s="51"/>
      <c r="O2509" s="52"/>
      <c r="P2509" s="51"/>
      <c r="Q2509" s="51"/>
      <c r="R2509" s="50"/>
      <c r="S2509" s="34" t="str">
        <f>IFERROR(VLOOKUP(R2509,'State of WI BUs'!$A$2:$B$77,2,FALSE),"")</f>
        <v/>
      </c>
      <c r="T2509" s="52"/>
      <c r="U2509" s="52"/>
      <c r="V2509" s="56" t="str">
        <f t="shared" si="304"/>
        <v/>
      </c>
      <c r="W2509" s="52"/>
      <c r="X2509" s="50"/>
      <c r="Y2509" s="56" t="str">
        <f t="shared" si="305"/>
        <v/>
      </c>
      <c r="Z2509" s="52"/>
      <c r="AA2509" s="35" t="str">
        <f t="shared" si="306"/>
        <v/>
      </c>
      <c r="AB2509" s="35" t="str">
        <f t="shared" si="307"/>
        <v/>
      </c>
      <c r="AC2509" s="35" t="str">
        <f t="shared" si="308"/>
        <v/>
      </c>
      <c r="AD2509" s="35" t="str">
        <f t="shared" si="309"/>
        <v/>
      </c>
      <c r="AE2509" s="35" t="str">
        <f t="shared" si="310"/>
        <v/>
      </c>
      <c r="AF2509" s="35" t="str">
        <f t="shared" si="311"/>
        <v/>
      </c>
    </row>
    <row r="2510" spans="1:32" x14ac:dyDescent="0.3">
      <c r="A2510" s="50"/>
      <c r="B2510" s="34" t="str">
        <f>IFERROR(VLOOKUP(A2510,'State of WI BUs'!$A$2:$B$77,2,FALSE),"")</f>
        <v/>
      </c>
      <c r="C2510" s="50"/>
      <c r="D2510" s="50"/>
      <c r="E2510" s="51"/>
      <c r="F2510" s="34" t="str">
        <f>IFERROR(VLOOKUP(C2510,'Fed. Agency Identifier'!$A$2:$B$62,2,FALSE),"")</f>
        <v/>
      </c>
      <c r="G2510" s="34" t="str">
        <f>IF(ISBLANK(D2510)=TRUE,"",(IFERROR(VLOOKUP(CONCATENATE(C2510,".",D2510),'Assistance Listings sam.gov'!$A$2:$D$2250,4,FALSE),"Unknown/Expired CFDA - Complete Column K")))</f>
        <v/>
      </c>
      <c r="H2510" s="51"/>
      <c r="I2510" s="51"/>
      <c r="J2510" s="34" t="str">
        <f>IF(AND(ISBLANK(C2510)=TRUE,ISBLANK(D2510)=TRUE),"",IFERROR(VLOOKUP(CONCATENATE(C2510,".",D2510),'Clusters Lookup'!$A$2:$B$99,2,FALSE),"Not an Other Cluster"))</f>
        <v/>
      </c>
      <c r="K2510" s="51"/>
      <c r="L2510" s="51"/>
      <c r="M2510" s="51"/>
      <c r="N2510" s="51"/>
      <c r="O2510" s="52"/>
      <c r="P2510" s="51"/>
      <c r="Q2510" s="51"/>
      <c r="R2510" s="50"/>
      <c r="S2510" s="34" t="str">
        <f>IFERROR(VLOOKUP(R2510,'State of WI BUs'!$A$2:$B$77,2,FALSE),"")</f>
        <v/>
      </c>
      <c r="T2510" s="52"/>
      <c r="U2510" s="52"/>
      <c r="V2510" s="56" t="str">
        <f t="shared" si="304"/>
        <v/>
      </c>
      <c r="W2510" s="52"/>
      <c r="X2510" s="50"/>
      <c r="Y2510" s="56" t="str">
        <f t="shared" si="305"/>
        <v/>
      </c>
      <c r="Z2510" s="52"/>
      <c r="AA2510" s="35" t="str">
        <f t="shared" si="306"/>
        <v/>
      </c>
      <c r="AB2510" s="35" t="str">
        <f t="shared" si="307"/>
        <v/>
      </c>
      <c r="AC2510" s="35" t="str">
        <f t="shared" si="308"/>
        <v/>
      </c>
      <c r="AD2510" s="35" t="str">
        <f t="shared" si="309"/>
        <v/>
      </c>
      <c r="AE2510" s="35" t="str">
        <f t="shared" si="310"/>
        <v/>
      </c>
      <c r="AF2510" s="35" t="str">
        <f t="shared" si="311"/>
        <v/>
      </c>
    </row>
    <row r="2511" spans="1:32" x14ac:dyDescent="0.3">
      <c r="A2511" s="50"/>
      <c r="B2511" s="34" t="str">
        <f>IFERROR(VLOOKUP(A2511,'State of WI BUs'!$A$2:$B$77,2,FALSE),"")</f>
        <v/>
      </c>
      <c r="C2511" s="50"/>
      <c r="D2511" s="50"/>
      <c r="E2511" s="51"/>
      <c r="F2511" s="34" t="str">
        <f>IFERROR(VLOOKUP(C2511,'Fed. Agency Identifier'!$A$2:$B$62,2,FALSE),"")</f>
        <v/>
      </c>
      <c r="G2511" s="34" t="str">
        <f>IF(ISBLANK(D2511)=TRUE,"",(IFERROR(VLOOKUP(CONCATENATE(C2511,".",D2511),'Assistance Listings sam.gov'!$A$2:$D$2250,4,FALSE),"Unknown/Expired CFDA - Complete Column K")))</f>
        <v/>
      </c>
      <c r="H2511" s="51"/>
      <c r="I2511" s="51"/>
      <c r="J2511" s="34" t="str">
        <f>IF(AND(ISBLANK(C2511)=TRUE,ISBLANK(D2511)=TRUE),"",IFERROR(VLOOKUP(CONCATENATE(C2511,".",D2511),'Clusters Lookup'!$A$2:$B$99,2,FALSE),"Not an Other Cluster"))</f>
        <v/>
      </c>
      <c r="K2511" s="51"/>
      <c r="L2511" s="51"/>
      <c r="M2511" s="51"/>
      <c r="N2511" s="51"/>
      <c r="O2511" s="52"/>
      <c r="P2511" s="51"/>
      <c r="Q2511" s="51"/>
      <c r="R2511" s="50"/>
      <c r="S2511" s="34" t="str">
        <f>IFERROR(VLOOKUP(R2511,'State of WI BUs'!$A$2:$B$77,2,FALSE),"")</f>
        <v/>
      </c>
      <c r="T2511" s="52"/>
      <c r="U2511" s="52"/>
      <c r="V2511" s="56" t="str">
        <f t="shared" si="304"/>
        <v/>
      </c>
      <c r="W2511" s="52"/>
      <c r="X2511" s="50"/>
      <c r="Y2511" s="56" t="str">
        <f t="shared" si="305"/>
        <v/>
      </c>
      <c r="Z2511" s="52"/>
      <c r="AA2511" s="35" t="str">
        <f t="shared" si="306"/>
        <v/>
      </c>
      <c r="AB2511" s="35" t="str">
        <f t="shared" si="307"/>
        <v/>
      </c>
      <c r="AC2511" s="35" t="str">
        <f t="shared" si="308"/>
        <v/>
      </c>
      <c r="AD2511" s="35" t="str">
        <f t="shared" si="309"/>
        <v/>
      </c>
      <c r="AE2511" s="35" t="str">
        <f t="shared" si="310"/>
        <v/>
      </c>
      <c r="AF2511" s="35" t="str">
        <f t="shared" si="311"/>
        <v/>
      </c>
    </row>
    <row r="2512" spans="1:32" x14ac:dyDescent="0.3">
      <c r="A2512" s="50"/>
      <c r="B2512" s="34" t="str">
        <f>IFERROR(VLOOKUP(A2512,'State of WI BUs'!$A$2:$B$77,2,FALSE),"")</f>
        <v/>
      </c>
      <c r="C2512" s="50"/>
      <c r="D2512" s="50"/>
      <c r="E2512" s="51"/>
      <c r="F2512" s="34" t="str">
        <f>IFERROR(VLOOKUP(C2512,'Fed. Agency Identifier'!$A$2:$B$62,2,FALSE),"")</f>
        <v/>
      </c>
      <c r="G2512" s="34" t="str">
        <f>IF(ISBLANK(D2512)=TRUE,"",(IFERROR(VLOOKUP(CONCATENATE(C2512,".",D2512),'Assistance Listings sam.gov'!$A$2:$D$2250,4,FALSE),"Unknown/Expired CFDA - Complete Column K")))</f>
        <v/>
      </c>
      <c r="H2512" s="51"/>
      <c r="I2512" s="51"/>
      <c r="J2512" s="34" t="str">
        <f>IF(AND(ISBLANK(C2512)=TRUE,ISBLANK(D2512)=TRUE),"",IFERROR(VLOOKUP(CONCATENATE(C2512,".",D2512),'Clusters Lookup'!$A$2:$B$99,2,FALSE),"Not an Other Cluster"))</f>
        <v/>
      </c>
      <c r="K2512" s="51"/>
      <c r="L2512" s="51"/>
      <c r="M2512" s="51"/>
      <c r="N2512" s="51"/>
      <c r="O2512" s="52"/>
      <c r="P2512" s="51"/>
      <c r="Q2512" s="51"/>
      <c r="R2512" s="50"/>
      <c r="S2512" s="34" t="str">
        <f>IFERROR(VLOOKUP(R2512,'State of WI BUs'!$A$2:$B$77,2,FALSE),"")</f>
        <v/>
      </c>
      <c r="T2512" s="52"/>
      <c r="U2512" s="52"/>
      <c r="V2512" s="56" t="str">
        <f t="shared" si="304"/>
        <v/>
      </c>
      <c r="W2512" s="52"/>
      <c r="X2512" s="50"/>
      <c r="Y2512" s="56" t="str">
        <f t="shared" si="305"/>
        <v/>
      </c>
      <c r="Z2512" s="52"/>
      <c r="AA2512" s="35" t="str">
        <f t="shared" si="306"/>
        <v/>
      </c>
      <c r="AB2512" s="35" t="str">
        <f t="shared" si="307"/>
        <v/>
      </c>
      <c r="AC2512" s="35" t="str">
        <f t="shared" si="308"/>
        <v/>
      </c>
      <c r="AD2512" s="35" t="str">
        <f t="shared" si="309"/>
        <v/>
      </c>
      <c r="AE2512" s="35" t="str">
        <f t="shared" si="310"/>
        <v/>
      </c>
      <c r="AF2512" s="35" t="str">
        <f t="shared" si="311"/>
        <v/>
      </c>
    </row>
    <row r="2513" spans="1:32" x14ac:dyDescent="0.3">
      <c r="A2513" s="50"/>
      <c r="B2513" s="34" t="str">
        <f>IFERROR(VLOOKUP(A2513,'State of WI BUs'!$A$2:$B$77,2,FALSE),"")</f>
        <v/>
      </c>
      <c r="C2513" s="50"/>
      <c r="D2513" s="50"/>
      <c r="E2513" s="51"/>
      <c r="F2513" s="34" t="str">
        <f>IFERROR(VLOOKUP(C2513,'Fed. Agency Identifier'!$A$2:$B$62,2,FALSE),"")</f>
        <v/>
      </c>
      <c r="G2513" s="34" t="str">
        <f>IF(ISBLANK(D2513)=TRUE,"",(IFERROR(VLOOKUP(CONCATENATE(C2513,".",D2513),'Assistance Listings sam.gov'!$A$2:$D$2250,4,FALSE),"Unknown/Expired CFDA - Complete Column K")))</f>
        <v/>
      </c>
      <c r="H2513" s="51"/>
      <c r="I2513" s="51"/>
      <c r="J2513" s="34" t="str">
        <f>IF(AND(ISBLANK(C2513)=TRUE,ISBLANK(D2513)=TRUE),"",IFERROR(VLOOKUP(CONCATENATE(C2513,".",D2513),'Clusters Lookup'!$A$2:$B$99,2,FALSE),"Not an Other Cluster"))</f>
        <v/>
      </c>
      <c r="K2513" s="51"/>
      <c r="L2513" s="51"/>
      <c r="M2513" s="51"/>
      <c r="N2513" s="51"/>
      <c r="O2513" s="52"/>
      <c r="P2513" s="51"/>
      <c r="Q2513" s="51"/>
      <c r="R2513" s="50"/>
      <c r="S2513" s="34" t="str">
        <f>IFERROR(VLOOKUP(R2513,'State of WI BUs'!$A$2:$B$77,2,FALSE),"")</f>
        <v/>
      </c>
      <c r="T2513" s="52"/>
      <c r="U2513" s="52"/>
      <c r="V2513" s="56" t="str">
        <f t="shared" si="304"/>
        <v/>
      </c>
      <c r="W2513" s="52"/>
      <c r="X2513" s="50"/>
      <c r="Y2513" s="56" t="str">
        <f t="shared" si="305"/>
        <v/>
      </c>
      <c r="Z2513" s="52"/>
      <c r="AA2513" s="35" t="str">
        <f t="shared" si="306"/>
        <v/>
      </c>
      <c r="AB2513" s="35" t="str">
        <f t="shared" si="307"/>
        <v/>
      </c>
      <c r="AC2513" s="35" t="str">
        <f t="shared" si="308"/>
        <v/>
      </c>
      <c r="AD2513" s="35" t="str">
        <f t="shared" si="309"/>
        <v/>
      </c>
      <c r="AE2513" s="35" t="str">
        <f t="shared" si="310"/>
        <v/>
      </c>
      <c r="AF2513" s="35" t="str">
        <f t="shared" si="311"/>
        <v/>
      </c>
    </row>
    <row r="2514" spans="1:32" x14ac:dyDescent="0.3">
      <c r="A2514" s="50"/>
      <c r="B2514" s="34" t="str">
        <f>IFERROR(VLOOKUP(A2514,'State of WI BUs'!$A$2:$B$77,2,FALSE),"")</f>
        <v/>
      </c>
      <c r="C2514" s="50"/>
      <c r="D2514" s="50"/>
      <c r="E2514" s="51"/>
      <c r="F2514" s="34" t="str">
        <f>IFERROR(VLOOKUP(C2514,'Fed. Agency Identifier'!$A$2:$B$62,2,FALSE),"")</f>
        <v/>
      </c>
      <c r="G2514" s="34" t="str">
        <f>IF(ISBLANK(D2514)=TRUE,"",(IFERROR(VLOOKUP(CONCATENATE(C2514,".",D2514),'Assistance Listings sam.gov'!$A$2:$D$2250,4,FALSE),"Unknown/Expired CFDA - Complete Column K")))</f>
        <v/>
      </c>
      <c r="H2514" s="51"/>
      <c r="I2514" s="51"/>
      <c r="J2514" s="34" t="str">
        <f>IF(AND(ISBLANK(C2514)=TRUE,ISBLANK(D2514)=TRUE),"",IFERROR(VLOOKUP(CONCATENATE(C2514,".",D2514),'Clusters Lookup'!$A$2:$B$99,2,FALSE),"Not an Other Cluster"))</f>
        <v/>
      </c>
      <c r="K2514" s="51"/>
      <c r="L2514" s="51"/>
      <c r="M2514" s="51"/>
      <c r="N2514" s="51"/>
      <c r="O2514" s="52"/>
      <c r="P2514" s="51"/>
      <c r="Q2514" s="51"/>
      <c r="R2514" s="50"/>
      <c r="S2514" s="34" t="str">
        <f>IFERROR(VLOOKUP(R2514,'State of WI BUs'!$A$2:$B$77,2,FALSE),"")</f>
        <v/>
      </c>
      <c r="T2514" s="52"/>
      <c r="U2514" s="52"/>
      <c r="V2514" s="56" t="str">
        <f t="shared" ref="V2514:V2577" si="312">IF(ISBLANK(C2514),"",T2514+U2514)</f>
        <v/>
      </c>
      <c r="W2514" s="52"/>
      <c r="X2514" s="50"/>
      <c r="Y2514" s="56" t="str">
        <f t="shared" ref="Y2514:Y2577" si="313">IF(ISBLANK(C2514),"",V2514+O2514-W2514)</f>
        <v/>
      </c>
      <c r="Z2514" s="52"/>
      <c r="AA2514" s="35" t="str">
        <f t="shared" ref="AA2514:AA2577" si="314">IF(ISBLANK(A2514)=TRUE,"",IF(OR(ISBLANK(H2514)=TRUE,ISBLANK(I2514)=TRUE),"Complete R&amp;D and SFA Designation",""))</f>
        <v/>
      </c>
      <c r="AB2514" s="35" t="str">
        <f t="shared" ref="AB2514:AB2577" si="315">IF(ISBLANK(A2514)=TRUE,"",IF(AND(M2514="I",OR(ISBLANK(P2514)=TRUE,ISBLANK(Q2514)=TRUE)),"Review Columns P,Q",""))</f>
        <v/>
      </c>
      <c r="AC2514" s="35" t="str">
        <f t="shared" ref="AC2514:AC2577" si="316">IF(ISBLANK(A2514)=TRUE,"",IF(AND(M2514="T",ISBLANK(R2514)=TRUE),"Review Column R, S",""))</f>
        <v/>
      </c>
      <c r="AD2514" s="35" t="str">
        <f t="shared" ref="AD2514:AD2577" si="317">IF(ISBLANK(A2514)=TRUE,"",IF(AND(N2514="Y",ISBLANK(O2514)=TRUE),"Review Column O",""))</f>
        <v/>
      </c>
      <c r="AE2514" s="35" t="str">
        <f t="shared" ref="AE2514:AE2577" si="318">IF(ISBLANK(A2514)=TRUE,"",IF(W2514+Z2514&gt;T2514+U2514,"Review Columns T,U,W,Z",""))</f>
        <v/>
      </c>
      <c r="AF2514" s="35" t="str">
        <f t="shared" ref="AF2514:AF2577" si="319">IF((ISBLANK(A2514)=TRUE),"",IF(ISBLANK(L2514)=TRUE,"Select Special Funding",""))</f>
        <v/>
      </c>
    </row>
    <row r="2515" spans="1:32" x14ac:dyDescent="0.3">
      <c r="A2515" s="50"/>
      <c r="B2515" s="34" t="str">
        <f>IFERROR(VLOOKUP(A2515,'State of WI BUs'!$A$2:$B$77,2,FALSE),"")</f>
        <v/>
      </c>
      <c r="C2515" s="50"/>
      <c r="D2515" s="50"/>
      <c r="E2515" s="51"/>
      <c r="F2515" s="34" t="str">
        <f>IFERROR(VLOOKUP(C2515,'Fed. Agency Identifier'!$A$2:$B$62,2,FALSE),"")</f>
        <v/>
      </c>
      <c r="G2515" s="34" t="str">
        <f>IF(ISBLANK(D2515)=TRUE,"",(IFERROR(VLOOKUP(CONCATENATE(C2515,".",D2515),'Assistance Listings sam.gov'!$A$2:$D$2250,4,FALSE),"Unknown/Expired CFDA - Complete Column K")))</f>
        <v/>
      </c>
      <c r="H2515" s="51"/>
      <c r="I2515" s="51"/>
      <c r="J2515" s="34" t="str">
        <f>IF(AND(ISBLANK(C2515)=TRUE,ISBLANK(D2515)=TRUE),"",IFERROR(VLOOKUP(CONCATENATE(C2515,".",D2515),'Clusters Lookup'!$A$2:$B$99,2,FALSE),"Not an Other Cluster"))</f>
        <v/>
      </c>
      <c r="K2515" s="51"/>
      <c r="L2515" s="51"/>
      <c r="M2515" s="51"/>
      <c r="N2515" s="51"/>
      <c r="O2515" s="52"/>
      <c r="P2515" s="51"/>
      <c r="Q2515" s="51"/>
      <c r="R2515" s="50"/>
      <c r="S2515" s="34" t="str">
        <f>IFERROR(VLOOKUP(R2515,'State of WI BUs'!$A$2:$B$77,2,FALSE),"")</f>
        <v/>
      </c>
      <c r="T2515" s="52"/>
      <c r="U2515" s="52"/>
      <c r="V2515" s="56" t="str">
        <f t="shared" si="312"/>
        <v/>
      </c>
      <c r="W2515" s="52"/>
      <c r="X2515" s="50"/>
      <c r="Y2515" s="56" t="str">
        <f t="shared" si="313"/>
        <v/>
      </c>
      <c r="Z2515" s="52"/>
      <c r="AA2515" s="35" t="str">
        <f t="shared" si="314"/>
        <v/>
      </c>
      <c r="AB2515" s="35" t="str">
        <f t="shared" si="315"/>
        <v/>
      </c>
      <c r="AC2515" s="35" t="str">
        <f t="shared" si="316"/>
        <v/>
      </c>
      <c r="AD2515" s="35" t="str">
        <f t="shared" si="317"/>
        <v/>
      </c>
      <c r="AE2515" s="35" t="str">
        <f t="shared" si="318"/>
        <v/>
      </c>
      <c r="AF2515" s="35" t="str">
        <f t="shared" si="319"/>
        <v/>
      </c>
    </row>
    <row r="2516" spans="1:32" x14ac:dyDescent="0.3">
      <c r="A2516" s="50"/>
      <c r="B2516" s="34" t="str">
        <f>IFERROR(VLOOKUP(A2516,'State of WI BUs'!$A$2:$B$77,2,FALSE),"")</f>
        <v/>
      </c>
      <c r="C2516" s="50"/>
      <c r="D2516" s="50"/>
      <c r="E2516" s="51"/>
      <c r="F2516" s="34" t="str">
        <f>IFERROR(VLOOKUP(C2516,'Fed. Agency Identifier'!$A$2:$B$62,2,FALSE),"")</f>
        <v/>
      </c>
      <c r="G2516" s="34" t="str">
        <f>IF(ISBLANK(D2516)=TRUE,"",(IFERROR(VLOOKUP(CONCATENATE(C2516,".",D2516),'Assistance Listings sam.gov'!$A$2:$D$2250,4,FALSE),"Unknown/Expired CFDA - Complete Column K")))</f>
        <v/>
      </c>
      <c r="H2516" s="51"/>
      <c r="I2516" s="51"/>
      <c r="J2516" s="34" t="str">
        <f>IF(AND(ISBLANK(C2516)=TRUE,ISBLANK(D2516)=TRUE),"",IFERROR(VLOOKUP(CONCATENATE(C2516,".",D2516),'Clusters Lookup'!$A$2:$B$99,2,FALSE),"Not an Other Cluster"))</f>
        <v/>
      </c>
      <c r="K2516" s="51"/>
      <c r="L2516" s="51"/>
      <c r="M2516" s="51"/>
      <c r="N2516" s="51"/>
      <c r="O2516" s="52"/>
      <c r="P2516" s="51"/>
      <c r="Q2516" s="51"/>
      <c r="R2516" s="50"/>
      <c r="S2516" s="34" t="str">
        <f>IFERROR(VLOOKUP(R2516,'State of WI BUs'!$A$2:$B$77,2,FALSE),"")</f>
        <v/>
      </c>
      <c r="T2516" s="52"/>
      <c r="U2516" s="52"/>
      <c r="V2516" s="56" t="str">
        <f t="shared" si="312"/>
        <v/>
      </c>
      <c r="W2516" s="52"/>
      <c r="X2516" s="50"/>
      <c r="Y2516" s="56" t="str">
        <f t="shared" si="313"/>
        <v/>
      </c>
      <c r="Z2516" s="52"/>
      <c r="AA2516" s="35" t="str">
        <f t="shared" si="314"/>
        <v/>
      </c>
      <c r="AB2516" s="35" t="str">
        <f t="shared" si="315"/>
        <v/>
      </c>
      <c r="AC2516" s="35" t="str">
        <f t="shared" si="316"/>
        <v/>
      </c>
      <c r="AD2516" s="35" t="str">
        <f t="shared" si="317"/>
        <v/>
      </c>
      <c r="AE2516" s="35" t="str">
        <f t="shared" si="318"/>
        <v/>
      </c>
      <c r="AF2516" s="35" t="str">
        <f t="shared" si="319"/>
        <v/>
      </c>
    </row>
    <row r="2517" spans="1:32" x14ac:dyDescent="0.3">
      <c r="A2517" s="50"/>
      <c r="B2517" s="34" t="str">
        <f>IFERROR(VLOOKUP(A2517,'State of WI BUs'!$A$2:$B$77,2,FALSE),"")</f>
        <v/>
      </c>
      <c r="C2517" s="50"/>
      <c r="D2517" s="50"/>
      <c r="E2517" s="51"/>
      <c r="F2517" s="34" t="str">
        <f>IFERROR(VLOOKUP(C2517,'Fed. Agency Identifier'!$A$2:$B$62,2,FALSE),"")</f>
        <v/>
      </c>
      <c r="G2517" s="34" t="str">
        <f>IF(ISBLANK(D2517)=TRUE,"",(IFERROR(VLOOKUP(CONCATENATE(C2517,".",D2517),'Assistance Listings sam.gov'!$A$2:$D$2250,4,FALSE),"Unknown/Expired CFDA - Complete Column K")))</f>
        <v/>
      </c>
      <c r="H2517" s="51"/>
      <c r="I2517" s="51"/>
      <c r="J2517" s="34" t="str">
        <f>IF(AND(ISBLANK(C2517)=TRUE,ISBLANK(D2517)=TRUE),"",IFERROR(VLOOKUP(CONCATENATE(C2517,".",D2517),'Clusters Lookup'!$A$2:$B$99,2,FALSE),"Not an Other Cluster"))</f>
        <v/>
      </c>
      <c r="K2517" s="51"/>
      <c r="L2517" s="51"/>
      <c r="M2517" s="51"/>
      <c r="N2517" s="51"/>
      <c r="O2517" s="52"/>
      <c r="P2517" s="51"/>
      <c r="Q2517" s="51"/>
      <c r="R2517" s="50"/>
      <c r="S2517" s="34" t="str">
        <f>IFERROR(VLOOKUP(R2517,'State of WI BUs'!$A$2:$B$77,2,FALSE),"")</f>
        <v/>
      </c>
      <c r="T2517" s="52"/>
      <c r="U2517" s="52"/>
      <c r="V2517" s="56" t="str">
        <f t="shared" si="312"/>
        <v/>
      </c>
      <c r="W2517" s="52"/>
      <c r="X2517" s="50"/>
      <c r="Y2517" s="56" t="str">
        <f t="shared" si="313"/>
        <v/>
      </c>
      <c r="Z2517" s="52"/>
      <c r="AA2517" s="35" t="str">
        <f t="shared" si="314"/>
        <v/>
      </c>
      <c r="AB2517" s="35" t="str">
        <f t="shared" si="315"/>
        <v/>
      </c>
      <c r="AC2517" s="35" t="str">
        <f t="shared" si="316"/>
        <v/>
      </c>
      <c r="AD2517" s="35" t="str">
        <f t="shared" si="317"/>
        <v/>
      </c>
      <c r="AE2517" s="35" t="str">
        <f t="shared" si="318"/>
        <v/>
      </c>
      <c r="AF2517" s="35" t="str">
        <f t="shared" si="319"/>
        <v/>
      </c>
    </row>
    <row r="2518" spans="1:32" x14ac:dyDescent="0.3">
      <c r="A2518" s="50"/>
      <c r="B2518" s="34" t="str">
        <f>IFERROR(VLOOKUP(A2518,'State of WI BUs'!$A$2:$B$77,2,FALSE),"")</f>
        <v/>
      </c>
      <c r="C2518" s="50"/>
      <c r="D2518" s="50"/>
      <c r="E2518" s="51"/>
      <c r="F2518" s="34" t="str">
        <f>IFERROR(VLOOKUP(C2518,'Fed. Agency Identifier'!$A$2:$B$62,2,FALSE),"")</f>
        <v/>
      </c>
      <c r="G2518" s="34" t="str">
        <f>IF(ISBLANK(D2518)=TRUE,"",(IFERROR(VLOOKUP(CONCATENATE(C2518,".",D2518),'Assistance Listings sam.gov'!$A$2:$D$2250,4,FALSE),"Unknown/Expired CFDA - Complete Column K")))</f>
        <v/>
      </c>
      <c r="H2518" s="51"/>
      <c r="I2518" s="51"/>
      <c r="J2518" s="34" t="str">
        <f>IF(AND(ISBLANK(C2518)=TRUE,ISBLANK(D2518)=TRUE),"",IFERROR(VLOOKUP(CONCATENATE(C2518,".",D2518),'Clusters Lookup'!$A$2:$B$99,2,FALSE),"Not an Other Cluster"))</f>
        <v/>
      </c>
      <c r="K2518" s="51"/>
      <c r="L2518" s="51"/>
      <c r="M2518" s="51"/>
      <c r="N2518" s="51"/>
      <c r="O2518" s="52"/>
      <c r="P2518" s="51"/>
      <c r="Q2518" s="51"/>
      <c r="R2518" s="50"/>
      <c r="S2518" s="34" t="str">
        <f>IFERROR(VLOOKUP(R2518,'State of WI BUs'!$A$2:$B$77,2,FALSE),"")</f>
        <v/>
      </c>
      <c r="T2518" s="52"/>
      <c r="U2518" s="52"/>
      <c r="V2518" s="56" t="str">
        <f t="shared" si="312"/>
        <v/>
      </c>
      <c r="W2518" s="52"/>
      <c r="X2518" s="50"/>
      <c r="Y2518" s="56" t="str">
        <f t="shared" si="313"/>
        <v/>
      </c>
      <c r="Z2518" s="52"/>
      <c r="AA2518" s="35" t="str">
        <f t="shared" si="314"/>
        <v/>
      </c>
      <c r="AB2518" s="35" t="str">
        <f t="shared" si="315"/>
        <v/>
      </c>
      <c r="AC2518" s="35" t="str">
        <f t="shared" si="316"/>
        <v/>
      </c>
      <c r="AD2518" s="35" t="str">
        <f t="shared" si="317"/>
        <v/>
      </c>
      <c r="AE2518" s="35" t="str">
        <f t="shared" si="318"/>
        <v/>
      </c>
      <c r="AF2518" s="35" t="str">
        <f t="shared" si="319"/>
        <v/>
      </c>
    </row>
    <row r="2519" spans="1:32" x14ac:dyDescent="0.3">
      <c r="A2519" s="50"/>
      <c r="B2519" s="34" t="str">
        <f>IFERROR(VLOOKUP(A2519,'State of WI BUs'!$A$2:$B$77,2,FALSE),"")</f>
        <v/>
      </c>
      <c r="C2519" s="50"/>
      <c r="D2519" s="50"/>
      <c r="E2519" s="51"/>
      <c r="F2519" s="34" t="str">
        <f>IFERROR(VLOOKUP(C2519,'Fed. Agency Identifier'!$A$2:$B$62,2,FALSE),"")</f>
        <v/>
      </c>
      <c r="G2519" s="34" t="str">
        <f>IF(ISBLANK(D2519)=TRUE,"",(IFERROR(VLOOKUP(CONCATENATE(C2519,".",D2519),'Assistance Listings sam.gov'!$A$2:$D$2250,4,FALSE),"Unknown/Expired CFDA - Complete Column K")))</f>
        <v/>
      </c>
      <c r="H2519" s="51"/>
      <c r="I2519" s="51"/>
      <c r="J2519" s="34" t="str">
        <f>IF(AND(ISBLANK(C2519)=TRUE,ISBLANK(D2519)=TRUE),"",IFERROR(VLOOKUP(CONCATENATE(C2519,".",D2519),'Clusters Lookup'!$A$2:$B$99,2,FALSE),"Not an Other Cluster"))</f>
        <v/>
      </c>
      <c r="K2519" s="51"/>
      <c r="L2519" s="51"/>
      <c r="M2519" s="51"/>
      <c r="N2519" s="51"/>
      <c r="O2519" s="52"/>
      <c r="P2519" s="51"/>
      <c r="Q2519" s="51"/>
      <c r="R2519" s="50"/>
      <c r="S2519" s="34" t="str">
        <f>IFERROR(VLOOKUP(R2519,'State of WI BUs'!$A$2:$B$77,2,FALSE),"")</f>
        <v/>
      </c>
      <c r="T2519" s="52"/>
      <c r="U2519" s="52"/>
      <c r="V2519" s="56" t="str">
        <f t="shared" si="312"/>
        <v/>
      </c>
      <c r="W2519" s="52"/>
      <c r="X2519" s="50"/>
      <c r="Y2519" s="56" t="str">
        <f t="shared" si="313"/>
        <v/>
      </c>
      <c r="Z2519" s="52"/>
      <c r="AA2519" s="35" t="str">
        <f t="shared" si="314"/>
        <v/>
      </c>
      <c r="AB2519" s="35" t="str">
        <f t="shared" si="315"/>
        <v/>
      </c>
      <c r="AC2519" s="35" t="str">
        <f t="shared" si="316"/>
        <v/>
      </c>
      <c r="AD2519" s="35" t="str">
        <f t="shared" si="317"/>
        <v/>
      </c>
      <c r="AE2519" s="35" t="str">
        <f t="shared" si="318"/>
        <v/>
      </c>
      <c r="AF2519" s="35" t="str">
        <f t="shared" si="319"/>
        <v/>
      </c>
    </row>
    <row r="2520" spans="1:32" x14ac:dyDescent="0.3">
      <c r="A2520" s="50"/>
      <c r="B2520" s="34" t="str">
        <f>IFERROR(VLOOKUP(A2520,'State of WI BUs'!$A$2:$B$77,2,FALSE),"")</f>
        <v/>
      </c>
      <c r="C2520" s="50"/>
      <c r="D2520" s="50"/>
      <c r="E2520" s="51"/>
      <c r="F2520" s="34" t="str">
        <f>IFERROR(VLOOKUP(C2520,'Fed. Agency Identifier'!$A$2:$B$62,2,FALSE),"")</f>
        <v/>
      </c>
      <c r="G2520" s="34" t="str">
        <f>IF(ISBLANK(D2520)=TRUE,"",(IFERROR(VLOOKUP(CONCATENATE(C2520,".",D2520),'Assistance Listings sam.gov'!$A$2:$D$2250,4,FALSE),"Unknown/Expired CFDA - Complete Column K")))</f>
        <v/>
      </c>
      <c r="H2520" s="51"/>
      <c r="I2520" s="51"/>
      <c r="J2520" s="34" t="str">
        <f>IF(AND(ISBLANK(C2520)=TRUE,ISBLANK(D2520)=TRUE),"",IFERROR(VLOOKUP(CONCATENATE(C2520,".",D2520),'Clusters Lookup'!$A$2:$B$99,2,FALSE),"Not an Other Cluster"))</f>
        <v/>
      </c>
      <c r="K2520" s="51"/>
      <c r="L2520" s="51"/>
      <c r="M2520" s="51"/>
      <c r="N2520" s="51"/>
      <c r="O2520" s="52"/>
      <c r="P2520" s="51"/>
      <c r="Q2520" s="51"/>
      <c r="R2520" s="50"/>
      <c r="S2520" s="34" t="str">
        <f>IFERROR(VLOOKUP(R2520,'State of WI BUs'!$A$2:$B$77,2,FALSE),"")</f>
        <v/>
      </c>
      <c r="T2520" s="52"/>
      <c r="U2520" s="52"/>
      <c r="V2520" s="56" t="str">
        <f t="shared" si="312"/>
        <v/>
      </c>
      <c r="W2520" s="52"/>
      <c r="X2520" s="50"/>
      <c r="Y2520" s="56" t="str">
        <f t="shared" si="313"/>
        <v/>
      </c>
      <c r="Z2520" s="52"/>
      <c r="AA2520" s="35" t="str">
        <f t="shared" si="314"/>
        <v/>
      </c>
      <c r="AB2520" s="35" t="str">
        <f t="shared" si="315"/>
        <v/>
      </c>
      <c r="AC2520" s="35" t="str">
        <f t="shared" si="316"/>
        <v/>
      </c>
      <c r="AD2520" s="35" t="str">
        <f t="shared" si="317"/>
        <v/>
      </c>
      <c r="AE2520" s="35" t="str">
        <f t="shared" si="318"/>
        <v/>
      </c>
      <c r="AF2520" s="35" t="str">
        <f t="shared" si="319"/>
        <v/>
      </c>
    </row>
    <row r="2521" spans="1:32" x14ac:dyDescent="0.3">
      <c r="A2521" s="50"/>
      <c r="B2521" s="34" t="str">
        <f>IFERROR(VLOOKUP(A2521,'State of WI BUs'!$A$2:$B$77,2,FALSE),"")</f>
        <v/>
      </c>
      <c r="C2521" s="50"/>
      <c r="D2521" s="50"/>
      <c r="E2521" s="51"/>
      <c r="F2521" s="34" t="str">
        <f>IFERROR(VLOOKUP(C2521,'Fed. Agency Identifier'!$A$2:$B$62,2,FALSE),"")</f>
        <v/>
      </c>
      <c r="G2521" s="34" t="str">
        <f>IF(ISBLANK(D2521)=TRUE,"",(IFERROR(VLOOKUP(CONCATENATE(C2521,".",D2521),'Assistance Listings sam.gov'!$A$2:$D$2250,4,FALSE),"Unknown/Expired CFDA - Complete Column K")))</f>
        <v/>
      </c>
      <c r="H2521" s="51"/>
      <c r="I2521" s="51"/>
      <c r="J2521" s="34" t="str">
        <f>IF(AND(ISBLANK(C2521)=TRUE,ISBLANK(D2521)=TRUE),"",IFERROR(VLOOKUP(CONCATENATE(C2521,".",D2521),'Clusters Lookup'!$A$2:$B$99,2,FALSE),"Not an Other Cluster"))</f>
        <v/>
      </c>
      <c r="K2521" s="51"/>
      <c r="L2521" s="51"/>
      <c r="M2521" s="51"/>
      <c r="N2521" s="51"/>
      <c r="O2521" s="52"/>
      <c r="P2521" s="51"/>
      <c r="Q2521" s="51"/>
      <c r="R2521" s="50"/>
      <c r="S2521" s="34" t="str">
        <f>IFERROR(VLOOKUP(R2521,'State of WI BUs'!$A$2:$B$77,2,FALSE),"")</f>
        <v/>
      </c>
      <c r="T2521" s="52"/>
      <c r="U2521" s="52"/>
      <c r="V2521" s="56" t="str">
        <f t="shared" si="312"/>
        <v/>
      </c>
      <c r="W2521" s="52"/>
      <c r="X2521" s="50"/>
      <c r="Y2521" s="56" t="str">
        <f t="shared" si="313"/>
        <v/>
      </c>
      <c r="Z2521" s="52"/>
      <c r="AA2521" s="35" t="str">
        <f t="shared" si="314"/>
        <v/>
      </c>
      <c r="AB2521" s="35" t="str">
        <f t="shared" si="315"/>
        <v/>
      </c>
      <c r="AC2521" s="35" t="str">
        <f t="shared" si="316"/>
        <v/>
      </c>
      <c r="AD2521" s="35" t="str">
        <f t="shared" si="317"/>
        <v/>
      </c>
      <c r="AE2521" s="35" t="str">
        <f t="shared" si="318"/>
        <v/>
      </c>
      <c r="AF2521" s="35" t="str">
        <f t="shared" si="319"/>
        <v/>
      </c>
    </row>
    <row r="2522" spans="1:32" x14ac:dyDescent="0.3">
      <c r="A2522" s="50"/>
      <c r="B2522" s="34" t="str">
        <f>IFERROR(VLOOKUP(A2522,'State of WI BUs'!$A$2:$B$77,2,FALSE),"")</f>
        <v/>
      </c>
      <c r="C2522" s="50"/>
      <c r="D2522" s="50"/>
      <c r="E2522" s="51"/>
      <c r="F2522" s="34" t="str">
        <f>IFERROR(VLOOKUP(C2522,'Fed. Agency Identifier'!$A$2:$B$62,2,FALSE),"")</f>
        <v/>
      </c>
      <c r="G2522" s="34" t="str">
        <f>IF(ISBLANK(D2522)=TRUE,"",(IFERROR(VLOOKUP(CONCATENATE(C2522,".",D2522),'Assistance Listings sam.gov'!$A$2:$D$2250,4,FALSE),"Unknown/Expired CFDA - Complete Column K")))</f>
        <v/>
      </c>
      <c r="H2522" s="51"/>
      <c r="I2522" s="51"/>
      <c r="J2522" s="34" t="str">
        <f>IF(AND(ISBLANK(C2522)=TRUE,ISBLANK(D2522)=TRUE),"",IFERROR(VLOOKUP(CONCATENATE(C2522,".",D2522),'Clusters Lookup'!$A$2:$B$99,2,FALSE),"Not an Other Cluster"))</f>
        <v/>
      </c>
      <c r="K2522" s="51"/>
      <c r="L2522" s="51"/>
      <c r="M2522" s="51"/>
      <c r="N2522" s="51"/>
      <c r="O2522" s="52"/>
      <c r="P2522" s="51"/>
      <c r="Q2522" s="51"/>
      <c r="R2522" s="50"/>
      <c r="S2522" s="34" t="str">
        <f>IFERROR(VLOOKUP(R2522,'State of WI BUs'!$A$2:$B$77,2,FALSE),"")</f>
        <v/>
      </c>
      <c r="T2522" s="52"/>
      <c r="U2522" s="52"/>
      <c r="V2522" s="56" t="str">
        <f t="shared" si="312"/>
        <v/>
      </c>
      <c r="W2522" s="52"/>
      <c r="X2522" s="50"/>
      <c r="Y2522" s="56" t="str">
        <f t="shared" si="313"/>
        <v/>
      </c>
      <c r="Z2522" s="52"/>
      <c r="AA2522" s="35" t="str">
        <f t="shared" si="314"/>
        <v/>
      </c>
      <c r="AB2522" s="35" t="str">
        <f t="shared" si="315"/>
        <v/>
      </c>
      <c r="AC2522" s="35" t="str">
        <f t="shared" si="316"/>
        <v/>
      </c>
      <c r="AD2522" s="35" t="str">
        <f t="shared" si="317"/>
        <v/>
      </c>
      <c r="AE2522" s="35" t="str">
        <f t="shared" si="318"/>
        <v/>
      </c>
      <c r="AF2522" s="35" t="str">
        <f t="shared" si="319"/>
        <v/>
      </c>
    </row>
    <row r="2523" spans="1:32" x14ac:dyDescent="0.3">
      <c r="A2523" s="50"/>
      <c r="B2523" s="34" t="str">
        <f>IFERROR(VLOOKUP(A2523,'State of WI BUs'!$A$2:$B$77,2,FALSE),"")</f>
        <v/>
      </c>
      <c r="C2523" s="50"/>
      <c r="D2523" s="50"/>
      <c r="E2523" s="51"/>
      <c r="F2523" s="34" t="str">
        <f>IFERROR(VLOOKUP(C2523,'Fed. Agency Identifier'!$A$2:$B$62,2,FALSE),"")</f>
        <v/>
      </c>
      <c r="G2523" s="34" t="str">
        <f>IF(ISBLANK(D2523)=TRUE,"",(IFERROR(VLOOKUP(CONCATENATE(C2523,".",D2523),'Assistance Listings sam.gov'!$A$2:$D$2250,4,FALSE),"Unknown/Expired CFDA - Complete Column K")))</f>
        <v/>
      </c>
      <c r="H2523" s="51"/>
      <c r="I2523" s="51"/>
      <c r="J2523" s="34" t="str">
        <f>IF(AND(ISBLANK(C2523)=TRUE,ISBLANK(D2523)=TRUE),"",IFERROR(VLOOKUP(CONCATENATE(C2523,".",D2523),'Clusters Lookup'!$A$2:$B$99,2,FALSE),"Not an Other Cluster"))</f>
        <v/>
      </c>
      <c r="K2523" s="51"/>
      <c r="L2523" s="51"/>
      <c r="M2523" s="51"/>
      <c r="N2523" s="51"/>
      <c r="O2523" s="52"/>
      <c r="P2523" s="51"/>
      <c r="Q2523" s="51"/>
      <c r="R2523" s="50"/>
      <c r="S2523" s="34" t="str">
        <f>IFERROR(VLOOKUP(R2523,'State of WI BUs'!$A$2:$B$77,2,FALSE),"")</f>
        <v/>
      </c>
      <c r="T2523" s="52"/>
      <c r="U2523" s="52"/>
      <c r="V2523" s="56" t="str">
        <f t="shared" si="312"/>
        <v/>
      </c>
      <c r="W2523" s="52"/>
      <c r="X2523" s="50"/>
      <c r="Y2523" s="56" t="str">
        <f t="shared" si="313"/>
        <v/>
      </c>
      <c r="Z2523" s="52"/>
      <c r="AA2523" s="35" t="str">
        <f t="shared" si="314"/>
        <v/>
      </c>
      <c r="AB2523" s="35" t="str">
        <f t="shared" si="315"/>
        <v/>
      </c>
      <c r="AC2523" s="35" t="str">
        <f t="shared" si="316"/>
        <v/>
      </c>
      <c r="AD2523" s="35" t="str">
        <f t="shared" si="317"/>
        <v/>
      </c>
      <c r="AE2523" s="35" t="str">
        <f t="shared" si="318"/>
        <v/>
      </c>
      <c r="AF2523" s="35" t="str">
        <f t="shared" si="319"/>
        <v/>
      </c>
    </row>
    <row r="2524" spans="1:32" x14ac:dyDescent="0.3">
      <c r="A2524" s="50"/>
      <c r="B2524" s="34" t="str">
        <f>IFERROR(VLOOKUP(A2524,'State of WI BUs'!$A$2:$B$77,2,FALSE),"")</f>
        <v/>
      </c>
      <c r="C2524" s="50"/>
      <c r="D2524" s="50"/>
      <c r="E2524" s="51"/>
      <c r="F2524" s="34" t="str">
        <f>IFERROR(VLOOKUP(C2524,'Fed. Agency Identifier'!$A$2:$B$62,2,FALSE),"")</f>
        <v/>
      </c>
      <c r="G2524" s="34" t="str">
        <f>IF(ISBLANK(D2524)=TRUE,"",(IFERROR(VLOOKUP(CONCATENATE(C2524,".",D2524),'Assistance Listings sam.gov'!$A$2:$D$2250,4,FALSE),"Unknown/Expired CFDA - Complete Column K")))</f>
        <v/>
      </c>
      <c r="H2524" s="51"/>
      <c r="I2524" s="51"/>
      <c r="J2524" s="34" t="str">
        <f>IF(AND(ISBLANK(C2524)=TRUE,ISBLANK(D2524)=TRUE),"",IFERROR(VLOOKUP(CONCATENATE(C2524,".",D2524),'Clusters Lookup'!$A$2:$B$99,2,FALSE),"Not an Other Cluster"))</f>
        <v/>
      </c>
      <c r="K2524" s="51"/>
      <c r="L2524" s="51"/>
      <c r="M2524" s="51"/>
      <c r="N2524" s="51"/>
      <c r="O2524" s="52"/>
      <c r="P2524" s="51"/>
      <c r="Q2524" s="51"/>
      <c r="R2524" s="50"/>
      <c r="S2524" s="34" t="str">
        <f>IFERROR(VLOOKUP(R2524,'State of WI BUs'!$A$2:$B$77,2,FALSE),"")</f>
        <v/>
      </c>
      <c r="T2524" s="52"/>
      <c r="U2524" s="52"/>
      <c r="V2524" s="56" t="str">
        <f t="shared" si="312"/>
        <v/>
      </c>
      <c r="W2524" s="52"/>
      <c r="X2524" s="50"/>
      <c r="Y2524" s="56" t="str">
        <f t="shared" si="313"/>
        <v/>
      </c>
      <c r="Z2524" s="52"/>
      <c r="AA2524" s="35" t="str">
        <f t="shared" si="314"/>
        <v/>
      </c>
      <c r="AB2524" s="35" t="str">
        <f t="shared" si="315"/>
        <v/>
      </c>
      <c r="AC2524" s="35" t="str">
        <f t="shared" si="316"/>
        <v/>
      </c>
      <c r="AD2524" s="35" t="str">
        <f t="shared" si="317"/>
        <v/>
      </c>
      <c r="AE2524" s="35" t="str">
        <f t="shared" si="318"/>
        <v/>
      </c>
      <c r="AF2524" s="35" t="str">
        <f t="shared" si="319"/>
        <v/>
      </c>
    </row>
    <row r="2525" spans="1:32" x14ac:dyDescent="0.3">
      <c r="A2525" s="50"/>
      <c r="B2525" s="34" t="str">
        <f>IFERROR(VLOOKUP(A2525,'State of WI BUs'!$A$2:$B$77,2,FALSE),"")</f>
        <v/>
      </c>
      <c r="C2525" s="50"/>
      <c r="D2525" s="50"/>
      <c r="E2525" s="51"/>
      <c r="F2525" s="34" t="str">
        <f>IFERROR(VLOOKUP(C2525,'Fed. Agency Identifier'!$A$2:$B$62,2,FALSE),"")</f>
        <v/>
      </c>
      <c r="G2525" s="34" t="str">
        <f>IF(ISBLANK(D2525)=TRUE,"",(IFERROR(VLOOKUP(CONCATENATE(C2525,".",D2525),'Assistance Listings sam.gov'!$A$2:$D$2250,4,FALSE),"Unknown/Expired CFDA - Complete Column K")))</f>
        <v/>
      </c>
      <c r="H2525" s="51"/>
      <c r="I2525" s="51"/>
      <c r="J2525" s="34" t="str">
        <f>IF(AND(ISBLANK(C2525)=TRUE,ISBLANK(D2525)=TRUE),"",IFERROR(VLOOKUP(CONCATENATE(C2525,".",D2525),'Clusters Lookup'!$A$2:$B$99,2,FALSE),"Not an Other Cluster"))</f>
        <v/>
      </c>
      <c r="K2525" s="51"/>
      <c r="L2525" s="51"/>
      <c r="M2525" s="51"/>
      <c r="N2525" s="51"/>
      <c r="O2525" s="52"/>
      <c r="P2525" s="51"/>
      <c r="Q2525" s="51"/>
      <c r="R2525" s="50"/>
      <c r="S2525" s="34" t="str">
        <f>IFERROR(VLOOKUP(R2525,'State of WI BUs'!$A$2:$B$77,2,FALSE),"")</f>
        <v/>
      </c>
      <c r="T2525" s="52"/>
      <c r="U2525" s="52"/>
      <c r="V2525" s="56" t="str">
        <f t="shared" si="312"/>
        <v/>
      </c>
      <c r="W2525" s="52"/>
      <c r="X2525" s="50"/>
      <c r="Y2525" s="56" t="str">
        <f t="shared" si="313"/>
        <v/>
      </c>
      <c r="Z2525" s="52"/>
      <c r="AA2525" s="35" t="str">
        <f t="shared" si="314"/>
        <v/>
      </c>
      <c r="AB2525" s="35" t="str">
        <f t="shared" si="315"/>
        <v/>
      </c>
      <c r="AC2525" s="35" t="str">
        <f t="shared" si="316"/>
        <v/>
      </c>
      <c r="AD2525" s="35" t="str">
        <f t="shared" si="317"/>
        <v/>
      </c>
      <c r="AE2525" s="35" t="str">
        <f t="shared" si="318"/>
        <v/>
      </c>
      <c r="AF2525" s="35" t="str">
        <f t="shared" si="319"/>
        <v/>
      </c>
    </row>
    <row r="2526" spans="1:32" x14ac:dyDescent="0.3">
      <c r="A2526" s="50"/>
      <c r="B2526" s="34" t="str">
        <f>IFERROR(VLOOKUP(A2526,'State of WI BUs'!$A$2:$B$77,2,FALSE),"")</f>
        <v/>
      </c>
      <c r="C2526" s="50"/>
      <c r="D2526" s="50"/>
      <c r="E2526" s="51"/>
      <c r="F2526" s="34" t="str">
        <f>IFERROR(VLOOKUP(C2526,'Fed. Agency Identifier'!$A$2:$B$62,2,FALSE),"")</f>
        <v/>
      </c>
      <c r="G2526" s="34" t="str">
        <f>IF(ISBLANK(D2526)=TRUE,"",(IFERROR(VLOOKUP(CONCATENATE(C2526,".",D2526),'Assistance Listings sam.gov'!$A$2:$D$2250,4,FALSE),"Unknown/Expired CFDA - Complete Column K")))</f>
        <v/>
      </c>
      <c r="H2526" s="51"/>
      <c r="I2526" s="51"/>
      <c r="J2526" s="34" t="str">
        <f>IF(AND(ISBLANK(C2526)=TRUE,ISBLANK(D2526)=TRUE),"",IFERROR(VLOOKUP(CONCATENATE(C2526,".",D2526),'Clusters Lookup'!$A$2:$B$99,2,FALSE),"Not an Other Cluster"))</f>
        <v/>
      </c>
      <c r="K2526" s="51"/>
      <c r="L2526" s="51"/>
      <c r="M2526" s="51"/>
      <c r="N2526" s="51"/>
      <c r="O2526" s="52"/>
      <c r="P2526" s="51"/>
      <c r="Q2526" s="51"/>
      <c r="R2526" s="50"/>
      <c r="S2526" s="34" t="str">
        <f>IFERROR(VLOOKUP(R2526,'State of WI BUs'!$A$2:$B$77,2,FALSE),"")</f>
        <v/>
      </c>
      <c r="T2526" s="52"/>
      <c r="U2526" s="52"/>
      <c r="V2526" s="56" t="str">
        <f t="shared" si="312"/>
        <v/>
      </c>
      <c r="W2526" s="52"/>
      <c r="X2526" s="50"/>
      <c r="Y2526" s="56" t="str">
        <f t="shared" si="313"/>
        <v/>
      </c>
      <c r="Z2526" s="52"/>
      <c r="AA2526" s="35" t="str">
        <f t="shared" si="314"/>
        <v/>
      </c>
      <c r="AB2526" s="35" t="str">
        <f t="shared" si="315"/>
        <v/>
      </c>
      <c r="AC2526" s="35" t="str">
        <f t="shared" si="316"/>
        <v/>
      </c>
      <c r="AD2526" s="35" t="str">
        <f t="shared" si="317"/>
        <v/>
      </c>
      <c r="AE2526" s="35" t="str">
        <f t="shared" si="318"/>
        <v/>
      </c>
      <c r="AF2526" s="35" t="str">
        <f t="shared" si="319"/>
        <v/>
      </c>
    </row>
    <row r="2527" spans="1:32" x14ac:dyDescent="0.3">
      <c r="A2527" s="50"/>
      <c r="B2527" s="34" t="str">
        <f>IFERROR(VLOOKUP(A2527,'State of WI BUs'!$A$2:$B$77,2,FALSE),"")</f>
        <v/>
      </c>
      <c r="C2527" s="50"/>
      <c r="D2527" s="50"/>
      <c r="E2527" s="51"/>
      <c r="F2527" s="34" t="str">
        <f>IFERROR(VLOOKUP(C2527,'Fed. Agency Identifier'!$A$2:$B$62,2,FALSE),"")</f>
        <v/>
      </c>
      <c r="G2527" s="34" t="str">
        <f>IF(ISBLANK(D2527)=TRUE,"",(IFERROR(VLOOKUP(CONCATENATE(C2527,".",D2527),'Assistance Listings sam.gov'!$A$2:$D$2250,4,FALSE),"Unknown/Expired CFDA - Complete Column K")))</f>
        <v/>
      </c>
      <c r="H2527" s="51"/>
      <c r="I2527" s="51"/>
      <c r="J2527" s="34" t="str">
        <f>IF(AND(ISBLANK(C2527)=TRUE,ISBLANK(D2527)=TRUE),"",IFERROR(VLOOKUP(CONCATENATE(C2527,".",D2527),'Clusters Lookup'!$A$2:$B$99,2,FALSE),"Not an Other Cluster"))</f>
        <v/>
      </c>
      <c r="K2527" s="51"/>
      <c r="L2527" s="51"/>
      <c r="M2527" s="51"/>
      <c r="N2527" s="51"/>
      <c r="O2527" s="52"/>
      <c r="P2527" s="51"/>
      <c r="Q2527" s="51"/>
      <c r="R2527" s="50"/>
      <c r="S2527" s="34" t="str">
        <f>IFERROR(VLOOKUP(R2527,'State of WI BUs'!$A$2:$B$77,2,FALSE),"")</f>
        <v/>
      </c>
      <c r="T2527" s="52"/>
      <c r="U2527" s="52"/>
      <c r="V2527" s="56" t="str">
        <f t="shared" si="312"/>
        <v/>
      </c>
      <c r="W2527" s="52"/>
      <c r="X2527" s="50"/>
      <c r="Y2527" s="56" t="str">
        <f t="shared" si="313"/>
        <v/>
      </c>
      <c r="Z2527" s="52"/>
      <c r="AA2527" s="35" t="str">
        <f t="shared" si="314"/>
        <v/>
      </c>
      <c r="AB2527" s="35" t="str">
        <f t="shared" si="315"/>
        <v/>
      </c>
      <c r="AC2527" s="35" t="str">
        <f t="shared" si="316"/>
        <v/>
      </c>
      <c r="AD2527" s="35" t="str">
        <f t="shared" si="317"/>
        <v/>
      </c>
      <c r="AE2527" s="35" t="str">
        <f t="shared" si="318"/>
        <v/>
      </c>
      <c r="AF2527" s="35" t="str">
        <f t="shared" si="319"/>
        <v/>
      </c>
    </row>
    <row r="2528" spans="1:32" x14ac:dyDescent="0.3">
      <c r="A2528" s="50"/>
      <c r="B2528" s="34" t="str">
        <f>IFERROR(VLOOKUP(A2528,'State of WI BUs'!$A$2:$B$77,2,FALSE),"")</f>
        <v/>
      </c>
      <c r="C2528" s="50"/>
      <c r="D2528" s="50"/>
      <c r="E2528" s="51"/>
      <c r="F2528" s="34" t="str">
        <f>IFERROR(VLOOKUP(C2528,'Fed. Agency Identifier'!$A$2:$B$62,2,FALSE),"")</f>
        <v/>
      </c>
      <c r="G2528" s="34" t="str">
        <f>IF(ISBLANK(D2528)=TRUE,"",(IFERROR(VLOOKUP(CONCATENATE(C2528,".",D2528),'Assistance Listings sam.gov'!$A$2:$D$2250,4,FALSE),"Unknown/Expired CFDA - Complete Column K")))</f>
        <v/>
      </c>
      <c r="H2528" s="51"/>
      <c r="I2528" s="51"/>
      <c r="J2528" s="34" t="str">
        <f>IF(AND(ISBLANK(C2528)=TRUE,ISBLANK(D2528)=TRUE),"",IFERROR(VLOOKUP(CONCATENATE(C2528,".",D2528),'Clusters Lookup'!$A$2:$B$99,2,FALSE),"Not an Other Cluster"))</f>
        <v/>
      </c>
      <c r="K2528" s="51"/>
      <c r="L2528" s="51"/>
      <c r="M2528" s="51"/>
      <c r="N2528" s="51"/>
      <c r="O2528" s="52"/>
      <c r="P2528" s="51"/>
      <c r="Q2528" s="51"/>
      <c r="R2528" s="50"/>
      <c r="S2528" s="34" t="str">
        <f>IFERROR(VLOOKUP(R2528,'State of WI BUs'!$A$2:$B$77,2,FALSE),"")</f>
        <v/>
      </c>
      <c r="T2528" s="52"/>
      <c r="U2528" s="52"/>
      <c r="V2528" s="56" t="str">
        <f t="shared" si="312"/>
        <v/>
      </c>
      <c r="W2528" s="52"/>
      <c r="X2528" s="50"/>
      <c r="Y2528" s="56" t="str">
        <f t="shared" si="313"/>
        <v/>
      </c>
      <c r="Z2528" s="52"/>
      <c r="AA2528" s="35" t="str">
        <f t="shared" si="314"/>
        <v/>
      </c>
      <c r="AB2528" s="35" t="str">
        <f t="shared" si="315"/>
        <v/>
      </c>
      <c r="AC2528" s="35" t="str">
        <f t="shared" si="316"/>
        <v/>
      </c>
      <c r="AD2528" s="35" t="str">
        <f t="shared" si="317"/>
        <v/>
      </c>
      <c r="AE2528" s="35" t="str">
        <f t="shared" si="318"/>
        <v/>
      </c>
      <c r="AF2528" s="35" t="str">
        <f t="shared" si="319"/>
        <v/>
      </c>
    </row>
    <row r="2529" spans="1:32" x14ac:dyDescent="0.3">
      <c r="A2529" s="50"/>
      <c r="B2529" s="34" t="str">
        <f>IFERROR(VLOOKUP(A2529,'State of WI BUs'!$A$2:$B$77,2,FALSE),"")</f>
        <v/>
      </c>
      <c r="C2529" s="50"/>
      <c r="D2529" s="50"/>
      <c r="E2529" s="51"/>
      <c r="F2529" s="34" t="str">
        <f>IFERROR(VLOOKUP(C2529,'Fed. Agency Identifier'!$A$2:$B$62,2,FALSE),"")</f>
        <v/>
      </c>
      <c r="G2529" s="34" t="str">
        <f>IF(ISBLANK(D2529)=TRUE,"",(IFERROR(VLOOKUP(CONCATENATE(C2529,".",D2529),'Assistance Listings sam.gov'!$A$2:$D$2250,4,FALSE),"Unknown/Expired CFDA - Complete Column K")))</f>
        <v/>
      </c>
      <c r="H2529" s="51"/>
      <c r="I2529" s="51"/>
      <c r="J2529" s="34" t="str">
        <f>IF(AND(ISBLANK(C2529)=TRUE,ISBLANK(D2529)=TRUE),"",IFERROR(VLOOKUP(CONCATENATE(C2529,".",D2529),'Clusters Lookup'!$A$2:$B$99,2,FALSE),"Not an Other Cluster"))</f>
        <v/>
      </c>
      <c r="K2529" s="51"/>
      <c r="L2529" s="51"/>
      <c r="M2529" s="51"/>
      <c r="N2529" s="51"/>
      <c r="O2529" s="52"/>
      <c r="P2529" s="51"/>
      <c r="Q2529" s="51"/>
      <c r="R2529" s="50"/>
      <c r="S2529" s="34" t="str">
        <f>IFERROR(VLOOKUP(R2529,'State of WI BUs'!$A$2:$B$77,2,FALSE),"")</f>
        <v/>
      </c>
      <c r="T2529" s="52"/>
      <c r="U2529" s="52"/>
      <c r="V2529" s="56" t="str">
        <f t="shared" si="312"/>
        <v/>
      </c>
      <c r="W2529" s="52"/>
      <c r="X2529" s="50"/>
      <c r="Y2529" s="56" t="str">
        <f t="shared" si="313"/>
        <v/>
      </c>
      <c r="Z2529" s="52"/>
      <c r="AA2529" s="35" t="str">
        <f t="shared" si="314"/>
        <v/>
      </c>
      <c r="AB2529" s="35" t="str">
        <f t="shared" si="315"/>
        <v/>
      </c>
      <c r="AC2529" s="35" t="str">
        <f t="shared" si="316"/>
        <v/>
      </c>
      <c r="AD2529" s="35" t="str">
        <f t="shared" si="317"/>
        <v/>
      </c>
      <c r="AE2529" s="35" t="str">
        <f t="shared" si="318"/>
        <v/>
      </c>
      <c r="AF2529" s="35" t="str">
        <f t="shared" si="319"/>
        <v/>
      </c>
    </row>
    <row r="2530" spans="1:32" x14ac:dyDescent="0.3">
      <c r="A2530" s="50"/>
      <c r="B2530" s="34" t="str">
        <f>IFERROR(VLOOKUP(A2530,'State of WI BUs'!$A$2:$B$77,2,FALSE),"")</f>
        <v/>
      </c>
      <c r="C2530" s="50"/>
      <c r="D2530" s="50"/>
      <c r="E2530" s="51"/>
      <c r="F2530" s="34" t="str">
        <f>IFERROR(VLOOKUP(C2530,'Fed. Agency Identifier'!$A$2:$B$62,2,FALSE),"")</f>
        <v/>
      </c>
      <c r="G2530" s="34" t="str">
        <f>IF(ISBLANK(D2530)=TRUE,"",(IFERROR(VLOOKUP(CONCATENATE(C2530,".",D2530),'Assistance Listings sam.gov'!$A$2:$D$2250,4,FALSE),"Unknown/Expired CFDA - Complete Column K")))</f>
        <v/>
      </c>
      <c r="H2530" s="51"/>
      <c r="I2530" s="51"/>
      <c r="J2530" s="34" t="str">
        <f>IF(AND(ISBLANK(C2530)=TRUE,ISBLANK(D2530)=TRUE),"",IFERROR(VLOOKUP(CONCATENATE(C2530,".",D2530),'Clusters Lookup'!$A$2:$B$99,2,FALSE),"Not an Other Cluster"))</f>
        <v/>
      </c>
      <c r="K2530" s="51"/>
      <c r="L2530" s="51"/>
      <c r="M2530" s="51"/>
      <c r="N2530" s="51"/>
      <c r="O2530" s="52"/>
      <c r="P2530" s="51"/>
      <c r="Q2530" s="51"/>
      <c r="R2530" s="50"/>
      <c r="S2530" s="34" t="str">
        <f>IFERROR(VLOOKUP(R2530,'State of WI BUs'!$A$2:$B$77,2,FALSE),"")</f>
        <v/>
      </c>
      <c r="T2530" s="52"/>
      <c r="U2530" s="52"/>
      <c r="V2530" s="56" t="str">
        <f t="shared" si="312"/>
        <v/>
      </c>
      <c r="W2530" s="52"/>
      <c r="X2530" s="50"/>
      <c r="Y2530" s="56" t="str">
        <f t="shared" si="313"/>
        <v/>
      </c>
      <c r="Z2530" s="52"/>
      <c r="AA2530" s="35" t="str">
        <f t="shared" si="314"/>
        <v/>
      </c>
      <c r="AB2530" s="35" t="str">
        <f t="shared" si="315"/>
        <v/>
      </c>
      <c r="AC2530" s="35" t="str">
        <f t="shared" si="316"/>
        <v/>
      </c>
      <c r="AD2530" s="35" t="str">
        <f t="shared" si="317"/>
        <v/>
      </c>
      <c r="AE2530" s="35" t="str">
        <f t="shared" si="318"/>
        <v/>
      </c>
      <c r="AF2530" s="35" t="str">
        <f t="shared" si="319"/>
        <v/>
      </c>
    </row>
    <row r="2531" spans="1:32" x14ac:dyDescent="0.3">
      <c r="A2531" s="50"/>
      <c r="B2531" s="34" t="str">
        <f>IFERROR(VLOOKUP(A2531,'State of WI BUs'!$A$2:$B$77,2,FALSE),"")</f>
        <v/>
      </c>
      <c r="C2531" s="50"/>
      <c r="D2531" s="50"/>
      <c r="E2531" s="51"/>
      <c r="F2531" s="34" t="str">
        <f>IFERROR(VLOOKUP(C2531,'Fed. Agency Identifier'!$A$2:$B$62,2,FALSE),"")</f>
        <v/>
      </c>
      <c r="G2531" s="34" t="str">
        <f>IF(ISBLANK(D2531)=TRUE,"",(IFERROR(VLOOKUP(CONCATENATE(C2531,".",D2531),'Assistance Listings sam.gov'!$A$2:$D$2250,4,FALSE),"Unknown/Expired CFDA - Complete Column K")))</f>
        <v/>
      </c>
      <c r="H2531" s="51"/>
      <c r="I2531" s="51"/>
      <c r="J2531" s="34" t="str">
        <f>IF(AND(ISBLANK(C2531)=TRUE,ISBLANK(D2531)=TRUE),"",IFERROR(VLOOKUP(CONCATENATE(C2531,".",D2531),'Clusters Lookup'!$A$2:$B$99,2,FALSE),"Not an Other Cluster"))</f>
        <v/>
      </c>
      <c r="K2531" s="51"/>
      <c r="L2531" s="51"/>
      <c r="M2531" s="51"/>
      <c r="N2531" s="51"/>
      <c r="O2531" s="52"/>
      <c r="P2531" s="51"/>
      <c r="Q2531" s="51"/>
      <c r="R2531" s="50"/>
      <c r="S2531" s="34" t="str">
        <f>IFERROR(VLOOKUP(R2531,'State of WI BUs'!$A$2:$B$77,2,FALSE),"")</f>
        <v/>
      </c>
      <c r="T2531" s="52"/>
      <c r="U2531" s="52"/>
      <c r="V2531" s="56" t="str">
        <f t="shared" si="312"/>
        <v/>
      </c>
      <c r="W2531" s="52"/>
      <c r="X2531" s="50"/>
      <c r="Y2531" s="56" t="str">
        <f t="shared" si="313"/>
        <v/>
      </c>
      <c r="Z2531" s="52"/>
      <c r="AA2531" s="35" t="str">
        <f t="shared" si="314"/>
        <v/>
      </c>
      <c r="AB2531" s="35" t="str">
        <f t="shared" si="315"/>
        <v/>
      </c>
      <c r="AC2531" s="35" t="str">
        <f t="shared" si="316"/>
        <v/>
      </c>
      <c r="AD2531" s="35" t="str">
        <f t="shared" si="317"/>
        <v/>
      </c>
      <c r="AE2531" s="35" t="str">
        <f t="shared" si="318"/>
        <v/>
      </c>
      <c r="AF2531" s="35" t="str">
        <f t="shared" si="319"/>
        <v/>
      </c>
    </row>
    <row r="2532" spans="1:32" x14ac:dyDescent="0.3">
      <c r="A2532" s="50"/>
      <c r="B2532" s="34" t="str">
        <f>IFERROR(VLOOKUP(A2532,'State of WI BUs'!$A$2:$B$77,2,FALSE),"")</f>
        <v/>
      </c>
      <c r="C2532" s="50"/>
      <c r="D2532" s="50"/>
      <c r="E2532" s="51"/>
      <c r="F2532" s="34" t="str">
        <f>IFERROR(VLOOKUP(C2532,'Fed. Agency Identifier'!$A$2:$B$62,2,FALSE),"")</f>
        <v/>
      </c>
      <c r="G2532" s="34" t="str">
        <f>IF(ISBLANK(D2532)=TRUE,"",(IFERROR(VLOOKUP(CONCATENATE(C2532,".",D2532),'Assistance Listings sam.gov'!$A$2:$D$2250,4,FALSE),"Unknown/Expired CFDA - Complete Column K")))</f>
        <v/>
      </c>
      <c r="H2532" s="51"/>
      <c r="I2532" s="51"/>
      <c r="J2532" s="34" t="str">
        <f>IF(AND(ISBLANK(C2532)=TRUE,ISBLANK(D2532)=TRUE),"",IFERROR(VLOOKUP(CONCATENATE(C2532,".",D2532),'Clusters Lookup'!$A$2:$B$99,2,FALSE),"Not an Other Cluster"))</f>
        <v/>
      </c>
      <c r="K2532" s="51"/>
      <c r="L2532" s="51"/>
      <c r="M2532" s="51"/>
      <c r="N2532" s="51"/>
      <c r="O2532" s="52"/>
      <c r="P2532" s="51"/>
      <c r="Q2532" s="51"/>
      <c r="R2532" s="50"/>
      <c r="S2532" s="34" t="str">
        <f>IFERROR(VLOOKUP(R2532,'State of WI BUs'!$A$2:$B$77,2,FALSE),"")</f>
        <v/>
      </c>
      <c r="T2532" s="52"/>
      <c r="U2532" s="52"/>
      <c r="V2532" s="56" t="str">
        <f t="shared" si="312"/>
        <v/>
      </c>
      <c r="W2532" s="52"/>
      <c r="X2532" s="50"/>
      <c r="Y2532" s="56" t="str">
        <f t="shared" si="313"/>
        <v/>
      </c>
      <c r="Z2532" s="52"/>
      <c r="AA2532" s="35" t="str">
        <f t="shared" si="314"/>
        <v/>
      </c>
      <c r="AB2532" s="35" t="str">
        <f t="shared" si="315"/>
        <v/>
      </c>
      <c r="AC2532" s="35" t="str">
        <f t="shared" si="316"/>
        <v/>
      </c>
      <c r="AD2532" s="35" t="str">
        <f t="shared" si="317"/>
        <v/>
      </c>
      <c r="AE2532" s="35" t="str">
        <f t="shared" si="318"/>
        <v/>
      </c>
      <c r="AF2532" s="35" t="str">
        <f t="shared" si="319"/>
        <v/>
      </c>
    </row>
    <row r="2533" spans="1:32" x14ac:dyDescent="0.3">
      <c r="A2533" s="50"/>
      <c r="B2533" s="34" t="str">
        <f>IFERROR(VLOOKUP(A2533,'State of WI BUs'!$A$2:$B$77,2,FALSE),"")</f>
        <v/>
      </c>
      <c r="C2533" s="50"/>
      <c r="D2533" s="50"/>
      <c r="E2533" s="51"/>
      <c r="F2533" s="34" t="str">
        <f>IFERROR(VLOOKUP(C2533,'Fed. Agency Identifier'!$A$2:$B$62,2,FALSE),"")</f>
        <v/>
      </c>
      <c r="G2533" s="34" t="str">
        <f>IF(ISBLANK(D2533)=TRUE,"",(IFERROR(VLOOKUP(CONCATENATE(C2533,".",D2533),'Assistance Listings sam.gov'!$A$2:$D$2250,4,FALSE),"Unknown/Expired CFDA - Complete Column K")))</f>
        <v/>
      </c>
      <c r="H2533" s="51"/>
      <c r="I2533" s="51"/>
      <c r="J2533" s="34" t="str">
        <f>IF(AND(ISBLANK(C2533)=TRUE,ISBLANK(D2533)=TRUE),"",IFERROR(VLOOKUP(CONCATENATE(C2533,".",D2533),'Clusters Lookup'!$A$2:$B$99,2,FALSE),"Not an Other Cluster"))</f>
        <v/>
      </c>
      <c r="K2533" s="51"/>
      <c r="L2533" s="51"/>
      <c r="M2533" s="51"/>
      <c r="N2533" s="51"/>
      <c r="O2533" s="52"/>
      <c r="P2533" s="51"/>
      <c r="Q2533" s="51"/>
      <c r="R2533" s="50"/>
      <c r="S2533" s="34" t="str">
        <f>IFERROR(VLOOKUP(R2533,'State of WI BUs'!$A$2:$B$77,2,FALSE),"")</f>
        <v/>
      </c>
      <c r="T2533" s="52"/>
      <c r="U2533" s="52"/>
      <c r="V2533" s="56" t="str">
        <f t="shared" si="312"/>
        <v/>
      </c>
      <c r="W2533" s="52"/>
      <c r="X2533" s="50"/>
      <c r="Y2533" s="56" t="str">
        <f t="shared" si="313"/>
        <v/>
      </c>
      <c r="Z2533" s="52"/>
      <c r="AA2533" s="35" t="str">
        <f t="shared" si="314"/>
        <v/>
      </c>
      <c r="AB2533" s="35" t="str">
        <f t="shared" si="315"/>
        <v/>
      </c>
      <c r="AC2533" s="35" t="str">
        <f t="shared" si="316"/>
        <v/>
      </c>
      <c r="AD2533" s="35" t="str">
        <f t="shared" si="317"/>
        <v/>
      </c>
      <c r="AE2533" s="35" t="str">
        <f t="shared" si="318"/>
        <v/>
      </c>
      <c r="AF2533" s="35" t="str">
        <f t="shared" si="319"/>
        <v/>
      </c>
    </row>
    <row r="2534" spans="1:32" x14ac:dyDescent="0.3">
      <c r="A2534" s="50"/>
      <c r="B2534" s="34" t="str">
        <f>IFERROR(VLOOKUP(A2534,'State of WI BUs'!$A$2:$B$77,2,FALSE),"")</f>
        <v/>
      </c>
      <c r="C2534" s="50"/>
      <c r="D2534" s="50"/>
      <c r="E2534" s="51"/>
      <c r="F2534" s="34" t="str">
        <f>IFERROR(VLOOKUP(C2534,'Fed. Agency Identifier'!$A$2:$B$62,2,FALSE),"")</f>
        <v/>
      </c>
      <c r="G2534" s="34" t="str">
        <f>IF(ISBLANK(D2534)=TRUE,"",(IFERROR(VLOOKUP(CONCATENATE(C2534,".",D2534),'Assistance Listings sam.gov'!$A$2:$D$2250,4,FALSE),"Unknown/Expired CFDA - Complete Column K")))</f>
        <v/>
      </c>
      <c r="H2534" s="51"/>
      <c r="I2534" s="51"/>
      <c r="J2534" s="34" t="str">
        <f>IF(AND(ISBLANK(C2534)=TRUE,ISBLANK(D2534)=TRUE),"",IFERROR(VLOOKUP(CONCATENATE(C2534,".",D2534),'Clusters Lookup'!$A$2:$B$99,2,FALSE),"Not an Other Cluster"))</f>
        <v/>
      </c>
      <c r="K2534" s="51"/>
      <c r="L2534" s="51"/>
      <c r="M2534" s="51"/>
      <c r="N2534" s="51"/>
      <c r="O2534" s="52"/>
      <c r="P2534" s="51"/>
      <c r="Q2534" s="51"/>
      <c r="R2534" s="50"/>
      <c r="S2534" s="34" t="str">
        <f>IFERROR(VLOOKUP(R2534,'State of WI BUs'!$A$2:$B$77,2,FALSE),"")</f>
        <v/>
      </c>
      <c r="T2534" s="52"/>
      <c r="U2534" s="52"/>
      <c r="V2534" s="56" t="str">
        <f t="shared" si="312"/>
        <v/>
      </c>
      <c r="W2534" s="52"/>
      <c r="X2534" s="50"/>
      <c r="Y2534" s="56" t="str">
        <f t="shared" si="313"/>
        <v/>
      </c>
      <c r="Z2534" s="52"/>
      <c r="AA2534" s="35" t="str">
        <f t="shared" si="314"/>
        <v/>
      </c>
      <c r="AB2534" s="35" t="str">
        <f t="shared" si="315"/>
        <v/>
      </c>
      <c r="AC2534" s="35" t="str">
        <f t="shared" si="316"/>
        <v/>
      </c>
      <c r="AD2534" s="35" t="str">
        <f t="shared" si="317"/>
        <v/>
      </c>
      <c r="AE2534" s="35" t="str">
        <f t="shared" si="318"/>
        <v/>
      </c>
      <c r="AF2534" s="35" t="str">
        <f t="shared" si="319"/>
        <v/>
      </c>
    </row>
    <row r="2535" spans="1:32" x14ac:dyDescent="0.3">
      <c r="A2535" s="50"/>
      <c r="B2535" s="34" t="str">
        <f>IFERROR(VLOOKUP(A2535,'State of WI BUs'!$A$2:$B$77,2,FALSE),"")</f>
        <v/>
      </c>
      <c r="C2535" s="50"/>
      <c r="D2535" s="50"/>
      <c r="E2535" s="51"/>
      <c r="F2535" s="34" t="str">
        <f>IFERROR(VLOOKUP(C2535,'Fed. Agency Identifier'!$A$2:$B$62,2,FALSE),"")</f>
        <v/>
      </c>
      <c r="G2535" s="34" t="str">
        <f>IF(ISBLANK(D2535)=TRUE,"",(IFERROR(VLOOKUP(CONCATENATE(C2535,".",D2535),'Assistance Listings sam.gov'!$A$2:$D$2250,4,FALSE),"Unknown/Expired CFDA - Complete Column K")))</f>
        <v/>
      </c>
      <c r="H2535" s="51"/>
      <c r="I2535" s="51"/>
      <c r="J2535" s="34" t="str">
        <f>IF(AND(ISBLANK(C2535)=TRUE,ISBLANK(D2535)=TRUE),"",IFERROR(VLOOKUP(CONCATENATE(C2535,".",D2535),'Clusters Lookup'!$A$2:$B$99,2,FALSE),"Not an Other Cluster"))</f>
        <v/>
      </c>
      <c r="K2535" s="51"/>
      <c r="L2535" s="51"/>
      <c r="M2535" s="51"/>
      <c r="N2535" s="51"/>
      <c r="O2535" s="52"/>
      <c r="P2535" s="51"/>
      <c r="Q2535" s="51"/>
      <c r="R2535" s="50"/>
      <c r="S2535" s="34" t="str">
        <f>IFERROR(VLOOKUP(R2535,'State of WI BUs'!$A$2:$B$77,2,FALSE),"")</f>
        <v/>
      </c>
      <c r="T2535" s="52"/>
      <c r="U2535" s="52"/>
      <c r="V2535" s="56" t="str">
        <f t="shared" si="312"/>
        <v/>
      </c>
      <c r="W2535" s="52"/>
      <c r="X2535" s="50"/>
      <c r="Y2535" s="56" t="str">
        <f t="shared" si="313"/>
        <v/>
      </c>
      <c r="Z2535" s="52"/>
      <c r="AA2535" s="35" t="str">
        <f t="shared" si="314"/>
        <v/>
      </c>
      <c r="AB2535" s="35" t="str">
        <f t="shared" si="315"/>
        <v/>
      </c>
      <c r="AC2535" s="35" t="str">
        <f t="shared" si="316"/>
        <v/>
      </c>
      <c r="AD2535" s="35" t="str">
        <f t="shared" si="317"/>
        <v/>
      </c>
      <c r="AE2535" s="35" t="str">
        <f t="shared" si="318"/>
        <v/>
      </c>
      <c r="AF2535" s="35" t="str">
        <f t="shared" si="319"/>
        <v/>
      </c>
    </row>
    <row r="2536" spans="1:32" x14ac:dyDescent="0.3">
      <c r="A2536" s="50"/>
      <c r="B2536" s="34" t="str">
        <f>IFERROR(VLOOKUP(A2536,'State of WI BUs'!$A$2:$B$77,2,FALSE),"")</f>
        <v/>
      </c>
      <c r="C2536" s="50"/>
      <c r="D2536" s="50"/>
      <c r="E2536" s="51"/>
      <c r="F2536" s="34" t="str">
        <f>IFERROR(VLOOKUP(C2536,'Fed. Agency Identifier'!$A$2:$B$62,2,FALSE),"")</f>
        <v/>
      </c>
      <c r="G2536" s="34" t="str">
        <f>IF(ISBLANK(D2536)=TRUE,"",(IFERROR(VLOOKUP(CONCATENATE(C2536,".",D2536),'Assistance Listings sam.gov'!$A$2:$D$2250,4,FALSE),"Unknown/Expired CFDA - Complete Column K")))</f>
        <v/>
      </c>
      <c r="H2536" s="51"/>
      <c r="I2536" s="51"/>
      <c r="J2536" s="34" t="str">
        <f>IF(AND(ISBLANK(C2536)=TRUE,ISBLANK(D2536)=TRUE),"",IFERROR(VLOOKUP(CONCATENATE(C2536,".",D2536),'Clusters Lookup'!$A$2:$B$99,2,FALSE),"Not an Other Cluster"))</f>
        <v/>
      </c>
      <c r="K2536" s="51"/>
      <c r="L2536" s="51"/>
      <c r="M2536" s="51"/>
      <c r="N2536" s="51"/>
      <c r="O2536" s="52"/>
      <c r="P2536" s="51"/>
      <c r="Q2536" s="51"/>
      <c r="R2536" s="50"/>
      <c r="S2536" s="34" t="str">
        <f>IFERROR(VLOOKUP(R2536,'State of WI BUs'!$A$2:$B$77,2,FALSE),"")</f>
        <v/>
      </c>
      <c r="T2536" s="52"/>
      <c r="U2536" s="52"/>
      <c r="V2536" s="56" t="str">
        <f t="shared" si="312"/>
        <v/>
      </c>
      <c r="W2536" s="52"/>
      <c r="X2536" s="50"/>
      <c r="Y2536" s="56" t="str">
        <f t="shared" si="313"/>
        <v/>
      </c>
      <c r="Z2536" s="52"/>
      <c r="AA2536" s="35" t="str">
        <f t="shared" si="314"/>
        <v/>
      </c>
      <c r="AB2536" s="35" t="str">
        <f t="shared" si="315"/>
        <v/>
      </c>
      <c r="AC2536" s="35" t="str">
        <f t="shared" si="316"/>
        <v/>
      </c>
      <c r="AD2536" s="35" t="str">
        <f t="shared" si="317"/>
        <v/>
      </c>
      <c r="AE2536" s="35" t="str">
        <f t="shared" si="318"/>
        <v/>
      </c>
      <c r="AF2536" s="35" t="str">
        <f t="shared" si="319"/>
        <v/>
      </c>
    </row>
    <row r="2537" spans="1:32" x14ac:dyDescent="0.3">
      <c r="A2537" s="50"/>
      <c r="B2537" s="34" t="str">
        <f>IFERROR(VLOOKUP(A2537,'State of WI BUs'!$A$2:$B$77,2,FALSE),"")</f>
        <v/>
      </c>
      <c r="C2537" s="50"/>
      <c r="D2537" s="50"/>
      <c r="E2537" s="51"/>
      <c r="F2537" s="34" t="str">
        <f>IFERROR(VLOOKUP(C2537,'Fed. Agency Identifier'!$A$2:$B$62,2,FALSE),"")</f>
        <v/>
      </c>
      <c r="G2537" s="34" t="str">
        <f>IF(ISBLANK(D2537)=TRUE,"",(IFERROR(VLOOKUP(CONCATENATE(C2537,".",D2537),'Assistance Listings sam.gov'!$A$2:$D$2250,4,FALSE),"Unknown/Expired CFDA - Complete Column K")))</f>
        <v/>
      </c>
      <c r="H2537" s="51"/>
      <c r="I2537" s="51"/>
      <c r="J2537" s="34" t="str">
        <f>IF(AND(ISBLANK(C2537)=TRUE,ISBLANK(D2537)=TRUE),"",IFERROR(VLOOKUP(CONCATENATE(C2537,".",D2537),'Clusters Lookup'!$A$2:$B$99,2,FALSE),"Not an Other Cluster"))</f>
        <v/>
      </c>
      <c r="K2537" s="51"/>
      <c r="L2537" s="51"/>
      <c r="M2537" s="51"/>
      <c r="N2537" s="51"/>
      <c r="O2537" s="52"/>
      <c r="P2537" s="51"/>
      <c r="Q2537" s="51"/>
      <c r="R2537" s="50"/>
      <c r="S2537" s="34" t="str">
        <f>IFERROR(VLOOKUP(R2537,'State of WI BUs'!$A$2:$B$77,2,FALSE),"")</f>
        <v/>
      </c>
      <c r="T2537" s="52"/>
      <c r="U2537" s="52"/>
      <c r="V2537" s="56" t="str">
        <f t="shared" si="312"/>
        <v/>
      </c>
      <c r="W2537" s="52"/>
      <c r="X2537" s="50"/>
      <c r="Y2537" s="56" t="str">
        <f t="shared" si="313"/>
        <v/>
      </c>
      <c r="Z2537" s="52"/>
      <c r="AA2537" s="35" t="str">
        <f t="shared" si="314"/>
        <v/>
      </c>
      <c r="AB2537" s="35" t="str">
        <f t="shared" si="315"/>
        <v/>
      </c>
      <c r="AC2537" s="35" t="str">
        <f t="shared" si="316"/>
        <v/>
      </c>
      <c r="AD2537" s="35" t="str">
        <f t="shared" si="317"/>
        <v/>
      </c>
      <c r="AE2537" s="35" t="str">
        <f t="shared" si="318"/>
        <v/>
      </c>
      <c r="AF2537" s="35" t="str">
        <f t="shared" si="319"/>
        <v/>
      </c>
    </row>
    <row r="2538" spans="1:32" x14ac:dyDescent="0.3">
      <c r="A2538" s="50"/>
      <c r="B2538" s="34" t="str">
        <f>IFERROR(VLOOKUP(A2538,'State of WI BUs'!$A$2:$B$77,2,FALSE),"")</f>
        <v/>
      </c>
      <c r="C2538" s="50"/>
      <c r="D2538" s="50"/>
      <c r="E2538" s="51"/>
      <c r="F2538" s="34" t="str">
        <f>IFERROR(VLOOKUP(C2538,'Fed. Agency Identifier'!$A$2:$B$62,2,FALSE),"")</f>
        <v/>
      </c>
      <c r="G2538" s="34" t="str">
        <f>IF(ISBLANK(D2538)=TRUE,"",(IFERROR(VLOOKUP(CONCATENATE(C2538,".",D2538),'Assistance Listings sam.gov'!$A$2:$D$2250,4,FALSE),"Unknown/Expired CFDA - Complete Column K")))</f>
        <v/>
      </c>
      <c r="H2538" s="51"/>
      <c r="I2538" s="51"/>
      <c r="J2538" s="34" t="str">
        <f>IF(AND(ISBLANK(C2538)=TRUE,ISBLANK(D2538)=TRUE),"",IFERROR(VLOOKUP(CONCATENATE(C2538,".",D2538),'Clusters Lookup'!$A$2:$B$99,2,FALSE),"Not an Other Cluster"))</f>
        <v/>
      </c>
      <c r="K2538" s="51"/>
      <c r="L2538" s="51"/>
      <c r="M2538" s="51"/>
      <c r="N2538" s="51"/>
      <c r="O2538" s="52"/>
      <c r="P2538" s="51"/>
      <c r="Q2538" s="51"/>
      <c r="R2538" s="50"/>
      <c r="S2538" s="34" t="str">
        <f>IFERROR(VLOOKUP(R2538,'State of WI BUs'!$A$2:$B$77,2,FALSE),"")</f>
        <v/>
      </c>
      <c r="T2538" s="52"/>
      <c r="U2538" s="52"/>
      <c r="V2538" s="56" t="str">
        <f t="shared" si="312"/>
        <v/>
      </c>
      <c r="W2538" s="52"/>
      <c r="X2538" s="50"/>
      <c r="Y2538" s="56" t="str">
        <f t="shared" si="313"/>
        <v/>
      </c>
      <c r="Z2538" s="52"/>
      <c r="AA2538" s="35" t="str">
        <f t="shared" si="314"/>
        <v/>
      </c>
      <c r="AB2538" s="35" t="str">
        <f t="shared" si="315"/>
        <v/>
      </c>
      <c r="AC2538" s="35" t="str">
        <f t="shared" si="316"/>
        <v/>
      </c>
      <c r="AD2538" s="35" t="str">
        <f t="shared" si="317"/>
        <v/>
      </c>
      <c r="AE2538" s="35" t="str">
        <f t="shared" si="318"/>
        <v/>
      </c>
      <c r="AF2538" s="35" t="str">
        <f t="shared" si="319"/>
        <v/>
      </c>
    </row>
    <row r="2539" spans="1:32" x14ac:dyDescent="0.3">
      <c r="A2539" s="50"/>
      <c r="B2539" s="34" t="str">
        <f>IFERROR(VLOOKUP(A2539,'State of WI BUs'!$A$2:$B$77,2,FALSE),"")</f>
        <v/>
      </c>
      <c r="C2539" s="50"/>
      <c r="D2539" s="50"/>
      <c r="E2539" s="51"/>
      <c r="F2539" s="34" t="str">
        <f>IFERROR(VLOOKUP(C2539,'Fed. Agency Identifier'!$A$2:$B$62,2,FALSE),"")</f>
        <v/>
      </c>
      <c r="G2539" s="34" t="str">
        <f>IF(ISBLANK(D2539)=TRUE,"",(IFERROR(VLOOKUP(CONCATENATE(C2539,".",D2539),'Assistance Listings sam.gov'!$A$2:$D$2250,4,FALSE),"Unknown/Expired CFDA - Complete Column K")))</f>
        <v/>
      </c>
      <c r="H2539" s="51"/>
      <c r="I2539" s="51"/>
      <c r="J2539" s="34" t="str">
        <f>IF(AND(ISBLANK(C2539)=TRUE,ISBLANK(D2539)=TRUE),"",IFERROR(VLOOKUP(CONCATENATE(C2539,".",D2539),'Clusters Lookup'!$A$2:$B$99,2,FALSE),"Not an Other Cluster"))</f>
        <v/>
      </c>
      <c r="K2539" s="51"/>
      <c r="L2539" s="51"/>
      <c r="M2539" s="51"/>
      <c r="N2539" s="51"/>
      <c r="O2539" s="52"/>
      <c r="P2539" s="51"/>
      <c r="Q2539" s="51"/>
      <c r="R2539" s="50"/>
      <c r="S2539" s="34" t="str">
        <f>IFERROR(VLOOKUP(R2539,'State of WI BUs'!$A$2:$B$77,2,FALSE),"")</f>
        <v/>
      </c>
      <c r="T2539" s="52"/>
      <c r="U2539" s="52"/>
      <c r="V2539" s="56" t="str">
        <f t="shared" si="312"/>
        <v/>
      </c>
      <c r="W2539" s="52"/>
      <c r="X2539" s="50"/>
      <c r="Y2539" s="56" t="str">
        <f t="shared" si="313"/>
        <v/>
      </c>
      <c r="Z2539" s="52"/>
      <c r="AA2539" s="35" t="str">
        <f t="shared" si="314"/>
        <v/>
      </c>
      <c r="AB2539" s="35" t="str">
        <f t="shared" si="315"/>
        <v/>
      </c>
      <c r="AC2539" s="35" t="str">
        <f t="shared" si="316"/>
        <v/>
      </c>
      <c r="AD2539" s="35" t="str">
        <f t="shared" si="317"/>
        <v/>
      </c>
      <c r="AE2539" s="35" t="str">
        <f t="shared" si="318"/>
        <v/>
      </c>
      <c r="AF2539" s="35" t="str">
        <f t="shared" si="319"/>
        <v/>
      </c>
    </row>
    <row r="2540" spans="1:32" x14ac:dyDescent="0.3">
      <c r="A2540" s="50"/>
      <c r="B2540" s="34" t="str">
        <f>IFERROR(VLOOKUP(A2540,'State of WI BUs'!$A$2:$B$77,2,FALSE),"")</f>
        <v/>
      </c>
      <c r="C2540" s="50"/>
      <c r="D2540" s="50"/>
      <c r="E2540" s="51"/>
      <c r="F2540" s="34" t="str">
        <f>IFERROR(VLOOKUP(C2540,'Fed. Agency Identifier'!$A$2:$B$62,2,FALSE),"")</f>
        <v/>
      </c>
      <c r="G2540" s="34" t="str">
        <f>IF(ISBLANK(D2540)=TRUE,"",(IFERROR(VLOOKUP(CONCATENATE(C2540,".",D2540),'Assistance Listings sam.gov'!$A$2:$D$2250,4,FALSE),"Unknown/Expired CFDA - Complete Column K")))</f>
        <v/>
      </c>
      <c r="H2540" s="51"/>
      <c r="I2540" s="51"/>
      <c r="J2540" s="34" t="str">
        <f>IF(AND(ISBLANK(C2540)=TRUE,ISBLANK(D2540)=TRUE),"",IFERROR(VLOOKUP(CONCATENATE(C2540,".",D2540),'Clusters Lookup'!$A$2:$B$99,2,FALSE),"Not an Other Cluster"))</f>
        <v/>
      </c>
      <c r="K2540" s="51"/>
      <c r="L2540" s="51"/>
      <c r="M2540" s="51"/>
      <c r="N2540" s="51"/>
      <c r="O2540" s="52"/>
      <c r="P2540" s="51"/>
      <c r="Q2540" s="51"/>
      <c r="R2540" s="50"/>
      <c r="S2540" s="34" t="str">
        <f>IFERROR(VLOOKUP(R2540,'State of WI BUs'!$A$2:$B$77,2,FALSE),"")</f>
        <v/>
      </c>
      <c r="T2540" s="52"/>
      <c r="U2540" s="52"/>
      <c r="V2540" s="56" t="str">
        <f t="shared" si="312"/>
        <v/>
      </c>
      <c r="W2540" s="52"/>
      <c r="X2540" s="50"/>
      <c r="Y2540" s="56" t="str">
        <f t="shared" si="313"/>
        <v/>
      </c>
      <c r="Z2540" s="52"/>
      <c r="AA2540" s="35" t="str">
        <f t="shared" si="314"/>
        <v/>
      </c>
      <c r="AB2540" s="35" t="str">
        <f t="shared" si="315"/>
        <v/>
      </c>
      <c r="AC2540" s="35" t="str">
        <f t="shared" si="316"/>
        <v/>
      </c>
      <c r="AD2540" s="35" t="str">
        <f t="shared" si="317"/>
        <v/>
      </c>
      <c r="AE2540" s="35" t="str">
        <f t="shared" si="318"/>
        <v/>
      </c>
      <c r="AF2540" s="35" t="str">
        <f t="shared" si="319"/>
        <v/>
      </c>
    </row>
    <row r="2541" spans="1:32" x14ac:dyDescent="0.3">
      <c r="A2541" s="50"/>
      <c r="B2541" s="34" t="str">
        <f>IFERROR(VLOOKUP(A2541,'State of WI BUs'!$A$2:$B$77,2,FALSE),"")</f>
        <v/>
      </c>
      <c r="C2541" s="50"/>
      <c r="D2541" s="50"/>
      <c r="E2541" s="51"/>
      <c r="F2541" s="34" t="str">
        <f>IFERROR(VLOOKUP(C2541,'Fed. Agency Identifier'!$A$2:$B$62,2,FALSE),"")</f>
        <v/>
      </c>
      <c r="G2541" s="34" t="str">
        <f>IF(ISBLANK(D2541)=TRUE,"",(IFERROR(VLOOKUP(CONCATENATE(C2541,".",D2541),'Assistance Listings sam.gov'!$A$2:$D$2250,4,FALSE),"Unknown/Expired CFDA - Complete Column K")))</f>
        <v/>
      </c>
      <c r="H2541" s="51"/>
      <c r="I2541" s="51"/>
      <c r="J2541" s="34" t="str">
        <f>IF(AND(ISBLANK(C2541)=TRUE,ISBLANK(D2541)=TRUE),"",IFERROR(VLOOKUP(CONCATENATE(C2541,".",D2541),'Clusters Lookup'!$A$2:$B$99,2,FALSE),"Not an Other Cluster"))</f>
        <v/>
      </c>
      <c r="K2541" s="51"/>
      <c r="L2541" s="51"/>
      <c r="M2541" s="51"/>
      <c r="N2541" s="51"/>
      <c r="O2541" s="52"/>
      <c r="P2541" s="51"/>
      <c r="Q2541" s="51"/>
      <c r="R2541" s="50"/>
      <c r="S2541" s="34" t="str">
        <f>IFERROR(VLOOKUP(R2541,'State of WI BUs'!$A$2:$B$77,2,FALSE),"")</f>
        <v/>
      </c>
      <c r="T2541" s="52"/>
      <c r="U2541" s="52"/>
      <c r="V2541" s="56" t="str">
        <f t="shared" si="312"/>
        <v/>
      </c>
      <c r="W2541" s="52"/>
      <c r="X2541" s="50"/>
      <c r="Y2541" s="56" t="str">
        <f t="shared" si="313"/>
        <v/>
      </c>
      <c r="Z2541" s="52"/>
      <c r="AA2541" s="35" t="str">
        <f t="shared" si="314"/>
        <v/>
      </c>
      <c r="AB2541" s="35" t="str">
        <f t="shared" si="315"/>
        <v/>
      </c>
      <c r="AC2541" s="35" t="str">
        <f t="shared" si="316"/>
        <v/>
      </c>
      <c r="AD2541" s="35" t="str">
        <f t="shared" si="317"/>
        <v/>
      </c>
      <c r="AE2541" s="35" t="str">
        <f t="shared" si="318"/>
        <v/>
      </c>
      <c r="AF2541" s="35" t="str">
        <f t="shared" si="319"/>
        <v/>
      </c>
    </row>
    <row r="2542" spans="1:32" x14ac:dyDescent="0.3">
      <c r="A2542" s="50"/>
      <c r="B2542" s="34" t="str">
        <f>IFERROR(VLOOKUP(A2542,'State of WI BUs'!$A$2:$B$77,2,FALSE),"")</f>
        <v/>
      </c>
      <c r="C2542" s="50"/>
      <c r="D2542" s="50"/>
      <c r="E2542" s="51"/>
      <c r="F2542" s="34" t="str">
        <f>IFERROR(VLOOKUP(C2542,'Fed. Agency Identifier'!$A$2:$B$62,2,FALSE),"")</f>
        <v/>
      </c>
      <c r="G2542" s="34" t="str">
        <f>IF(ISBLANK(D2542)=TRUE,"",(IFERROR(VLOOKUP(CONCATENATE(C2542,".",D2542),'Assistance Listings sam.gov'!$A$2:$D$2250,4,FALSE),"Unknown/Expired CFDA - Complete Column K")))</f>
        <v/>
      </c>
      <c r="H2542" s="51"/>
      <c r="I2542" s="51"/>
      <c r="J2542" s="34" t="str">
        <f>IF(AND(ISBLANK(C2542)=TRUE,ISBLANK(D2542)=TRUE),"",IFERROR(VLOOKUP(CONCATENATE(C2542,".",D2542),'Clusters Lookup'!$A$2:$B$99,2,FALSE),"Not an Other Cluster"))</f>
        <v/>
      </c>
      <c r="K2542" s="51"/>
      <c r="L2542" s="51"/>
      <c r="M2542" s="51"/>
      <c r="N2542" s="51"/>
      <c r="O2542" s="52"/>
      <c r="P2542" s="51"/>
      <c r="Q2542" s="51"/>
      <c r="R2542" s="50"/>
      <c r="S2542" s="34" t="str">
        <f>IFERROR(VLOOKUP(R2542,'State of WI BUs'!$A$2:$B$77,2,FALSE),"")</f>
        <v/>
      </c>
      <c r="T2542" s="52"/>
      <c r="U2542" s="52"/>
      <c r="V2542" s="56" t="str">
        <f t="shared" si="312"/>
        <v/>
      </c>
      <c r="W2542" s="52"/>
      <c r="X2542" s="50"/>
      <c r="Y2542" s="56" t="str">
        <f t="shared" si="313"/>
        <v/>
      </c>
      <c r="Z2542" s="52"/>
      <c r="AA2542" s="35" t="str">
        <f t="shared" si="314"/>
        <v/>
      </c>
      <c r="AB2542" s="35" t="str">
        <f t="shared" si="315"/>
        <v/>
      </c>
      <c r="AC2542" s="35" t="str">
        <f t="shared" si="316"/>
        <v/>
      </c>
      <c r="AD2542" s="35" t="str">
        <f t="shared" si="317"/>
        <v/>
      </c>
      <c r="AE2542" s="35" t="str">
        <f t="shared" si="318"/>
        <v/>
      </c>
      <c r="AF2542" s="35" t="str">
        <f t="shared" si="319"/>
        <v/>
      </c>
    </row>
    <row r="2543" spans="1:32" x14ac:dyDescent="0.3">
      <c r="A2543" s="50"/>
      <c r="B2543" s="34" t="str">
        <f>IFERROR(VLOOKUP(A2543,'State of WI BUs'!$A$2:$B$77,2,FALSE),"")</f>
        <v/>
      </c>
      <c r="C2543" s="50"/>
      <c r="D2543" s="50"/>
      <c r="E2543" s="51"/>
      <c r="F2543" s="34" t="str">
        <f>IFERROR(VLOOKUP(C2543,'Fed. Agency Identifier'!$A$2:$B$62,2,FALSE),"")</f>
        <v/>
      </c>
      <c r="G2543" s="34" t="str">
        <f>IF(ISBLANK(D2543)=TRUE,"",(IFERROR(VLOOKUP(CONCATENATE(C2543,".",D2543),'Assistance Listings sam.gov'!$A$2:$D$2250,4,FALSE),"Unknown/Expired CFDA - Complete Column K")))</f>
        <v/>
      </c>
      <c r="H2543" s="51"/>
      <c r="I2543" s="51"/>
      <c r="J2543" s="34" t="str">
        <f>IF(AND(ISBLANK(C2543)=TRUE,ISBLANK(D2543)=TRUE),"",IFERROR(VLOOKUP(CONCATENATE(C2543,".",D2543),'Clusters Lookup'!$A$2:$B$99,2,FALSE),"Not an Other Cluster"))</f>
        <v/>
      </c>
      <c r="K2543" s="51"/>
      <c r="L2543" s="51"/>
      <c r="M2543" s="51"/>
      <c r="N2543" s="51"/>
      <c r="O2543" s="52"/>
      <c r="P2543" s="51"/>
      <c r="Q2543" s="51"/>
      <c r="R2543" s="50"/>
      <c r="S2543" s="34" t="str">
        <f>IFERROR(VLOOKUP(R2543,'State of WI BUs'!$A$2:$B$77,2,FALSE),"")</f>
        <v/>
      </c>
      <c r="T2543" s="52"/>
      <c r="U2543" s="52"/>
      <c r="V2543" s="56" t="str">
        <f t="shared" si="312"/>
        <v/>
      </c>
      <c r="W2543" s="52"/>
      <c r="X2543" s="50"/>
      <c r="Y2543" s="56" t="str">
        <f t="shared" si="313"/>
        <v/>
      </c>
      <c r="Z2543" s="52"/>
      <c r="AA2543" s="35" t="str">
        <f t="shared" si="314"/>
        <v/>
      </c>
      <c r="AB2543" s="35" t="str">
        <f t="shared" si="315"/>
        <v/>
      </c>
      <c r="AC2543" s="35" t="str">
        <f t="shared" si="316"/>
        <v/>
      </c>
      <c r="AD2543" s="35" t="str">
        <f t="shared" si="317"/>
        <v/>
      </c>
      <c r="AE2543" s="35" t="str">
        <f t="shared" si="318"/>
        <v/>
      </c>
      <c r="AF2543" s="35" t="str">
        <f t="shared" si="319"/>
        <v/>
      </c>
    </row>
    <row r="2544" spans="1:32" x14ac:dyDescent="0.3">
      <c r="A2544" s="50"/>
      <c r="B2544" s="34" t="str">
        <f>IFERROR(VLOOKUP(A2544,'State of WI BUs'!$A$2:$B$77,2,FALSE),"")</f>
        <v/>
      </c>
      <c r="C2544" s="50"/>
      <c r="D2544" s="50"/>
      <c r="E2544" s="51"/>
      <c r="F2544" s="34" t="str">
        <f>IFERROR(VLOOKUP(C2544,'Fed. Agency Identifier'!$A$2:$B$62,2,FALSE),"")</f>
        <v/>
      </c>
      <c r="G2544" s="34" t="str">
        <f>IF(ISBLANK(D2544)=TRUE,"",(IFERROR(VLOOKUP(CONCATENATE(C2544,".",D2544),'Assistance Listings sam.gov'!$A$2:$D$2250,4,FALSE),"Unknown/Expired CFDA - Complete Column K")))</f>
        <v/>
      </c>
      <c r="H2544" s="51"/>
      <c r="I2544" s="51"/>
      <c r="J2544" s="34" t="str">
        <f>IF(AND(ISBLANK(C2544)=TRUE,ISBLANK(D2544)=TRUE),"",IFERROR(VLOOKUP(CONCATENATE(C2544,".",D2544),'Clusters Lookup'!$A$2:$B$99,2,FALSE),"Not an Other Cluster"))</f>
        <v/>
      </c>
      <c r="K2544" s="51"/>
      <c r="L2544" s="51"/>
      <c r="M2544" s="51"/>
      <c r="N2544" s="51"/>
      <c r="O2544" s="52"/>
      <c r="P2544" s="51"/>
      <c r="Q2544" s="51"/>
      <c r="R2544" s="50"/>
      <c r="S2544" s="34" t="str">
        <f>IFERROR(VLOOKUP(R2544,'State of WI BUs'!$A$2:$B$77,2,FALSE),"")</f>
        <v/>
      </c>
      <c r="T2544" s="52"/>
      <c r="U2544" s="52"/>
      <c r="V2544" s="56" t="str">
        <f t="shared" si="312"/>
        <v/>
      </c>
      <c r="W2544" s="52"/>
      <c r="X2544" s="50"/>
      <c r="Y2544" s="56" t="str">
        <f t="shared" si="313"/>
        <v/>
      </c>
      <c r="Z2544" s="52"/>
      <c r="AA2544" s="35" t="str">
        <f t="shared" si="314"/>
        <v/>
      </c>
      <c r="AB2544" s="35" t="str">
        <f t="shared" si="315"/>
        <v/>
      </c>
      <c r="AC2544" s="35" t="str">
        <f t="shared" si="316"/>
        <v/>
      </c>
      <c r="AD2544" s="35" t="str">
        <f t="shared" si="317"/>
        <v/>
      </c>
      <c r="AE2544" s="35" t="str">
        <f t="shared" si="318"/>
        <v/>
      </c>
      <c r="AF2544" s="35" t="str">
        <f t="shared" si="319"/>
        <v/>
      </c>
    </row>
    <row r="2545" spans="1:32" x14ac:dyDescent="0.3">
      <c r="A2545" s="50"/>
      <c r="B2545" s="34" t="str">
        <f>IFERROR(VLOOKUP(A2545,'State of WI BUs'!$A$2:$B$77,2,FALSE),"")</f>
        <v/>
      </c>
      <c r="C2545" s="50"/>
      <c r="D2545" s="50"/>
      <c r="E2545" s="51"/>
      <c r="F2545" s="34" t="str">
        <f>IFERROR(VLOOKUP(C2545,'Fed. Agency Identifier'!$A$2:$B$62,2,FALSE),"")</f>
        <v/>
      </c>
      <c r="G2545" s="34" t="str">
        <f>IF(ISBLANK(D2545)=TRUE,"",(IFERROR(VLOOKUP(CONCATENATE(C2545,".",D2545),'Assistance Listings sam.gov'!$A$2:$D$2250,4,FALSE),"Unknown/Expired CFDA - Complete Column K")))</f>
        <v/>
      </c>
      <c r="H2545" s="51"/>
      <c r="I2545" s="51"/>
      <c r="J2545" s="34" t="str">
        <f>IF(AND(ISBLANK(C2545)=TRUE,ISBLANK(D2545)=TRUE),"",IFERROR(VLOOKUP(CONCATENATE(C2545,".",D2545),'Clusters Lookup'!$A$2:$B$99,2,FALSE),"Not an Other Cluster"))</f>
        <v/>
      </c>
      <c r="K2545" s="51"/>
      <c r="L2545" s="51"/>
      <c r="M2545" s="51"/>
      <c r="N2545" s="51"/>
      <c r="O2545" s="52"/>
      <c r="P2545" s="51"/>
      <c r="Q2545" s="51"/>
      <c r="R2545" s="50"/>
      <c r="S2545" s="34" t="str">
        <f>IFERROR(VLOOKUP(R2545,'State of WI BUs'!$A$2:$B$77,2,FALSE),"")</f>
        <v/>
      </c>
      <c r="T2545" s="52"/>
      <c r="U2545" s="52"/>
      <c r="V2545" s="56" t="str">
        <f t="shared" si="312"/>
        <v/>
      </c>
      <c r="W2545" s="52"/>
      <c r="X2545" s="50"/>
      <c r="Y2545" s="56" t="str">
        <f t="shared" si="313"/>
        <v/>
      </c>
      <c r="Z2545" s="52"/>
      <c r="AA2545" s="35" t="str">
        <f t="shared" si="314"/>
        <v/>
      </c>
      <c r="AB2545" s="35" t="str">
        <f t="shared" si="315"/>
        <v/>
      </c>
      <c r="AC2545" s="35" t="str">
        <f t="shared" si="316"/>
        <v/>
      </c>
      <c r="AD2545" s="35" t="str">
        <f t="shared" si="317"/>
        <v/>
      </c>
      <c r="AE2545" s="35" t="str">
        <f t="shared" si="318"/>
        <v/>
      </c>
      <c r="AF2545" s="35" t="str">
        <f t="shared" si="319"/>
        <v/>
      </c>
    </row>
    <row r="2546" spans="1:32" x14ac:dyDescent="0.3">
      <c r="A2546" s="50"/>
      <c r="B2546" s="34" t="str">
        <f>IFERROR(VLOOKUP(A2546,'State of WI BUs'!$A$2:$B$77,2,FALSE),"")</f>
        <v/>
      </c>
      <c r="C2546" s="50"/>
      <c r="D2546" s="50"/>
      <c r="E2546" s="51"/>
      <c r="F2546" s="34" t="str">
        <f>IFERROR(VLOOKUP(C2546,'Fed. Agency Identifier'!$A$2:$B$62,2,FALSE),"")</f>
        <v/>
      </c>
      <c r="G2546" s="34" t="str">
        <f>IF(ISBLANK(D2546)=TRUE,"",(IFERROR(VLOOKUP(CONCATENATE(C2546,".",D2546),'Assistance Listings sam.gov'!$A$2:$D$2250,4,FALSE),"Unknown/Expired CFDA - Complete Column K")))</f>
        <v/>
      </c>
      <c r="H2546" s="51"/>
      <c r="I2546" s="51"/>
      <c r="J2546" s="34" t="str">
        <f>IF(AND(ISBLANK(C2546)=TRUE,ISBLANK(D2546)=TRUE),"",IFERROR(VLOOKUP(CONCATENATE(C2546,".",D2546),'Clusters Lookup'!$A$2:$B$99,2,FALSE),"Not an Other Cluster"))</f>
        <v/>
      </c>
      <c r="K2546" s="51"/>
      <c r="L2546" s="51"/>
      <c r="M2546" s="51"/>
      <c r="N2546" s="51"/>
      <c r="O2546" s="52"/>
      <c r="P2546" s="51"/>
      <c r="Q2546" s="51"/>
      <c r="R2546" s="50"/>
      <c r="S2546" s="34" t="str">
        <f>IFERROR(VLOOKUP(R2546,'State of WI BUs'!$A$2:$B$77,2,FALSE),"")</f>
        <v/>
      </c>
      <c r="T2546" s="52"/>
      <c r="U2546" s="52"/>
      <c r="V2546" s="56" t="str">
        <f t="shared" si="312"/>
        <v/>
      </c>
      <c r="W2546" s="52"/>
      <c r="X2546" s="50"/>
      <c r="Y2546" s="56" t="str">
        <f t="shared" si="313"/>
        <v/>
      </c>
      <c r="Z2546" s="52"/>
      <c r="AA2546" s="35" t="str">
        <f t="shared" si="314"/>
        <v/>
      </c>
      <c r="AB2546" s="35" t="str">
        <f t="shared" si="315"/>
        <v/>
      </c>
      <c r="AC2546" s="35" t="str">
        <f t="shared" si="316"/>
        <v/>
      </c>
      <c r="AD2546" s="35" t="str">
        <f t="shared" si="317"/>
        <v/>
      </c>
      <c r="AE2546" s="35" t="str">
        <f t="shared" si="318"/>
        <v/>
      </c>
      <c r="AF2546" s="35" t="str">
        <f t="shared" si="319"/>
        <v/>
      </c>
    </row>
    <row r="2547" spans="1:32" x14ac:dyDescent="0.3">
      <c r="A2547" s="50"/>
      <c r="B2547" s="34" t="str">
        <f>IFERROR(VLOOKUP(A2547,'State of WI BUs'!$A$2:$B$77,2,FALSE),"")</f>
        <v/>
      </c>
      <c r="C2547" s="50"/>
      <c r="D2547" s="50"/>
      <c r="E2547" s="51"/>
      <c r="F2547" s="34" t="str">
        <f>IFERROR(VLOOKUP(C2547,'Fed. Agency Identifier'!$A$2:$B$62,2,FALSE),"")</f>
        <v/>
      </c>
      <c r="G2547" s="34" t="str">
        <f>IF(ISBLANK(D2547)=TRUE,"",(IFERROR(VLOOKUP(CONCATENATE(C2547,".",D2547),'Assistance Listings sam.gov'!$A$2:$D$2250,4,FALSE),"Unknown/Expired CFDA - Complete Column K")))</f>
        <v/>
      </c>
      <c r="H2547" s="51"/>
      <c r="I2547" s="51"/>
      <c r="J2547" s="34" t="str">
        <f>IF(AND(ISBLANK(C2547)=TRUE,ISBLANK(D2547)=TRUE),"",IFERROR(VLOOKUP(CONCATENATE(C2547,".",D2547),'Clusters Lookup'!$A$2:$B$99,2,FALSE),"Not an Other Cluster"))</f>
        <v/>
      </c>
      <c r="K2547" s="51"/>
      <c r="L2547" s="51"/>
      <c r="M2547" s="51"/>
      <c r="N2547" s="51"/>
      <c r="O2547" s="52"/>
      <c r="P2547" s="51"/>
      <c r="Q2547" s="51"/>
      <c r="R2547" s="50"/>
      <c r="S2547" s="34" t="str">
        <f>IFERROR(VLOOKUP(R2547,'State of WI BUs'!$A$2:$B$77,2,FALSE),"")</f>
        <v/>
      </c>
      <c r="T2547" s="52"/>
      <c r="U2547" s="52"/>
      <c r="V2547" s="56" t="str">
        <f t="shared" si="312"/>
        <v/>
      </c>
      <c r="W2547" s="52"/>
      <c r="X2547" s="50"/>
      <c r="Y2547" s="56" t="str">
        <f t="shared" si="313"/>
        <v/>
      </c>
      <c r="Z2547" s="52"/>
      <c r="AA2547" s="35" t="str">
        <f t="shared" si="314"/>
        <v/>
      </c>
      <c r="AB2547" s="35" t="str">
        <f t="shared" si="315"/>
        <v/>
      </c>
      <c r="AC2547" s="35" t="str">
        <f t="shared" si="316"/>
        <v/>
      </c>
      <c r="AD2547" s="35" t="str">
        <f t="shared" si="317"/>
        <v/>
      </c>
      <c r="AE2547" s="35" t="str">
        <f t="shared" si="318"/>
        <v/>
      </c>
      <c r="AF2547" s="35" t="str">
        <f t="shared" si="319"/>
        <v/>
      </c>
    </row>
    <row r="2548" spans="1:32" x14ac:dyDescent="0.3">
      <c r="A2548" s="50"/>
      <c r="B2548" s="34" t="str">
        <f>IFERROR(VLOOKUP(A2548,'State of WI BUs'!$A$2:$B$77,2,FALSE),"")</f>
        <v/>
      </c>
      <c r="C2548" s="50"/>
      <c r="D2548" s="50"/>
      <c r="E2548" s="51"/>
      <c r="F2548" s="34" t="str">
        <f>IFERROR(VLOOKUP(C2548,'Fed. Agency Identifier'!$A$2:$B$62,2,FALSE),"")</f>
        <v/>
      </c>
      <c r="G2548" s="34" t="str">
        <f>IF(ISBLANK(D2548)=TRUE,"",(IFERROR(VLOOKUP(CONCATENATE(C2548,".",D2548),'Assistance Listings sam.gov'!$A$2:$D$2250,4,FALSE),"Unknown/Expired CFDA - Complete Column K")))</f>
        <v/>
      </c>
      <c r="H2548" s="51"/>
      <c r="I2548" s="51"/>
      <c r="J2548" s="34" t="str">
        <f>IF(AND(ISBLANK(C2548)=TRUE,ISBLANK(D2548)=TRUE),"",IFERROR(VLOOKUP(CONCATENATE(C2548,".",D2548),'Clusters Lookup'!$A$2:$B$99,2,FALSE),"Not an Other Cluster"))</f>
        <v/>
      </c>
      <c r="K2548" s="51"/>
      <c r="L2548" s="51"/>
      <c r="M2548" s="51"/>
      <c r="N2548" s="51"/>
      <c r="O2548" s="52"/>
      <c r="P2548" s="51"/>
      <c r="Q2548" s="51"/>
      <c r="R2548" s="50"/>
      <c r="S2548" s="34" t="str">
        <f>IFERROR(VLOOKUP(R2548,'State of WI BUs'!$A$2:$B$77,2,FALSE),"")</f>
        <v/>
      </c>
      <c r="T2548" s="52"/>
      <c r="U2548" s="52"/>
      <c r="V2548" s="56" t="str">
        <f t="shared" si="312"/>
        <v/>
      </c>
      <c r="W2548" s="52"/>
      <c r="X2548" s="50"/>
      <c r="Y2548" s="56" t="str">
        <f t="shared" si="313"/>
        <v/>
      </c>
      <c r="Z2548" s="52"/>
      <c r="AA2548" s="35" t="str">
        <f t="shared" si="314"/>
        <v/>
      </c>
      <c r="AB2548" s="35" t="str">
        <f t="shared" si="315"/>
        <v/>
      </c>
      <c r="AC2548" s="35" t="str">
        <f t="shared" si="316"/>
        <v/>
      </c>
      <c r="AD2548" s="35" t="str">
        <f t="shared" si="317"/>
        <v/>
      </c>
      <c r="AE2548" s="35" t="str">
        <f t="shared" si="318"/>
        <v/>
      </c>
      <c r="AF2548" s="35" t="str">
        <f t="shared" si="319"/>
        <v/>
      </c>
    </row>
    <row r="2549" spans="1:32" x14ac:dyDescent="0.3">
      <c r="A2549" s="50"/>
      <c r="B2549" s="34" t="str">
        <f>IFERROR(VLOOKUP(A2549,'State of WI BUs'!$A$2:$B$77,2,FALSE),"")</f>
        <v/>
      </c>
      <c r="C2549" s="50"/>
      <c r="D2549" s="50"/>
      <c r="E2549" s="51"/>
      <c r="F2549" s="34" t="str">
        <f>IFERROR(VLOOKUP(C2549,'Fed. Agency Identifier'!$A$2:$B$62,2,FALSE),"")</f>
        <v/>
      </c>
      <c r="G2549" s="34" t="str">
        <f>IF(ISBLANK(D2549)=TRUE,"",(IFERROR(VLOOKUP(CONCATENATE(C2549,".",D2549),'Assistance Listings sam.gov'!$A$2:$D$2250,4,FALSE),"Unknown/Expired CFDA - Complete Column K")))</f>
        <v/>
      </c>
      <c r="H2549" s="51"/>
      <c r="I2549" s="51"/>
      <c r="J2549" s="34" t="str">
        <f>IF(AND(ISBLANK(C2549)=TRUE,ISBLANK(D2549)=TRUE),"",IFERROR(VLOOKUP(CONCATENATE(C2549,".",D2549),'Clusters Lookup'!$A$2:$B$99,2,FALSE),"Not an Other Cluster"))</f>
        <v/>
      </c>
      <c r="K2549" s="51"/>
      <c r="L2549" s="51"/>
      <c r="M2549" s="51"/>
      <c r="N2549" s="51"/>
      <c r="O2549" s="52"/>
      <c r="P2549" s="51"/>
      <c r="Q2549" s="51"/>
      <c r="R2549" s="50"/>
      <c r="S2549" s="34" t="str">
        <f>IFERROR(VLOOKUP(R2549,'State of WI BUs'!$A$2:$B$77,2,FALSE),"")</f>
        <v/>
      </c>
      <c r="T2549" s="52"/>
      <c r="U2549" s="52"/>
      <c r="V2549" s="56" t="str">
        <f t="shared" si="312"/>
        <v/>
      </c>
      <c r="W2549" s="52"/>
      <c r="X2549" s="50"/>
      <c r="Y2549" s="56" t="str">
        <f t="shared" si="313"/>
        <v/>
      </c>
      <c r="Z2549" s="52"/>
      <c r="AA2549" s="35" t="str">
        <f t="shared" si="314"/>
        <v/>
      </c>
      <c r="AB2549" s="35" t="str">
        <f t="shared" si="315"/>
        <v/>
      </c>
      <c r="AC2549" s="35" t="str">
        <f t="shared" si="316"/>
        <v/>
      </c>
      <c r="AD2549" s="35" t="str">
        <f t="shared" si="317"/>
        <v/>
      </c>
      <c r="AE2549" s="35" t="str">
        <f t="shared" si="318"/>
        <v/>
      </c>
      <c r="AF2549" s="35" t="str">
        <f t="shared" si="319"/>
        <v/>
      </c>
    </row>
    <row r="2550" spans="1:32" x14ac:dyDescent="0.3">
      <c r="A2550" s="50"/>
      <c r="B2550" s="34" t="str">
        <f>IFERROR(VLOOKUP(A2550,'State of WI BUs'!$A$2:$B$77,2,FALSE),"")</f>
        <v/>
      </c>
      <c r="C2550" s="50"/>
      <c r="D2550" s="50"/>
      <c r="E2550" s="51"/>
      <c r="F2550" s="34" t="str">
        <f>IFERROR(VLOOKUP(C2550,'Fed. Agency Identifier'!$A$2:$B$62,2,FALSE),"")</f>
        <v/>
      </c>
      <c r="G2550" s="34" t="str">
        <f>IF(ISBLANK(D2550)=TRUE,"",(IFERROR(VLOOKUP(CONCATENATE(C2550,".",D2550),'Assistance Listings sam.gov'!$A$2:$D$2250,4,FALSE),"Unknown/Expired CFDA - Complete Column K")))</f>
        <v/>
      </c>
      <c r="H2550" s="51"/>
      <c r="I2550" s="51"/>
      <c r="J2550" s="34" t="str">
        <f>IF(AND(ISBLANK(C2550)=TRUE,ISBLANK(D2550)=TRUE),"",IFERROR(VLOOKUP(CONCATENATE(C2550,".",D2550),'Clusters Lookup'!$A$2:$B$99,2,FALSE),"Not an Other Cluster"))</f>
        <v/>
      </c>
      <c r="K2550" s="51"/>
      <c r="L2550" s="51"/>
      <c r="M2550" s="51"/>
      <c r="N2550" s="51"/>
      <c r="O2550" s="52"/>
      <c r="P2550" s="51"/>
      <c r="Q2550" s="51"/>
      <c r="R2550" s="50"/>
      <c r="S2550" s="34" t="str">
        <f>IFERROR(VLOOKUP(R2550,'State of WI BUs'!$A$2:$B$77,2,FALSE),"")</f>
        <v/>
      </c>
      <c r="T2550" s="52"/>
      <c r="U2550" s="52"/>
      <c r="V2550" s="56" t="str">
        <f t="shared" si="312"/>
        <v/>
      </c>
      <c r="W2550" s="52"/>
      <c r="X2550" s="50"/>
      <c r="Y2550" s="56" t="str">
        <f t="shared" si="313"/>
        <v/>
      </c>
      <c r="Z2550" s="52"/>
      <c r="AA2550" s="35" t="str">
        <f t="shared" si="314"/>
        <v/>
      </c>
      <c r="AB2550" s="35" t="str">
        <f t="shared" si="315"/>
        <v/>
      </c>
      <c r="AC2550" s="35" t="str">
        <f t="shared" si="316"/>
        <v/>
      </c>
      <c r="AD2550" s="35" t="str">
        <f t="shared" si="317"/>
        <v/>
      </c>
      <c r="AE2550" s="35" t="str">
        <f t="shared" si="318"/>
        <v/>
      </c>
      <c r="AF2550" s="35" t="str">
        <f t="shared" si="319"/>
        <v/>
      </c>
    </row>
    <row r="2551" spans="1:32" x14ac:dyDescent="0.3">
      <c r="A2551" s="50"/>
      <c r="B2551" s="34" t="str">
        <f>IFERROR(VLOOKUP(A2551,'State of WI BUs'!$A$2:$B$77,2,FALSE),"")</f>
        <v/>
      </c>
      <c r="C2551" s="50"/>
      <c r="D2551" s="50"/>
      <c r="E2551" s="51"/>
      <c r="F2551" s="34" t="str">
        <f>IFERROR(VLOOKUP(C2551,'Fed. Agency Identifier'!$A$2:$B$62,2,FALSE),"")</f>
        <v/>
      </c>
      <c r="G2551" s="34" t="str">
        <f>IF(ISBLANK(D2551)=TRUE,"",(IFERROR(VLOOKUP(CONCATENATE(C2551,".",D2551),'Assistance Listings sam.gov'!$A$2:$D$2250,4,FALSE),"Unknown/Expired CFDA - Complete Column K")))</f>
        <v/>
      </c>
      <c r="H2551" s="51"/>
      <c r="I2551" s="51"/>
      <c r="J2551" s="34" t="str">
        <f>IF(AND(ISBLANK(C2551)=TRUE,ISBLANK(D2551)=TRUE),"",IFERROR(VLOOKUP(CONCATENATE(C2551,".",D2551),'Clusters Lookup'!$A$2:$B$99,2,FALSE),"Not an Other Cluster"))</f>
        <v/>
      </c>
      <c r="K2551" s="51"/>
      <c r="L2551" s="51"/>
      <c r="M2551" s="51"/>
      <c r="N2551" s="51"/>
      <c r="O2551" s="52"/>
      <c r="P2551" s="51"/>
      <c r="Q2551" s="51"/>
      <c r="R2551" s="50"/>
      <c r="S2551" s="34" t="str">
        <f>IFERROR(VLOOKUP(R2551,'State of WI BUs'!$A$2:$B$77,2,FALSE),"")</f>
        <v/>
      </c>
      <c r="T2551" s="52"/>
      <c r="U2551" s="52"/>
      <c r="V2551" s="56" t="str">
        <f t="shared" si="312"/>
        <v/>
      </c>
      <c r="W2551" s="52"/>
      <c r="X2551" s="50"/>
      <c r="Y2551" s="56" t="str">
        <f t="shared" si="313"/>
        <v/>
      </c>
      <c r="Z2551" s="52"/>
      <c r="AA2551" s="35" t="str">
        <f t="shared" si="314"/>
        <v/>
      </c>
      <c r="AB2551" s="35" t="str">
        <f t="shared" si="315"/>
        <v/>
      </c>
      <c r="AC2551" s="35" t="str">
        <f t="shared" si="316"/>
        <v/>
      </c>
      <c r="AD2551" s="35" t="str">
        <f t="shared" si="317"/>
        <v/>
      </c>
      <c r="AE2551" s="35" t="str">
        <f t="shared" si="318"/>
        <v/>
      </c>
      <c r="AF2551" s="35" t="str">
        <f t="shared" si="319"/>
        <v/>
      </c>
    </row>
    <row r="2552" spans="1:32" x14ac:dyDescent="0.3">
      <c r="A2552" s="50"/>
      <c r="B2552" s="34" t="str">
        <f>IFERROR(VLOOKUP(A2552,'State of WI BUs'!$A$2:$B$77,2,FALSE),"")</f>
        <v/>
      </c>
      <c r="C2552" s="50"/>
      <c r="D2552" s="50"/>
      <c r="E2552" s="51"/>
      <c r="F2552" s="34" t="str">
        <f>IFERROR(VLOOKUP(C2552,'Fed. Agency Identifier'!$A$2:$B$62,2,FALSE),"")</f>
        <v/>
      </c>
      <c r="G2552" s="34" t="str">
        <f>IF(ISBLANK(D2552)=TRUE,"",(IFERROR(VLOOKUP(CONCATENATE(C2552,".",D2552),'Assistance Listings sam.gov'!$A$2:$D$2250,4,FALSE),"Unknown/Expired CFDA - Complete Column K")))</f>
        <v/>
      </c>
      <c r="H2552" s="51"/>
      <c r="I2552" s="51"/>
      <c r="J2552" s="34" t="str">
        <f>IF(AND(ISBLANK(C2552)=TRUE,ISBLANK(D2552)=TRUE),"",IFERROR(VLOOKUP(CONCATENATE(C2552,".",D2552),'Clusters Lookup'!$A$2:$B$99,2,FALSE),"Not an Other Cluster"))</f>
        <v/>
      </c>
      <c r="K2552" s="51"/>
      <c r="L2552" s="51"/>
      <c r="M2552" s="51"/>
      <c r="N2552" s="51"/>
      <c r="O2552" s="52"/>
      <c r="P2552" s="51"/>
      <c r="Q2552" s="51"/>
      <c r="R2552" s="50"/>
      <c r="S2552" s="34" t="str">
        <f>IFERROR(VLOOKUP(R2552,'State of WI BUs'!$A$2:$B$77,2,FALSE),"")</f>
        <v/>
      </c>
      <c r="T2552" s="52"/>
      <c r="U2552" s="52"/>
      <c r="V2552" s="56" t="str">
        <f t="shared" si="312"/>
        <v/>
      </c>
      <c r="W2552" s="52"/>
      <c r="X2552" s="50"/>
      <c r="Y2552" s="56" t="str">
        <f t="shared" si="313"/>
        <v/>
      </c>
      <c r="Z2552" s="52"/>
      <c r="AA2552" s="35" t="str">
        <f t="shared" si="314"/>
        <v/>
      </c>
      <c r="AB2552" s="35" t="str">
        <f t="shared" si="315"/>
        <v/>
      </c>
      <c r="AC2552" s="35" t="str">
        <f t="shared" si="316"/>
        <v/>
      </c>
      <c r="AD2552" s="35" t="str">
        <f t="shared" si="317"/>
        <v/>
      </c>
      <c r="AE2552" s="35" t="str">
        <f t="shared" si="318"/>
        <v/>
      </c>
      <c r="AF2552" s="35" t="str">
        <f t="shared" si="319"/>
        <v/>
      </c>
    </row>
    <row r="2553" spans="1:32" x14ac:dyDescent="0.3">
      <c r="A2553" s="50"/>
      <c r="B2553" s="34" t="str">
        <f>IFERROR(VLOOKUP(A2553,'State of WI BUs'!$A$2:$B$77,2,FALSE),"")</f>
        <v/>
      </c>
      <c r="C2553" s="50"/>
      <c r="D2553" s="50"/>
      <c r="E2553" s="51"/>
      <c r="F2553" s="34" t="str">
        <f>IFERROR(VLOOKUP(C2553,'Fed. Agency Identifier'!$A$2:$B$62,2,FALSE),"")</f>
        <v/>
      </c>
      <c r="G2553" s="34" t="str">
        <f>IF(ISBLANK(D2553)=TRUE,"",(IFERROR(VLOOKUP(CONCATENATE(C2553,".",D2553),'Assistance Listings sam.gov'!$A$2:$D$2250,4,FALSE),"Unknown/Expired CFDA - Complete Column K")))</f>
        <v/>
      </c>
      <c r="H2553" s="51"/>
      <c r="I2553" s="51"/>
      <c r="J2553" s="34" t="str">
        <f>IF(AND(ISBLANK(C2553)=TRUE,ISBLANK(D2553)=TRUE),"",IFERROR(VLOOKUP(CONCATENATE(C2553,".",D2553),'Clusters Lookup'!$A$2:$B$99,2,FALSE),"Not an Other Cluster"))</f>
        <v/>
      </c>
      <c r="K2553" s="51"/>
      <c r="L2553" s="51"/>
      <c r="M2553" s="51"/>
      <c r="N2553" s="51"/>
      <c r="O2553" s="52"/>
      <c r="P2553" s="51"/>
      <c r="Q2553" s="51"/>
      <c r="R2553" s="50"/>
      <c r="S2553" s="34" t="str">
        <f>IFERROR(VLOOKUP(R2553,'State of WI BUs'!$A$2:$B$77,2,FALSE),"")</f>
        <v/>
      </c>
      <c r="T2553" s="52"/>
      <c r="U2553" s="52"/>
      <c r="V2553" s="56" t="str">
        <f t="shared" si="312"/>
        <v/>
      </c>
      <c r="W2553" s="52"/>
      <c r="X2553" s="50"/>
      <c r="Y2553" s="56" t="str">
        <f t="shared" si="313"/>
        <v/>
      </c>
      <c r="Z2553" s="52"/>
      <c r="AA2553" s="35" t="str">
        <f t="shared" si="314"/>
        <v/>
      </c>
      <c r="AB2553" s="35" t="str">
        <f t="shared" si="315"/>
        <v/>
      </c>
      <c r="AC2553" s="35" t="str">
        <f t="shared" si="316"/>
        <v/>
      </c>
      <c r="AD2553" s="35" t="str">
        <f t="shared" si="317"/>
        <v/>
      </c>
      <c r="AE2553" s="35" t="str">
        <f t="shared" si="318"/>
        <v/>
      </c>
      <c r="AF2553" s="35" t="str">
        <f t="shared" si="319"/>
        <v/>
      </c>
    </row>
    <row r="2554" spans="1:32" x14ac:dyDescent="0.3">
      <c r="A2554" s="50"/>
      <c r="B2554" s="34" t="str">
        <f>IFERROR(VLOOKUP(A2554,'State of WI BUs'!$A$2:$B$77,2,FALSE),"")</f>
        <v/>
      </c>
      <c r="C2554" s="50"/>
      <c r="D2554" s="50"/>
      <c r="E2554" s="51"/>
      <c r="F2554" s="34" t="str">
        <f>IFERROR(VLOOKUP(C2554,'Fed. Agency Identifier'!$A$2:$B$62,2,FALSE),"")</f>
        <v/>
      </c>
      <c r="G2554" s="34" t="str">
        <f>IF(ISBLANK(D2554)=TRUE,"",(IFERROR(VLOOKUP(CONCATENATE(C2554,".",D2554),'Assistance Listings sam.gov'!$A$2:$D$2250,4,FALSE),"Unknown/Expired CFDA - Complete Column K")))</f>
        <v/>
      </c>
      <c r="H2554" s="51"/>
      <c r="I2554" s="51"/>
      <c r="J2554" s="34" t="str">
        <f>IF(AND(ISBLANK(C2554)=TRUE,ISBLANK(D2554)=TRUE),"",IFERROR(VLOOKUP(CONCATENATE(C2554,".",D2554),'Clusters Lookup'!$A$2:$B$99,2,FALSE),"Not an Other Cluster"))</f>
        <v/>
      </c>
      <c r="K2554" s="51"/>
      <c r="L2554" s="51"/>
      <c r="M2554" s="51"/>
      <c r="N2554" s="51"/>
      <c r="O2554" s="52"/>
      <c r="P2554" s="51"/>
      <c r="Q2554" s="51"/>
      <c r="R2554" s="50"/>
      <c r="S2554" s="34" t="str">
        <f>IFERROR(VLOOKUP(R2554,'State of WI BUs'!$A$2:$B$77,2,FALSE),"")</f>
        <v/>
      </c>
      <c r="T2554" s="52"/>
      <c r="U2554" s="52"/>
      <c r="V2554" s="56" t="str">
        <f t="shared" si="312"/>
        <v/>
      </c>
      <c r="W2554" s="52"/>
      <c r="X2554" s="50"/>
      <c r="Y2554" s="56" t="str">
        <f t="shared" si="313"/>
        <v/>
      </c>
      <c r="Z2554" s="52"/>
      <c r="AA2554" s="35" t="str">
        <f t="shared" si="314"/>
        <v/>
      </c>
      <c r="AB2554" s="35" t="str">
        <f t="shared" si="315"/>
        <v/>
      </c>
      <c r="AC2554" s="35" t="str">
        <f t="shared" si="316"/>
        <v/>
      </c>
      <c r="AD2554" s="35" t="str">
        <f t="shared" si="317"/>
        <v/>
      </c>
      <c r="AE2554" s="35" t="str">
        <f t="shared" si="318"/>
        <v/>
      </c>
      <c r="AF2554" s="35" t="str">
        <f t="shared" si="319"/>
        <v/>
      </c>
    </row>
    <row r="2555" spans="1:32" x14ac:dyDescent="0.3">
      <c r="A2555" s="50"/>
      <c r="B2555" s="34" t="str">
        <f>IFERROR(VLOOKUP(A2555,'State of WI BUs'!$A$2:$B$77,2,FALSE),"")</f>
        <v/>
      </c>
      <c r="C2555" s="50"/>
      <c r="D2555" s="50"/>
      <c r="E2555" s="51"/>
      <c r="F2555" s="34" t="str">
        <f>IFERROR(VLOOKUP(C2555,'Fed. Agency Identifier'!$A$2:$B$62,2,FALSE),"")</f>
        <v/>
      </c>
      <c r="G2555" s="34" t="str">
        <f>IF(ISBLANK(D2555)=TRUE,"",(IFERROR(VLOOKUP(CONCATENATE(C2555,".",D2555),'Assistance Listings sam.gov'!$A$2:$D$2250,4,FALSE),"Unknown/Expired CFDA - Complete Column K")))</f>
        <v/>
      </c>
      <c r="H2555" s="51"/>
      <c r="I2555" s="51"/>
      <c r="J2555" s="34" t="str">
        <f>IF(AND(ISBLANK(C2555)=TRUE,ISBLANK(D2555)=TRUE),"",IFERROR(VLOOKUP(CONCATENATE(C2555,".",D2555),'Clusters Lookup'!$A$2:$B$99,2,FALSE),"Not an Other Cluster"))</f>
        <v/>
      </c>
      <c r="K2555" s="51"/>
      <c r="L2555" s="51"/>
      <c r="M2555" s="51"/>
      <c r="N2555" s="51"/>
      <c r="O2555" s="52"/>
      <c r="P2555" s="51"/>
      <c r="Q2555" s="51"/>
      <c r="R2555" s="50"/>
      <c r="S2555" s="34" t="str">
        <f>IFERROR(VLOOKUP(R2555,'State of WI BUs'!$A$2:$B$77,2,FALSE),"")</f>
        <v/>
      </c>
      <c r="T2555" s="52"/>
      <c r="U2555" s="52"/>
      <c r="V2555" s="56" t="str">
        <f t="shared" si="312"/>
        <v/>
      </c>
      <c r="W2555" s="52"/>
      <c r="X2555" s="50"/>
      <c r="Y2555" s="56" t="str">
        <f t="shared" si="313"/>
        <v/>
      </c>
      <c r="Z2555" s="52"/>
      <c r="AA2555" s="35" t="str">
        <f t="shared" si="314"/>
        <v/>
      </c>
      <c r="AB2555" s="35" t="str">
        <f t="shared" si="315"/>
        <v/>
      </c>
      <c r="AC2555" s="35" t="str">
        <f t="shared" si="316"/>
        <v/>
      </c>
      <c r="AD2555" s="35" t="str">
        <f t="shared" si="317"/>
        <v/>
      </c>
      <c r="AE2555" s="35" t="str">
        <f t="shared" si="318"/>
        <v/>
      </c>
      <c r="AF2555" s="35" t="str">
        <f t="shared" si="319"/>
        <v/>
      </c>
    </row>
    <row r="2556" spans="1:32" x14ac:dyDescent="0.3">
      <c r="A2556" s="50"/>
      <c r="B2556" s="34" t="str">
        <f>IFERROR(VLOOKUP(A2556,'State of WI BUs'!$A$2:$B$77,2,FALSE),"")</f>
        <v/>
      </c>
      <c r="C2556" s="50"/>
      <c r="D2556" s="50"/>
      <c r="E2556" s="51"/>
      <c r="F2556" s="34" t="str">
        <f>IFERROR(VLOOKUP(C2556,'Fed. Agency Identifier'!$A$2:$B$62,2,FALSE),"")</f>
        <v/>
      </c>
      <c r="G2556" s="34" t="str">
        <f>IF(ISBLANK(D2556)=TRUE,"",(IFERROR(VLOOKUP(CONCATENATE(C2556,".",D2556),'Assistance Listings sam.gov'!$A$2:$D$2250,4,FALSE),"Unknown/Expired CFDA - Complete Column K")))</f>
        <v/>
      </c>
      <c r="H2556" s="51"/>
      <c r="I2556" s="51"/>
      <c r="J2556" s="34" t="str">
        <f>IF(AND(ISBLANK(C2556)=TRUE,ISBLANK(D2556)=TRUE),"",IFERROR(VLOOKUP(CONCATENATE(C2556,".",D2556),'Clusters Lookup'!$A$2:$B$99,2,FALSE),"Not an Other Cluster"))</f>
        <v/>
      </c>
      <c r="K2556" s="51"/>
      <c r="L2556" s="51"/>
      <c r="M2556" s="51"/>
      <c r="N2556" s="51"/>
      <c r="O2556" s="52"/>
      <c r="P2556" s="51"/>
      <c r="Q2556" s="51"/>
      <c r="R2556" s="50"/>
      <c r="S2556" s="34" t="str">
        <f>IFERROR(VLOOKUP(R2556,'State of WI BUs'!$A$2:$B$77,2,FALSE),"")</f>
        <v/>
      </c>
      <c r="T2556" s="52"/>
      <c r="U2556" s="52"/>
      <c r="V2556" s="56" t="str">
        <f t="shared" si="312"/>
        <v/>
      </c>
      <c r="W2556" s="52"/>
      <c r="X2556" s="50"/>
      <c r="Y2556" s="56" t="str">
        <f t="shared" si="313"/>
        <v/>
      </c>
      <c r="Z2556" s="52"/>
      <c r="AA2556" s="35" t="str">
        <f t="shared" si="314"/>
        <v/>
      </c>
      <c r="AB2556" s="35" t="str">
        <f t="shared" si="315"/>
        <v/>
      </c>
      <c r="AC2556" s="35" t="str">
        <f t="shared" si="316"/>
        <v/>
      </c>
      <c r="AD2556" s="35" t="str">
        <f t="shared" si="317"/>
        <v/>
      </c>
      <c r="AE2556" s="35" t="str">
        <f t="shared" si="318"/>
        <v/>
      </c>
      <c r="AF2556" s="35" t="str">
        <f t="shared" si="319"/>
        <v/>
      </c>
    </row>
    <row r="2557" spans="1:32" x14ac:dyDescent="0.3">
      <c r="A2557" s="50"/>
      <c r="B2557" s="34" t="str">
        <f>IFERROR(VLOOKUP(A2557,'State of WI BUs'!$A$2:$B$77,2,FALSE),"")</f>
        <v/>
      </c>
      <c r="C2557" s="50"/>
      <c r="D2557" s="50"/>
      <c r="E2557" s="51"/>
      <c r="F2557" s="34" t="str">
        <f>IFERROR(VLOOKUP(C2557,'Fed. Agency Identifier'!$A$2:$B$62,2,FALSE),"")</f>
        <v/>
      </c>
      <c r="G2557" s="34" t="str">
        <f>IF(ISBLANK(D2557)=TRUE,"",(IFERROR(VLOOKUP(CONCATENATE(C2557,".",D2557),'Assistance Listings sam.gov'!$A$2:$D$2250,4,FALSE),"Unknown/Expired CFDA - Complete Column K")))</f>
        <v/>
      </c>
      <c r="H2557" s="51"/>
      <c r="I2557" s="51"/>
      <c r="J2557" s="34" t="str">
        <f>IF(AND(ISBLANK(C2557)=TRUE,ISBLANK(D2557)=TRUE),"",IFERROR(VLOOKUP(CONCATENATE(C2557,".",D2557),'Clusters Lookup'!$A$2:$B$99,2,FALSE),"Not an Other Cluster"))</f>
        <v/>
      </c>
      <c r="K2557" s="51"/>
      <c r="L2557" s="51"/>
      <c r="M2557" s="51"/>
      <c r="N2557" s="51"/>
      <c r="O2557" s="52"/>
      <c r="P2557" s="51"/>
      <c r="Q2557" s="51"/>
      <c r="R2557" s="50"/>
      <c r="S2557" s="34" t="str">
        <f>IFERROR(VLOOKUP(R2557,'State of WI BUs'!$A$2:$B$77,2,FALSE),"")</f>
        <v/>
      </c>
      <c r="T2557" s="52"/>
      <c r="U2557" s="52"/>
      <c r="V2557" s="56" t="str">
        <f t="shared" si="312"/>
        <v/>
      </c>
      <c r="W2557" s="52"/>
      <c r="X2557" s="50"/>
      <c r="Y2557" s="56" t="str">
        <f t="shared" si="313"/>
        <v/>
      </c>
      <c r="Z2557" s="52"/>
      <c r="AA2557" s="35" t="str">
        <f t="shared" si="314"/>
        <v/>
      </c>
      <c r="AB2557" s="35" t="str">
        <f t="shared" si="315"/>
        <v/>
      </c>
      <c r="AC2557" s="35" t="str">
        <f t="shared" si="316"/>
        <v/>
      </c>
      <c r="AD2557" s="35" t="str">
        <f t="shared" si="317"/>
        <v/>
      </c>
      <c r="AE2557" s="35" t="str">
        <f t="shared" si="318"/>
        <v/>
      </c>
      <c r="AF2557" s="35" t="str">
        <f t="shared" si="319"/>
        <v/>
      </c>
    </row>
    <row r="2558" spans="1:32" x14ac:dyDescent="0.3">
      <c r="A2558" s="50"/>
      <c r="B2558" s="34" t="str">
        <f>IFERROR(VLOOKUP(A2558,'State of WI BUs'!$A$2:$B$77,2,FALSE),"")</f>
        <v/>
      </c>
      <c r="C2558" s="50"/>
      <c r="D2558" s="50"/>
      <c r="E2558" s="51"/>
      <c r="F2558" s="34" t="str">
        <f>IFERROR(VLOOKUP(C2558,'Fed. Agency Identifier'!$A$2:$B$62,2,FALSE),"")</f>
        <v/>
      </c>
      <c r="G2558" s="34" t="str">
        <f>IF(ISBLANK(D2558)=TRUE,"",(IFERROR(VLOOKUP(CONCATENATE(C2558,".",D2558),'Assistance Listings sam.gov'!$A$2:$D$2250,4,FALSE),"Unknown/Expired CFDA - Complete Column K")))</f>
        <v/>
      </c>
      <c r="H2558" s="51"/>
      <c r="I2558" s="51"/>
      <c r="J2558" s="34" t="str">
        <f>IF(AND(ISBLANK(C2558)=TRUE,ISBLANK(D2558)=TRUE),"",IFERROR(VLOOKUP(CONCATENATE(C2558,".",D2558),'Clusters Lookup'!$A$2:$B$99,2,FALSE),"Not an Other Cluster"))</f>
        <v/>
      </c>
      <c r="K2558" s="51"/>
      <c r="L2558" s="51"/>
      <c r="M2558" s="51"/>
      <c r="N2558" s="51"/>
      <c r="O2558" s="52"/>
      <c r="P2558" s="51"/>
      <c r="Q2558" s="51"/>
      <c r="R2558" s="50"/>
      <c r="S2558" s="34" t="str">
        <f>IFERROR(VLOOKUP(R2558,'State of WI BUs'!$A$2:$B$77,2,FALSE),"")</f>
        <v/>
      </c>
      <c r="T2558" s="52"/>
      <c r="U2558" s="52"/>
      <c r="V2558" s="56" t="str">
        <f t="shared" si="312"/>
        <v/>
      </c>
      <c r="W2558" s="52"/>
      <c r="X2558" s="50"/>
      <c r="Y2558" s="56" t="str">
        <f t="shared" si="313"/>
        <v/>
      </c>
      <c r="Z2558" s="52"/>
      <c r="AA2558" s="35" t="str">
        <f t="shared" si="314"/>
        <v/>
      </c>
      <c r="AB2558" s="35" t="str">
        <f t="shared" si="315"/>
        <v/>
      </c>
      <c r="AC2558" s="35" t="str">
        <f t="shared" si="316"/>
        <v/>
      </c>
      <c r="AD2558" s="35" t="str">
        <f t="shared" si="317"/>
        <v/>
      </c>
      <c r="AE2558" s="35" t="str">
        <f t="shared" si="318"/>
        <v/>
      </c>
      <c r="AF2558" s="35" t="str">
        <f t="shared" si="319"/>
        <v/>
      </c>
    </row>
    <row r="2559" spans="1:32" x14ac:dyDescent="0.3">
      <c r="A2559" s="50"/>
      <c r="B2559" s="34" t="str">
        <f>IFERROR(VLOOKUP(A2559,'State of WI BUs'!$A$2:$B$77,2,FALSE),"")</f>
        <v/>
      </c>
      <c r="C2559" s="50"/>
      <c r="D2559" s="50"/>
      <c r="E2559" s="51"/>
      <c r="F2559" s="34" t="str">
        <f>IFERROR(VLOOKUP(C2559,'Fed. Agency Identifier'!$A$2:$B$62,2,FALSE),"")</f>
        <v/>
      </c>
      <c r="G2559" s="34" t="str">
        <f>IF(ISBLANK(D2559)=TRUE,"",(IFERROR(VLOOKUP(CONCATENATE(C2559,".",D2559),'Assistance Listings sam.gov'!$A$2:$D$2250,4,FALSE),"Unknown/Expired CFDA - Complete Column K")))</f>
        <v/>
      </c>
      <c r="H2559" s="51"/>
      <c r="I2559" s="51"/>
      <c r="J2559" s="34" t="str">
        <f>IF(AND(ISBLANK(C2559)=TRUE,ISBLANK(D2559)=TRUE),"",IFERROR(VLOOKUP(CONCATENATE(C2559,".",D2559),'Clusters Lookup'!$A$2:$B$99,2,FALSE),"Not an Other Cluster"))</f>
        <v/>
      </c>
      <c r="K2559" s="51"/>
      <c r="L2559" s="51"/>
      <c r="M2559" s="51"/>
      <c r="N2559" s="51"/>
      <c r="O2559" s="52"/>
      <c r="P2559" s="51"/>
      <c r="Q2559" s="51"/>
      <c r="R2559" s="50"/>
      <c r="S2559" s="34" t="str">
        <f>IFERROR(VLOOKUP(R2559,'State of WI BUs'!$A$2:$B$77,2,FALSE),"")</f>
        <v/>
      </c>
      <c r="T2559" s="52"/>
      <c r="U2559" s="52"/>
      <c r="V2559" s="56" t="str">
        <f t="shared" si="312"/>
        <v/>
      </c>
      <c r="W2559" s="52"/>
      <c r="X2559" s="50"/>
      <c r="Y2559" s="56" t="str">
        <f t="shared" si="313"/>
        <v/>
      </c>
      <c r="Z2559" s="52"/>
      <c r="AA2559" s="35" t="str">
        <f t="shared" si="314"/>
        <v/>
      </c>
      <c r="AB2559" s="35" t="str">
        <f t="shared" si="315"/>
        <v/>
      </c>
      <c r="AC2559" s="35" t="str">
        <f t="shared" si="316"/>
        <v/>
      </c>
      <c r="AD2559" s="35" t="str">
        <f t="shared" si="317"/>
        <v/>
      </c>
      <c r="AE2559" s="35" t="str">
        <f t="shared" si="318"/>
        <v/>
      </c>
      <c r="AF2559" s="35" t="str">
        <f t="shared" si="319"/>
        <v/>
      </c>
    </row>
    <row r="2560" spans="1:32" x14ac:dyDescent="0.3">
      <c r="A2560" s="50"/>
      <c r="B2560" s="34" t="str">
        <f>IFERROR(VLOOKUP(A2560,'State of WI BUs'!$A$2:$B$77,2,FALSE),"")</f>
        <v/>
      </c>
      <c r="C2560" s="50"/>
      <c r="D2560" s="50"/>
      <c r="E2560" s="51"/>
      <c r="F2560" s="34" t="str">
        <f>IFERROR(VLOOKUP(C2560,'Fed. Agency Identifier'!$A$2:$B$62,2,FALSE),"")</f>
        <v/>
      </c>
      <c r="G2560" s="34" t="str">
        <f>IF(ISBLANK(D2560)=TRUE,"",(IFERROR(VLOOKUP(CONCATENATE(C2560,".",D2560),'Assistance Listings sam.gov'!$A$2:$D$2250,4,FALSE),"Unknown/Expired CFDA - Complete Column K")))</f>
        <v/>
      </c>
      <c r="H2560" s="51"/>
      <c r="I2560" s="51"/>
      <c r="J2560" s="34" t="str">
        <f>IF(AND(ISBLANK(C2560)=TRUE,ISBLANK(D2560)=TRUE),"",IFERROR(VLOOKUP(CONCATENATE(C2560,".",D2560),'Clusters Lookup'!$A$2:$B$99,2,FALSE),"Not an Other Cluster"))</f>
        <v/>
      </c>
      <c r="K2560" s="51"/>
      <c r="L2560" s="51"/>
      <c r="M2560" s="51"/>
      <c r="N2560" s="51"/>
      <c r="O2560" s="52"/>
      <c r="P2560" s="51"/>
      <c r="Q2560" s="51"/>
      <c r="R2560" s="50"/>
      <c r="S2560" s="34" t="str">
        <f>IFERROR(VLOOKUP(R2560,'State of WI BUs'!$A$2:$B$77,2,FALSE),"")</f>
        <v/>
      </c>
      <c r="T2560" s="52"/>
      <c r="U2560" s="52"/>
      <c r="V2560" s="56" t="str">
        <f t="shared" si="312"/>
        <v/>
      </c>
      <c r="W2560" s="52"/>
      <c r="X2560" s="50"/>
      <c r="Y2560" s="56" t="str">
        <f t="shared" si="313"/>
        <v/>
      </c>
      <c r="Z2560" s="52"/>
      <c r="AA2560" s="35" t="str">
        <f t="shared" si="314"/>
        <v/>
      </c>
      <c r="AB2560" s="35" t="str">
        <f t="shared" si="315"/>
        <v/>
      </c>
      <c r="AC2560" s="35" t="str">
        <f t="shared" si="316"/>
        <v/>
      </c>
      <c r="AD2560" s="35" t="str">
        <f t="shared" si="317"/>
        <v/>
      </c>
      <c r="AE2560" s="35" t="str">
        <f t="shared" si="318"/>
        <v/>
      </c>
      <c r="AF2560" s="35" t="str">
        <f t="shared" si="319"/>
        <v/>
      </c>
    </row>
    <row r="2561" spans="1:32" x14ac:dyDescent="0.3">
      <c r="A2561" s="50"/>
      <c r="B2561" s="34" t="str">
        <f>IFERROR(VLOOKUP(A2561,'State of WI BUs'!$A$2:$B$77,2,FALSE),"")</f>
        <v/>
      </c>
      <c r="C2561" s="50"/>
      <c r="D2561" s="50"/>
      <c r="E2561" s="51"/>
      <c r="F2561" s="34" t="str">
        <f>IFERROR(VLOOKUP(C2561,'Fed. Agency Identifier'!$A$2:$B$62,2,FALSE),"")</f>
        <v/>
      </c>
      <c r="G2561" s="34" t="str">
        <f>IF(ISBLANK(D2561)=TRUE,"",(IFERROR(VLOOKUP(CONCATENATE(C2561,".",D2561),'Assistance Listings sam.gov'!$A$2:$D$2250,4,FALSE),"Unknown/Expired CFDA - Complete Column K")))</f>
        <v/>
      </c>
      <c r="H2561" s="51"/>
      <c r="I2561" s="51"/>
      <c r="J2561" s="34" t="str">
        <f>IF(AND(ISBLANK(C2561)=TRUE,ISBLANK(D2561)=TRUE),"",IFERROR(VLOOKUP(CONCATENATE(C2561,".",D2561),'Clusters Lookup'!$A$2:$B$99,2,FALSE),"Not an Other Cluster"))</f>
        <v/>
      </c>
      <c r="K2561" s="51"/>
      <c r="L2561" s="51"/>
      <c r="M2561" s="51"/>
      <c r="N2561" s="51"/>
      <c r="O2561" s="52"/>
      <c r="P2561" s="51"/>
      <c r="Q2561" s="51"/>
      <c r="R2561" s="50"/>
      <c r="S2561" s="34" t="str">
        <f>IFERROR(VLOOKUP(R2561,'State of WI BUs'!$A$2:$B$77,2,FALSE),"")</f>
        <v/>
      </c>
      <c r="T2561" s="52"/>
      <c r="U2561" s="52"/>
      <c r="V2561" s="56" t="str">
        <f t="shared" si="312"/>
        <v/>
      </c>
      <c r="W2561" s="52"/>
      <c r="X2561" s="50"/>
      <c r="Y2561" s="56" t="str">
        <f t="shared" si="313"/>
        <v/>
      </c>
      <c r="Z2561" s="52"/>
      <c r="AA2561" s="35" t="str">
        <f t="shared" si="314"/>
        <v/>
      </c>
      <c r="AB2561" s="35" t="str">
        <f t="shared" si="315"/>
        <v/>
      </c>
      <c r="AC2561" s="35" t="str">
        <f t="shared" si="316"/>
        <v/>
      </c>
      <c r="AD2561" s="35" t="str">
        <f t="shared" si="317"/>
        <v/>
      </c>
      <c r="AE2561" s="35" t="str">
        <f t="shared" si="318"/>
        <v/>
      </c>
      <c r="AF2561" s="35" t="str">
        <f t="shared" si="319"/>
        <v/>
      </c>
    </row>
    <row r="2562" spans="1:32" x14ac:dyDescent="0.3">
      <c r="A2562" s="50"/>
      <c r="B2562" s="34" t="str">
        <f>IFERROR(VLOOKUP(A2562,'State of WI BUs'!$A$2:$B$77,2,FALSE),"")</f>
        <v/>
      </c>
      <c r="C2562" s="50"/>
      <c r="D2562" s="50"/>
      <c r="E2562" s="51"/>
      <c r="F2562" s="34" t="str">
        <f>IFERROR(VLOOKUP(C2562,'Fed. Agency Identifier'!$A$2:$B$62,2,FALSE),"")</f>
        <v/>
      </c>
      <c r="G2562" s="34" t="str">
        <f>IF(ISBLANK(D2562)=TRUE,"",(IFERROR(VLOOKUP(CONCATENATE(C2562,".",D2562),'Assistance Listings sam.gov'!$A$2:$D$2250,4,FALSE),"Unknown/Expired CFDA - Complete Column K")))</f>
        <v/>
      </c>
      <c r="H2562" s="51"/>
      <c r="I2562" s="51"/>
      <c r="J2562" s="34" t="str">
        <f>IF(AND(ISBLANK(C2562)=TRUE,ISBLANK(D2562)=TRUE),"",IFERROR(VLOOKUP(CONCATENATE(C2562,".",D2562),'Clusters Lookup'!$A$2:$B$99,2,FALSE),"Not an Other Cluster"))</f>
        <v/>
      </c>
      <c r="K2562" s="51"/>
      <c r="L2562" s="51"/>
      <c r="M2562" s="51"/>
      <c r="N2562" s="51"/>
      <c r="O2562" s="52"/>
      <c r="P2562" s="51"/>
      <c r="Q2562" s="51"/>
      <c r="R2562" s="50"/>
      <c r="S2562" s="34" t="str">
        <f>IFERROR(VLOOKUP(R2562,'State of WI BUs'!$A$2:$B$77,2,FALSE),"")</f>
        <v/>
      </c>
      <c r="T2562" s="52"/>
      <c r="U2562" s="52"/>
      <c r="V2562" s="56" t="str">
        <f t="shared" si="312"/>
        <v/>
      </c>
      <c r="W2562" s="52"/>
      <c r="X2562" s="50"/>
      <c r="Y2562" s="56" t="str">
        <f t="shared" si="313"/>
        <v/>
      </c>
      <c r="Z2562" s="52"/>
      <c r="AA2562" s="35" t="str">
        <f t="shared" si="314"/>
        <v/>
      </c>
      <c r="AB2562" s="35" t="str">
        <f t="shared" si="315"/>
        <v/>
      </c>
      <c r="AC2562" s="35" t="str">
        <f t="shared" si="316"/>
        <v/>
      </c>
      <c r="AD2562" s="35" t="str">
        <f t="shared" si="317"/>
        <v/>
      </c>
      <c r="AE2562" s="35" t="str">
        <f t="shared" si="318"/>
        <v/>
      </c>
      <c r="AF2562" s="35" t="str">
        <f t="shared" si="319"/>
        <v/>
      </c>
    </row>
    <row r="2563" spans="1:32" x14ac:dyDescent="0.3">
      <c r="A2563" s="50"/>
      <c r="B2563" s="34" t="str">
        <f>IFERROR(VLOOKUP(A2563,'State of WI BUs'!$A$2:$B$77,2,FALSE),"")</f>
        <v/>
      </c>
      <c r="C2563" s="50"/>
      <c r="D2563" s="50"/>
      <c r="E2563" s="51"/>
      <c r="F2563" s="34" t="str">
        <f>IFERROR(VLOOKUP(C2563,'Fed. Agency Identifier'!$A$2:$B$62,2,FALSE),"")</f>
        <v/>
      </c>
      <c r="G2563" s="34" t="str">
        <f>IF(ISBLANK(D2563)=TRUE,"",(IFERROR(VLOOKUP(CONCATENATE(C2563,".",D2563),'Assistance Listings sam.gov'!$A$2:$D$2250,4,FALSE),"Unknown/Expired CFDA - Complete Column K")))</f>
        <v/>
      </c>
      <c r="H2563" s="51"/>
      <c r="I2563" s="51"/>
      <c r="J2563" s="34" t="str">
        <f>IF(AND(ISBLANK(C2563)=TRUE,ISBLANK(D2563)=TRUE),"",IFERROR(VLOOKUP(CONCATENATE(C2563,".",D2563),'Clusters Lookup'!$A$2:$B$99,2,FALSE),"Not an Other Cluster"))</f>
        <v/>
      </c>
      <c r="K2563" s="51"/>
      <c r="L2563" s="51"/>
      <c r="M2563" s="51"/>
      <c r="N2563" s="51"/>
      <c r="O2563" s="52"/>
      <c r="P2563" s="51"/>
      <c r="Q2563" s="51"/>
      <c r="R2563" s="50"/>
      <c r="S2563" s="34" t="str">
        <f>IFERROR(VLOOKUP(R2563,'State of WI BUs'!$A$2:$B$77,2,FALSE),"")</f>
        <v/>
      </c>
      <c r="T2563" s="52"/>
      <c r="U2563" s="52"/>
      <c r="V2563" s="56" t="str">
        <f t="shared" si="312"/>
        <v/>
      </c>
      <c r="W2563" s="52"/>
      <c r="X2563" s="50"/>
      <c r="Y2563" s="56" t="str">
        <f t="shared" si="313"/>
        <v/>
      </c>
      <c r="Z2563" s="52"/>
      <c r="AA2563" s="35" t="str">
        <f t="shared" si="314"/>
        <v/>
      </c>
      <c r="AB2563" s="35" t="str">
        <f t="shared" si="315"/>
        <v/>
      </c>
      <c r="AC2563" s="35" t="str">
        <f t="shared" si="316"/>
        <v/>
      </c>
      <c r="AD2563" s="35" t="str">
        <f t="shared" si="317"/>
        <v/>
      </c>
      <c r="AE2563" s="35" t="str">
        <f t="shared" si="318"/>
        <v/>
      </c>
      <c r="AF2563" s="35" t="str">
        <f t="shared" si="319"/>
        <v/>
      </c>
    </row>
    <row r="2564" spans="1:32" x14ac:dyDescent="0.3">
      <c r="A2564" s="50"/>
      <c r="B2564" s="34" t="str">
        <f>IFERROR(VLOOKUP(A2564,'State of WI BUs'!$A$2:$B$77,2,FALSE),"")</f>
        <v/>
      </c>
      <c r="C2564" s="50"/>
      <c r="D2564" s="50"/>
      <c r="E2564" s="51"/>
      <c r="F2564" s="34" t="str">
        <f>IFERROR(VLOOKUP(C2564,'Fed. Agency Identifier'!$A$2:$B$62,2,FALSE),"")</f>
        <v/>
      </c>
      <c r="G2564" s="34" t="str">
        <f>IF(ISBLANK(D2564)=TRUE,"",(IFERROR(VLOOKUP(CONCATENATE(C2564,".",D2564),'Assistance Listings sam.gov'!$A$2:$D$2250,4,FALSE),"Unknown/Expired CFDA - Complete Column K")))</f>
        <v/>
      </c>
      <c r="H2564" s="51"/>
      <c r="I2564" s="51"/>
      <c r="J2564" s="34" t="str">
        <f>IF(AND(ISBLANK(C2564)=TRUE,ISBLANK(D2564)=TRUE),"",IFERROR(VLOOKUP(CONCATENATE(C2564,".",D2564),'Clusters Lookup'!$A$2:$B$99,2,FALSE),"Not an Other Cluster"))</f>
        <v/>
      </c>
      <c r="K2564" s="51"/>
      <c r="L2564" s="51"/>
      <c r="M2564" s="51"/>
      <c r="N2564" s="51"/>
      <c r="O2564" s="52"/>
      <c r="P2564" s="51"/>
      <c r="Q2564" s="51"/>
      <c r="R2564" s="50"/>
      <c r="S2564" s="34" t="str">
        <f>IFERROR(VLOOKUP(R2564,'State of WI BUs'!$A$2:$B$77,2,FALSE),"")</f>
        <v/>
      </c>
      <c r="T2564" s="52"/>
      <c r="U2564" s="52"/>
      <c r="V2564" s="56" t="str">
        <f t="shared" si="312"/>
        <v/>
      </c>
      <c r="W2564" s="52"/>
      <c r="X2564" s="50"/>
      <c r="Y2564" s="56" t="str">
        <f t="shared" si="313"/>
        <v/>
      </c>
      <c r="Z2564" s="52"/>
      <c r="AA2564" s="35" t="str">
        <f t="shared" si="314"/>
        <v/>
      </c>
      <c r="AB2564" s="35" t="str">
        <f t="shared" si="315"/>
        <v/>
      </c>
      <c r="AC2564" s="35" t="str">
        <f t="shared" si="316"/>
        <v/>
      </c>
      <c r="AD2564" s="35" t="str">
        <f t="shared" si="317"/>
        <v/>
      </c>
      <c r="AE2564" s="35" t="str">
        <f t="shared" si="318"/>
        <v/>
      </c>
      <c r="AF2564" s="35" t="str">
        <f t="shared" si="319"/>
        <v/>
      </c>
    </row>
    <row r="2565" spans="1:32" x14ac:dyDescent="0.3">
      <c r="A2565" s="50"/>
      <c r="B2565" s="34" t="str">
        <f>IFERROR(VLOOKUP(A2565,'State of WI BUs'!$A$2:$B$77,2,FALSE),"")</f>
        <v/>
      </c>
      <c r="C2565" s="50"/>
      <c r="D2565" s="50"/>
      <c r="E2565" s="51"/>
      <c r="F2565" s="34" t="str">
        <f>IFERROR(VLOOKUP(C2565,'Fed. Agency Identifier'!$A$2:$B$62,2,FALSE),"")</f>
        <v/>
      </c>
      <c r="G2565" s="34" t="str">
        <f>IF(ISBLANK(D2565)=TRUE,"",(IFERROR(VLOOKUP(CONCATENATE(C2565,".",D2565),'Assistance Listings sam.gov'!$A$2:$D$2250,4,FALSE),"Unknown/Expired CFDA - Complete Column K")))</f>
        <v/>
      </c>
      <c r="H2565" s="51"/>
      <c r="I2565" s="51"/>
      <c r="J2565" s="34" t="str">
        <f>IF(AND(ISBLANK(C2565)=TRUE,ISBLANK(D2565)=TRUE),"",IFERROR(VLOOKUP(CONCATENATE(C2565,".",D2565),'Clusters Lookup'!$A$2:$B$99,2,FALSE),"Not an Other Cluster"))</f>
        <v/>
      </c>
      <c r="K2565" s="51"/>
      <c r="L2565" s="51"/>
      <c r="M2565" s="51"/>
      <c r="N2565" s="51"/>
      <c r="O2565" s="52"/>
      <c r="P2565" s="51"/>
      <c r="Q2565" s="51"/>
      <c r="R2565" s="50"/>
      <c r="S2565" s="34" t="str">
        <f>IFERROR(VLOOKUP(R2565,'State of WI BUs'!$A$2:$B$77,2,FALSE),"")</f>
        <v/>
      </c>
      <c r="T2565" s="52"/>
      <c r="U2565" s="52"/>
      <c r="V2565" s="56" t="str">
        <f t="shared" si="312"/>
        <v/>
      </c>
      <c r="W2565" s="52"/>
      <c r="X2565" s="50"/>
      <c r="Y2565" s="56" t="str">
        <f t="shared" si="313"/>
        <v/>
      </c>
      <c r="Z2565" s="52"/>
      <c r="AA2565" s="35" t="str">
        <f t="shared" si="314"/>
        <v/>
      </c>
      <c r="AB2565" s="35" t="str">
        <f t="shared" si="315"/>
        <v/>
      </c>
      <c r="AC2565" s="35" t="str">
        <f t="shared" si="316"/>
        <v/>
      </c>
      <c r="AD2565" s="35" t="str">
        <f t="shared" si="317"/>
        <v/>
      </c>
      <c r="AE2565" s="35" t="str">
        <f t="shared" si="318"/>
        <v/>
      </c>
      <c r="AF2565" s="35" t="str">
        <f t="shared" si="319"/>
        <v/>
      </c>
    </row>
    <row r="2566" spans="1:32" x14ac:dyDescent="0.3">
      <c r="A2566" s="50"/>
      <c r="B2566" s="34" t="str">
        <f>IFERROR(VLOOKUP(A2566,'State of WI BUs'!$A$2:$B$77,2,FALSE),"")</f>
        <v/>
      </c>
      <c r="C2566" s="50"/>
      <c r="D2566" s="50"/>
      <c r="E2566" s="51"/>
      <c r="F2566" s="34" t="str">
        <f>IFERROR(VLOOKUP(C2566,'Fed. Agency Identifier'!$A$2:$B$62,2,FALSE),"")</f>
        <v/>
      </c>
      <c r="G2566" s="34" t="str">
        <f>IF(ISBLANK(D2566)=TRUE,"",(IFERROR(VLOOKUP(CONCATENATE(C2566,".",D2566),'Assistance Listings sam.gov'!$A$2:$D$2250,4,FALSE),"Unknown/Expired CFDA - Complete Column K")))</f>
        <v/>
      </c>
      <c r="H2566" s="51"/>
      <c r="I2566" s="51"/>
      <c r="J2566" s="34" t="str">
        <f>IF(AND(ISBLANK(C2566)=TRUE,ISBLANK(D2566)=TRUE),"",IFERROR(VLOOKUP(CONCATENATE(C2566,".",D2566),'Clusters Lookup'!$A$2:$B$99,2,FALSE),"Not an Other Cluster"))</f>
        <v/>
      </c>
      <c r="K2566" s="51"/>
      <c r="L2566" s="51"/>
      <c r="M2566" s="51"/>
      <c r="N2566" s="51"/>
      <c r="O2566" s="52"/>
      <c r="P2566" s="51"/>
      <c r="Q2566" s="51"/>
      <c r="R2566" s="50"/>
      <c r="S2566" s="34" t="str">
        <f>IFERROR(VLOOKUP(R2566,'State of WI BUs'!$A$2:$B$77,2,FALSE),"")</f>
        <v/>
      </c>
      <c r="T2566" s="52"/>
      <c r="U2566" s="52"/>
      <c r="V2566" s="56" t="str">
        <f t="shared" si="312"/>
        <v/>
      </c>
      <c r="W2566" s="52"/>
      <c r="X2566" s="50"/>
      <c r="Y2566" s="56" t="str">
        <f t="shared" si="313"/>
        <v/>
      </c>
      <c r="Z2566" s="52"/>
      <c r="AA2566" s="35" t="str">
        <f t="shared" si="314"/>
        <v/>
      </c>
      <c r="AB2566" s="35" t="str">
        <f t="shared" si="315"/>
        <v/>
      </c>
      <c r="AC2566" s="35" t="str">
        <f t="shared" si="316"/>
        <v/>
      </c>
      <c r="AD2566" s="35" t="str">
        <f t="shared" si="317"/>
        <v/>
      </c>
      <c r="AE2566" s="35" t="str">
        <f t="shared" si="318"/>
        <v/>
      </c>
      <c r="AF2566" s="35" t="str">
        <f t="shared" si="319"/>
        <v/>
      </c>
    </row>
    <row r="2567" spans="1:32" x14ac:dyDescent="0.3">
      <c r="A2567" s="50"/>
      <c r="B2567" s="34" t="str">
        <f>IFERROR(VLOOKUP(A2567,'State of WI BUs'!$A$2:$B$77,2,FALSE),"")</f>
        <v/>
      </c>
      <c r="C2567" s="50"/>
      <c r="D2567" s="50"/>
      <c r="E2567" s="51"/>
      <c r="F2567" s="34" t="str">
        <f>IFERROR(VLOOKUP(C2567,'Fed. Agency Identifier'!$A$2:$B$62,2,FALSE),"")</f>
        <v/>
      </c>
      <c r="G2567" s="34" t="str">
        <f>IF(ISBLANK(D2567)=TRUE,"",(IFERROR(VLOOKUP(CONCATENATE(C2567,".",D2567),'Assistance Listings sam.gov'!$A$2:$D$2250,4,FALSE),"Unknown/Expired CFDA - Complete Column K")))</f>
        <v/>
      </c>
      <c r="H2567" s="51"/>
      <c r="I2567" s="51"/>
      <c r="J2567" s="34" t="str">
        <f>IF(AND(ISBLANK(C2567)=TRUE,ISBLANK(D2567)=TRUE),"",IFERROR(VLOOKUP(CONCATENATE(C2567,".",D2567),'Clusters Lookup'!$A$2:$B$99,2,FALSE),"Not an Other Cluster"))</f>
        <v/>
      </c>
      <c r="K2567" s="51"/>
      <c r="L2567" s="51"/>
      <c r="M2567" s="51"/>
      <c r="N2567" s="51"/>
      <c r="O2567" s="52"/>
      <c r="P2567" s="51"/>
      <c r="Q2567" s="51"/>
      <c r="R2567" s="50"/>
      <c r="S2567" s="34" t="str">
        <f>IFERROR(VLOOKUP(R2567,'State of WI BUs'!$A$2:$B$77,2,FALSE),"")</f>
        <v/>
      </c>
      <c r="T2567" s="52"/>
      <c r="U2567" s="52"/>
      <c r="V2567" s="56" t="str">
        <f t="shared" si="312"/>
        <v/>
      </c>
      <c r="W2567" s="52"/>
      <c r="X2567" s="50"/>
      <c r="Y2567" s="56" t="str">
        <f t="shared" si="313"/>
        <v/>
      </c>
      <c r="Z2567" s="52"/>
      <c r="AA2567" s="35" t="str">
        <f t="shared" si="314"/>
        <v/>
      </c>
      <c r="AB2567" s="35" t="str">
        <f t="shared" si="315"/>
        <v/>
      </c>
      <c r="AC2567" s="35" t="str">
        <f t="shared" si="316"/>
        <v/>
      </c>
      <c r="AD2567" s="35" t="str">
        <f t="shared" si="317"/>
        <v/>
      </c>
      <c r="AE2567" s="35" t="str">
        <f t="shared" si="318"/>
        <v/>
      </c>
      <c r="AF2567" s="35" t="str">
        <f t="shared" si="319"/>
        <v/>
      </c>
    </row>
    <row r="2568" spans="1:32" x14ac:dyDescent="0.3">
      <c r="A2568" s="50"/>
      <c r="B2568" s="34" t="str">
        <f>IFERROR(VLOOKUP(A2568,'State of WI BUs'!$A$2:$B$77,2,FALSE),"")</f>
        <v/>
      </c>
      <c r="C2568" s="50"/>
      <c r="D2568" s="50"/>
      <c r="E2568" s="51"/>
      <c r="F2568" s="34" t="str">
        <f>IFERROR(VLOOKUP(C2568,'Fed. Agency Identifier'!$A$2:$B$62,2,FALSE),"")</f>
        <v/>
      </c>
      <c r="G2568" s="34" t="str">
        <f>IF(ISBLANK(D2568)=TRUE,"",(IFERROR(VLOOKUP(CONCATENATE(C2568,".",D2568),'Assistance Listings sam.gov'!$A$2:$D$2250,4,FALSE),"Unknown/Expired CFDA - Complete Column K")))</f>
        <v/>
      </c>
      <c r="H2568" s="51"/>
      <c r="I2568" s="51"/>
      <c r="J2568" s="34" t="str">
        <f>IF(AND(ISBLANK(C2568)=TRUE,ISBLANK(D2568)=TRUE),"",IFERROR(VLOOKUP(CONCATENATE(C2568,".",D2568),'Clusters Lookup'!$A$2:$B$99,2,FALSE),"Not an Other Cluster"))</f>
        <v/>
      </c>
      <c r="K2568" s="51"/>
      <c r="L2568" s="51"/>
      <c r="M2568" s="51"/>
      <c r="N2568" s="51"/>
      <c r="O2568" s="52"/>
      <c r="P2568" s="51"/>
      <c r="Q2568" s="51"/>
      <c r="R2568" s="50"/>
      <c r="S2568" s="34" t="str">
        <f>IFERROR(VLOOKUP(R2568,'State of WI BUs'!$A$2:$B$77,2,FALSE),"")</f>
        <v/>
      </c>
      <c r="T2568" s="52"/>
      <c r="U2568" s="52"/>
      <c r="V2568" s="56" t="str">
        <f t="shared" si="312"/>
        <v/>
      </c>
      <c r="W2568" s="52"/>
      <c r="X2568" s="50"/>
      <c r="Y2568" s="56" t="str">
        <f t="shared" si="313"/>
        <v/>
      </c>
      <c r="Z2568" s="52"/>
      <c r="AA2568" s="35" t="str">
        <f t="shared" si="314"/>
        <v/>
      </c>
      <c r="AB2568" s="35" t="str">
        <f t="shared" si="315"/>
        <v/>
      </c>
      <c r="AC2568" s="35" t="str">
        <f t="shared" si="316"/>
        <v/>
      </c>
      <c r="AD2568" s="35" t="str">
        <f t="shared" si="317"/>
        <v/>
      </c>
      <c r="AE2568" s="35" t="str">
        <f t="shared" si="318"/>
        <v/>
      </c>
      <c r="AF2568" s="35" t="str">
        <f t="shared" si="319"/>
        <v/>
      </c>
    </row>
    <row r="2569" spans="1:32" x14ac:dyDescent="0.3">
      <c r="A2569" s="50"/>
      <c r="B2569" s="34" t="str">
        <f>IFERROR(VLOOKUP(A2569,'State of WI BUs'!$A$2:$B$77,2,FALSE),"")</f>
        <v/>
      </c>
      <c r="C2569" s="50"/>
      <c r="D2569" s="50"/>
      <c r="E2569" s="51"/>
      <c r="F2569" s="34" t="str">
        <f>IFERROR(VLOOKUP(C2569,'Fed. Agency Identifier'!$A$2:$B$62,2,FALSE),"")</f>
        <v/>
      </c>
      <c r="G2569" s="34" t="str">
        <f>IF(ISBLANK(D2569)=TRUE,"",(IFERROR(VLOOKUP(CONCATENATE(C2569,".",D2569),'Assistance Listings sam.gov'!$A$2:$D$2250,4,FALSE),"Unknown/Expired CFDA - Complete Column K")))</f>
        <v/>
      </c>
      <c r="H2569" s="51"/>
      <c r="I2569" s="51"/>
      <c r="J2569" s="34" t="str">
        <f>IF(AND(ISBLANK(C2569)=TRUE,ISBLANK(D2569)=TRUE),"",IFERROR(VLOOKUP(CONCATENATE(C2569,".",D2569),'Clusters Lookup'!$A$2:$B$99,2,FALSE),"Not an Other Cluster"))</f>
        <v/>
      </c>
      <c r="K2569" s="51"/>
      <c r="L2569" s="51"/>
      <c r="M2569" s="51"/>
      <c r="N2569" s="51"/>
      <c r="O2569" s="52"/>
      <c r="P2569" s="51"/>
      <c r="Q2569" s="51"/>
      <c r="R2569" s="50"/>
      <c r="S2569" s="34" t="str">
        <f>IFERROR(VLOOKUP(R2569,'State of WI BUs'!$A$2:$B$77,2,FALSE),"")</f>
        <v/>
      </c>
      <c r="T2569" s="52"/>
      <c r="U2569" s="52"/>
      <c r="V2569" s="56" t="str">
        <f t="shared" si="312"/>
        <v/>
      </c>
      <c r="W2569" s="52"/>
      <c r="X2569" s="50"/>
      <c r="Y2569" s="56" t="str">
        <f t="shared" si="313"/>
        <v/>
      </c>
      <c r="Z2569" s="52"/>
      <c r="AA2569" s="35" t="str">
        <f t="shared" si="314"/>
        <v/>
      </c>
      <c r="AB2569" s="35" t="str">
        <f t="shared" si="315"/>
        <v/>
      </c>
      <c r="AC2569" s="35" t="str">
        <f t="shared" si="316"/>
        <v/>
      </c>
      <c r="AD2569" s="35" t="str">
        <f t="shared" si="317"/>
        <v/>
      </c>
      <c r="AE2569" s="35" t="str">
        <f t="shared" si="318"/>
        <v/>
      </c>
      <c r="AF2569" s="35" t="str">
        <f t="shared" si="319"/>
        <v/>
      </c>
    </row>
    <row r="2570" spans="1:32" x14ac:dyDescent="0.3">
      <c r="A2570" s="50"/>
      <c r="B2570" s="34" t="str">
        <f>IFERROR(VLOOKUP(A2570,'State of WI BUs'!$A$2:$B$77,2,FALSE),"")</f>
        <v/>
      </c>
      <c r="C2570" s="50"/>
      <c r="D2570" s="50"/>
      <c r="E2570" s="51"/>
      <c r="F2570" s="34" t="str">
        <f>IFERROR(VLOOKUP(C2570,'Fed. Agency Identifier'!$A$2:$B$62,2,FALSE),"")</f>
        <v/>
      </c>
      <c r="G2570" s="34" t="str">
        <f>IF(ISBLANK(D2570)=TRUE,"",(IFERROR(VLOOKUP(CONCATENATE(C2570,".",D2570),'Assistance Listings sam.gov'!$A$2:$D$2250,4,FALSE),"Unknown/Expired CFDA - Complete Column K")))</f>
        <v/>
      </c>
      <c r="H2570" s="51"/>
      <c r="I2570" s="51"/>
      <c r="J2570" s="34" t="str">
        <f>IF(AND(ISBLANK(C2570)=TRUE,ISBLANK(D2570)=TRUE),"",IFERROR(VLOOKUP(CONCATENATE(C2570,".",D2570),'Clusters Lookup'!$A$2:$B$99,2,FALSE),"Not an Other Cluster"))</f>
        <v/>
      </c>
      <c r="K2570" s="51"/>
      <c r="L2570" s="51"/>
      <c r="M2570" s="51"/>
      <c r="N2570" s="51"/>
      <c r="O2570" s="52"/>
      <c r="P2570" s="51"/>
      <c r="Q2570" s="51"/>
      <c r="R2570" s="50"/>
      <c r="S2570" s="34" t="str">
        <f>IFERROR(VLOOKUP(R2570,'State of WI BUs'!$A$2:$B$77,2,FALSE),"")</f>
        <v/>
      </c>
      <c r="T2570" s="52"/>
      <c r="U2570" s="52"/>
      <c r="V2570" s="56" t="str">
        <f t="shared" si="312"/>
        <v/>
      </c>
      <c r="W2570" s="52"/>
      <c r="X2570" s="50"/>
      <c r="Y2570" s="56" t="str">
        <f t="shared" si="313"/>
        <v/>
      </c>
      <c r="Z2570" s="52"/>
      <c r="AA2570" s="35" t="str">
        <f t="shared" si="314"/>
        <v/>
      </c>
      <c r="AB2570" s="35" t="str">
        <f t="shared" si="315"/>
        <v/>
      </c>
      <c r="AC2570" s="35" t="str">
        <f t="shared" si="316"/>
        <v/>
      </c>
      <c r="AD2570" s="35" t="str">
        <f t="shared" si="317"/>
        <v/>
      </c>
      <c r="AE2570" s="35" t="str">
        <f t="shared" si="318"/>
        <v/>
      </c>
      <c r="AF2570" s="35" t="str">
        <f t="shared" si="319"/>
        <v/>
      </c>
    </row>
    <row r="2571" spans="1:32" x14ac:dyDescent="0.3">
      <c r="A2571" s="50"/>
      <c r="B2571" s="34" t="str">
        <f>IFERROR(VLOOKUP(A2571,'State of WI BUs'!$A$2:$B$77,2,FALSE),"")</f>
        <v/>
      </c>
      <c r="C2571" s="50"/>
      <c r="D2571" s="50"/>
      <c r="E2571" s="51"/>
      <c r="F2571" s="34" t="str">
        <f>IFERROR(VLOOKUP(C2571,'Fed. Agency Identifier'!$A$2:$B$62,2,FALSE),"")</f>
        <v/>
      </c>
      <c r="G2571" s="34" t="str">
        <f>IF(ISBLANK(D2571)=TRUE,"",(IFERROR(VLOOKUP(CONCATENATE(C2571,".",D2571),'Assistance Listings sam.gov'!$A$2:$D$2250,4,FALSE),"Unknown/Expired CFDA - Complete Column K")))</f>
        <v/>
      </c>
      <c r="H2571" s="51"/>
      <c r="I2571" s="51"/>
      <c r="J2571" s="34" t="str">
        <f>IF(AND(ISBLANK(C2571)=TRUE,ISBLANK(D2571)=TRUE),"",IFERROR(VLOOKUP(CONCATENATE(C2571,".",D2571),'Clusters Lookup'!$A$2:$B$99,2,FALSE),"Not an Other Cluster"))</f>
        <v/>
      </c>
      <c r="K2571" s="51"/>
      <c r="L2571" s="51"/>
      <c r="M2571" s="51"/>
      <c r="N2571" s="51"/>
      <c r="O2571" s="52"/>
      <c r="P2571" s="51"/>
      <c r="Q2571" s="51"/>
      <c r="R2571" s="50"/>
      <c r="S2571" s="34" t="str">
        <f>IFERROR(VLOOKUP(R2571,'State of WI BUs'!$A$2:$B$77,2,FALSE),"")</f>
        <v/>
      </c>
      <c r="T2571" s="52"/>
      <c r="U2571" s="52"/>
      <c r="V2571" s="56" t="str">
        <f t="shared" si="312"/>
        <v/>
      </c>
      <c r="W2571" s="52"/>
      <c r="X2571" s="50"/>
      <c r="Y2571" s="56" t="str">
        <f t="shared" si="313"/>
        <v/>
      </c>
      <c r="Z2571" s="52"/>
      <c r="AA2571" s="35" t="str">
        <f t="shared" si="314"/>
        <v/>
      </c>
      <c r="AB2571" s="35" t="str">
        <f t="shared" si="315"/>
        <v/>
      </c>
      <c r="AC2571" s="35" t="str">
        <f t="shared" si="316"/>
        <v/>
      </c>
      <c r="AD2571" s="35" t="str">
        <f t="shared" si="317"/>
        <v/>
      </c>
      <c r="AE2571" s="35" t="str">
        <f t="shared" si="318"/>
        <v/>
      </c>
      <c r="AF2571" s="35" t="str">
        <f t="shared" si="319"/>
        <v/>
      </c>
    </row>
    <row r="2572" spans="1:32" x14ac:dyDescent="0.3">
      <c r="A2572" s="50"/>
      <c r="B2572" s="34" t="str">
        <f>IFERROR(VLOOKUP(A2572,'State of WI BUs'!$A$2:$B$77,2,FALSE),"")</f>
        <v/>
      </c>
      <c r="C2572" s="50"/>
      <c r="D2572" s="50"/>
      <c r="E2572" s="51"/>
      <c r="F2572" s="34" t="str">
        <f>IFERROR(VLOOKUP(C2572,'Fed. Agency Identifier'!$A$2:$B$62,2,FALSE),"")</f>
        <v/>
      </c>
      <c r="G2572" s="34" t="str">
        <f>IF(ISBLANK(D2572)=TRUE,"",(IFERROR(VLOOKUP(CONCATENATE(C2572,".",D2572),'Assistance Listings sam.gov'!$A$2:$D$2250,4,FALSE),"Unknown/Expired CFDA - Complete Column K")))</f>
        <v/>
      </c>
      <c r="H2572" s="51"/>
      <c r="I2572" s="51"/>
      <c r="J2572" s="34" t="str">
        <f>IF(AND(ISBLANK(C2572)=TRUE,ISBLANK(D2572)=TRUE),"",IFERROR(VLOOKUP(CONCATENATE(C2572,".",D2572),'Clusters Lookup'!$A$2:$B$99,2,FALSE),"Not an Other Cluster"))</f>
        <v/>
      </c>
      <c r="K2572" s="51"/>
      <c r="L2572" s="51"/>
      <c r="M2572" s="51"/>
      <c r="N2572" s="51"/>
      <c r="O2572" s="52"/>
      <c r="P2572" s="51"/>
      <c r="Q2572" s="51"/>
      <c r="R2572" s="50"/>
      <c r="S2572" s="34" t="str">
        <f>IFERROR(VLOOKUP(R2572,'State of WI BUs'!$A$2:$B$77,2,FALSE),"")</f>
        <v/>
      </c>
      <c r="T2572" s="52"/>
      <c r="U2572" s="52"/>
      <c r="V2572" s="56" t="str">
        <f t="shared" si="312"/>
        <v/>
      </c>
      <c r="W2572" s="52"/>
      <c r="X2572" s="50"/>
      <c r="Y2572" s="56" t="str">
        <f t="shared" si="313"/>
        <v/>
      </c>
      <c r="Z2572" s="52"/>
      <c r="AA2572" s="35" t="str">
        <f t="shared" si="314"/>
        <v/>
      </c>
      <c r="AB2572" s="35" t="str">
        <f t="shared" si="315"/>
        <v/>
      </c>
      <c r="AC2572" s="35" t="str">
        <f t="shared" si="316"/>
        <v/>
      </c>
      <c r="AD2572" s="35" t="str">
        <f t="shared" si="317"/>
        <v/>
      </c>
      <c r="AE2572" s="35" t="str">
        <f t="shared" si="318"/>
        <v/>
      </c>
      <c r="AF2572" s="35" t="str">
        <f t="shared" si="319"/>
        <v/>
      </c>
    </row>
    <row r="2573" spans="1:32" x14ac:dyDescent="0.3">
      <c r="A2573" s="50"/>
      <c r="B2573" s="34" t="str">
        <f>IFERROR(VLOOKUP(A2573,'State of WI BUs'!$A$2:$B$77,2,FALSE),"")</f>
        <v/>
      </c>
      <c r="C2573" s="50"/>
      <c r="D2573" s="50"/>
      <c r="E2573" s="51"/>
      <c r="F2573" s="34" t="str">
        <f>IFERROR(VLOOKUP(C2573,'Fed. Agency Identifier'!$A$2:$B$62,2,FALSE),"")</f>
        <v/>
      </c>
      <c r="G2573" s="34" t="str">
        <f>IF(ISBLANK(D2573)=TRUE,"",(IFERROR(VLOOKUP(CONCATENATE(C2573,".",D2573),'Assistance Listings sam.gov'!$A$2:$D$2250,4,FALSE),"Unknown/Expired CFDA - Complete Column K")))</f>
        <v/>
      </c>
      <c r="H2573" s="51"/>
      <c r="I2573" s="51"/>
      <c r="J2573" s="34" t="str">
        <f>IF(AND(ISBLANK(C2573)=TRUE,ISBLANK(D2573)=TRUE),"",IFERROR(VLOOKUP(CONCATENATE(C2573,".",D2573),'Clusters Lookup'!$A$2:$B$99,2,FALSE),"Not an Other Cluster"))</f>
        <v/>
      </c>
      <c r="K2573" s="51"/>
      <c r="L2573" s="51"/>
      <c r="M2573" s="51"/>
      <c r="N2573" s="51"/>
      <c r="O2573" s="52"/>
      <c r="P2573" s="51"/>
      <c r="Q2573" s="51"/>
      <c r="R2573" s="50"/>
      <c r="S2573" s="34" t="str">
        <f>IFERROR(VLOOKUP(R2573,'State of WI BUs'!$A$2:$B$77,2,FALSE),"")</f>
        <v/>
      </c>
      <c r="T2573" s="52"/>
      <c r="U2573" s="52"/>
      <c r="V2573" s="56" t="str">
        <f t="shared" si="312"/>
        <v/>
      </c>
      <c r="W2573" s="52"/>
      <c r="X2573" s="50"/>
      <c r="Y2573" s="56" t="str">
        <f t="shared" si="313"/>
        <v/>
      </c>
      <c r="Z2573" s="52"/>
      <c r="AA2573" s="35" t="str">
        <f t="shared" si="314"/>
        <v/>
      </c>
      <c r="AB2573" s="35" t="str">
        <f t="shared" si="315"/>
        <v/>
      </c>
      <c r="AC2573" s="35" t="str">
        <f t="shared" si="316"/>
        <v/>
      </c>
      <c r="AD2573" s="35" t="str">
        <f t="shared" si="317"/>
        <v/>
      </c>
      <c r="AE2573" s="35" t="str">
        <f t="shared" si="318"/>
        <v/>
      </c>
      <c r="AF2573" s="35" t="str">
        <f t="shared" si="319"/>
        <v/>
      </c>
    </row>
    <row r="2574" spans="1:32" x14ac:dyDescent="0.3">
      <c r="A2574" s="50"/>
      <c r="B2574" s="34" t="str">
        <f>IFERROR(VLOOKUP(A2574,'State of WI BUs'!$A$2:$B$77,2,FALSE),"")</f>
        <v/>
      </c>
      <c r="C2574" s="50"/>
      <c r="D2574" s="50"/>
      <c r="E2574" s="51"/>
      <c r="F2574" s="34" t="str">
        <f>IFERROR(VLOOKUP(C2574,'Fed. Agency Identifier'!$A$2:$B$62,2,FALSE),"")</f>
        <v/>
      </c>
      <c r="G2574" s="34" t="str">
        <f>IF(ISBLANK(D2574)=TRUE,"",(IFERROR(VLOOKUP(CONCATENATE(C2574,".",D2574),'Assistance Listings sam.gov'!$A$2:$D$2250,4,FALSE),"Unknown/Expired CFDA - Complete Column K")))</f>
        <v/>
      </c>
      <c r="H2574" s="51"/>
      <c r="I2574" s="51"/>
      <c r="J2574" s="34" t="str">
        <f>IF(AND(ISBLANK(C2574)=TRUE,ISBLANK(D2574)=TRUE),"",IFERROR(VLOOKUP(CONCATENATE(C2574,".",D2574),'Clusters Lookup'!$A$2:$B$99,2,FALSE),"Not an Other Cluster"))</f>
        <v/>
      </c>
      <c r="K2574" s="51"/>
      <c r="L2574" s="51"/>
      <c r="M2574" s="51"/>
      <c r="N2574" s="51"/>
      <c r="O2574" s="52"/>
      <c r="P2574" s="51"/>
      <c r="Q2574" s="51"/>
      <c r="R2574" s="50"/>
      <c r="S2574" s="34" t="str">
        <f>IFERROR(VLOOKUP(R2574,'State of WI BUs'!$A$2:$B$77,2,FALSE),"")</f>
        <v/>
      </c>
      <c r="T2574" s="52"/>
      <c r="U2574" s="52"/>
      <c r="V2574" s="56" t="str">
        <f t="shared" si="312"/>
        <v/>
      </c>
      <c r="W2574" s="52"/>
      <c r="X2574" s="50"/>
      <c r="Y2574" s="56" t="str">
        <f t="shared" si="313"/>
        <v/>
      </c>
      <c r="Z2574" s="52"/>
      <c r="AA2574" s="35" t="str">
        <f t="shared" si="314"/>
        <v/>
      </c>
      <c r="AB2574" s="35" t="str">
        <f t="shared" si="315"/>
        <v/>
      </c>
      <c r="AC2574" s="35" t="str">
        <f t="shared" si="316"/>
        <v/>
      </c>
      <c r="AD2574" s="35" t="str">
        <f t="shared" si="317"/>
        <v/>
      </c>
      <c r="AE2574" s="35" t="str">
        <f t="shared" si="318"/>
        <v/>
      </c>
      <c r="AF2574" s="35" t="str">
        <f t="shared" si="319"/>
        <v/>
      </c>
    </row>
    <row r="2575" spans="1:32" x14ac:dyDescent="0.3">
      <c r="A2575" s="50"/>
      <c r="B2575" s="34" t="str">
        <f>IFERROR(VLOOKUP(A2575,'State of WI BUs'!$A$2:$B$77,2,FALSE),"")</f>
        <v/>
      </c>
      <c r="C2575" s="50"/>
      <c r="D2575" s="50"/>
      <c r="E2575" s="51"/>
      <c r="F2575" s="34" t="str">
        <f>IFERROR(VLOOKUP(C2575,'Fed. Agency Identifier'!$A$2:$B$62,2,FALSE),"")</f>
        <v/>
      </c>
      <c r="G2575" s="34" t="str">
        <f>IF(ISBLANK(D2575)=TRUE,"",(IFERROR(VLOOKUP(CONCATENATE(C2575,".",D2575),'Assistance Listings sam.gov'!$A$2:$D$2250,4,FALSE),"Unknown/Expired CFDA - Complete Column K")))</f>
        <v/>
      </c>
      <c r="H2575" s="51"/>
      <c r="I2575" s="51"/>
      <c r="J2575" s="34" t="str">
        <f>IF(AND(ISBLANK(C2575)=TRUE,ISBLANK(D2575)=TRUE),"",IFERROR(VLOOKUP(CONCATENATE(C2575,".",D2575),'Clusters Lookup'!$A$2:$B$99,2,FALSE),"Not an Other Cluster"))</f>
        <v/>
      </c>
      <c r="K2575" s="51"/>
      <c r="L2575" s="51"/>
      <c r="M2575" s="51"/>
      <c r="N2575" s="51"/>
      <c r="O2575" s="52"/>
      <c r="P2575" s="51"/>
      <c r="Q2575" s="51"/>
      <c r="R2575" s="50"/>
      <c r="S2575" s="34" t="str">
        <f>IFERROR(VLOOKUP(R2575,'State of WI BUs'!$A$2:$B$77,2,FALSE),"")</f>
        <v/>
      </c>
      <c r="T2575" s="52"/>
      <c r="U2575" s="52"/>
      <c r="V2575" s="56" t="str">
        <f t="shared" si="312"/>
        <v/>
      </c>
      <c r="W2575" s="52"/>
      <c r="X2575" s="50"/>
      <c r="Y2575" s="56" t="str">
        <f t="shared" si="313"/>
        <v/>
      </c>
      <c r="Z2575" s="52"/>
      <c r="AA2575" s="35" t="str">
        <f t="shared" si="314"/>
        <v/>
      </c>
      <c r="AB2575" s="35" t="str">
        <f t="shared" si="315"/>
        <v/>
      </c>
      <c r="AC2575" s="35" t="str">
        <f t="shared" si="316"/>
        <v/>
      </c>
      <c r="AD2575" s="35" t="str">
        <f t="shared" si="317"/>
        <v/>
      </c>
      <c r="AE2575" s="35" t="str">
        <f t="shared" si="318"/>
        <v/>
      </c>
      <c r="AF2575" s="35" t="str">
        <f t="shared" si="319"/>
        <v/>
      </c>
    </row>
    <row r="2576" spans="1:32" x14ac:dyDescent="0.3">
      <c r="A2576" s="50"/>
      <c r="B2576" s="34" t="str">
        <f>IFERROR(VLOOKUP(A2576,'State of WI BUs'!$A$2:$B$77,2,FALSE),"")</f>
        <v/>
      </c>
      <c r="C2576" s="50"/>
      <c r="D2576" s="50"/>
      <c r="E2576" s="51"/>
      <c r="F2576" s="34" t="str">
        <f>IFERROR(VLOOKUP(C2576,'Fed. Agency Identifier'!$A$2:$B$62,2,FALSE),"")</f>
        <v/>
      </c>
      <c r="G2576" s="34" t="str">
        <f>IF(ISBLANK(D2576)=TRUE,"",(IFERROR(VLOOKUP(CONCATENATE(C2576,".",D2576),'Assistance Listings sam.gov'!$A$2:$D$2250,4,FALSE),"Unknown/Expired CFDA - Complete Column K")))</f>
        <v/>
      </c>
      <c r="H2576" s="51"/>
      <c r="I2576" s="51"/>
      <c r="J2576" s="34" t="str">
        <f>IF(AND(ISBLANK(C2576)=TRUE,ISBLANK(D2576)=TRUE),"",IFERROR(VLOOKUP(CONCATENATE(C2576,".",D2576),'Clusters Lookup'!$A$2:$B$99,2,FALSE),"Not an Other Cluster"))</f>
        <v/>
      </c>
      <c r="K2576" s="51"/>
      <c r="L2576" s="51"/>
      <c r="M2576" s="51"/>
      <c r="N2576" s="51"/>
      <c r="O2576" s="52"/>
      <c r="P2576" s="51"/>
      <c r="Q2576" s="51"/>
      <c r="R2576" s="50"/>
      <c r="S2576" s="34" t="str">
        <f>IFERROR(VLOOKUP(R2576,'State of WI BUs'!$A$2:$B$77,2,FALSE),"")</f>
        <v/>
      </c>
      <c r="T2576" s="52"/>
      <c r="U2576" s="52"/>
      <c r="V2576" s="56" t="str">
        <f t="shared" si="312"/>
        <v/>
      </c>
      <c r="W2576" s="52"/>
      <c r="X2576" s="50"/>
      <c r="Y2576" s="56" t="str">
        <f t="shared" si="313"/>
        <v/>
      </c>
      <c r="Z2576" s="52"/>
      <c r="AA2576" s="35" t="str">
        <f t="shared" si="314"/>
        <v/>
      </c>
      <c r="AB2576" s="35" t="str">
        <f t="shared" si="315"/>
        <v/>
      </c>
      <c r="AC2576" s="35" t="str">
        <f t="shared" si="316"/>
        <v/>
      </c>
      <c r="AD2576" s="35" t="str">
        <f t="shared" si="317"/>
        <v/>
      </c>
      <c r="AE2576" s="35" t="str">
        <f t="shared" si="318"/>
        <v/>
      </c>
      <c r="AF2576" s="35" t="str">
        <f t="shared" si="319"/>
        <v/>
      </c>
    </row>
    <row r="2577" spans="1:32" x14ac:dyDescent="0.3">
      <c r="A2577" s="50"/>
      <c r="B2577" s="34" t="str">
        <f>IFERROR(VLOOKUP(A2577,'State of WI BUs'!$A$2:$B$77,2,FALSE),"")</f>
        <v/>
      </c>
      <c r="C2577" s="50"/>
      <c r="D2577" s="50"/>
      <c r="E2577" s="51"/>
      <c r="F2577" s="34" t="str">
        <f>IFERROR(VLOOKUP(C2577,'Fed. Agency Identifier'!$A$2:$B$62,2,FALSE),"")</f>
        <v/>
      </c>
      <c r="G2577" s="34" t="str">
        <f>IF(ISBLANK(D2577)=TRUE,"",(IFERROR(VLOOKUP(CONCATENATE(C2577,".",D2577),'Assistance Listings sam.gov'!$A$2:$D$2250,4,FALSE),"Unknown/Expired CFDA - Complete Column K")))</f>
        <v/>
      </c>
      <c r="H2577" s="51"/>
      <c r="I2577" s="51"/>
      <c r="J2577" s="34" t="str">
        <f>IF(AND(ISBLANK(C2577)=TRUE,ISBLANK(D2577)=TRUE),"",IFERROR(VLOOKUP(CONCATENATE(C2577,".",D2577),'Clusters Lookup'!$A$2:$B$99,2,FALSE),"Not an Other Cluster"))</f>
        <v/>
      </c>
      <c r="K2577" s="51"/>
      <c r="L2577" s="51"/>
      <c r="M2577" s="51"/>
      <c r="N2577" s="51"/>
      <c r="O2577" s="52"/>
      <c r="P2577" s="51"/>
      <c r="Q2577" s="51"/>
      <c r="R2577" s="50"/>
      <c r="S2577" s="34" t="str">
        <f>IFERROR(VLOOKUP(R2577,'State of WI BUs'!$A$2:$B$77,2,FALSE),"")</f>
        <v/>
      </c>
      <c r="T2577" s="52"/>
      <c r="U2577" s="52"/>
      <c r="V2577" s="56" t="str">
        <f t="shared" si="312"/>
        <v/>
      </c>
      <c r="W2577" s="52"/>
      <c r="X2577" s="50"/>
      <c r="Y2577" s="56" t="str">
        <f t="shared" si="313"/>
        <v/>
      </c>
      <c r="Z2577" s="52"/>
      <c r="AA2577" s="35" t="str">
        <f t="shared" si="314"/>
        <v/>
      </c>
      <c r="AB2577" s="35" t="str">
        <f t="shared" si="315"/>
        <v/>
      </c>
      <c r="AC2577" s="35" t="str">
        <f t="shared" si="316"/>
        <v/>
      </c>
      <c r="AD2577" s="35" t="str">
        <f t="shared" si="317"/>
        <v/>
      </c>
      <c r="AE2577" s="35" t="str">
        <f t="shared" si="318"/>
        <v/>
      </c>
      <c r="AF2577" s="35" t="str">
        <f t="shared" si="319"/>
        <v/>
      </c>
    </row>
    <row r="2578" spans="1:32" x14ac:dyDescent="0.3">
      <c r="A2578" s="50"/>
      <c r="B2578" s="34" t="str">
        <f>IFERROR(VLOOKUP(A2578,'State of WI BUs'!$A$2:$B$77,2,FALSE),"")</f>
        <v/>
      </c>
      <c r="C2578" s="50"/>
      <c r="D2578" s="50"/>
      <c r="E2578" s="51"/>
      <c r="F2578" s="34" t="str">
        <f>IFERROR(VLOOKUP(C2578,'Fed. Agency Identifier'!$A$2:$B$62,2,FALSE),"")</f>
        <v/>
      </c>
      <c r="G2578" s="34" t="str">
        <f>IF(ISBLANK(D2578)=TRUE,"",(IFERROR(VLOOKUP(CONCATENATE(C2578,".",D2578),'Assistance Listings sam.gov'!$A$2:$D$2250,4,FALSE),"Unknown/Expired CFDA - Complete Column K")))</f>
        <v/>
      </c>
      <c r="H2578" s="51"/>
      <c r="I2578" s="51"/>
      <c r="J2578" s="34" t="str">
        <f>IF(AND(ISBLANK(C2578)=TRUE,ISBLANK(D2578)=TRUE),"",IFERROR(VLOOKUP(CONCATENATE(C2578,".",D2578),'Clusters Lookup'!$A$2:$B$99,2,FALSE),"Not an Other Cluster"))</f>
        <v/>
      </c>
      <c r="K2578" s="51"/>
      <c r="L2578" s="51"/>
      <c r="M2578" s="51"/>
      <c r="N2578" s="51"/>
      <c r="O2578" s="52"/>
      <c r="P2578" s="51"/>
      <c r="Q2578" s="51"/>
      <c r="R2578" s="50"/>
      <c r="S2578" s="34" t="str">
        <f>IFERROR(VLOOKUP(R2578,'State of WI BUs'!$A$2:$B$77,2,FALSE),"")</f>
        <v/>
      </c>
      <c r="T2578" s="52"/>
      <c r="U2578" s="52"/>
      <c r="V2578" s="56" t="str">
        <f t="shared" ref="V2578:V2641" si="320">IF(ISBLANK(C2578),"",T2578+U2578)</f>
        <v/>
      </c>
      <c r="W2578" s="52"/>
      <c r="X2578" s="50"/>
      <c r="Y2578" s="56" t="str">
        <f t="shared" ref="Y2578:Y2641" si="321">IF(ISBLANK(C2578),"",V2578+O2578-W2578)</f>
        <v/>
      </c>
      <c r="Z2578" s="52"/>
      <c r="AA2578" s="35" t="str">
        <f t="shared" ref="AA2578:AA2641" si="322">IF(ISBLANK(A2578)=TRUE,"",IF(OR(ISBLANK(H2578)=TRUE,ISBLANK(I2578)=TRUE),"Complete R&amp;D and SFA Designation",""))</f>
        <v/>
      </c>
      <c r="AB2578" s="35" t="str">
        <f t="shared" ref="AB2578:AB2641" si="323">IF(ISBLANK(A2578)=TRUE,"",IF(AND(M2578="I",OR(ISBLANK(P2578)=TRUE,ISBLANK(Q2578)=TRUE)),"Review Columns P,Q",""))</f>
        <v/>
      </c>
      <c r="AC2578" s="35" t="str">
        <f t="shared" ref="AC2578:AC2641" si="324">IF(ISBLANK(A2578)=TRUE,"",IF(AND(M2578="T",ISBLANK(R2578)=TRUE),"Review Column R, S",""))</f>
        <v/>
      </c>
      <c r="AD2578" s="35" t="str">
        <f t="shared" ref="AD2578:AD2641" si="325">IF(ISBLANK(A2578)=TRUE,"",IF(AND(N2578="Y",ISBLANK(O2578)=TRUE),"Review Column O",""))</f>
        <v/>
      </c>
      <c r="AE2578" s="35" t="str">
        <f t="shared" ref="AE2578:AE2641" si="326">IF(ISBLANK(A2578)=TRUE,"",IF(W2578+Z2578&gt;T2578+U2578,"Review Columns T,U,W,Z",""))</f>
        <v/>
      </c>
      <c r="AF2578" s="35" t="str">
        <f t="shared" ref="AF2578:AF2641" si="327">IF((ISBLANK(A2578)=TRUE),"",IF(ISBLANK(L2578)=TRUE,"Select Special Funding",""))</f>
        <v/>
      </c>
    </row>
    <row r="2579" spans="1:32" x14ac:dyDescent="0.3">
      <c r="A2579" s="50"/>
      <c r="B2579" s="34" t="str">
        <f>IFERROR(VLOOKUP(A2579,'State of WI BUs'!$A$2:$B$77,2,FALSE),"")</f>
        <v/>
      </c>
      <c r="C2579" s="50"/>
      <c r="D2579" s="50"/>
      <c r="E2579" s="51"/>
      <c r="F2579" s="34" t="str">
        <f>IFERROR(VLOOKUP(C2579,'Fed. Agency Identifier'!$A$2:$B$62,2,FALSE),"")</f>
        <v/>
      </c>
      <c r="G2579" s="34" t="str">
        <f>IF(ISBLANK(D2579)=TRUE,"",(IFERROR(VLOOKUP(CONCATENATE(C2579,".",D2579),'Assistance Listings sam.gov'!$A$2:$D$2250,4,FALSE),"Unknown/Expired CFDA - Complete Column K")))</f>
        <v/>
      </c>
      <c r="H2579" s="51"/>
      <c r="I2579" s="51"/>
      <c r="J2579" s="34" t="str">
        <f>IF(AND(ISBLANK(C2579)=TRUE,ISBLANK(D2579)=TRUE),"",IFERROR(VLOOKUP(CONCATENATE(C2579,".",D2579),'Clusters Lookup'!$A$2:$B$99,2,FALSE),"Not an Other Cluster"))</f>
        <v/>
      </c>
      <c r="K2579" s="51"/>
      <c r="L2579" s="51"/>
      <c r="M2579" s="51"/>
      <c r="N2579" s="51"/>
      <c r="O2579" s="52"/>
      <c r="P2579" s="51"/>
      <c r="Q2579" s="51"/>
      <c r="R2579" s="50"/>
      <c r="S2579" s="34" t="str">
        <f>IFERROR(VLOOKUP(R2579,'State of WI BUs'!$A$2:$B$77,2,FALSE),"")</f>
        <v/>
      </c>
      <c r="T2579" s="52"/>
      <c r="U2579" s="52"/>
      <c r="V2579" s="56" t="str">
        <f t="shared" si="320"/>
        <v/>
      </c>
      <c r="W2579" s="52"/>
      <c r="X2579" s="50"/>
      <c r="Y2579" s="56" t="str">
        <f t="shared" si="321"/>
        <v/>
      </c>
      <c r="Z2579" s="52"/>
      <c r="AA2579" s="35" t="str">
        <f t="shared" si="322"/>
        <v/>
      </c>
      <c r="AB2579" s="35" t="str">
        <f t="shared" si="323"/>
        <v/>
      </c>
      <c r="AC2579" s="35" t="str">
        <f t="shared" si="324"/>
        <v/>
      </c>
      <c r="AD2579" s="35" t="str">
        <f t="shared" si="325"/>
        <v/>
      </c>
      <c r="AE2579" s="35" t="str">
        <f t="shared" si="326"/>
        <v/>
      </c>
      <c r="AF2579" s="35" t="str">
        <f t="shared" si="327"/>
        <v/>
      </c>
    </row>
    <row r="2580" spans="1:32" x14ac:dyDescent="0.3">
      <c r="A2580" s="50"/>
      <c r="B2580" s="34" t="str">
        <f>IFERROR(VLOOKUP(A2580,'State of WI BUs'!$A$2:$B$77,2,FALSE),"")</f>
        <v/>
      </c>
      <c r="C2580" s="50"/>
      <c r="D2580" s="50"/>
      <c r="E2580" s="51"/>
      <c r="F2580" s="34" t="str">
        <f>IFERROR(VLOOKUP(C2580,'Fed. Agency Identifier'!$A$2:$B$62,2,FALSE),"")</f>
        <v/>
      </c>
      <c r="G2580" s="34" t="str">
        <f>IF(ISBLANK(D2580)=TRUE,"",(IFERROR(VLOOKUP(CONCATENATE(C2580,".",D2580),'Assistance Listings sam.gov'!$A$2:$D$2250,4,FALSE),"Unknown/Expired CFDA - Complete Column K")))</f>
        <v/>
      </c>
      <c r="H2580" s="51"/>
      <c r="I2580" s="51"/>
      <c r="J2580" s="34" t="str">
        <f>IF(AND(ISBLANK(C2580)=TRUE,ISBLANK(D2580)=TRUE),"",IFERROR(VLOOKUP(CONCATENATE(C2580,".",D2580),'Clusters Lookup'!$A$2:$B$99,2,FALSE),"Not an Other Cluster"))</f>
        <v/>
      </c>
      <c r="K2580" s="51"/>
      <c r="L2580" s="51"/>
      <c r="M2580" s="51"/>
      <c r="N2580" s="51"/>
      <c r="O2580" s="52"/>
      <c r="P2580" s="51"/>
      <c r="Q2580" s="51"/>
      <c r="R2580" s="50"/>
      <c r="S2580" s="34" t="str">
        <f>IFERROR(VLOOKUP(R2580,'State of WI BUs'!$A$2:$B$77,2,FALSE),"")</f>
        <v/>
      </c>
      <c r="T2580" s="52"/>
      <c r="U2580" s="52"/>
      <c r="V2580" s="56" t="str">
        <f t="shared" si="320"/>
        <v/>
      </c>
      <c r="W2580" s="52"/>
      <c r="X2580" s="50"/>
      <c r="Y2580" s="56" t="str">
        <f t="shared" si="321"/>
        <v/>
      </c>
      <c r="Z2580" s="52"/>
      <c r="AA2580" s="35" t="str">
        <f t="shared" si="322"/>
        <v/>
      </c>
      <c r="AB2580" s="35" t="str">
        <f t="shared" si="323"/>
        <v/>
      </c>
      <c r="AC2580" s="35" t="str">
        <f t="shared" si="324"/>
        <v/>
      </c>
      <c r="AD2580" s="35" t="str">
        <f t="shared" si="325"/>
        <v/>
      </c>
      <c r="AE2580" s="35" t="str">
        <f t="shared" si="326"/>
        <v/>
      </c>
      <c r="AF2580" s="35" t="str">
        <f t="shared" si="327"/>
        <v/>
      </c>
    </row>
    <row r="2581" spans="1:32" x14ac:dyDescent="0.3">
      <c r="A2581" s="50"/>
      <c r="B2581" s="34" t="str">
        <f>IFERROR(VLOOKUP(A2581,'State of WI BUs'!$A$2:$B$77,2,FALSE),"")</f>
        <v/>
      </c>
      <c r="C2581" s="50"/>
      <c r="D2581" s="50"/>
      <c r="E2581" s="51"/>
      <c r="F2581" s="34" t="str">
        <f>IFERROR(VLOOKUP(C2581,'Fed. Agency Identifier'!$A$2:$B$62,2,FALSE),"")</f>
        <v/>
      </c>
      <c r="G2581" s="34" t="str">
        <f>IF(ISBLANK(D2581)=TRUE,"",(IFERROR(VLOOKUP(CONCATENATE(C2581,".",D2581),'Assistance Listings sam.gov'!$A$2:$D$2250,4,FALSE),"Unknown/Expired CFDA - Complete Column K")))</f>
        <v/>
      </c>
      <c r="H2581" s="51"/>
      <c r="I2581" s="51"/>
      <c r="J2581" s="34" t="str">
        <f>IF(AND(ISBLANK(C2581)=TRUE,ISBLANK(D2581)=TRUE),"",IFERROR(VLOOKUP(CONCATENATE(C2581,".",D2581),'Clusters Lookup'!$A$2:$B$99,2,FALSE),"Not an Other Cluster"))</f>
        <v/>
      </c>
      <c r="K2581" s="51"/>
      <c r="L2581" s="51"/>
      <c r="M2581" s="51"/>
      <c r="N2581" s="51"/>
      <c r="O2581" s="52"/>
      <c r="P2581" s="51"/>
      <c r="Q2581" s="51"/>
      <c r="R2581" s="50"/>
      <c r="S2581" s="34" t="str">
        <f>IFERROR(VLOOKUP(R2581,'State of WI BUs'!$A$2:$B$77,2,FALSE),"")</f>
        <v/>
      </c>
      <c r="T2581" s="52"/>
      <c r="U2581" s="52"/>
      <c r="V2581" s="56" t="str">
        <f t="shared" si="320"/>
        <v/>
      </c>
      <c r="W2581" s="52"/>
      <c r="X2581" s="50"/>
      <c r="Y2581" s="56" t="str">
        <f t="shared" si="321"/>
        <v/>
      </c>
      <c r="Z2581" s="52"/>
      <c r="AA2581" s="35" t="str">
        <f t="shared" si="322"/>
        <v/>
      </c>
      <c r="AB2581" s="35" t="str">
        <f t="shared" si="323"/>
        <v/>
      </c>
      <c r="AC2581" s="35" t="str">
        <f t="shared" si="324"/>
        <v/>
      </c>
      <c r="AD2581" s="35" t="str">
        <f t="shared" si="325"/>
        <v/>
      </c>
      <c r="AE2581" s="35" t="str">
        <f t="shared" si="326"/>
        <v/>
      </c>
      <c r="AF2581" s="35" t="str">
        <f t="shared" si="327"/>
        <v/>
      </c>
    </row>
    <row r="2582" spans="1:32" x14ac:dyDescent="0.3">
      <c r="A2582" s="50"/>
      <c r="B2582" s="34" t="str">
        <f>IFERROR(VLOOKUP(A2582,'State of WI BUs'!$A$2:$B$77,2,FALSE),"")</f>
        <v/>
      </c>
      <c r="C2582" s="50"/>
      <c r="D2582" s="50"/>
      <c r="E2582" s="51"/>
      <c r="F2582" s="34" t="str">
        <f>IFERROR(VLOOKUP(C2582,'Fed. Agency Identifier'!$A$2:$B$62,2,FALSE),"")</f>
        <v/>
      </c>
      <c r="G2582" s="34" t="str">
        <f>IF(ISBLANK(D2582)=TRUE,"",(IFERROR(VLOOKUP(CONCATENATE(C2582,".",D2582),'Assistance Listings sam.gov'!$A$2:$D$2250,4,FALSE),"Unknown/Expired CFDA - Complete Column K")))</f>
        <v/>
      </c>
      <c r="H2582" s="51"/>
      <c r="I2582" s="51"/>
      <c r="J2582" s="34" t="str">
        <f>IF(AND(ISBLANK(C2582)=TRUE,ISBLANK(D2582)=TRUE),"",IFERROR(VLOOKUP(CONCATENATE(C2582,".",D2582),'Clusters Lookup'!$A$2:$B$99,2,FALSE),"Not an Other Cluster"))</f>
        <v/>
      </c>
      <c r="K2582" s="51"/>
      <c r="L2582" s="51"/>
      <c r="M2582" s="51"/>
      <c r="N2582" s="51"/>
      <c r="O2582" s="52"/>
      <c r="P2582" s="51"/>
      <c r="Q2582" s="51"/>
      <c r="R2582" s="50"/>
      <c r="S2582" s="34" t="str">
        <f>IFERROR(VLOOKUP(R2582,'State of WI BUs'!$A$2:$B$77,2,FALSE),"")</f>
        <v/>
      </c>
      <c r="T2582" s="52"/>
      <c r="U2582" s="52"/>
      <c r="V2582" s="56" t="str">
        <f t="shared" si="320"/>
        <v/>
      </c>
      <c r="W2582" s="52"/>
      <c r="X2582" s="50"/>
      <c r="Y2582" s="56" t="str">
        <f t="shared" si="321"/>
        <v/>
      </c>
      <c r="Z2582" s="52"/>
      <c r="AA2582" s="35" t="str">
        <f t="shared" si="322"/>
        <v/>
      </c>
      <c r="AB2582" s="35" t="str">
        <f t="shared" si="323"/>
        <v/>
      </c>
      <c r="AC2582" s="35" t="str">
        <f t="shared" si="324"/>
        <v/>
      </c>
      <c r="AD2582" s="35" t="str">
        <f t="shared" si="325"/>
        <v/>
      </c>
      <c r="AE2582" s="35" t="str">
        <f t="shared" si="326"/>
        <v/>
      </c>
      <c r="AF2582" s="35" t="str">
        <f t="shared" si="327"/>
        <v/>
      </c>
    </row>
    <row r="2583" spans="1:32" x14ac:dyDescent="0.3">
      <c r="A2583" s="50"/>
      <c r="B2583" s="34" t="str">
        <f>IFERROR(VLOOKUP(A2583,'State of WI BUs'!$A$2:$B$77,2,FALSE),"")</f>
        <v/>
      </c>
      <c r="C2583" s="50"/>
      <c r="D2583" s="50"/>
      <c r="E2583" s="51"/>
      <c r="F2583" s="34" t="str">
        <f>IFERROR(VLOOKUP(C2583,'Fed. Agency Identifier'!$A$2:$B$62,2,FALSE),"")</f>
        <v/>
      </c>
      <c r="G2583" s="34" t="str">
        <f>IF(ISBLANK(D2583)=TRUE,"",(IFERROR(VLOOKUP(CONCATENATE(C2583,".",D2583),'Assistance Listings sam.gov'!$A$2:$D$2250,4,FALSE),"Unknown/Expired CFDA - Complete Column K")))</f>
        <v/>
      </c>
      <c r="H2583" s="51"/>
      <c r="I2583" s="51"/>
      <c r="J2583" s="34" t="str">
        <f>IF(AND(ISBLANK(C2583)=TRUE,ISBLANK(D2583)=TRUE),"",IFERROR(VLOOKUP(CONCATENATE(C2583,".",D2583),'Clusters Lookup'!$A$2:$B$99,2,FALSE),"Not an Other Cluster"))</f>
        <v/>
      </c>
      <c r="K2583" s="51"/>
      <c r="L2583" s="51"/>
      <c r="M2583" s="51"/>
      <c r="N2583" s="51"/>
      <c r="O2583" s="52"/>
      <c r="P2583" s="51"/>
      <c r="Q2583" s="51"/>
      <c r="R2583" s="50"/>
      <c r="S2583" s="34" t="str">
        <f>IFERROR(VLOOKUP(R2583,'State of WI BUs'!$A$2:$B$77,2,FALSE),"")</f>
        <v/>
      </c>
      <c r="T2583" s="52"/>
      <c r="U2583" s="52"/>
      <c r="V2583" s="56" t="str">
        <f t="shared" si="320"/>
        <v/>
      </c>
      <c r="W2583" s="52"/>
      <c r="X2583" s="50"/>
      <c r="Y2583" s="56" t="str">
        <f t="shared" si="321"/>
        <v/>
      </c>
      <c r="Z2583" s="52"/>
      <c r="AA2583" s="35" t="str">
        <f t="shared" si="322"/>
        <v/>
      </c>
      <c r="AB2583" s="35" t="str">
        <f t="shared" si="323"/>
        <v/>
      </c>
      <c r="AC2583" s="35" t="str">
        <f t="shared" si="324"/>
        <v/>
      </c>
      <c r="AD2583" s="35" t="str">
        <f t="shared" si="325"/>
        <v/>
      </c>
      <c r="AE2583" s="35" t="str">
        <f t="shared" si="326"/>
        <v/>
      </c>
      <c r="AF2583" s="35" t="str">
        <f t="shared" si="327"/>
        <v/>
      </c>
    </row>
    <row r="2584" spans="1:32" x14ac:dyDescent="0.3">
      <c r="A2584" s="50"/>
      <c r="B2584" s="34" t="str">
        <f>IFERROR(VLOOKUP(A2584,'State of WI BUs'!$A$2:$B$77,2,FALSE),"")</f>
        <v/>
      </c>
      <c r="C2584" s="50"/>
      <c r="D2584" s="50"/>
      <c r="E2584" s="51"/>
      <c r="F2584" s="34" t="str">
        <f>IFERROR(VLOOKUP(C2584,'Fed. Agency Identifier'!$A$2:$B$62,2,FALSE),"")</f>
        <v/>
      </c>
      <c r="G2584" s="34" t="str">
        <f>IF(ISBLANK(D2584)=TRUE,"",(IFERROR(VLOOKUP(CONCATENATE(C2584,".",D2584),'Assistance Listings sam.gov'!$A$2:$D$2250,4,FALSE),"Unknown/Expired CFDA - Complete Column K")))</f>
        <v/>
      </c>
      <c r="H2584" s="51"/>
      <c r="I2584" s="51"/>
      <c r="J2584" s="34" t="str">
        <f>IF(AND(ISBLANK(C2584)=TRUE,ISBLANK(D2584)=TRUE),"",IFERROR(VLOOKUP(CONCATENATE(C2584,".",D2584),'Clusters Lookup'!$A$2:$B$99,2,FALSE),"Not an Other Cluster"))</f>
        <v/>
      </c>
      <c r="K2584" s="51"/>
      <c r="L2584" s="51"/>
      <c r="M2584" s="51"/>
      <c r="N2584" s="51"/>
      <c r="O2584" s="52"/>
      <c r="P2584" s="51"/>
      <c r="Q2584" s="51"/>
      <c r="R2584" s="50"/>
      <c r="S2584" s="34" t="str">
        <f>IFERROR(VLOOKUP(R2584,'State of WI BUs'!$A$2:$B$77,2,FALSE),"")</f>
        <v/>
      </c>
      <c r="T2584" s="52"/>
      <c r="U2584" s="52"/>
      <c r="V2584" s="56" t="str">
        <f t="shared" si="320"/>
        <v/>
      </c>
      <c r="W2584" s="52"/>
      <c r="X2584" s="50"/>
      <c r="Y2584" s="56" t="str">
        <f t="shared" si="321"/>
        <v/>
      </c>
      <c r="Z2584" s="52"/>
      <c r="AA2584" s="35" t="str">
        <f t="shared" si="322"/>
        <v/>
      </c>
      <c r="AB2584" s="35" t="str">
        <f t="shared" si="323"/>
        <v/>
      </c>
      <c r="AC2584" s="35" t="str">
        <f t="shared" si="324"/>
        <v/>
      </c>
      <c r="AD2584" s="35" t="str">
        <f t="shared" si="325"/>
        <v/>
      </c>
      <c r="AE2584" s="35" t="str">
        <f t="shared" si="326"/>
        <v/>
      </c>
      <c r="AF2584" s="35" t="str">
        <f t="shared" si="327"/>
        <v/>
      </c>
    </row>
    <row r="2585" spans="1:32" x14ac:dyDescent="0.3">
      <c r="A2585" s="50"/>
      <c r="B2585" s="34" t="str">
        <f>IFERROR(VLOOKUP(A2585,'State of WI BUs'!$A$2:$B$77,2,FALSE),"")</f>
        <v/>
      </c>
      <c r="C2585" s="50"/>
      <c r="D2585" s="50"/>
      <c r="E2585" s="51"/>
      <c r="F2585" s="34" t="str">
        <f>IFERROR(VLOOKUP(C2585,'Fed. Agency Identifier'!$A$2:$B$62,2,FALSE),"")</f>
        <v/>
      </c>
      <c r="G2585" s="34" t="str">
        <f>IF(ISBLANK(D2585)=TRUE,"",(IFERROR(VLOOKUP(CONCATENATE(C2585,".",D2585),'Assistance Listings sam.gov'!$A$2:$D$2250,4,FALSE),"Unknown/Expired CFDA - Complete Column K")))</f>
        <v/>
      </c>
      <c r="H2585" s="51"/>
      <c r="I2585" s="51"/>
      <c r="J2585" s="34" t="str">
        <f>IF(AND(ISBLANK(C2585)=TRUE,ISBLANK(D2585)=TRUE),"",IFERROR(VLOOKUP(CONCATENATE(C2585,".",D2585),'Clusters Lookup'!$A$2:$B$99,2,FALSE),"Not an Other Cluster"))</f>
        <v/>
      </c>
      <c r="K2585" s="51"/>
      <c r="L2585" s="51"/>
      <c r="M2585" s="51"/>
      <c r="N2585" s="51"/>
      <c r="O2585" s="52"/>
      <c r="P2585" s="51"/>
      <c r="Q2585" s="51"/>
      <c r="R2585" s="50"/>
      <c r="S2585" s="34" t="str">
        <f>IFERROR(VLOOKUP(R2585,'State of WI BUs'!$A$2:$B$77,2,FALSE),"")</f>
        <v/>
      </c>
      <c r="T2585" s="52"/>
      <c r="U2585" s="52"/>
      <c r="V2585" s="56" t="str">
        <f t="shared" si="320"/>
        <v/>
      </c>
      <c r="W2585" s="52"/>
      <c r="X2585" s="50"/>
      <c r="Y2585" s="56" t="str">
        <f t="shared" si="321"/>
        <v/>
      </c>
      <c r="Z2585" s="52"/>
      <c r="AA2585" s="35" t="str">
        <f t="shared" si="322"/>
        <v/>
      </c>
      <c r="AB2585" s="35" t="str">
        <f t="shared" si="323"/>
        <v/>
      </c>
      <c r="AC2585" s="35" t="str">
        <f t="shared" si="324"/>
        <v/>
      </c>
      <c r="AD2585" s="35" t="str">
        <f t="shared" si="325"/>
        <v/>
      </c>
      <c r="AE2585" s="35" t="str">
        <f t="shared" si="326"/>
        <v/>
      </c>
      <c r="AF2585" s="35" t="str">
        <f t="shared" si="327"/>
        <v/>
      </c>
    </row>
    <row r="2586" spans="1:32" x14ac:dyDescent="0.3">
      <c r="A2586" s="50"/>
      <c r="B2586" s="34" t="str">
        <f>IFERROR(VLOOKUP(A2586,'State of WI BUs'!$A$2:$B$77,2,FALSE),"")</f>
        <v/>
      </c>
      <c r="C2586" s="50"/>
      <c r="D2586" s="50"/>
      <c r="E2586" s="51"/>
      <c r="F2586" s="34" t="str">
        <f>IFERROR(VLOOKUP(C2586,'Fed. Agency Identifier'!$A$2:$B$62,2,FALSE),"")</f>
        <v/>
      </c>
      <c r="G2586" s="34" t="str">
        <f>IF(ISBLANK(D2586)=TRUE,"",(IFERROR(VLOOKUP(CONCATENATE(C2586,".",D2586),'Assistance Listings sam.gov'!$A$2:$D$2250,4,FALSE),"Unknown/Expired CFDA - Complete Column K")))</f>
        <v/>
      </c>
      <c r="H2586" s="51"/>
      <c r="I2586" s="51"/>
      <c r="J2586" s="34" t="str">
        <f>IF(AND(ISBLANK(C2586)=TRUE,ISBLANK(D2586)=TRUE),"",IFERROR(VLOOKUP(CONCATENATE(C2586,".",D2586),'Clusters Lookup'!$A$2:$B$99,2,FALSE),"Not an Other Cluster"))</f>
        <v/>
      </c>
      <c r="K2586" s="51"/>
      <c r="L2586" s="51"/>
      <c r="M2586" s="51"/>
      <c r="N2586" s="51"/>
      <c r="O2586" s="52"/>
      <c r="P2586" s="51"/>
      <c r="Q2586" s="51"/>
      <c r="R2586" s="50"/>
      <c r="S2586" s="34" t="str">
        <f>IFERROR(VLOOKUP(R2586,'State of WI BUs'!$A$2:$B$77,2,FALSE),"")</f>
        <v/>
      </c>
      <c r="T2586" s="52"/>
      <c r="U2586" s="52"/>
      <c r="V2586" s="56" t="str">
        <f t="shared" si="320"/>
        <v/>
      </c>
      <c r="W2586" s="52"/>
      <c r="X2586" s="50"/>
      <c r="Y2586" s="56" t="str">
        <f t="shared" si="321"/>
        <v/>
      </c>
      <c r="Z2586" s="52"/>
      <c r="AA2586" s="35" t="str">
        <f t="shared" si="322"/>
        <v/>
      </c>
      <c r="AB2586" s="35" t="str">
        <f t="shared" si="323"/>
        <v/>
      </c>
      <c r="AC2586" s="35" t="str">
        <f t="shared" si="324"/>
        <v/>
      </c>
      <c r="AD2586" s="35" t="str">
        <f t="shared" si="325"/>
        <v/>
      </c>
      <c r="AE2586" s="35" t="str">
        <f t="shared" si="326"/>
        <v/>
      </c>
      <c r="AF2586" s="35" t="str">
        <f t="shared" si="327"/>
        <v/>
      </c>
    </row>
    <row r="2587" spans="1:32" x14ac:dyDescent="0.3">
      <c r="A2587" s="50"/>
      <c r="B2587" s="34" t="str">
        <f>IFERROR(VLOOKUP(A2587,'State of WI BUs'!$A$2:$B$77,2,FALSE),"")</f>
        <v/>
      </c>
      <c r="C2587" s="50"/>
      <c r="D2587" s="50"/>
      <c r="E2587" s="51"/>
      <c r="F2587" s="34" t="str">
        <f>IFERROR(VLOOKUP(C2587,'Fed. Agency Identifier'!$A$2:$B$62,2,FALSE),"")</f>
        <v/>
      </c>
      <c r="G2587" s="34" t="str">
        <f>IF(ISBLANK(D2587)=TRUE,"",(IFERROR(VLOOKUP(CONCATENATE(C2587,".",D2587),'Assistance Listings sam.gov'!$A$2:$D$2250,4,FALSE),"Unknown/Expired CFDA - Complete Column K")))</f>
        <v/>
      </c>
      <c r="H2587" s="51"/>
      <c r="I2587" s="51"/>
      <c r="J2587" s="34" t="str">
        <f>IF(AND(ISBLANK(C2587)=TRUE,ISBLANK(D2587)=TRUE),"",IFERROR(VLOOKUP(CONCATENATE(C2587,".",D2587),'Clusters Lookup'!$A$2:$B$99,2,FALSE),"Not an Other Cluster"))</f>
        <v/>
      </c>
      <c r="K2587" s="51"/>
      <c r="L2587" s="51"/>
      <c r="M2587" s="51"/>
      <c r="N2587" s="51"/>
      <c r="O2587" s="52"/>
      <c r="P2587" s="51"/>
      <c r="Q2587" s="51"/>
      <c r="R2587" s="50"/>
      <c r="S2587" s="34" t="str">
        <f>IFERROR(VLOOKUP(R2587,'State of WI BUs'!$A$2:$B$77,2,FALSE),"")</f>
        <v/>
      </c>
      <c r="T2587" s="52"/>
      <c r="U2587" s="52"/>
      <c r="V2587" s="56" t="str">
        <f t="shared" si="320"/>
        <v/>
      </c>
      <c r="W2587" s="52"/>
      <c r="X2587" s="50"/>
      <c r="Y2587" s="56" t="str">
        <f t="shared" si="321"/>
        <v/>
      </c>
      <c r="Z2587" s="52"/>
      <c r="AA2587" s="35" t="str">
        <f t="shared" si="322"/>
        <v/>
      </c>
      <c r="AB2587" s="35" t="str">
        <f t="shared" si="323"/>
        <v/>
      </c>
      <c r="AC2587" s="35" t="str">
        <f t="shared" si="324"/>
        <v/>
      </c>
      <c r="AD2587" s="35" t="str">
        <f t="shared" si="325"/>
        <v/>
      </c>
      <c r="AE2587" s="35" t="str">
        <f t="shared" si="326"/>
        <v/>
      </c>
      <c r="AF2587" s="35" t="str">
        <f t="shared" si="327"/>
        <v/>
      </c>
    </row>
    <row r="2588" spans="1:32" x14ac:dyDescent="0.3">
      <c r="A2588" s="50"/>
      <c r="B2588" s="34" t="str">
        <f>IFERROR(VLOOKUP(A2588,'State of WI BUs'!$A$2:$B$77,2,FALSE),"")</f>
        <v/>
      </c>
      <c r="C2588" s="50"/>
      <c r="D2588" s="50"/>
      <c r="E2588" s="51"/>
      <c r="F2588" s="34" t="str">
        <f>IFERROR(VLOOKUP(C2588,'Fed. Agency Identifier'!$A$2:$B$62,2,FALSE),"")</f>
        <v/>
      </c>
      <c r="G2588" s="34" t="str">
        <f>IF(ISBLANK(D2588)=TRUE,"",(IFERROR(VLOOKUP(CONCATENATE(C2588,".",D2588),'Assistance Listings sam.gov'!$A$2:$D$2250,4,FALSE),"Unknown/Expired CFDA - Complete Column K")))</f>
        <v/>
      </c>
      <c r="H2588" s="51"/>
      <c r="I2588" s="51"/>
      <c r="J2588" s="34" t="str">
        <f>IF(AND(ISBLANK(C2588)=TRUE,ISBLANK(D2588)=TRUE),"",IFERROR(VLOOKUP(CONCATENATE(C2588,".",D2588),'Clusters Lookup'!$A$2:$B$99,2,FALSE),"Not an Other Cluster"))</f>
        <v/>
      </c>
      <c r="K2588" s="51"/>
      <c r="L2588" s="51"/>
      <c r="M2588" s="51"/>
      <c r="N2588" s="51"/>
      <c r="O2588" s="52"/>
      <c r="P2588" s="51"/>
      <c r="Q2588" s="51"/>
      <c r="R2588" s="50"/>
      <c r="S2588" s="34" t="str">
        <f>IFERROR(VLOOKUP(R2588,'State of WI BUs'!$A$2:$B$77,2,FALSE),"")</f>
        <v/>
      </c>
      <c r="T2588" s="52"/>
      <c r="U2588" s="52"/>
      <c r="V2588" s="56" t="str">
        <f t="shared" si="320"/>
        <v/>
      </c>
      <c r="W2588" s="52"/>
      <c r="X2588" s="50"/>
      <c r="Y2588" s="56" t="str">
        <f t="shared" si="321"/>
        <v/>
      </c>
      <c r="Z2588" s="52"/>
      <c r="AA2588" s="35" t="str">
        <f t="shared" si="322"/>
        <v/>
      </c>
      <c r="AB2588" s="35" t="str">
        <f t="shared" si="323"/>
        <v/>
      </c>
      <c r="AC2588" s="35" t="str">
        <f t="shared" si="324"/>
        <v/>
      </c>
      <c r="AD2588" s="35" t="str">
        <f t="shared" si="325"/>
        <v/>
      </c>
      <c r="AE2588" s="35" t="str">
        <f t="shared" si="326"/>
        <v/>
      </c>
      <c r="AF2588" s="35" t="str">
        <f t="shared" si="327"/>
        <v/>
      </c>
    </row>
    <row r="2589" spans="1:32" x14ac:dyDescent="0.3">
      <c r="A2589" s="50"/>
      <c r="B2589" s="34" t="str">
        <f>IFERROR(VLOOKUP(A2589,'State of WI BUs'!$A$2:$B$77,2,FALSE),"")</f>
        <v/>
      </c>
      <c r="C2589" s="50"/>
      <c r="D2589" s="50"/>
      <c r="E2589" s="51"/>
      <c r="F2589" s="34" t="str">
        <f>IFERROR(VLOOKUP(C2589,'Fed. Agency Identifier'!$A$2:$B$62,2,FALSE),"")</f>
        <v/>
      </c>
      <c r="G2589" s="34" t="str">
        <f>IF(ISBLANK(D2589)=TRUE,"",(IFERROR(VLOOKUP(CONCATENATE(C2589,".",D2589),'Assistance Listings sam.gov'!$A$2:$D$2250,4,FALSE),"Unknown/Expired CFDA - Complete Column K")))</f>
        <v/>
      </c>
      <c r="H2589" s="51"/>
      <c r="I2589" s="51"/>
      <c r="J2589" s="34" t="str">
        <f>IF(AND(ISBLANK(C2589)=TRUE,ISBLANK(D2589)=TRUE),"",IFERROR(VLOOKUP(CONCATENATE(C2589,".",D2589),'Clusters Lookup'!$A$2:$B$99,2,FALSE),"Not an Other Cluster"))</f>
        <v/>
      </c>
      <c r="K2589" s="51"/>
      <c r="L2589" s="51"/>
      <c r="M2589" s="51"/>
      <c r="N2589" s="51"/>
      <c r="O2589" s="52"/>
      <c r="P2589" s="51"/>
      <c r="Q2589" s="51"/>
      <c r="R2589" s="50"/>
      <c r="S2589" s="34" t="str">
        <f>IFERROR(VLOOKUP(R2589,'State of WI BUs'!$A$2:$B$77,2,FALSE),"")</f>
        <v/>
      </c>
      <c r="T2589" s="52"/>
      <c r="U2589" s="52"/>
      <c r="V2589" s="56" t="str">
        <f t="shared" si="320"/>
        <v/>
      </c>
      <c r="W2589" s="52"/>
      <c r="X2589" s="50"/>
      <c r="Y2589" s="56" t="str">
        <f t="shared" si="321"/>
        <v/>
      </c>
      <c r="Z2589" s="52"/>
      <c r="AA2589" s="35" t="str">
        <f t="shared" si="322"/>
        <v/>
      </c>
      <c r="AB2589" s="35" t="str">
        <f t="shared" si="323"/>
        <v/>
      </c>
      <c r="AC2589" s="35" t="str">
        <f t="shared" si="324"/>
        <v/>
      </c>
      <c r="AD2589" s="35" t="str">
        <f t="shared" si="325"/>
        <v/>
      </c>
      <c r="AE2589" s="35" t="str">
        <f t="shared" si="326"/>
        <v/>
      </c>
      <c r="AF2589" s="35" t="str">
        <f t="shared" si="327"/>
        <v/>
      </c>
    </row>
    <row r="2590" spans="1:32" x14ac:dyDescent="0.3">
      <c r="A2590" s="50"/>
      <c r="B2590" s="34" t="str">
        <f>IFERROR(VLOOKUP(A2590,'State of WI BUs'!$A$2:$B$77,2,FALSE),"")</f>
        <v/>
      </c>
      <c r="C2590" s="50"/>
      <c r="D2590" s="50"/>
      <c r="E2590" s="51"/>
      <c r="F2590" s="34" t="str">
        <f>IFERROR(VLOOKUP(C2590,'Fed. Agency Identifier'!$A$2:$B$62,2,FALSE),"")</f>
        <v/>
      </c>
      <c r="G2590" s="34" t="str">
        <f>IF(ISBLANK(D2590)=TRUE,"",(IFERROR(VLOOKUP(CONCATENATE(C2590,".",D2590),'Assistance Listings sam.gov'!$A$2:$D$2250,4,FALSE),"Unknown/Expired CFDA - Complete Column K")))</f>
        <v/>
      </c>
      <c r="H2590" s="51"/>
      <c r="I2590" s="51"/>
      <c r="J2590" s="34" t="str">
        <f>IF(AND(ISBLANK(C2590)=TRUE,ISBLANK(D2590)=TRUE),"",IFERROR(VLOOKUP(CONCATENATE(C2590,".",D2590),'Clusters Lookup'!$A$2:$B$99,2,FALSE),"Not an Other Cluster"))</f>
        <v/>
      </c>
      <c r="K2590" s="51"/>
      <c r="L2590" s="51"/>
      <c r="M2590" s="51"/>
      <c r="N2590" s="51"/>
      <c r="O2590" s="52"/>
      <c r="P2590" s="51"/>
      <c r="Q2590" s="51"/>
      <c r="R2590" s="50"/>
      <c r="S2590" s="34" t="str">
        <f>IFERROR(VLOOKUP(R2590,'State of WI BUs'!$A$2:$B$77,2,FALSE),"")</f>
        <v/>
      </c>
      <c r="T2590" s="52"/>
      <c r="U2590" s="52"/>
      <c r="V2590" s="56" t="str">
        <f t="shared" si="320"/>
        <v/>
      </c>
      <c r="W2590" s="52"/>
      <c r="X2590" s="50"/>
      <c r="Y2590" s="56" t="str">
        <f t="shared" si="321"/>
        <v/>
      </c>
      <c r="Z2590" s="52"/>
      <c r="AA2590" s="35" t="str">
        <f t="shared" si="322"/>
        <v/>
      </c>
      <c r="AB2590" s="35" t="str">
        <f t="shared" si="323"/>
        <v/>
      </c>
      <c r="AC2590" s="35" t="str">
        <f t="shared" si="324"/>
        <v/>
      </c>
      <c r="AD2590" s="35" t="str">
        <f t="shared" si="325"/>
        <v/>
      </c>
      <c r="AE2590" s="35" t="str">
        <f t="shared" si="326"/>
        <v/>
      </c>
      <c r="AF2590" s="35" t="str">
        <f t="shared" si="327"/>
        <v/>
      </c>
    </row>
    <row r="2591" spans="1:32" x14ac:dyDescent="0.3">
      <c r="A2591" s="50"/>
      <c r="B2591" s="34" t="str">
        <f>IFERROR(VLOOKUP(A2591,'State of WI BUs'!$A$2:$B$77,2,FALSE),"")</f>
        <v/>
      </c>
      <c r="C2591" s="50"/>
      <c r="D2591" s="50"/>
      <c r="E2591" s="51"/>
      <c r="F2591" s="34" t="str">
        <f>IFERROR(VLOOKUP(C2591,'Fed. Agency Identifier'!$A$2:$B$62,2,FALSE),"")</f>
        <v/>
      </c>
      <c r="G2591" s="34" t="str">
        <f>IF(ISBLANK(D2591)=TRUE,"",(IFERROR(VLOOKUP(CONCATENATE(C2591,".",D2591),'Assistance Listings sam.gov'!$A$2:$D$2250,4,FALSE),"Unknown/Expired CFDA - Complete Column K")))</f>
        <v/>
      </c>
      <c r="H2591" s="51"/>
      <c r="I2591" s="51"/>
      <c r="J2591" s="34" t="str">
        <f>IF(AND(ISBLANK(C2591)=TRUE,ISBLANK(D2591)=TRUE),"",IFERROR(VLOOKUP(CONCATENATE(C2591,".",D2591),'Clusters Lookup'!$A$2:$B$99,2,FALSE),"Not an Other Cluster"))</f>
        <v/>
      </c>
      <c r="K2591" s="51"/>
      <c r="L2591" s="51"/>
      <c r="M2591" s="51"/>
      <c r="N2591" s="51"/>
      <c r="O2591" s="52"/>
      <c r="P2591" s="51"/>
      <c r="Q2591" s="51"/>
      <c r="R2591" s="50"/>
      <c r="S2591" s="34" t="str">
        <f>IFERROR(VLOOKUP(R2591,'State of WI BUs'!$A$2:$B$77,2,FALSE),"")</f>
        <v/>
      </c>
      <c r="T2591" s="52"/>
      <c r="U2591" s="52"/>
      <c r="V2591" s="56" t="str">
        <f t="shared" si="320"/>
        <v/>
      </c>
      <c r="W2591" s="52"/>
      <c r="X2591" s="50"/>
      <c r="Y2591" s="56" t="str">
        <f t="shared" si="321"/>
        <v/>
      </c>
      <c r="Z2591" s="52"/>
      <c r="AA2591" s="35" t="str">
        <f t="shared" si="322"/>
        <v/>
      </c>
      <c r="AB2591" s="35" t="str">
        <f t="shared" si="323"/>
        <v/>
      </c>
      <c r="AC2591" s="35" t="str">
        <f t="shared" si="324"/>
        <v/>
      </c>
      <c r="AD2591" s="35" t="str">
        <f t="shared" si="325"/>
        <v/>
      </c>
      <c r="AE2591" s="35" t="str">
        <f t="shared" si="326"/>
        <v/>
      </c>
      <c r="AF2591" s="35" t="str">
        <f t="shared" si="327"/>
        <v/>
      </c>
    </row>
    <row r="2592" spans="1:32" x14ac:dyDescent="0.3">
      <c r="A2592" s="50"/>
      <c r="B2592" s="34" t="str">
        <f>IFERROR(VLOOKUP(A2592,'State of WI BUs'!$A$2:$B$77,2,FALSE),"")</f>
        <v/>
      </c>
      <c r="C2592" s="50"/>
      <c r="D2592" s="50"/>
      <c r="E2592" s="51"/>
      <c r="F2592" s="34" t="str">
        <f>IFERROR(VLOOKUP(C2592,'Fed. Agency Identifier'!$A$2:$B$62,2,FALSE),"")</f>
        <v/>
      </c>
      <c r="G2592" s="34" t="str">
        <f>IF(ISBLANK(D2592)=TRUE,"",(IFERROR(VLOOKUP(CONCATENATE(C2592,".",D2592),'Assistance Listings sam.gov'!$A$2:$D$2250,4,FALSE),"Unknown/Expired CFDA - Complete Column K")))</f>
        <v/>
      </c>
      <c r="H2592" s="51"/>
      <c r="I2592" s="51"/>
      <c r="J2592" s="34" t="str">
        <f>IF(AND(ISBLANK(C2592)=TRUE,ISBLANK(D2592)=TRUE),"",IFERROR(VLOOKUP(CONCATENATE(C2592,".",D2592),'Clusters Lookup'!$A$2:$B$99,2,FALSE),"Not an Other Cluster"))</f>
        <v/>
      </c>
      <c r="K2592" s="51"/>
      <c r="L2592" s="51"/>
      <c r="M2592" s="51"/>
      <c r="N2592" s="51"/>
      <c r="O2592" s="52"/>
      <c r="P2592" s="51"/>
      <c r="Q2592" s="51"/>
      <c r="R2592" s="50"/>
      <c r="S2592" s="34" t="str">
        <f>IFERROR(VLOOKUP(R2592,'State of WI BUs'!$A$2:$B$77,2,FALSE),"")</f>
        <v/>
      </c>
      <c r="T2592" s="52"/>
      <c r="U2592" s="52"/>
      <c r="V2592" s="56" t="str">
        <f t="shared" si="320"/>
        <v/>
      </c>
      <c r="W2592" s="52"/>
      <c r="X2592" s="50"/>
      <c r="Y2592" s="56" t="str">
        <f t="shared" si="321"/>
        <v/>
      </c>
      <c r="Z2592" s="52"/>
      <c r="AA2592" s="35" t="str">
        <f t="shared" si="322"/>
        <v/>
      </c>
      <c r="AB2592" s="35" t="str">
        <f t="shared" si="323"/>
        <v/>
      </c>
      <c r="AC2592" s="35" t="str">
        <f t="shared" si="324"/>
        <v/>
      </c>
      <c r="AD2592" s="35" t="str">
        <f t="shared" si="325"/>
        <v/>
      </c>
      <c r="AE2592" s="35" t="str">
        <f t="shared" si="326"/>
        <v/>
      </c>
      <c r="AF2592" s="35" t="str">
        <f t="shared" si="327"/>
        <v/>
      </c>
    </row>
    <row r="2593" spans="1:32" x14ac:dyDescent="0.3">
      <c r="A2593" s="50"/>
      <c r="B2593" s="34" t="str">
        <f>IFERROR(VLOOKUP(A2593,'State of WI BUs'!$A$2:$B$77,2,FALSE),"")</f>
        <v/>
      </c>
      <c r="C2593" s="50"/>
      <c r="D2593" s="50"/>
      <c r="E2593" s="51"/>
      <c r="F2593" s="34" t="str">
        <f>IFERROR(VLOOKUP(C2593,'Fed. Agency Identifier'!$A$2:$B$62,2,FALSE),"")</f>
        <v/>
      </c>
      <c r="G2593" s="34" t="str">
        <f>IF(ISBLANK(D2593)=TRUE,"",(IFERROR(VLOOKUP(CONCATENATE(C2593,".",D2593),'Assistance Listings sam.gov'!$A$2:$D$2250,4,FALSE),"Unknown/Expired CFDA - Complete Column K")))</f>
        <v/>
      </c>
      <c r="H2593" s="51"/>
      <c r="I2593" s="51"/>
      <c r="J2593" s="34" t="str">
        <f>IF(AND(ISBLANK(C2593)=TRUE,ISBLANK(D2593)=TRUE),"",IFERROR(VLOOKUP(CONCATENATE(C2593,".",D2593),'Clusters Lookup'!$A$2:$B$99,2,FALSE),"Not an Other Cluster"))</f>
        <v/>
      </c>
      <c r="K2593" s="51"/>
      <c r="L2593" s="51"/>
      <c r="M2593" s="51"/>
      <c r="N2593" s="51"/>
      <c r="O2593" s="52"/>
      <c r="P2593" s="51"/>
      <c r="Q2593" s="51"/>
      <c r="R2593" s="50"/>
      <c r="S2593" s="34" t="str">
        <f>IFERROR(VLOOKUP(R2593,'State of WI BUs'!$A$2:$B$77,2,FALSE),"")</f>
        <v/>
      </c>
      <c r="T2593" s="52"/>
      <c r="U2593" s="52"/>
      <c r="V2593" s="56" t="str">
        <f t="shared" si="320"/>
        <v/>
      </c>
      <c r="W2593" s="52"/>
      <c r="X2593" s="50"/>
      <c r="Y2593" s="56" t="str">
        <f t="shared" si="321"/>
        <v/>
      </c>
      <c r="Z2593" s="52"/>
      <c r="AA2593" s="35" t="str">
        <f t="shared" si="322"/>
        <v/>
      </c>
      <c r="AB2593" s="35" t="str">
        <f t="shared" si="323"/>
        <v/>
      </c>
      <c r="AC2593" s="35" t="str">
        <f t="shared" si="324"/>
        <v/>
      </c>
      <c r="AD2593" s="35" t="str">
        <f t="shared" si="325"/>
        <v/>
      </c>
      <c r="AE2593" s="35" t="str">
        <f t="shared" si="326"/>
        <v/>
      </c>
      <c r="AF2593" s="35" t="str">
        <f t="shared" si="327"/>
        <v/>
      </c>
    </row>
    <row r="2594" spans="1:32" x14ac:dyDescent="0.3">
      <c r="A2594" s="50"/>
      <c r="B2594" s="34" t="str">
        <f>IFERROR(VLOOKUP(A2594,'State of WI BUs'!$A$2:$B$77,2,FALSE),"")</f>
        <v/>
      </c>
      <c r="C2594" s="50"/>
      <c r="D2594" s="50"/>
      <c r="E2594" s="51"/>
      <c r="F2594" s="34" t="str">
        <f>IFERROR(VLOOKUP(C2594,'Fed. Agency Identifier'!$A$2:$B$62,2,FALSE),"")</f>
        <v/>
      </c>
      <c r="G2594" s="34" t="str">
        <f>IF(ISBLANK(D2594)=TRUE,"",(IFERROR(VLOOKUP(CONCATENATE(C2594,".",D2594),'Assistance Listings sam.gov'!$A$2:$D$2250,4,FALSE),"Unknown/Expired CFDA - Complete Column K")))</f>
        <v/>
      </c>
      <c r="H2594" s="51"/>
      <c r="I2594" s="51"/>
      <c r="J2594" s="34" t="str">
        <f>IF(AND(ISBLANK(C2594)=TRUE,ISBLANK(D2594)=TRUE),"",IFERROR(VLOOKUP(CONCATENATE(C2594,".",D2594),'Clusters Lookup'!$A$2:$B$99,2,FALSE),"Not an Other Cluster"))</f>
        <v/>
      </c>
      <c r="K2594" s="51"/>
      <c r="L2594" s="51"/>
      <c r="M2594" s="51"/>
      <c r="N2594" s="51"/>
      <c r="O2594" s="52"/>
      <c r="P2594" s="51"/>
      <c r="Q2594" s="51"/>
      <c r="R2594" s="50"/>
      <c r="S2594" s="34" t="str">
        <f>IFERROR(VLOOKUP(R2594,'State of WI BUs'!$A$2:$B$77,2,FALSE),"")</f>
        <v/>
      </c>
      <c r="T2594" s="52"/>
      <c r="U2594" s="52"/>
      <c r="V2594" s="56" t="str">
        <f t="shared" si="320"/>
        <v/>
      </c>
      <c r="W2594" s="52"/>
      <c r="X2594" s="50"/>
      <c r="Y2594" s="56" t="str">
        <f t="shared" si="321"/>
        <v/>
      </c>
      <c r="Z2594" s="52"/>
      <c r="AA2594" s="35" t="str">
        <f t="shared" si="322"/>
        <v/>
      </c>
      <c r="AB2594" s="35" t="str">
        <f t="shared" si="323"/>
        <v/>
      </c>
      <c r="AC2594" s="35" t="str">
        <f t="shared" si="324"/>
        <v/>
      </c>
      <c r="AD2594" s="35" t="str">
        <f t="shared" si="325"/>
        <v/>
      </c>
      <c r="AE2594" s="35" t="str">
        <f t="shared" si="326"/>
        <v/>
      </c>
      <c r="AF2594" s="35" t="str">
        <f t="shared" si="327"/>
        <v/>
      </c>
    </row>
    <row r="2595" spans="1:32" x14ac:dyDescent="0.3">
      <c r="A2595" s="50"/>
      <c r="B2595" s="34" t="str">
        <f>IFERROR(VLOOKUP(A2595,'State of WI BUs'!$A$2:$B$77,2,FALSE),"")</f>
        <v/>
      </c>
      <c r="C2595" s="50"/>
      <c r="D2595" s="50"/>
      <c r="E2595" s="51"/>
      <c r="F2595" s="34" t="str">
        <f>IFERROR(VLOOKUP(C2595,'Fed. Agency Identifier'!$A$2:$B$62,2,FALSE),"")</f>
        <v/>
      </c>
      <c r="G2595" s="34" t="str">
        <f>IF(ISBLANK(D2595)=TRUE,"",(IFERROR(VLOOKUP(CONCATENATE(C2595,".",D2595),'Assistance Listings sam.gov'!$A$2:$D$2250,4,FALSE),"Unknown/Expired CFDA - Complete Column K")))</f>
        <v/>
      </c>
      <c r="H2595" s="51"/>
      <c r="I2595" s="51"/>
      <c r="J2595" s="34" t="str">
        <f>IF(AND(ISBLANK(C2595)=TRUE,ISBLANK(D2595)=TRUE),"",IFERROR(VLOOKUP(CONCATENATE(C2595,".",D2595),'Clusters Lookup'!$A$2:$B$99,2,FALSE),"Not an Other Cluster"))</f>
        <v/>
      </c>
      <c r="K2595" s="51"/>
      <c r="L2595" s="51"/>
      <c r="M2595" s="51"/>
      <c r="N2595" s="51"/>
      <c r="O2595" s="52"/>
      <c r="P2595" s="51"/>
      <c r="Q2595" s="51"/>
      <c r="R2595" s="50"/>
      <c r="S2595" s="34" t="str">
        <f>IFERROR(VLOOKUP(R2595,'State of WI BUs'!$A$2:$B$77,2,FALSE),"")</f>
        <v/>
      </c>
      <c r="T2595" s="52"/>
      <c r="U2595" s="52"/>
      <c r="V2595" s="56" t="str">
        <f t="shared" si="320"/>
        <v/>
      </c>
      <c r="W2595" s="52"/>
      <c r="X2595" s="50"/>
      <c r="Y2595" s="56" t="str">
        <f t="shared" si="321"/>
        <v/>
      </c>
      <c r="Z2595" s="52"/>
      <c r="AA2595" s="35" t="str">
        <f t="shared" si="322"/>
        <v/>
      </c>
      <c r="AB2595" s="35" t="str">
        <f t="shared" si="323"/>
        <v/>
      </c>
      <c r="AC2595" s="35" t="str">
        <f t="shared" si="324"/>
        <v/>
      </c>
      <c r="AD2595" s="35" t="str">
        <f t="shared" si="325"/>
        <v/>
      </c>
      <c r="AE2595" s="35" t="str">
        <f t="shared" si="326"/>
        <v/>
      </c>
      <c r="AF2595" s="35" t="str">
        <f t="shared" si="327"/>
        <v/>
      </c>
    </row>
    <row r="2596" spans="1:32" x14ac:dyDescent="0.3">
      <c r="A2596" s="50"/>
      <c r="B2596" s="34" t="str">
        <f>IFERROR(VLOOKUP(A2596,'State of WI BUs'!$A$2:$B$77,2,FALSE),"")</f>
        <v/>
      </c>
      <c r="C2596" s="50"/>
      <c r="D2596" s="50"/>
      <c r="E2596" s="51"/>
      <c r="F2596" s="34" t="str">
        <f>IFERROR(VLOOKUP(C2596,'Fed. Agency Identifier'!$A$2:$B$62,2,FALSE),"")</f>
        <v/>
      </c>
      <c r="G2596" s="34" t="str">
        <f>IF(ISBLANK(D2596)=TRUE,"",(IFERROR(VLOOKUP(CONCATENATE(C2596,".",D2596),'Assistance Listings sam.gov'!$A$2:$D$2250,4,FALSE),"Unknown/Expired CFDA - Complete Column K")))</f>
        <v/>
      </c>
      <c r="H2596" s="51"/>
      <c r="I2596" s="51"/>
      <c r="J2596" s="34" t="str">
        <f>IF(AND(ISBLANK(C2596)=TRUE,ISBLANK(D2596)=TRUE),"",IFERROR(VLOOKUP(CONCATENATE(C2596,".",D2596),'Clusters Lookup'!$A$2:$B$99,2,FALSE),"Not an Other Cluster"))</f>
        <v/>
      </c>
      <c r="K2596" s="51"/>
      <c r="L2596" s="51"/>
      <c r="M2596" s="51"/>
      <c r="N2596" s="51"/>
      <c r="O2596" s="52"/>
      <c r="P2596" s="51"/>
      <c r="Q2596" s="51"/>
      <c r="R2596" s="50"/>
      <c r="S2596" s="34" t="str">
        <f>IFERROR(VLOOKUP(R2596,'State of WI BUs'!$A$2:$B$77,2,FALSE),"")</f>
        <v/>
      </c>
      <c r="T2596" s="52"/>
      <c r="U2596" s="52"/>
      <c r="V2596" s="56" t="str">
        <f t="shared" si="320"/>
        <v/>
      </c>
      <c r="W2596" s="52"/>
      <c r="X2596" s="50"/>
      <c r="Y2596" s="56" t="str">
        <f t="shared" si="321"/>
        <v/>
      </c>
      <c r="Z2596" s="52"/>
      <c r="AA2596" s="35" t="str">
        <f t="shared" si="322"/>
        <v/>
      </c>
      <c r="AB2596" s="35" t="str">
        <f t="shared" si="323"/>
        <v/>
      </c>
      <c r="AC2596" s="35" t="str">
        <f t="shared" si="324"/>
        <v/>
      </c>
      <c r="AD2596" s="35" t="str">
        <f t="shared" si="325"/>
        <v/>
      </c>
      <c r="AE2596" s="35" t="str">
        <f t="shared" si="326"/>
        <v/>
      </c>
      <c r="AF2596" s="35" t="str">
        <f t="shared" si="327"/>
        <v/>
      </c>
    </row>
    <row r="2597" spans="1:32" x14ac:dyDescent="0.3">
      <c r="A2597" s="50"/>
      <c r="B2597" s="34" t="str">
        <f>IFERROR(VLOOKUP(A2597,'State of WI BUs'!$A$2:$B$77,2,FALSE),"")</f>
        <v/>
      </c>
      <c r="C2597" s="50"/>
      <c r="D2597" s="50"/>
      <c r="E2597" s="51"/>
      <c r="F2597" s="34" t="str">
        <f>IFERROR(VLOOKUP(C2597,'Fed. Agency Identifier'!$A$2:$B$62,2,FALSE),"")</f>
        <v/>
      </c>
      <c r="G2597" s="34" t="str">
        <f>IF(ISBLANK(D2597)=TRUE,"",(IFERROR(VLOOKUP(CONCATENATE(C2597,".",D2597),'Assistance Listings sam.gov'!$A$2:$D$2250,4,FALSE),"Unknown/Expired CFDA - Complete Column K")))</f>
        <v/>
      </c>
      <c r="H2597" s="51"/>
      <c r="I2597" s="51"/>
      <c r="J2597" s="34" t="str">
        <f>IF(AND(ISBLANK(C2597)=TRUE,ISBLANK(D2597)=TRUE),"",IFERROR(VLOOKUP(CONCATENATE(C2597,".",D2597),'Clusters Lookup'!$A$2:$B$99,2,FALSE),"Not an Other Cluster"))</f>
        <v/>
      </c>
      <c r="K2597" s="51"/>
      <c r="L2597" s="51"/>
      <c r="M2597" s="51"/>
      <c r="N2597" s="51"/>
      <c r="O2597" s="52"/>
      <c r="P2597" s="51"/>
      <c r="Q2597" s="51"/>
      <c r="R2597" s="50"/>
      <c r="S2597" s="34" t="str">
        <f>IFERROR(VLOOKUP(R2597,'State of WI BUs'!$A$2:$B$77,2,FALSE),"")</f>
        <v/>
      </c>
      <c r="T2597" s="52"/>
      <c r="U2597" s="52"/>
      <c r="V2597" s="56" t="str">
        <f t="shared" si="320"/>
        <v/>
      </c>
      <c r="W2597" s="52"/>
      <c r="X2597" s="50"/>
      <c r="Y2597" s="56" t="str">
        <f t="shared" si="321"/>
        <v/>
      </c>
      <c r="Z2597" s="52"/>
      <c r="AA2597" s="35" t="str">
        <f t="shared" si="322"/>
        <v/>
      </c>
      <c r="AB2597" s="35" t="str">
        <f t="shared" si="323"/>
        <v/>
      </c>
      <c r="AC2597" s="35" t="str">
        <f t="shared" si="324"/>
        <v/>
      </c>
      <c r="AD2597" s="35" t="str">
        <f t="shared" si="325"/>
        <v/>
      </c>
      <c r="AE2597" s="35" t="str">
        <f t="shared" si="326"/>
        <v/>
      </c>
      <c r="AF2597" s="35" t="str">
        <f t="shared" si="327"/>
        <v/>
      </c>
    </row>
    <row r="2598" spans="1:32" x14ac:dyDescent="0.3">
      <c r="A2598" s="50"/>
      <c r="B2598" s="34" t="str">
        <f>IFERROR(VLOOKUP(A2598,'State of WI BUs'!$A$2:$B$77,2,FALSE),"")</f>
        <v/>
      </c>
      <c r="C2598" s="50"/>
      <c r="D2598" s="50"/>
      <c r="E2598" s="51"/>
      <c r="F2598" s="34" t="str">
        <f>IFERROR(VLOOKUP(C2598,'Fed. Agency Identifier'!$A$2:$B$62,2,FALSE),"")</f>
        <v/>
      </c>
      <c r="G2598" s="34" t="str">
        <f>IF(ISBLANK(D2598)=TRUE,"",(IFERROR(VLOOKUP(CONCATENATE(C2598,".",D2598),'Assistance Listings sam.gov'!$A$2:$D$2250,4,FALSE),"Unknown/Expired CFDA - Complete Column K")))</f>
        <v/>
      </c>
      <c r="H2598" s="51"/>
      <c r="I2598" s="51"/>
      <c r="J2598" s="34" t="str">
        <f>IF(AND(ISBLANK(C2598)=TRUE,ISBLANK(D2598)=TRUE),"",IFERROR(VLOOKUP(CONCATENATE(C2598,".",D2598),'Clusters Lookup'!$A$2:$B$99,2,FALSE),"Not an Other Cluster"))</f>
        <v/>
      </c>
      <c r="K2598" s="51"/>
      <c r="L2598" s="51"/>
      <c r="M2598" s="51"/>
      <c r="N2598" s="51"/>
      <c r="O2598" s="52"/>
      <c r="P2598" s="51"/>
      <c r="Q2598" s="51"/>
      <c r="R2598" s="50"/>
      <c r="S2598" s="34" t="str">
        <f>IFERROR(VLOOKUP(R2598,'State of WI BUs'!$A$2:$B$77,2,FALSE),"")</f>
        <v/>
      </c>
      <c r="T2598" s="52"/>
      <c r="U2598" s="52"/>
      <c r="V2598" s="56" t="str">
        <f t="shared" si="320"/>
        <v/>
      </c>
      <c r="W2598" s="52"/>
      <c r="X2598" s="50"/>
      <c r="Y2598" s="56" t="str">
        <f t="shared" si="321"/>
        <v/>
      </c>
      <c r="Z2598" s="52"/>
      <c r="AA2598" s="35" t="str">
        <f t="shared" si="322"/>
        <v/>
      </c>
      <c r="AB2598" s="35" t="str">
        <f t="shared" si="323"/>
        <v/>
      </c>
      <c r="AC2598" s="35" t="str">
        <f t="shared" si="324"/>
        <v/>
      </c>
      <c r="AD2598" s="35" t="str">
        <f t="shared" si="325"/>
        <v/>
      </c>
      <c r="AE2598" s="35" t="str">
        <f t="shared" si="326"/>
        <v/>
      </c>
      <c r="AF2598" s="35" t="str">
        <f t="shared" si="327"/>
        <v/>
      </c>
    </row>
    <row r="2599" spans="1:32" x14ac:dyDescent="0.3">
      <c r="A2599" s="50"/>
      <c r="B2599" s="34" t="str">
        <f>IFERROR(VLOOKUP(A2599,'State of WI BUs'!$A$2:$B$77,2,FALSE),"")</f>
        <v/>
      </c>
      <c r="C2599" s="50"/>
      <c r="D2599" s="50"/>
      <c r="E2599" s="51"/>
      <c r="F2599" s="34" t="str">
        <f>IFERROR(VLOOKUP(C2599,'Fed. Agency Identifier'!$A$2:$B$62,2,FALSE),"")</f>
        <v/>
      </c>
      <c r="G2599" s="34" t="str">
        <f>IF(ISBLANK(D2599)=TRUE,"",(IFERROR(VLOOKUP(CONCATENATE(C2599,".",D2599),'Assistance Listings sam.gov'!$A$2:$D$2250,4,FALSE),"Unknown/Expired CFDA - Complete Column K")))</f>
        <v/>
      </c>
      <c r="H2599" s="51"/>
      <c r="I2599" s="51"/>
      <c r="J2599" s="34" t="str">
        <f>IF(AND(ISBLANK(C2599)=TRUE,ISBLANK(D2599)=TRUE),"",IFERROR(VLOOKUP(CONCATENATE(C2599,".",D2599),'Clusters Lookup'!$A$2:$B$99,2,FALSE),"Not an Other Cluster"))</f>
        <v/>
      </c>
      <c r="K2599" s="51"/>
      <c r="L2599" s="51"/>
      <c r="M2599" s="51"/>
      <c r="N2599" s="51"/>
      <c r="O2599" s="52"/>
      <c r="P2599" s="51"/>
      <c r="Q2599" s="51"/>
      <c r="R2599" s="50"/>
      <c r="S2599" s="34" t="str">
        <f>IFERROR(VLOOKUP(R2599,'State of WI BUs'!$A$2:$B$77,2,FALSE),"")</f>
        <v/>
      </c>
      <c r="T2599" s="52"/>
      <c r="U2599" s="52"/>
      <c r="V2599" s="56" t="str">
        <f t="shared" si="320"/>
        <v/>
      </c>
      <c r="W2599" s="52"/>
      <c r="X2599" s="50"/>
      <c r="Y2599" s="56" t="str">
        <f t="shared" si="321"/>
        <v/>
      </c>
      <c r="Z2599" s="52"/>
      <c r="AA2599" s="35" t="str">
        <f t="shared" si="322"/>
        <v/>
      </c>
      <c r="AB2599" s="35" t="str">
        <f t="shared" si="323"/>
        <v/>
      </c>
      <c r="AC2599" s="35" t="str">
        <f t="shared" si="324"/>
        <v/>
      </c>
      <c r="AD2599" s="35" t="str">
        <f t="shared" si="325"/>
        <v/>
      </c>
      <c r="AE2599" s="35" t="str">
        <f t="shared" si="326"/>
        <v/>
      </c>
      <c r="AF2599" s="35" t="str">
        <f t="shared" si="327"/>
        <v/>
      </c>
    </row>
    <row r="2600" spans="1:32" x14ac:dyDescent="0.3">
      <c r="A2600" s="50"/>
      <c r="B2600" s="34" t="str">
        <f>IFERROR(VLOOKUP(A2600,'State of WI BUs'!$A$2:$B$77,2,FALSE),"")</f>
        <v/>
      </c>
      <c r="C2600" s="50"/>
      <c r="D2600" s="50"/>
      <c r="E2600" s="51"/>
      <c r="F2600" s="34" t="str">
        <f>IFERROR(VLOOKUP(C2600,'Fed. Agency Identifier'!$A$2:$B$62,2,FALSE),"")</f>
        <v/>
      </c>
      <c r="G2600" s="34" t="str">
        <f>IF(ISBLANK(D2600)=TRUE,"",(IFERROR(VLOOKUP(CONCATENATE(C2600,".",D2600),'Assistance Listings sam.gov'!$A$2:$D$2250,4,FALSE),"Unknown/Expired CFDA - Complete Column K")))</f>
        <v/>
      </c>
      <c r="H2600" s="51"/>
      <c r="I2600" s="51"/>
      <c r="J2600" s="34" t="str">
        <f>IF(AND(ISBLANK(C2600)=TRUE,ISBLANK(D2600)=TRUE),"",IFERROR(VLOOKUP(CONCATENATE(C2600,".",D2600),'Clusters Lookup'!$A$2:$B$99,2,FALSE),"Not an Other Cluster"))</f>
        <v/>
      </c>
      <c r="K2600" s="51"/>
      <c r="L2600" s="51"/>
      <c r="M2600" s="51"/>
      <c r="N2600" s="51"/>
      <c r="O2600" s="52"/>
      <c r="P2600" s="51"/>
      <c r="Q2600" s="51"/>
      <c r="R2600" s="50"/>
      <c r="S2600" s="34" t="str">
        <f>IFERROR(VLOOKUP(R2600,'State of WI BUs'!$A$2:$B$77,2,FALSE),"")</f>
        <v/>
      </c>
      <c r="T2600" s="52"/>
      <c r="U2600" s="52"/>
      <c r="V2600" s="56" t="str">
        <f t="shared" si="320"/>
        <v/>
      </c>
      <c r="W2600" s="52"/>
      <c r="X2600" s="50"/>
      <c r="Y2600" s="56" t="str">
        <f t="shared" si="321"/>
        <v/>
      </c>
      <c r="Z2600" s="52"/>
      <c r="AA2600" s="35" t="str">
        <f t="shared" si="322"/>
        <v/>
      </c>
      <c r="AB2600" s="35" t="str">
        <f t="shared" si="323"/>
        <v/>
      </c>
      <c r="AC2600" s="35" t="str">
        <f t="shared" si="324"/>
        <v/>
      </c>
      <c r="AD2600" s="35" t="str">
        <f t="shared" si="325"/>
        <v/>
      </c>
      <c r="AE2600" s="35" t="str">
        <f t="shared" si="326"/>
        <v/>
      </c>
      <c r="AF2600" s="35" t="str">
        <f t="shared" si="327"/>
        <v/>
      </c>
    </row>
    <row r="2601" spans="1:32" x14ac:dyDescent="0.3">
      <c r="A2601" s="50"/>
      <c r="B2601" s="34" t="str">
        <f>IFERROR(VLOOKUP(A2601,'State of WI BUs'!$A$2:$B$77,2,FALSE),"")</f>
        <v/>
      </c>
      <c r="C2601" s="50"/>
      <c r="D2601" s="50"/>
      <c r="E2601" s="51"/>
      <c r="F2601" s="34" t="str">
        <f>IFERROR(VLOOKUP(C2601,'Fed. Agency Identifier'!$A$2:$B$62,2,FALSE),"")</f>
        <v/>
      </c>
      <c r="G2601" s="34" t="str">
        <f>IF(ISBLANK(D2601)=TRUE,"",(IFERROR(VLOOKUP(CONCATENATE(C2601,".",D2601),'Assistance Listings sam.gov'!$A$2:$D$2250,4,FALSE),"Unknown/Expired CFDA - Complete Column K")))</f>
        <v/>
      </c>
      <c r="H2601" s="51"/>
      <c r="I2601" s="51"/>
      <c r="J2601" s="34" t="str">
        <f>IF(AND(ISBLANK(C2601)=TRUE,ISBLANK(D2601)=TRUE),"",IFERROR(VLOOKUP(CONCATENATE(C2601,".",D2601),'Clusters Lookup'!$A$2:$B$99,2,FALSE),"Not an Other Cluster"))</f>
        <v/>
      </c>
      <c r="K2601" s="51"/>
      <c r="L2601" s="51"/>
      <c r="M2601" s="51"/>
      <c r="N2601" s="51"/>
      <c r="O2601" s="52"/>
      <c r="P2601" s="51"/>
      <c r="Q2601" s="51"/>
      <c r="R2601" s="50"/>
      <c r="S2601" s="34" t="str">
        <f>IFERROR(VLOOKUP(R2601,'State of WI BUs'!$A$2:$B$77,2,FALSE),"")</f>
        <v/>
      </c>
      <c r="T2601" s="52"/>
      <c r="U2601" s="52"/>
      <c r="V2601" s="56" t="str">
        <f t="shared" si="320"/>
        <v/>
      </c>
      <c r="W2601" s="52"/>
      <c r="X2601" s="50"/>
      <c r="Y2601" s="56" t="str">
        <f t="shared" si="321"/>
        <v/>
      </c>
      <c r="Z2601" s="52"/>
      <c r="AA2601" s="35" t="str">
        <f t="shared" si="322"/>
        <v/>
      </c>
      <c r="AB2601" s="35" t="str">
        <f t="shared" si="323"/>
        <v/>
      </c>
      <c r="AC2601" s="35" t="str">
        <f t="shared" si="324"/>
        <v/>
      </c>
      <c r="AD2601" s="35" t="str">
        <f t="shared" si="325"/>
        <v/>
      </c>
      <c r="AE2601" s="35" t="str">
        <f t="shared" si="326"/>
        <v/>
      </c>
      <c r="AF2601" s="35" t="str">
        <f t="shared" si="327"/>
        <v/>
      </c>
    </row>
    <row r="2602" spans="1:32" x14ac:dyDescent="0.3">
      <c r="A2602" s="50"/>
      <c r="B2602" s="34" t="str">
        <f>IFERROR(VLOOKUP(A2602,'State of WI BUs'!$A$2:$B$77,2,FALSE),"")</f>
        <v/>
      </c>
      <c r="C2602" s="50"/>
      <c r="D2602" s="50"/>
      <c r="E2602" s="51"/>
      <c r="F2602" s="34" t="str">
        <f>IFERROR(VLOOKUP(C2602,'Fed. Agency Identifier'!$A$2:$B$62,2,FALSE),"")</f>
        <v/>
      </c>
      <c r="G2602" s="34" t="str">
        <f>IF(ISBLANK(D2602)=TRUE,"",(IFERROR(VLOOKUP(CONCATENATE(C2602,".",D2602),'Assistance Listings sam.gov'!$A$2:$D$2250,4,FALSE),"Unknown/Expired CFDA - Complete Column K")))</f>
        <v/>
      </c>
      <c r="H2602" s="51"/>
      <c r="I2602" s="51"/>
      <c r="J2602" s="34" t="str">
        <f>IF(AND(ISBLANK(C2602)=TRUE,ISBLANK(D2602)=TRUE),"",IFERROR(VLOOKUP(CONCATENATE(C2602,".",D2602),'Clusters Lookup'!$A$2:$B$99,2,FALSE),"Not an Other Cluster"))</f>
        <v/>
      </c>
      <c r="K2602" s="51"/>
      <c r="L2602" s="51"/>
      <c r="M2602" s="51"/>
      <c r="N2602" s="51"/>
      <c r="O2602" s="52"/>
      <c r="P2602" s="51"/>
      <c r="Q2602" s="51"/>
      <c r="R2602" s="50"/>
      <c r="S2602" s="34" t="str">
        <f>IFERROR(VLOOKUP(R2602,'State of WI BUs'!$A$2:$B$77,2,FALSE),"")</f>
        <v/>
      </c>
      <c r="T2602" s="52"/>
      <c r="U2602" s="52"/>
      <c r="V2602" s="56" t="str">
        <f t="shared" si="320"/>
        <v/>
      </c>
      <c r="W2602" s="52"/>
      <c r="X2602" s="50"/>
      <c r="Y2602" s="56" t="str">
        <f t="shared" si="321"/>
        <v/>
      </c>
      <c r="Z2602" s="52"/>
      <c r="AA2602" s="35" t="str">
        <f t="shared" si="322"/>
        <v/>
      </c>
      <c r="AB2602" s="35" t="str">
        <f t="shared" si="323"/>
        <v/>
      </c>
      <c r="AC2602" s="35" t="str">
        <f t="shared" si="324"/>
        <v/>
      </c>
      <c r="AD2602" s="35" t="str">
        <f t="shared" si="325"/>
        <v/>
      </c>
      <c r="AE2602" s="35" t="str">
        <f t="shared" si="326"/>
        <v/>
      </c>
      <c r="AF2602" s="35" t="str">
        <f t="shared" si="327"/>
        <v/>
      </c>
    </row>
    <row r="2603" spans="1:32" x14ac:dyDescent="0.3">
      <c r="A2603" s="50"/>
      <c r="B2603" s="34" t="str">
        <f>IFERROR(VLOOKUP(A2603,'State of WI BUs'!$A$2:$B$77,2,FALSE),"")</f>
        <v/>
      </c>
      <c r="C2603" s="50"/>
      <c r="D2603" s="50"/>
      <c r="E2603" s="51"/>
      <c r="F2603" s="34" t="str">
        <f>IFERROR(VLOOKUP(C2603,'Fed. Agency Identifier'!$A$2:$B$62,2,FALSE),"")</f>
        <v/>
      </c>
      <c r="G2603" s="34" t="str">
        <f>IF(ISBLANK(D2603)=TRUE,"",(IFERROR(VLOOKUP(CONCATENATE(C2603,".",D2603),'Assistance Listings sam.gov'!$A$2:$D$2250,4,FALSE),"Unknown/Expired CFDA - Complete Column K")))</f>
        <v/>
      </c>
      <c r="H2603" s="51"/>
      <c r="I2603" s="51"/>
      <c r="J2603" s="34" t="str">
        <f>IF(AND(ISBLANK(C2603)=TRUE,ISBLANK(D2603)=TRUE),"",IFERROR(VLOOKUP(CONCATENATE(C2603,".",D2603),'Clusters Lookup'!$A$2:$B$99,2,FALSE),"Not an Other Cluster"))</f>
        <v/>
      </c>
      <c r="K2603" s="51"/>
      <c r="L2603" s="51"/>
      <c r="M2603" s="51"/>
      <c r="N2603" s="51"/>
      <c r="O2603" s="52"/>
      <c r="P2603" s="51"/>
      <c r="Q2603" s="51"/>
      <c r="R2603" s="50"/>
      <c r="S2603" s="34" t="str">
        <f>IFERROR(VLOOKUP(R2603,'State of WI BUs'!$A$2:$B$77,2,FALSE),"")</f>
        <v/>
      </c>
      <c r="T2603" s="52"/>
      <c r="U2603" s="52"/>
      <c r="V2603" s="56" t="str">
        <f t="shared" si="320"/>
        <v/>
      </c>
      <c r="W2603" s="52"/>
      <c r="X2603" s="50"/>
      <c r="Y2603" s="56" t="str">
        <f t="shared" si="321"/>
        <v/>
      </c>
      <c r="Z2603" s="52"/>
      <c r="AA2603" s="35" t="str">
        <f t="shared" si="322"/>
        <v/>
      </c>
      <c r="AB2603" s="35" t="str">
        <f t="shared" si="323"/>
        <v/>
      </c>
      <c r="AC2603" s="35" t="str">
        <f t="shared" si="324"/>
        <v/>
      </c>
      <c r="AD2603" s="35" t="str">
        <f t="shared" si="325"/>
        <v/>
      </c>
      <c r="AE2603" s="35" t="str">
        <f t="shared" si="326"/>
        <v/>
      </c>
      <c r="AF2603" s="35" t="str">
        <f t="shared" si="327"/>
        <v/>
      </c>
    </row>
    <row r="2604" spans="1:32" x14ac:dyDescent="0.3">
      <c r="A2604" s="50"/>
      <c r="B2604" s="34" t="str">
        <f>IFERROR(VLOOKUP(A2604,'State of WI BUs'!$A$2:$B$77,2,FALSE),"")</f>
        <v/>
      </c>
      <c r="C2604" s="50"/>
      <c r="D2604" s="50"/>
      <c r="E2604" s="51"/>
      <c r="F2604" s="34" t="str">
        <f>IFERROR(VLOOKUP(C2604,'Fed. Agency Identifier'!$A$2:$B$62,2,FALSE),"")</f>
        <v/>
      </c>
      <c r="G2604" s="34" t="str">
        <f>IF(ISBLANK(D2604)=TRUE,"",(IFERROR(VLOOKUP(CONCATENATE(C2604,".",D2604),'Assistance Listings sam.gov'!$A$2:$D$2250,4,FALSE),"Unknown/Expired CFDA - Complete Column K")))</f>
        <v/>
      </c>
      <c r="H2604" s="51"/>
      <c r="I2604" s="51"/>
      <c r="J2604" s="34" t="str">
        <f>IF(AND(ISBLANK(C2604)=TRUE,ISBLANK(D2604)=TRUE),"",IFERROR(VLOOKUP(CONCATENATE(C2604,".",D2604),'Clusters Lookup'!$A$2:$B$99,2,FALSE),"Not an Other Cluster"))</f>
        <v/>
      </c>
      <c r="K2604" s="51"/>
      <c r="L2604" s="51"/>
      <c r="M2604" s="51"/>
      <c r="N2604" s="51"/>
      <c r="O2604" s="52"/>
      <c r="P2604" s="51"/>
      <c r="Q2604" s="51"/>
      <c r="R2604" s="50"/>
      <c r="S2604" s="34" t="str">
        <f>IFERROR(VLOOKUP(R2604,'State of WI BUs'!$A$2:$B$77,2,FALSE),"")</f>
        <v/>
      </c>
      <c r="T2604" s="52"/>
      <c r="U2604" s="52"/>
      <c r="V2604" s="56" t="str">
        <f t="shared" si="320"/>
        <v/>
      </c>
      <c r="W2604" s="52"/>
      <c r="X2604" s="50"/>
      <c r="Y2604" s="56" t="str">
        <f t="shared" si="321"/>
        <v/>
      </c>
      <c r="Z2604" s="52"/>
      <c r="AA2604" s="35" t="str">
        <f t="shared" si="322"/>
        <v/>
      </c>
      <c r="AB2604" s="35" t="str">
        <f t="shared" si="323"/>
        <v/>
      </c>
      <c r="AC2604" s="35" t="str">
        <f t="shared" si="324"/>
        <v/>
      </c>
      <c r="AD2604" s="35" t="str">
        <f t="shared" si="325"/>
        <v/>
      </c>
      <c r="AE2604" s="35" t="str">
        <f t="shared" si="326"/>
        <v/>
      </c>
      <c r="AF2604" s="35" t="str">
        <f t="shared" si="327"/>
        <v/>
      </c>
    </row>
    <row r="2605" spans="1:32" x14ac:dyDescent="0.3">
      <c r="A2605" s="50"/>
      <c r="B2605" s="34" t="str">
        <f>IFERROR(VLOOKUP(A2605,'State of WI BUs'!$A$2:$B$77,2,FALSE),"")</f>
        <v/>
      </c>
      <c r="C2605" s="50"/>
      <c r="D2605" s="50"/>
      <c r="E2605" s="51"/>
      <c r="F2605" s="34" t="str">
        <f>IFERROR(VLOOKUP(C2605,'Fed. Agency Identifier'!$A$2:$B$62,2,FALSE),"")</f>
        <v/>
      </c>
      <c r="G2605" s="34" t="str">
        <f>IF(ISBLANK(D2605)=TRUE,"",(IFERROR(VLOOKUP(CONCATENATE(C2605,".",D2605),'Assistance Listings sam.gov'!$A$2:$D$2250,4,FALSE),"Unknown/Expired CFDA - Complete Column K")))</f>
        <v/>
      </c>
      <c r="H2605" s="51"/>
      <c r="I2605" s="51"/>
      <c r="J2605" s="34" t="str">
        <f>IF(AND(ISBLANK(C2605)=TRUE,ISBLANK(D2605)=TRUE),"",IFERROR(VLOOKUP(CONCATENATE(C2605,".",D2605),'Clusters Lookup'!$A$2:$B$99,2,FALSE),"Not an Other Cluster"))</f>
        <v/>
      </c>
      <c r="K2605" s="51"/>
      <c r="L2605" s="51"/>
      <c r="M2605" s="51"/>
      <c r="N2605" s="51"/>
      <c r="O2605" s="52"/>
      <c r="P2605" s="51"/>
      <c r="Q2605" s="51"/>
      <c r="R2605" s="50"/>
      <c r="S2605" s="34" t="str">
        <f>IFERROR(VLOOKUP(R2605,'State of WI BUs'!$A$2:$B$77,2,FALSE),"")</f>
        <v/>
      </c>
      <c r="T2605" s="52"/>
      <c r="U2605" s="52"/>
      <c r="V2605" s="56" t="str">
        <f t="shared" si="320"/>
        <v/>
      </c>
      <c r="W2605" s="52"/>
      <c r="X2605" s="50"/>
      <c r="Y2605" s="56" t="str">
        <f t="shared" si="321"/>
        <v/>
      </c>
      <c r="Z2605" s="52"/>
      <c r="AA2605" s="35" t="str">
        <f t="shared" si="322"/>
        <v/>
      </c>
      <c r="AB2605" s="35" t="str">
        <f t="shared" si="323"/>
        <v/>
      </c>
      <c r="AC2605" s="35" t="str">
        <f t="shared" si="324"/>
        <v/>
      </c>
      <c r="AD2605" s="35" t="str">
        <f t="shared" si="325"/>
        <v/>
      </c>
      <c r="AE2605" s="35" t="str">
        <f t="shared" si="326"/>
        <v/>
      </c>
      <c r="AF2605" s="35" t="str">
        <f t="shared" si="327"/>
        <v/>
      </c>
    </row>
    <row r="2606" spans="1:32" x14ac:dyDescent="0.3">
      <c r="A2606" s="50"/>
      <c r="B2606" s="34" t="str">
        <f>IFERROR(VLOOKUP(A2606,'State of WI BUs'!$A$2:$B$77,2,FALSE),"")</f>
        <v/>
      </c>
      <c r="C2606" s="50"/>
      <c r="D2606" s="50"/>
      <c r="E2606" s="51"/>
      <c r="F2606" s="34" t="str">
        <f>IFERROR(VLOOKUP(C2606,'Fed. Agency Identifier'!$A$2:$B$62,2,FALSE),"")</f>
        <v/>
      </c>
      <c r="G2606" s="34" t="str">
        <f>IF(ISBLANK(D2606)=TRUE,"",(IFERROR(VLOOKUP(CONCATENATE(C2606,".",D2606),'Assistance Listings sam.gov'!$A$2:$D$2250,4,FALSE),"Unknown/Expired CFDA - Complete Column K")))</f>
        <v/>
      </c>
      <c r="H2606" s="51"/>
      <c r="I2606" s="51"/>
      <c r="J2606" s="34" t="str">
        <f>IF(AND(ISBLANK(C2606)=TRUE,ISBLANK(D2606)=TRUE),"",IFERROR(VLOOKUP(CONCATENATE(C2606,".",D2606),'Clusters Lookup'!$A$2:$B$99,2,FALSE),"Not an Other Cluster"))</f>
        <v/>
      </c>
      <c r="K2606" s="51"/>
      <c r="L2606" s="51"/>
      <c r="M2606" s="51"/>
      <c r="N2606" s="51"/>
      <c r="O2606" s="52"/>
      <c r="P2606" s="51"/>
      <c r="Q2606" s="51"/>
      <c r="R2606" s="50"/>
      <c r="S2606" s="34" t="str">
        <f>IFERROR(VLOOKUP(R2606,'State of WI BUs'!$A$2:$B$77,2,FALSE),"")</f>
        <v/>
      </c>
      <c r="T2606" s="52"/>
      <c r="U2606" s="52"/>
      <c r="V2606" s="56" t="str">
        <f t="shared" si="320"/>
        <v/>
      </c>
      <c r="W2606" s="52"/>
      <c r="X2606" s="50"/>
      <c r="Y2606" s="56" t="str">
        <f t="shared" si="321"/>
        <v/>
      </c>
      <c r="Z2606" s="52"/>
      <c r="AA2606" s="35" t="str">
        <f t="shared" si="322"/>
        <v/>
      </c>
      <c r="AB2606" s="35" t="str">
        <f t="shared" si="323"/>
        <v/>
      </c>
      <c r="AC2606" s="35" t="str">
        <f t="shared" si="324"/>
        <v/>
      </c>
      <c r="AD2606" s="35" t="str">
        <f t="shared" si="325"/>
        <v/>
      </c>
      <c r="AE2606" s="35" t="str">
        <f t="shared" si="326"/>
        <v/>
      </c>
      <c r="AF2606" s="35" t="str">
        <f t="shared" si="327"/>
        <v/>
      </c>
    </row>
    <row r="2607" spans="1:32" x14ac:dyDescent="0.3">
      <c r="A2607" s="50"/>
      <c r="B2607" s="34" t="str">
        <f>IFERROR(VLOOKUP(A2607,'State of WI BUs'!$A$2:$B$77,2,FALSE),"")</f>
        <v/>
      </c>
      <c r="C2607" s="50"/>
      <c r="D2607" s="50"/>
      <c r="E2607" s="51"/>
      <c r="F2607" s="34" t="str">
        <f>IFERROR(VLOOKUP(C2607,'Fed. Agency Identifier'!$A$2:$B$62,2,FALSE),"")</f>
        <v/>
      </c>
      <c r="G2607" s="34" t="str">
        <f>IF(ISBLANK(D2607)=TRUE,"",(IFERROR(VLOOKUP(CONCATENATE(C2607,".",D2607),'Assistance Listings sam.gov'!$A$2:$D$2250,4,FALSE),"Unknown/Expired CFDA - Complete Column K")))</f>
        <v/>
      </c>
      <c r="H2607" s="51"/>
      <c r="I2607" s="51"/>
      <c r="J2607" s="34" t="str">
        <f>IF(AND(ISBLANK(C2607)=TRUE,ISBLANK(D2607)=TRUE),"",IFERROR(VLOOKUP(CONCATENATE(C2607,".",D2607),'Clusters Lookup'!$A$2:$B$99,2,FALSE),"Not an Other Cluster"))</f>
        <v/>
      </c>
      <c r="K2607" s="51"/>
      <c r="L2607" s="51"/>
      <c r="M2607" s="51"/>
      <c r="N2607" s="51"/>
      <c r="O2607" s="52"/>
      <c r="P2607" s="51"/>
      <c r="Q2607" s="51"/>
      <c r="R2607" s="50"/>
      <c r="S2607" s="34" t="str">
        <f>IFERROR(VLOOKUP(R2607,'State of WI BUs'!$A$2:$B$77,2,FALSE),"")</f>
        <v/>
      </c>
      <c r="T2607" s="52"/>
      <c r="U2607" s="52"/>
      <c r="V2607" s="56" t="str">
        <f t="shared" si="320"/>
        <v/>
      </c>
      <c r="W2607" s="52"/>
      <c r="X2607" s="50"/>
      <c r="Y2607" s="56" t="str">
        <f t="shared" si="321"/>
        <v/>
      </c>
      <c r="Z2607" s="52"/>
      <c r="AA2607" s="35" t="str">
        <f t="shared" si="322"/>
        <v/>
      </c>
      <c r="AB2607" s="35" t="str">
        <f t="shared" si="323"/>
        <v/>
      </c>
      <c r="AC2607" s="35" t="str">
        <f t="shared" si="324"/>
        <v/>
      </c>
      <c r="AD2607" s="35" t="str">
        <f t="shared" si="325"/>
        <v/>
      </c>
      <c r="AE2607" s="35" t="str">
        <f t="shared" si="326"/>
        <v/>
      </c>
      <c r="AF2607" s="35" t="str">
        <f t="shared" si="327"/>
        <v/>
      </c>
    </row>
    <row r="2608" spans="1:32" x14ac:dyDescent="0.3">
      <c r="A2608" s="50"/>
      <c r="B2608" s="34" t="str">
        <f>IFERROR(VLOOKUP(A2608,'State of WI BUs'!$A$2:$B$77,2,FALSE),"")</f>
        <v/>
      </c>
      <c r="C2608" s="50"/>
      <c r="D2608" s="50"/>
      <c r="E2608" s="51"/>
      <c r="F2608" s="34" t="str">
        <f>IFERROR(VLOOKUP(C2608,'Fed. Agency Identifier'!$A$2:$B$62,2,FALSE),"")</f>
        <v/>
      </c>
      <c r="G2608" s="34" t="str">
        <f>IF(ISBLANK(D2608)=TRUE,"",(IFERROR(VLOOKUP(CONCATENATE(C2608,".",D2608),'Assistance Listings sam.gov'!$A$2:$D$2250,4,FALSE),"Unknown/Expired CFDA - Complete Column K")))</f>
        <v/>
      </c>
      <c r="H2608" s="51"/>
      <c r="I2608" s="51"/>
      <c r="J2608" s="34" t="str">
        <f>IF(AND(ISBLANK(C2608)=TRUE,ISBLANK(D2608)=TRUE),"",IFERROR(VLOOKUP(CONCATENATE(C2608,".",D2608),'Clusters Lookup'!$A$2:$B$99,2,FALSE),"Not an Other Cluster"))</f>
        <v/>
      </c>
      <c r="K2608" s="51"/>
      <c r="L2608" s="51"/>
      <c r="M2608" s="51"/>
      <c r="N2608" s="51"/>
      <c r="O2608" s="52"/>
      <c r="P2608" s="51"/>
      <c r="Q2608" s="51"/>
      <c r="R2608" s="50"/>
      <c r="S2608" s="34" t="str">
        <f>IFERROR(VLOOKUP(R2608,'State of WI BUs'!$A$2:$B$77,2,FALSE),"")</f>
        <v/>
      </c>
      <c r="T2608" s="52"/>
      <c r="U2608" s="52"/>
      <c r="V2608" s="56" t="str">
        <f t="shared" si="320"/>
        <v/>
      </c>
      <c r="W2608" s="52"/>
      <c r="X2608" s="50"/>
      <c r="Y2608" s="56" t="str">
        <f t="shared" si="321"/>
        <v/>
      </c>
      <c r="Z2608" s="52"/>
      <c r="AA2608" s="35" t="str">
        <f t="shared" si="322"/>
        <v/>
      </c>
      <c r="AB2608" s="35" t="str">
        <f t="shared" si="323"/>
        <v/>
      </c>
      <c r="AC2608" s="35" t="str">
        <f t="shared" si="324"/>
        <v/>
      </c>
      <c r="AD2608" s="35" t="str">
        <f t="shared" si="325"/>
        <v/>
      </c>
      <c r="AE2608" s="35" t="str">
        <f t="shared" si="326"/>
        <v/>
      </c>
      <c r="AF2608" s="35" t="str">
        <f t="shared" si="327"/>
        <v/>
      </c>
    </row>
    <row r="2609" spans="1:32" x14ac:dyDescent="0.3">
      <c r="A2609" s="50"/>
      <c r="B2609" s="34" t="str">
        <f>IFERROR(VLOOKUP(A2609,'State of WI BUs'!$A$2:$B$77,2,FALSE),"")</f>
        <v/>
      </c>
      <c r="C2609" s="50"/>
      <c r="D2609" s="50"/>
      <c r="E2609" s="51"/>
      <c r="F2609" s="34" t="str">
        <f>IFERROR(VLOOKUP(C2609,'Fed. Agency Identifier'!$A$2:$B$62,2,FALSE),"")</f>
        <v/>
      </c>
      <c r="G2609" s="34" t="str">
        <f>IF(ISBLANK(D2609)=TRUE,"",(IFERROR(VLOOKUP(CONCATENATE(C2609,".",D2609),'Assistance Listings sam.gov'!$A$2:$D$2250,4,FALSE),"Unknown/Expired CFDA - Complete Column K")))</f>
        <v/>
      </c>
      <c r="H2609" s="51"/>
      <c r="I2609" s="51"/>
      <c r="J2609" s="34" t="str">
        <f>IF(AND(ISBLANK(C2609)=TRUE,ISBLANK(D2609)=TRUE),"",IFERROR(VLOOKUP(CONCATENATE(C2609,".",D2609),'Clusters Lookup'!$A$2:$B$99,2,FALSE),"Not an Other Cluster"))</f>
        <v/>
      </c>
      <c r="K2609" s="51"/>
      <c r="L2609" s="51"/>
      <c r="M2609" s="51"/>
      <c r="N2609" s="51"/>
      <c r="O2609" s="52"/>
      <c r="P2609" s="51"/>
      <c r="Q2609" s="51"/>
      <c r="R2609" s="50"/>
      <c r="S2609" s="34" t="str">
        <f>IFERROR(VLOOKUP(R2609,'State of WI BUs'!$A$2:$B$77,2,FALSE),"")</f>
        <v/>
      </c>
      <c r="T2609" s="52"/>
      <c r="U2609" s="52"/>
      <c r="V2609" s="56" t="str">
        <f t="shared" si="320"/>
        <v/>
      </c>
      <c r="W2609" s="52"/>
      <c r="X2609" s="50"/>
      <c r="Y2609" s="56" t="str">
        <f t="shared" si="321"/>
        <v/>
      </c>
      <c r="Z2609" s="52"/>
      <c r="AA2609" s="35" t="str">
        <f t="shared" si="322"/>
        <v/>
      </c>
      <c r="AB2609" s="35" t="str">
        <f t="shared" si="323"/>
        <v/>
      </c>
      <c r="AC2609" s="35" t="str">
        <f t="shared" si="324"/>
        <v/>
      </c>
      <c r="AD2609" s="35" t="str">
        <f t="shared" si="325"/>
        <v/>
      </c>
      <c r="AE2609" s="35" t="str">
        <f t="shared" si="326"/>
        <v/>
      </c>
      <c r="AF2609" s="35" t="str">
        <f t="shared" si="327"/>
        <v/>
      </c>
    </row>
    <row r="2610" spans="1:32" x14ac:dyDescent="0.3">
      <c r="A2610" s="50"/>
      <c r="B2610" s="34" t="str">
        <f>IFERROR(VLOOKUP(A2610,'State of WI BUs'!$A$2:$B$77,2,FALSE),"")</f>
        <v/>
      </c>
      <c r="C2610" s="50"/>
      <c r="D2610" s="50"/>
      <c r="E2610" s="51"/>
      <c r="F2610" s="34" t="str">
        <f>IFERROR(VLOOKUP(C2610,'Fed. Agency Identifier'!$A$2:$B$62,2,FALSE),"")</f>
        <v/>
      </c>
      <c r="G2610" s="34" t="str">
        <f>IF(ISBLANK(D2610)=TRUE,"",(IFERROR(VLOOKUP(CONCATENATE(C2610,".",D2610),'Assistance Listings sam.gov'!$A$2:$D$2250,4,FALSE),"Unknown/Expired CFDA - Complete Column K")))</f>
        <v/>
      </c>
      <c r="H2610" s="51"/>
      <c r="I2610" s="51"/>
      <c r="J2610" s="34" t="str">
        <f>IF(AND(ISBLANK(C2610)=TRUE,ISBLANK(D2610)=TRUE),"",IFERROR(VLOOKUP(CONCATENATE(C2610,".",D2610),'Clusters Lookup'!$A$2:$B$99,2,FALSE),"Not an Other Cluster"))</f>
        <v/>
      </c>
      <c r="K2610" s="51"/>
      <c r="L2610" s="51"/>
      <c r="M2610" s="51"/>
      <c r="N2610" s="51"/>
      <c r="O2610" s="52"/>
      <c r="P2610" s="51"/>
      <c r="Q2610" s="51"/>
      <c r="R2610" s="50"/>
      <c r="S2610" s="34" t="str">
        <f>IFERROR(VLOOKUP(R2610,'State of WI BUs'!$A$2:$B$77,2,FALSE),"")</f>
        <v/>
      </c>
      <c r="T2610" s="52"/>
      <c r="U2610" s="52"/>
      <c r="V2610" s="56" t="str">
        <f t="shared" si="320"/>
        <v/>
      </c>
      <c r="W2610" s="52"/>
      <c r="X2610" s="50"/>
      <c r="Y2610" s="56" t="str">
        <f t="shared" si="321"/>
        <v/>
      </c>
      <c r="Z2610" s="52"/>
      <c r="AA2610" s="35" t="str">
        <f t="shared" si="322"/>
        <v/>
      </c>
      <c r="AB2610" s="35" t="str">
        <f t="shared" si="323"/>
        <v/>
      </c>
      <c r="AC2610" s="35" t="str">
        <f t="shared" si="324"/>
        <v/>
      </c>
      <c r="AD2610" s="35" t="str">
        <f t="shared" si="325"/>
        <v/>
      </c>
      <c r="AE2610" s="35" t="str">
        <f t="shared" si="326"/>
        <v/>
      </c>
      <c r="AF2610" s="35" t="str">
        <f t="shared" si="327"/>
        <v/>
      </c>
    </row>
    <row r="2611" spans="1:32" x14ac:dyDescent="0.3">
      <c r="A2611" s="50"/>
      <c r="B2611" s="34" t="str">
        <f>IFERROR(VLOOKUP(A2611,'State of WI BUs'!$A$2:$B$77,2,FALSE),"")</f>
        <v/>
      </c>
      <c r="C2611" s="50"/>
      <c r="D2611" s="50"/>
      <c r="E2611" s="51"/>
      <c r="F2611" s="34" t="str">
        <f>IFERROR(VLOOKUP(C2611,'Fed. Agency Identifier'!$A$2:$B$62,2,FALSE),"")</f>
        <v/>
      </c>
      <c r="G2611" s="34" t="str">
        <f>IF(ISBLANK(D2611)=TRUE,"",(IFERROR(VLOOKUP(CONCATENATE(C2611,".",D2611),'Assistance Listings sam.gov'!$A$2:$D$2250,4,FALSE),"Unknown/Expired CFDA - Complete Column K")))</f>
        <v/>
      </c>
      <c r="H2611" s="51"/>
      <c r="I2611" s="51"/>
      <c r="J2611" s="34" t="str">
        <f>IF(AND(ISBLANK(C2611)=TRUE,ISBLANK(D2611)=TRUE),"",IFERROR(VLOOKUP(CONCATENATE(C2611,".",D2611),'Clusters Lookup'!$A$2:$B$99,2,FALSE),"Not an Other Cluster"))</f>
        <v/>
      </c>
      <c r="K2611" s="51"/>
      <c r="L2611" s="51"/>
      <c r="M2611" s="51"/>
      <c r="N2611" s="51"/>
      <c r="O2611" s="52"/>
      <c r="P2611" s="51"/>
      <c r="Q2611" s="51"/>
      <c r="R2611" s="50"/>
      <c r="S2611" s="34" t="str">
        <f>IFERROR(VLOOKUP(R2611,'State of WI BUs'!$A$2:$B$77,2,FALSE),"")</f>
        <v/>
      </c>
      <c r="T2611" s="52"/>
      <c r="U2611" s="52"/>
      <c r="V2611" s="56" t="str">
        <f t="shared" si="320"/>
        <v/>
      </c>
      <c r="W2611" s="52"/>
      <c r="X2611" s="50"/>
      <c r="Y2611" s="56" t="str">
        <f t="shared" si="321"/>
        <v/>
      </c>
      <c r="Z2611" s="52"/>
      <c r="AA2611" s="35" t="str">
        <f t="shared" si="322"/>
        <v/>
      </c>
      <c r="AB2611" s="35" t="str">
        <f t="shared" si="323"/>
        <v/>
      </c>
      <c r="AC2611" s="35" t="str">
        <f t="shared" si="324"/>
        <v/>
      </c>
      <c r="AD2611" s="35" t="str">
        <f t="shared" si="325"/>
        <v/>
      </c>
      <c r="AE2611" s="35" t="str">
        <f t="shared" si="326"/>
        <v/>
      </c>
      <c r="AF2611" s="35" t="str">
        <f t="shared" si="327"/>
        <v/>
      </c>
    </row>
    <row r="2612" spans="1:32" x14ac:dyDescent="0.3">
      <c r="A2612" s="50"/>
      <c r="B2612" s="34" t="str">
        <f>IFERROR(VLOOKUP(A2612,'State of WI BUs'!$A$2:$B$77,2,FALSE),"")</f>
        <v/>
      </c>
      <c r="C2612" s="50"/>
      <c r="D2612" s="50"/>
      <c r="E2612" s="51"/>
      <c r="F2612" s="34" t="str">
        <f>IFERROR(VLOOKUP(C2612,'Fed. Agency Identifier'!$A$2:$B$62,2,FALSE),"")</f>
        <v/>
      </c>
      <c r="G2612" s="34" t="str">
        <f>IF(ISBLANK(D2612)=TRUE,"",(IFERROR(VLOOKUP(CONCATENATE(C2612,".",D2612),'Assistance Listings sam.gov'!$A$2:$D$2250,4,FALSE),"Unknown/Expired CFDA - Complete Column K")))</f>
        <v/>
      </c>
      <c r="H2612" s="51"/>
      <c r="I2612" s="51"/>
      <c r="J2612" s="34" t="str">
        <f>IF(AND(ISBLANK(C2612)=TRUE,ISBLANK(D2612)=TRUE),"",IFERROR(VLOOKUP(CONCATENATE(C2612,".",D2612),'Clusters Lookup'!$A$2:$B$99,2,FALSE),"Not an Other Cluster"))</f>
        <v/>
      </c>
      <c r="K2612" s="51"/>
      <c r="L2612" s="51"/>
      <c r="M2612" s="51"/>
      <c r="N2612" s="51"/>
      <c r="O2612" s="52"/>
      <c r="P2612" s="51"/>
      <c r="Q2612" s="51"/>
      <c r="R2612" s="50"/>
      <c r="S2612" s="34" t="str">
        <f>IFERROR(VLOOKUP(R2612,'State of WI BUs'!$A$2:$B$77,2,FALSE),"")</f>
        <v/>
      </c>
      <c r="T2612" s="52"/>
      <c r="U2612" s="52"/>
      <c r="V2612" s="56" t="str">
        <f t="shared" si="320"/>
        <v/>
      </c>
      <c r="W2612" s="52"/>
      <c r="X2612" s="50"/>
      <c r="Y2612" s="56" t="str">
        <f t="shared" si="321"/>
        <v/>
      </c>
      <c r="Z2612" s="52"/>
      <c r="AA2612" s="35" t="str">
        <f t="shared" si="322"/>
        <v/>
      </c>
      <c r="AB2612" s="35" t="str">
        <f t="shared" si="323"/>
        <v/>
      </c>
      <c r="AC2612" s="35" t="str">
        <f t="shared" si="324"/>
        <v/>
      </c>
      <c r="AD2612" s="35" t="str">
        <f t="shared" si="325"/>
        <v/>
      </c>
      <c r="AE2612" s="35" t="str">
        <f t="shared" si="326"/>
        <v/>
      </c>
      <c r="AF2612" s="35" t="str">
        <f t="shared" si="327"/>
        <v/>
      </c>
    </row>
    <row r="2613" spans="1:32" x14ac:dyDescent="0.3">
      <c r="A2613" s="50"/>
      <c r="B2613" s="34" t="str">
        <f>IFERROR(VLOOKUP(A2613,'State of WI BUs'!$A$2:$B$77,2,FALSE),"")</f>
        <v/>
      </c>
      <c r="C2613" s="50"/>
      <c r="D2613" s="50"/>
      <c r="E2613" s="51"/>
      <c r="F2613" s="34" t="str">
        <f>IFERROR(VLOOKUP(C2613,'Fed. Agency Identifier'!$A$2:$B$62,2,FALSE),"")</f>
        <v/>
      </c>
      <c r="G2613" s="34" t="str">
        <f>IF(ISBLANK(D2613)=TRUE,"",(IFERROR(VLOOKUP(CONCATENATE(C2613,".",D2613),'Assistance Listings sam.gov'!$A$2:$D$2250,4,FALSE),"Unknown/Expired CFDA - Complete Column K")))</f>
        <v/>
      </c>
      <c r="H2613" s="51"/>
      <c r="I2613" s="51"/>
      <c r="J2613" s="34" t="str">
        <f>IF(AND(ISBLANK(C2613)=TRUE,ISBLANK(D2613)=TRUE),"",IFERROR(VLOOKUP(CONCATENATE(C2613,".",D2613),'Clusters Lookup'!$A$2:$B$99,2,FALSE),"Not an Other Cluster"))</f>
        <v/>
      </c>
      <c r="K2613" s="51"/>
      <c r="L2613" s="51"/>
      <c r="M2613" s="51"/>
      <c r="N2613" s="51"/>
      <c r="O2613" s="52"/>
      <c r="P2613" s="51"/>
      <c r="Q2613" s="51"/>
      <c r="R2613" s="50"/>
      <c r="S2613" s="34" t="str">
        <f>IFERROR(VLOOKUP(R2613,'State of WI BUs'!$A$2:$B$77,2,FALSE),"")</f>
        <v/>
      </c>
      <c r="T2613" s="52"/>
      <c r="U2613" s="52"/>
      <c r="V2613" s="56" t="str">
        <f t="shared" si="320"/>
        <v/>
      </c>
      <c r="W2613" s="52"/>
      <c r="X2613" s="50"/>
      <c r="Y2613" s="56" t="str">
        <f t="shared" si="321"/>
        <v/>
      </c>
      <c r="Z2613" s="52"/>
      <c r="AA2613" s="35" t="str">
        <f t="shared" si="322"/>
        <v/>
      </c>
      <c r="AB2613" s="35" t="str">
        <f t="shared" si="323"/>
        <v/>
      </c>
      <c r="AC2613" s="35" t="str">
        <f t="shared" si="324"/>
        <v/>
      </c>
      <c r="AD2613" s="35" t="str">
        <f t="shared" si="325"/>
        <v/>
      </c>
      <c r="AE2613" s="35" t="str">
        <f t="shared" si="326"/>
        <v/>
      </c>
      <c r="AF2613" s="35" t="str">
        <f t="shared" si="327"/>
        <v/>
      </c>
    </row>
    <row r="2614" spans="1:32" x14ac:dyDescent="0.3">
      <c r="A2614" s="50"/>
      <c r="B2614" s="34" t="str">
        <f>IFERROR(VLOOKUP(A2614,'State of WI BUs'!$A$2:$B$77,2,FALSE),"")</f>
        <v/>
      </c>
      <c r="C2614" s="50"/>
      <c r="D2614" s="50"/>
      <c r="E2614" s="51"/>
      <c r="F2614" s="34" t="str">
        <f>IFERROR(VLOOKUP(C2614,'Fed. Agency Identifier'!$A$2:$B$62,2,FALSE),"")</f>
        <v/>
      </c>
      <c r="G2614" s="34" t="str">
        <f>IF(ISBLANK(D2614)=TRUE,"",(IFERROR(VLOOKUP(CONCATENATE(C2614,".",D2614),'Assistance Listings sam.gov'!$A$2:$D$2250,4,FALSE),"Unknown/Expired CFDA - Complete Column K")))</f>
        <v/>
      </c>
      <c r="H2614" s="51"/>
      <c r="I2614" s="51"/>
      <c r="J2614" s="34" t="str">
        <f>IF(AND(ISBLANK(C2614)=TRUE,ISBLANK(D2614)=TRUE),"",IFERROR(VLOOKUP(CONCATENATE(C2614,".",D2614),'Clusters Lookup'!$A$2:$B$99,2,FALSE),"Not an Other Cluster"))</f>
        <v/>
      </c>
      <c r="K2614" s="51"/>
      <c r="L2614" s="51"/>
      <c r="M2614" s="51"/>
      <c r="N2614" s="51"/>
      <c r="O2614" s="52"/>
      <c r="P2614" s="51"/>
      <c r="Q2614" s="51"/>
      <c r="R2614" s="50"/>
      <c r="S2614" s="34" t="str">
        <f>IFERROR(VLOOKUP(R2614,'State of WI BUs'!$A$2:$B$77,2,FALSE),"")</f>
        <v/>
      </c>
      <c r="T2614" s="52"/>
      <c r="U2614" s="52"/>
      <c r="V2614" s="56" t="str">
        <f t="shared" si="320"/>
        <v/>
      </c>
      <c r="W2614" s="52"/>
      <c r="X2614" s="50"/>
      <c r="Y2614" s="56" t="str">
        <f t="shared" si="321"/>
        <v/>
      </c>
      <c r="Z2614" s="52"/>
      <c r="AA2614" s="35" t="str">
        <f t="shared" si="322"/>
        <v/>
      </c>
      <c r="AB2614" s="35" t="str">
        <f t="shared" si="323"/>
        <v/>
      </c>
      <c r="AC2614" s="35" t="str">
        <f t="shared" si="324"/>
        <v/>
      </c>
      <c r="AD2614" s="35" t="str">
        <f t="shared" si="325"/>
        <v/>
      </c>
      <c r="AE2614" s="35" t="str">
        <f t="shared" si="326"/>
        <v/>
      </c>
      <c r="AF2614" s="35" t="str">
        <f t="shared" si="327"/>
        <v/>
      </c>
    </row>
    <row r="2615" spans="1:32" x14ac:dyDescent="0.3">
      <c r="A2615" s="50"/>
      <c r="B2615" s="34" t="str">
        <f>IFERROR(VLOOKUP(A2615,'State of WI BUs'!$A$2:$B$77,2,FALSE),"")</f>
        <v/>
      </c>
      <c r="C2615" s="50"/>
      <c r="D2615" s="50"/>
      <c r="E2615" s="51"/>
      <c r="F2615" s="34" t="str">
        <f>IFERROR(VLOOKUP(C2615,'Fed. Agency Identifier'!$A$2:$B$62,2,FALSE),"")</f>
        <v/>
      </c>
      <c r="G2615" s="34" t="str">
        <f>IF(ISBLANK(D2615)=TRUE,"",(IFERROR(VLOOKUP(CONCATENATE(C2615,".",D2615),'Assistance Listings sam.gov'!$A$2:$D$2250,4,FALSE),"Unknown/Expired CFDA - Complete Column K")))</f>
        <v/>
      </c>
      <c r="H2615" s="51"/>
      <c r="I2615" s="51"/>
      <c r="J2615" s="34" t="str">
        <f>IF(AND(ISBLANK(C2615)=TRUE,ISBLANK(D2615)=TRUE),"",IFERROR(VLOOKUP(CONCATENATE(C2615,".",D2615),'Clusters Lookup'!$A$2:$B$99,2,FALSE),"Not an Other Cluster"))</f>
        <v/>
      </c>
      <c r="K2615" s="51"/>
      <c r="L2615" s="51"/>
      <c r="M2615" s="51"/>
      <c r="N2615" s="51"/>
      <c r="O2615" s="52"/>
      <c r="P2615" s="51"/>
      <c r="Q2615" s="51"/>
      <c r="R2615" s="50"/>
      <c r="S2615" s="34" t="str">
        <f>IFERROR(VLOOKUP(R2615,'State of WI BUs'!$A$2:$B$77,2,FALSE),"")</f>
        <v/>
      </c>
      <c r="T2615" s="52"/>
      <c r="U2615" s="52"/>
      <c r="V2615" s="56" t="str">
        <f t="shared" si="320"/>
        <v/>
      </c>
      <c r="W2615" s="52"/>
      <c r="X2615" s="50"/>
      <c r="Y2615" s="56" t="str">
        <f t="shared" si="321"/>
        <v/>
      </c>
      <c r="Z2615" s="52"/>
      <c r="AA2615" s="35" t="str">
        <f t="shared" si="322"/>
        <v/>
      </c>
      <c r="AB2615" s="35" t="str">
        <f t="shared" si="323"/>
        <v/>
      </c>
      <c r="AC2615" s="35" t="str">
        <f t="shared" si="324"/>
        <v/>
      </c>
      <c r="AD2615" s="35" t="str">
        <f t="shared" si="325"/>
        <v/>
      </c>
      <c r="AE2615" s="35" t="str">
        <f t="shared" si="326"/>
        <v/>
      </c>
      <c r="AF2615" s="35" t="str">
        <f t="shared" si="327"/>
        <v/>
      </c>
    </row>
    <row r="2616" spans="1:32" x14ac:dyDescent="0.3">
      <c r="A2616" s="50"/>
      <c r="B2616" s="34" t="str">
        <f>IFERROR(VLOOKUP(A2616,'State of WI BUs'!$A$2:$B$77,2,FALSE),"")</f>
        <v/>
      </c>
      <c r="C2616" s="50"/>
      <c r="D2616" s="50"/>
      <c r="E2616" s="51"/>
      <c r="F2616" s="34" t="str">
        <f>IFERROR(VLOOKUP(C2616,'Fed. Agency Identifier'!$A$2:$B$62,2,FALSE),"")</f>
        <v/>
      </c>
      <c r="G2616" s="34" t="str">
        <f>IF(ISBLANK(D2616)=TRUE,"",(IFERROR(VLOOKUP(CONCATENATE(C2616,".",D2616),'Assistance Listings sam.gov'!$A$2:$D$2250,4,FALSE),"Unknown/Expired CFDA - Complete Column K")))</f>
        <v/>
      </c>
      <c r="H2616" s="51"/>
      <c r="I2616" s="51"/>
      <c r="J2616" s="34" t="str">
        <f>IF(AND(ISBLANK(C2616)=TRUE,ISBLANK(D2616)=TRUE),"",IFERROR(VLOOKUP(CONCATENATE(C2616,".",D2616),'Clusters Lookup'!$A$2:$B$99,2,FALSE),"Not an Other Cluster"))</f>
        <v/>
      </c>
      <c r="K2616" s="51"/>
      <c r="L2616" s="51"/>
      <c r="M2616" s="51"/>
      <c r="N2616" s="51"/>
      <c r="O2616" s="52"/>
      <c r="P2616" s="51"/>
      <c r="Q2616" s="51"/>
      <c r="R2616" s="50"/>
      <c r="S2616" s="34" t="str">
        <f>IFERROR(VLOOKUP(R2616,'State of WI BUs'!$A$2:$B$77,2,FALSE),"")</f>
        <v/>
      </c>
      <c r="T2616" s="52"/>
      <c r="U2616" s="52"/>
      <c r="V2616" s="56" t="str">
        <f t="shared" si="320"/>
        <v/>
      </c>
      <c r="W2616" s="52"/>
      <c r="X2616" s="50"/>
      <c r="Y2616" s="56" t="str">
        <f t="shared" si="321"/>
        <v/>
      </c>
      <c r="Z2616" s="52"/>
      <c r="AA2616" s="35" t="str">
        <f t="shared" si="322"/>
        <v/>
      </c>
      <c r="AB2616" s="35" t="str">
        <f t="shared" si="323"/>
        <v/>
      </c>
      <c r="AC2616" s="35" t="str">
        <f t="shared" si="324"/>
        <v/>
      </c>
      <c r="AD2616" s="35" t="str">
        <f t="shared" si="325"/>
        <v/>
      </c>
      <c r="AE2616" s="35" t="str">
        <f t="shared" si="326"/>
        <v/>
      </c>
      <c r="AF2616" s="35" t="str">
        <f t="shared" si="327"/>
        <v/>
      </c>
    </row>
    <row r="2617" spans="1:32" x14ac:dyDescent="0.3">
      <c r="A2617" s="50"/>
      <c r="B2617" s="34" t="str">
        <f>IFERROR(VLOOKUP(A2617,'State of WI BUs'!$A$2:$B$77,2,FALSE),"")</f>
        <v/>
      </c>
      <c r="C2617" s="50"/>
      <c r="D2617" s="50"/>
      <c r="E2617" s="51"/>
      <c r="F2617" s="34" t="str">
        <f>IFERROR(VLOOKUP(C2617,'Fed. Agency Identifier'!$A$2:$B$62,2,FALSE),"")</f>
        <v/>
      </c>
      <c r="G2617" s="34" t="str">
        <f>IF(ISBLANK(D2617)=TRUE,"",(IFERROR(VLOOKUP(CONCATENATE(C2617,".",D2617),'Assistance Listings sam.gov'!$A$2:$D$2250,4,FALSE),"Unknown/Expired CFDA - Complete Column K")))</f>
        <v/>
      </c>
      <c r="H2617" s="51"/>
      <c r="I2617" s="51"/>
      <c r="J2617" s="34" t="str">
        <f>IF(AND(ISBLANK(C2617)=TRUE,ISBLANK(D2617)=TRUE),"",IFERROR(VLOOKUP(CONCATENATE(C2617,".",D2617),'Clusters Lookup'!$A$2:$B$99,2,FALSE),"Not an Other Cluster"))</f>
        <v/>
      </c>
      <c r="K2617" s="51"/>
      <c r="L2617" s="51"/>
      <c r="M2617" s="51"/>
      <c r="N2617" s="51"/>
      <c r="O2617" s="52"/>
      <c r="P2617" s="51"/>
      <c r="Q2617" s="51"/>
      <c r="R2617" s="50"/>
      <c r="S2617" s="34" t="str">
        <f>IFERROR(VLOOKUP(R2617,'State of WI BUs'!$A$2:$B$77,2,FALSE),"")</f>
        <v/>
      </c>
      <c r="T2617" s="52"/>
      <c r="U2617" s="52"/>
      <c r="V2617" s="56" t="str">
        <f t="shared" si="320"/>
        <v/>
      </c>
      <c r="W2617" s="52"/>
      <c r="X2617" s="50"/>
      <c r="Y2617" s="56" t="str">
        <f t="shared" si="321"/>
        <v/>
      </c>
      <c r="Z2617" s="52"/>
      <c r="AA2617" s="35" t="str">
        <f t="shared" si="322"/>
        <v/>
      </c>
      <c r="AB2617" s="35" t="str">
        <f t="shared" si="323"/>
        <v/>
      </c>
      <c r="AC2617" s="35" t="str">
        <f t="shared" si="324"/>
        <v/>
      </c>
      <c r="AD2617" s="35" t="str">
        <f t="shared" si="325"/>
        <v/>
      </c>
      <c r="AE2617" s="35" t="str">
        <f t="shared" si="326"/>
        <v/>
      </c>
      <c r="AF2617" s="35" t="str">
        <f t="shared" si="327"/>
        <v/>
      </c>
    </row>
    <row r="2618" spans="1:32" x14ac:dyDescent="0.3">
      <c r="A2618" s="50"/>
      <c r="B2618" s="34" t="str">
        <f>IFERROR(VLOOKUP(A2618,'State of WI BUs'!$A$2:$B$77,2,FALSE),"")</f>
        <v/>
      </c>
      <c r="C2618" s="50"/>
      <c r="D2618" s="50"/>
      <c r="E2618" s="51"/>
      <c r="F2618" s="34" t="str">
        <f>IFERROR(VLOOKUP(C2618,'Fed. Agency Identifier'!$A$2:$B$62,2,FALSE),"")</f>
        <v/>
      </c>
      <c r="G2618" s="34" t="str">
        <f>IF(ISBLANK(D2618)=TRUE,"",(IFERROR(VLOOKUP(CONCATENATE(C2618,".",D2618),'Assistance Listings sam.gov'!$A$2:$D$2250,4,FALSE),"Unknown/Expired CFDA - Complete Column K")))</f>
        <v/>
      </c>
      <c r="H2618" s="51"/>
      <c r="I2618" s="51"/>
      <c r="J2618" s="34" t="str">
        <f>IF(AND(ISBLANK(C2618)=TRUE,ISBLANK(D2618)=TRUE),"",IFERROR(VLOOKUP(CONCATENATE(C2618,".",D2618),'Clusters Lookup'!$A$2:$B$99,2,FALSE),"Not an Other Cluster"))</f>
        <v/>
      </c>
      <c r="K2618" s="51"/>
      <c r="L2618" s="51"/>
      <c r="M2618" s="51"/>
      <c r="N2618" s="51"/>
      <c r="O2618" s="52"/>
      <c r="P2618" s="51"/>
      <c r="Q2618" s="51"/>
      <c r="R2618" s="50"/>
      <c r="S2618" s="34" t="str">
        <f>IFERROR(VLOOKUP(R2618,'State of WI BUs'!$A$2:$B$77,2,FALSE),"")</f>
        <v/>
      </c>
      <c r="T2618" s="52"/>
      <c r="U2618" s="52"/>
      <c r="V2618" s="56" t="str">
        <f t="shared" si="320"/>
        <v/>
      </c>
      <c r="W2618" s="52"/>
      <c r="X2618" s="50"/>
      <c r="Y2618" s="56" t="str">
        <f t="shared" si="321"/>
        <v/>
      </c>
      <c r="Z2618" s="52"/>
      <c r="AA2618" s="35" t="str">
        <f t="shared" si="322"/>
        <v/>
      </c>
      <c r="AB2618" s="35" t="str">
        <f t="shared" si="323"/>
        <v/>
      </c>
      <c r="AC2618" s="35" t="str">
        <f t="shared" si="324"/>
        <v/>
      </c>
      <c r="AD2618" s="35" t="str">
        <f t="shared" si="325"/>
        <v/>
      </c>
      <c r="AE2618" s="35" t="str">
        <f t="shared" si="326"/>
        <v/>
      </c>
      <c r="AF2618" s="35" t="str">
        <f t="shared" si="327"/>
        <v/>
      </c>
    </row>
    <row r="2619" spans="1:32" x14ac:dyDescent="0.3">
      <c r="A2619" s="50"/>
      <c r="B2619" s="34" t="str">
        <f>IFERROR(VLOOKUP(A2619,'State of WI BUs'!$A$2:$B$77,2,FALSE),"")</f>
        <v/>
      </c>
      <c r="C2619" s="50"/>
      <c r="D2619" s="50"/>
      <c r="E2619" s="51"/>
      <c r="F2619" s="34" t="str">
        <f>IFERROR(VLOOKUP(C2619,'Fed. Agency Identifier'!$A$2:$B$62,2,FALSE),"")</f>
        <v/>
      </c>
      <c r="G2619" s="34" t="str">
        <f>IF(ISBLANK(D2619)=TRUE,"",(IFERROR(VLOOKUP(CONCATENATE(C2619,".",D2619),'Assistance Listings sam.gov'!$A$2:$D$2250,4,FALSE),"Unknown/Expired CFDA - Complete Column K")))</f>
        <v/>
      </c>
      <c r="H2619" s="51"/>
      <c r="I2619" s="51"/>
      <c r="J2619" s="34" t="str">
        <f>IF(AND(ISBLANK(C2619)=TRUE,ISBLANK(D2619)=TRUE),"",IFERROR(VLOOKUP(CONCATENATE(C2619,".",D2619),'Clusters Lookup'!$A$2:$B$99,2,FALSE),"Not an Other Cluster"))</f>
        <v/>
      </c>
      <c r="K2619" s="51"/>
      <c r="L2619" s="51"/>
      <c r="M2619" s="51"/>
      <c r="N2619" s="51"/>
      <c r="O2619" s="52"/>
      <c r="P2619" s="51"/>
      <c r="Q2619" s="51"/>
      <c r="R2619" s="50"/>
      <c r="S2619" s="34" t="str">
        <f>IFERROR(VLOOKUP(R2619,'State of WI BUs'!$A$2:$B$77,2,FALSE),"")</f>
        <v/>
      </c>
      <c r="T2619" s="52"/>
      <c r="U2619" s="52"/>
      <c r="V2619" s="56" t="str">
        <f t="shared" si="320"/>
        <v/>
      </c>
      <c r="W2619" s="52"/>
      <c r="X2619" s="50"/>
      <c r="Y2619" s="56" t="str">
        <f t="shared" si="321"/>
        <v/>
      </c>
      <c r="Z2619" s="52"/>
      <c r="AA2619" s="35" t="str">
        <f t="shared" si="322"/>
        <v/>
      </c>
      <c r="AB2619" s="35" t="str">
        <f t="shared" si="323"/>
        <v/>
      </c>
      <c r="AC2619" s="35" t="str">
        <f t="shared" si="324"/>
        <v/>
      </c>
      <c r="AD2619" s="35" t="str">
        <f t="shared" si="325"/>
        <v/>
      </c>
      <c r="AE2619" s="35" t="str">
        <f t="shared" si="326"/>
        <v/>
      </c>
      <c r="AF2619" s="35" t="str">
        <f t="shared" si="327"/>
        <v/>
      </c>
    </row>
    <row r="2620" spans="1:32" x14ac:dyDescent="0.3">
      <c r="A2620" s="50"/>
      <c r="B2620" s="34" t="str">
        <f>IFERROR(VLOOKUP(A2620,'State of WI BUs'!$A$2:$B$77,2,FALSE),"")</f>
        <v/>
      </c>
      <c r="C2620" s="50"/>
      <c r="D2620" s="50"/>
      <c r="E2620" s="51"/>
      <c r="F2620" s="34" t="str">
        <f>IFERROR(VLOOKUP(C2620,'Fed. Agency Identifier'!$A$2:$B$62,2,FALSE),"")</f>
        <v/>
      </c>
      <c r="G2620" s="34" t="str">
        <f>IF(ISBLANK(D2620)=TRUE,"",(IFERROR(VLOOKUP(CONCATENATE(C2620,".",D2620),'Assistance Listings sam.gov'!$A$2:$D$2250,4,FALSE),"Unknown/Expired CFDA - Complete Column K")))</f>
        <v/>
      </c>
      <c r="H2620" s="51"/>
      <c r="I2620" s="51"/>
      <c r="J2620" s="34" t="str">
        <f>IF(AND(ISBLANK(C2620)=TRUE,ISBLANK(D2620)=TRUE),"",IFERROR(VLOOKUP(CONCATENATE(C2620,".",D2620),'Clusters Lookup'!$A$2:$B$99,2,FALSE),"Not an Other Cluster"))</f>
        <v/>
      </c>
      <c r="K2620" s="51"/>
      <c r="L2620" s="51"/>
      <c r="M2620" s="51"/>
      <c r="N2620" s="51"/>
      <c r="O2620" s="52"/>
      <c r="P2620" s="51"/>
      <c r="Q2620" s="51"/>
      <c r="R2620" s="50"/>
      <c r="S2620" s="34" t="str">
        <f>IFERROR(VLOOKUP(R2620,'State of WI BUs'!$A$2:$B$77,2,FALSE),"")</f>
        <v/>
      </c>
      <c r="T2620" s="52"/>
      <c r="U2620" s="52"/>
      <c r="V2620" s="56" t="str">
        <f t="shared" si="320"/>
        <v/>
      </c>
      <c r="W2620" s="52"/>
      <c r="X2620" s="50"/>
      <c r="Y2620" s="56" t="str">
        <f t="shared" si="321"/>
        <v/>
      </c>
      <c r="Z2620" s="52"/>
      <c r="AA2620" s="35" t="str">
        <f t="shared" si="322"/>
        <v/>
      </c>
      <c r="AB2620" s="35" t="str">
        <f t="shared" si="323"/>
        <v/>
      </c>
      <c r="AC2620" s="35" t="str">
        <f t="shared" si="324"/>
        <v/>
      </c>
      <c r="AD2620" s="35" t="str">
        <f t="shared" si="325"/>
        <v/>
      </c>
      <c r="AE2620" s="35" t="str">
        <f t="shared" si="326"/>
        <v/>
      </c>
      <c r="AF2620" s="35" t="str">
        <f t="shared" si="327"/>
        <v/>
      </c>
    </row>
    <row r="2621" spans="1:32" x14ac:dyDescent="0.3">
      <c r="A2621" s="50"/>
      <c r="B2621" s="34" t="str">
        <f>IFERROR(VLOOKUP(A2621,'State of WI BUs'!$A$2:$B$77,2,FALSE),"")</f>
        <v/>
      </c>
      <c r="C2621" s="50"/>
      <c r="D2621" s="50"/>
      <c r="E2621" s="51"/>
      <c r="F2621" s="34" t="str">
        <f>IFERROR(VLOOKUP(C2621,'Fed. Agency Identifier'!$A$2:$B$62,2,FALSE),"")</f>
        <v/>
      </c>
      <c r="G2621" s="34" t="str">
        <f>IF(ISBLANK(D2621)=TRUE,"",(IFERROR(VLOOKUP(CONCATENATE(C2621,".",D2621),'Assistance Listings sam.gov'!$A$2:$D$2250,4,FALSE),"Unknown/Expired CFDA - Complete Column K")))</f>
        <v/>
      </c>
      <c r="H2621" s="51"/>
      <c r="I2621" s="51"/>
      <c r="J2621" s="34" t="str">
        <f>IF(AND(ISBLANK(C2621)=TRUE,ISBLANK(D2621)=TRUE),"",IFERROR(VLOOKUP(CONCATENATE(C2621,".",D2621),'Clusters Lookup'!$A$2:$B$99,2,FALSE),"Not an Other Cluster"))</f>
        <v/>
      </c>
      <c r="K2621" s="51"/>
      <c r="L2621" s="51"/>
      <c r="M2621" s="51"/>
      <c r="N2621" s="51"/>
      <c r="O2621" s="52"/>
      <c r="P2621" s="51"/>
      <c r="Q2621" s="51"/>
      <c r="R2621" s="50"/>
      <c r="S2621" s="34" t="str">
        <f>IFERROR(VLOOKUP(R2621,'State of WI BUs'!$A$2:$B$77,2,FALSE),"")</f>
        <v/>
      </c>
      <c r="T2621" s="52"/>
      <c r="U2621" s="52"/>
      <c r="V2621" s="56" t="str">
        <f t="shared" si="320"/>
        <v/>
      </c>
      <c r="W2621" s="52"/>
      <c r="X2621" s="50"/>
      <c r="Y2621" s="56" t="str">
        <f t="shared" si="321"/>
        <v/>
      </c>
      <c r="Z2621" s="52"/>
      <c r="AA2621" s="35" t="str">
        <f t="shared" si="322"/>
        <v/>
      </c>
      <c r="AB2621" s="35" t="str">
        <f t="shared" si="323"/>
        <v/>
      </c>
      <c r="AC2621" s="35" t="str">
        <f t="shared" si="324"/>
        <v/>
      </c>
      <c r="AD2621" s="35" t="str">
        <f t="shared" si="325"/>
        <v/>
      </c>
      <c r="AE2621" s="35" t="str">
        <f t="shared" si="326"/>
        <v/>
      </c>
      <c r="AF2621" s="35" t="str">
        <f t="shared" si="327"/>
        <v/>
      </c>
    </row>
    <row r="2622" spans="1:32" x14ac:dyDescent="0.3">
      <c r="A2622" s="50"/>
      <c r="B2622" s="34" t="str">
        <f>IFERROR(VLOOKUP(A2622,'State of WI BUs'!$A$2:$B$77,2,FALSE),"")</f>
        <v/>
      </c>
      <c r="C2622" s="50"/>
      <c r="D2622" s="50"/>
      <c r="E2622" s="51"/>
      <c r="F2622" s="34" t="str">
        <f>IFERROR(VLOOKUP(C2622,'Fed. Agency Identifier'!$A$2:$B$62,2,FALSE),"")</f>
        <v/>
      </c>
      <c r="G2622" s="34" t="str">
        <f>IF(ISBLANK(D2622)=TRUE,"",(IFERROR(VLOOKUP(CONCATENATE(C2622,".",D2622),'Assistance Listings sam.gov'!$A$2:$D$2250,4,FALSE),"Unknown/Expired CFDA - Complete Column K")))</f>
        <v/>
      </c>
      <c r="H2622" s="51"/>
      <c r="I2622" s="51"/>
      <c r="J2622" s="34" t="str">
        <f>IF(AND(ISBLANK(C2622)=TRUE,ISBLANK(D2622)=TRUE),"",IFERROR(VLOOKUP(CONCATENATE(C2622,".",D2622),'Clusters Lookup'!$A$2:$B$99,2,FALSE),"Not an Other Cluster"))</f>
        <v/>
      </c>
      <c r="K2622" s="51"/>
      <c r="L2622" s="51"/>
      <c r="M2622" s="51"/>
      <c r="N2622" s="51"/>
      <c r="O2622" s="52"/>
      <c r="P2622" s="51"/>
      <c r="Q2622" s="51"/>
      <c r="R2622" s="50"/>
      <c r="S2622" s="34" t="str">
        <f>IFERROR(VLOOKUP(R2622,'State of WI BUs'!$A$2:$B$77,2,FALSE),"")</f>
        <v/>
      </c>
      <c r="T2622" s="52"/>
      <c r="U2622" s="52"/>
      <c r="V2622" s="56" t="str">
        <f t="shared" si="320"/>
        <v/>
      </c>
      <c r="W2622" s="52"/>
      <c r="X2622" s="50"/>
      <c r="Y2622" s="56" t="str">
        <f t="shared" si="321"/>
        <v/>
      </c>
      <c r="Z2622" s="52"/>
      <c r="AA2622" s="35" t="str">
        <f t="shared" si="322"/>
        <v/>
      </c>
      <c r="AB2622" s="35" t="str">
        <f t="shared" si="323"/>
        <v/>
      </c>
      <c r="AC2622" s="35" t="str">
        <f t="shared" si="324"/>
        <v/>
      </c>
      <c r="AD2622" s="35" t="str">
        <f t="shared" si="325"/>
        <v/>
      </c>
      <c r="AE2622" s="35" t="str">
        <f t="shared" si="326"/>
        <v/>
      </c>
      <c r="AF2622" s="35" t="str">
        <f t="shared" si="327"/>
        <v/>
      </c>
    </row>
    <row r="2623" spans="1:32" x14ac:dyDescent="0.3">
      <c r="A2623" s="50"/>
      <c r="B2623" s="34" t="str">
        <f>IFERROR(VLOOKUP(A2623,'State of WI BUs'!$A$2:$B$77,2,FALSE),"")</f>
        <v/>
      </c>
      <c r="C2623" s="50"/>
      <c r="D2623" s="50"/>
      <c r="E2623" s="51"/>
      <c r="F2623" s="34" t="str">
        <f>IFERROR(VLOOKUP(C2623,'Fed. Agency Identifier'!$A$2:$B$62,2,FALSE),"")</f>
        <v/>
      </c>
      <c r="G2623" s="34" t="str">
        <f>IF(ISBLANK(D2623)=TRUE,"",(IFERROR(VLOOKUP(CONCATENATE(C2623,".",D2623),'Assistance Listings sam.gov'!$A$2:$D$2250,4,FALSE),"Unknown/Expired CFDA - Complete Column K")))</f>
        <v/>
      </c>
      <c r="H2623" s="51"/>
      <c r="I2623" s="51"/>
      <c r="J2623" s="34" t="str">
        <f>IF(AND(ISBLANK(C2623)=TRUE,ISBLANK(D2623)=TRUE),"",IFERROR(VLOOKUP(CONCATENATE(C2623,".",D2623),'Clusters Lookup'!$A$2:$B$99,2,FALSE),"Not an Other Cluster"))</f>
        <v/>
      </c>
      <c r="K2623" s="51"/>
      <c r="L2623" s="51"/>
      <c r="M2623" s="51"/>
      <c r="N2623" s="51"/>
      <c r="O2623" s="52"/>
      <c r="P2623" s="51"/>
      <c r="Q2623" s="51"/>
      <c r="R2623" s="50"/>
      <c r="S2623" s="34" t="str">
        <f>IFERROR(VLOOKUP(R2623,'State of WI BUs'!$A$2:$B$77,2,FALSE),"")</f>
        <v/>
      </c>
      <c r="T2623" s="52"/>
      <c r="U2623" s="52"/>
      <c r="V2623" s="56" t="str">
        <f t="shared" si="320"/>
        <v/>
      </c>
      <c r="W2623" s="52"/>
      <c r="X2623" s="50"/>
      <c r="Y2623" s="56" t="str">
        <f t="shared" si="321"/>
        <v/>
      </c>
      <c r="Z2623" s="52"/>
      <c r="AA2623" s="35" t="str">
        <f t="shared" si="322"/>
        <v/>
      </c>
      <c r="AB2623" s="35" t="str">
        <f t="shared" si="323"/>
        <v/>
      </c>
      <c r="AC2623" s="35" t="str">
        <f t="shared" si="324"/>
        <v/>
      </c>
      <c r="AD2623" s="35" t="str">
        <f t="shared" si="325"/>
        <v/>
      </c>
      <c r="AE2623" s="35" t="str">
        <f t="shared" si="326"/>
        <v/>
      </c>
      <c r="AF2623" s="35" t="str">
        <f t="shared" si="327"/>
        <v/>
      </c>
    </row>
    <row r="2624" spans="1:32" x14ac:dyDescent="0.3">
      <c r="A2624" s="50"/>
      <c r="B2624" s="34" t="str">
        <f>IFERROR(VLOOKUP(A2624,'State of WI BUs'!$A$2:$B$77,2,FALSE),"")</f>
        <v/>
      </c>
      <c r="C2624" s="50"/>
      <c r="D2624" s="50"/>
      <c r="E2624" s="51"/>
      <c r="F2624" s="34" t="str">
        <f>IFERROR(VLOOKUP(C2624,'Fed. Agency Identifier'!$A$2:$B$62,2,FALSE),"")</f>
        <v/>
      </c>
      <c r="G2624" s="34" t="str">
        <f>IF(ISBLANK(D2624)=TRUE,"",(IFERROR(VLOOKUP(CONCATENATE(C2624,".",D2624),'Assistance Listings sam.gov'!$A$2:$D$2250,4,FALSE),"Unknown/Expired CFDA - Complete Column K")))</f>
        <v/>
      </c>
      <c r="H2624" s="51"/>
      <c r="I2624" s="51"/>
      <c r="J2624" s="34" t="str">
        <f>IF(AND(ISBLANK(C2624)=TRUE,ISBLANK(D2624)=TRUE),"",IFERROR(VLOOKUP(CONCATENATE(C2624,".",D2624),'Clusters Lookup'!$A$2:$B$99,2,FALSE),"Not an Other Cluster"))</f>
        <v/>
      </c>
      <c r="K2624" s="51"/>
      <c r="L2624" s="51"/>
      <c r="M2624" s="51"/>
      <c r="N2624" s="51"/>
      <c r="O2624" s="52"/>
      <c r="P2624" s="51"/>
      <c r="Q2624" s="51"/>
      <c r="R2624" s="50"/>
      <c r="S2624" s="34" t="str">
        <f>IFERROR(VLOOKUP(R2624,'State of WI BUs'!$A$2:$B$77,2,FALSE),"")</f>
        <v/>
      </c>
      <c r="T2624" s="52"/>
      <c r="U2624" s="52"/>
      <c r="V2624" s="56" t="str">
        <f t="shared" si="320"/>
        <v/>
      </c>
      <c r="W2624" s="52"/>
      <c r="X2624" s="50"/>
      <c r="Y2624" s="56" t="str">
        <f t="shared" si="321"/>
        <v/>
      </c>
      <c r="Z2624" s="52"/>
      <c r="AA2624" s="35" t="str">
        <f t="shared" si="322"/>
        <v/>
      </c>
      <c r="AB2624" s="35" t="str">
        <f t="shared" si="323"/>
        <v/>
      </c>
      <c r="AC2624" s="35" t="str">
        <f t="shared" si="324"/>
        <v/>
      </c>
      <c r="AD2624" s="35" t="str">
        <f t="shared" si="325"/>
        <v/>
      </c>
      <c r="AE2624" s="35" t="str">
        <f t="shared" si="326"/>
        <v/>
      </c>
      <c r="AF2624" s="35" t="str">
        <f t="shared" si="327"/>
        <v/>
      </c>
    </row>
    <row r="2625" spans="1:32" x14ac:dyDescent="0.3">
      <c r="A2625" s="50"/>
      <c r="B2625" s="34" t="str">
        <f>IFERROR(VLOOKUP(A2625,'State of WI BUs'!$A$2:$B$77,2,FALSE),"")</f>
        <v/>
      </c>
      <c r="C2625" s="50"/>
      <c r="D2625" s="50"/>
      <c r="E2625" s="51"/>
      <c r="F2625" s="34" t="str">
        <f>IFERROR(VLOOKUP(C2625,'Fed. Agency Identifier'!$A$2:$B$62,2,FALSE),"")</f>
        <v/>
      </c>
      <c r="G2625" s="34" t="str">
        <f>IF(ISBLANK(D2625)=TRUE,"",(IFERROR(VLOOKUP(CONCATENATE(C2625,".",D2625),'Assistance Listings sam.gov'!$A$2:$D$2250,4,FALSE),"Unknown/Expired CFDA - Complete Column K")))</f>
        <v/>
      </c>
      <c r="H2625" s="51"/>
      <c r="I2625" s="51"/>
      <c r="J2625" s="34" t="str">
        <f>IF(AND(ISBLANK(C2625)=TRUE,ISBLANK(D2625)=TRUE),"",IFERROR(VLOOKUP(CONCATENATE(C2625,".",D2625),'Clusters Lookup'!$A$2:$B$99,2,FALSE),"Not an Other Cluster"))</f>
        <v/>
      </c>
      <c r="K2625" s="51"/>
      <c r="L2625" s="51"/>
      <c r="M2625" s="51"/>
      <c r="N2625" s="51"/>
      <c r="O2625" s="52"/>
      <c r="P2625" s="51"/>
      <c r="Q2625" s="51"/>
      <c r="R2625" s="50"/>
      <c r="S2625" s="34" t="str">
        <f>IFERROR(VLOOKUP(R2625,'State of WI BUs'!$A$2:$B$77,2,FALSE),"")</f>
        <v/>
      </c>
      <c r="T2625" s="52"/>
      <c r="U2625" s="52"/>
      <c r="V2625" s="56" t="str">
        <f t="shared" si="320"/>
        <v/>
      </c>
      <c r="W2625" s="52"/>
      <c r="X2625" s="50"/>
      <c r="Y2625" s="56" t="str">
        <f t="shared" si="321"/>
        <v/>
      </c>
      <c r="Z2625" s="52"/>
      <c r="AA2625" s="35" t="str">
        <f t="shared" si="322"/>
        <v/>
      </c>
      <c r="AB2625" s="35" t="str">
        <f t="shared" si="323"/>
        <v/>
      </c>
      <c r="AC2625" s="35" t="str">
        <f t="shared" si="324"/>
        <v/>
      </c>
      <c r="AD2625" s="35" t="str">
        <f t="shared" si="325"/>
        <v/>
      </c>
      <c r="AE2625" s="35" t="str">
        <f t="shared" si="326"/>
        <v/>
      </c>
      <c r="AF2625" s="35" t="str">
        <f t="shared" si="327"/>
        <v/>
      </c>
    </row>
    <row r="2626" spans="1:32" x14ac:dyDescent="0.3">
      <c r="A2626" s="50"/>
      <c r="B2626" s="34" t="str">
        <f>IFERROR(VLOOKUP(A2626,'State of WI BUs'!$A$2:$B$77,2,FALSE),"")</f>
        <v/>
      </c>
      <c r="C2626" s="50"/>
      <c r="D2626" s="50"/>
      <c r="E2626" s="51"/>
      <c r="F2626" s="34" t="str">
        <f>IFERROR(VLOOKUP(C2626,'Fed. Agency Identifier'!$A$2:$B$62,2,FALSE),"")</f>
        <v/>
      </c>
      <c r="G2626" s="34" t="str">
        <f>IF(ISBLANK(D2626)=TRUE,"",(IFERROR(VLOOKUP(CONCATENATE(C2626,".",D2626),'Assistance Listings sam.gov'!$A$2:$D$2250,4,FALSE),"Unknown/Expired CFDA - Complete Column K")))</f>
        <v/>
      </c>
      <c r="H2626" s="51"/>
      <c r="I2626" s="51"/>
      <c r="J2626" s="34" t="str">
        <f>IF(AND(ISBLANK(C2626)=TRUE,ISBLANK(D2626)=TRUE),"",IFERROR(VLOOKUP(CONCATENATE(C2626,".",D2626),'Clusters Lookup'!$A$2:$B$99,2,FALSE),"Not an Other Cluster"))</f>
        <v/>
      </c>
      <c r="K2626" s="51"/>
      <c r="L2626" s="51"/>
      <c r="M2626" s="51"/>
      <c r="N2626" s="51"/>
      <c r="O2626" s="52"/>
      <c r="P2626" s="51"/>
      <c r="Q2626" s="51"/>
      <c r="R2626" s="50"/>
      <c r="S2626" s="34" t="str">
        <f>IFERROR(VLOOKUP(R2626,'State of WI BUs'!$A$2:$B$77,2,FALSE),"")</f>
        <v/>
      </c>
      <c r="T2626" s="52"/>
      <c r="U2626" s="52"/>
      <c r="V2626" s="56" t="str">
        <f t="shared" si="320"/>
        <v/>
      </c>
      <c r="W2626" s="52"/>
      <c r="X2626" s="50"/>
      <c r="Y2626" s="56" t="str">
        <f t="shared" si="321"/>
        <v/>
      </c>
      <c r="Z2626" s="52"/>
      <c r="AA2626" s="35" t="str">
        <f t="shared" si="322"/>
        <v/>
      </c>
      <c r="AB2626" s="35" t="str">
        <f t="shared" si="323"/>
        <v/>
      </c>
      <c r="AC2626" s="35" t="str">
        <f t="shared" si="324"/>
        <v/>
      </c>
      <c r="AD2626" s="35" t="str">
        <f t="shared" si="325"/>
        <v/>
      </c>
      <c r="AE2626" s="35" t="str">
        <f t="shared" si="326"/>
        <v/>
      </c>
      <c r="AF2626" s="35" t="str">
        <f t="shared" si="327"/>
        <v/>
      </c>
    </row>
    <row r="2627" spans="1:32" x14ac:dyDescent="0.3">
      <c r="A2627" s="50"/>
      <c r="B2627" s="34" t="str">
        <f>IFERROR(VLOOKUP(A2627,'State of WI BUs'!$A$2:$B$77,2,FALSE),"")</f>
        <v/>
      </c>
      <c r="C2627" s="50"/>
      <c r="D2627" s="50"/>
      <c r="E2627" s="51"/>
      <c r="F2627" s="34" t="str">
        <f>IFERROR(VLOOKUP(C2627,'Fed. Agency Identifier'!$A$2:$B$62,2,FALSE),"")</f>
        <v/>
      </c>
      <c r="G2627" s="34" t="str">
        <f>IF(ISBLANK(D2627)=TRUE,"",(IFERROR(VLOOKUP(CONCATENATE(C2627,".",D2627),'Assistance Listings sam.gov'!$A$2:$D$2250,4,FALSE),"Unknown/Expired CFDA - Complete Column K")))</f>
        <v/>
      </c>
      <c r="H2627" s="51"/>
      <c r="I2627" s="51"/>
      <c r="J2627" s="34" t="str">
        <f>IF(AND(ISBLANK(C2627)=TRUE,ISBLANK(D2627)=TRUE),"",IFERROR(VLOOKUP(CONCATENATE(C2627,".",D2627),'Clusters Lookup'!$A$2:$B$99,2,FALSE),"Not an Other Cluster"))</f>
        <v/>
      </c>
      <c r="K2627" s="51"/>
      <c r="L2627" s="51"/>
      <c r="M2627" s="51"/>
      <c r="N2627" s="51"/>
      <c r="O2627" s="52"/>
      <c r="P2627" s="51"/>
      <c r="Q2627" s="51"/>
      <c r="R2627" s="50"/>
      <c r="S2627" s="34" t="str">
        <f>IFERROR(VLOOKUP(R2627,'State of WI BUs'!$A$2:$B$77,2,FALSE),"")</f>
        <v/>
      </c>
      <c r="T2627" s="52"/>
      <c r="U2627" s="52"/>
      <c r="V2627" s="56" t="str">
        <f t="shared" si="320"/>
        <v/>
      </c>
      <c r="W2627" s="52"/>
      <c r="X2627" s="50"/>
      <c r="Y2627" s="56" t="str">
        <f t="shared" si="321"/>
        <v/>
      </c>
      <c r="Z2627" s="52"/>
      <c r="AA2627" s="35" t="str">
        <f t="shared" si="322"/>
        <v/>
      </c>
      <c r="AB2627" s="35" t="str">
        <f t="shared" si="323"/>
        <v/>
      </c>
      <c r="AC2627" s="35" t="str">
        <f t="shared" si="324"/>
        <v/>
      </c>
      <c r="AD2627" s="35" t="str">
        <f t="shared" si="325"/>
        <v/>
      </c>
      <c r="AE2627" s="35" t="str">
        <f t="shared" si="326"/>
        <v/>
      </c>
      <c r="AF2627" s="35" t="str">
        <f t="shared" si="327"/>
        <v/>
      </c>
    </row>
    <row r="2628" spans="1:32" x14ac:dyDescent="0.3">
      <c r="A2628" s="50"/>
      <c r="B2628" s="34" t="str">
        <f>IFERROR(VLOOKUP(A2628,'State of WI BUs'!$A$2:$B$77,2,FALSE),"")</f>
        <v/>
      </c>
      <c r="C2628" s="50"/>
      <c r="D2628" s="50"/>
      <c r="E2628" s="51"/>
      <c r="F2628" s="34" t="str">
        <f>IFERROR(VLOOKUP(C2628,'Fed. Agency Identifier'!$A$2:$B$62,2,FALSE),"")</f>
        <v/>
      </c>
      <c r="G2628" s="34" t="str">
        <f>IF(ISBLANK(D2628)=TRUE,"",(IFERROR(VLOOKUP(CONCATENATE(C2628,".",D2628),'Assistance Listings sam.gov'!$A$2:$D$2250,4,FALSE),"Unknown/Expired CFDA - Complete Column K")))</f>
        <v/>
      </c>
      <c r="H2628" s="51"/>
      <c r="I2628" s="51"/>
      <c r="J2628" s="34" t="str">
        <f>IF(AND(ISBLANK(C2628)=TRUE,ISBLANK(D2628)=TRUE),"",IFERROR(VLOOKUP(CONCATENATE(C2628,".",D2628),'Clusters Lookup'!$A$2:$B$99,2,FALSE),"Not an Other Cluster"))</f>
        <v/>
      </c>
      <c r="K2628" s="51"/>
      <c r="L2628" s="51"/>
      <c r="M2628" s="51"/>
      <c r="N2628" s="51"/>
      <c r="O2628" s="52"/>
      <c r="P2628" s="51"/>
      <c r="Q2628" s="51"/>
      <c r="R2628" s="50"/>
      <c r="S2628" s="34" t="str">
        <f>IFERROR(VLOOKUP(R2628,'State of WI BUs'!$A$2:$B$77,2,FALSE),"")</f>
        <v/>
      </c>
      <c r="T2628" s="52"/>
      <c r="U2628" s="52"/>
      <c r="V2628" s="56" t="str">
        <f t="shared" si="320"/>
        <v/>
      </c>
      <c r="W2628" s="52"/>
      <c r="X2628" s="50"/>
      <c r="Y2628" s="56" t="str">
        <f t="shared" si="321"/>
        <v/>
      </c>
      <c r="Z2628" s="52"/>
      <c r="AA2628" s="35" t="str">
        <f t="shared" si="322"/>
        <v/>
      </c>
      <c r="AB2628" s="35" t="str">
        <f t="shared" si="323"/>
        <v/>
      </c>
      <c r="AC2628" s="35" t="str">
        <f t="shared" si="324"/>
        <v/>
      </c>
      <c r="AD2628" s="35" t="str">
        <f t="shared" si="325"/>
        <v/>
      </c>
      <c r="AE2628" s="35" t="str">
        <f t="shared" si="326"/>
        <v/>
      </c>
      <c r="AF2628" s="35" t="str">
        <f t="shared" si="327"/>
        <v/>
      </c>
    </row>
    <row r="2629" spans="1:32" x14ac:dyDescent="0.3">
      <c r="A2629" s="50"/>
      <c r="B2629" s="34" t="str">
        <f>IFERROR(VLOOKUP(A2629,'State of WI BUs'!$A$2:$B$77,2,FALSE),"")</f>
        <v/>
      </c>
      <c r="C2629" s="50"/>
      <c r="D2629" s="50"/>
      <c r="E2629" s="51"/>
      <c r="F2629" s="34" t="str">
        <f>IFERROR(VLOOKUP(C2629,'Fed. Agency Identifier'!$A$2:$B$62,2,FALSE),"")</f>
        <v/>
      </c>
      <c r="G2629" s="34" t="str">
        <f>IF(ISBLANK(D2629)=TRUE,"",(IFERROR(VLOOKUP(CONCATENATE(C2629,".",D2629),'Assistance Listings sam.gov'!$A$2:$D$2250,4,FALSE),"Unknown/Expired CFDA - Complete Column K")))</f>
        <v/>
      </c>
      <c r="H2629" s="51"/>
      <c r="I2629" s="51"/>
      <c r="J2629" s="34" t="str">
        <f>IF(AND(ISBLANK(C2629)=TRUE,ISBLANK(D2629)=TRUE),"",IFERROR(VLOOKUP(CONCATENATE(C2629,".",D2629),'Clusters Lookup'!$A$2:$B$99,2,FALSE),"Not an Other Cluster"))</f>
        <v/>
      </c>
      <c r="K2629" s="51"/>
      <c r="L2629" s="51"/>
      <c r="M2629" s="51"/>
      <c r="N2629" s="51"/>
      <c r="O2629" s="52"/>
      <c r="P2629" s="51"/>
      <c r="Q2629" s="51"/>
      <c r="R2629" s="50"/>
      <c r="S2629" s="34" t="str">
        <f>IFERROR(VLOOKUP(R2629,'State of WI BUs'!$A$2:$B$77,2,FALSE),"")</f>
        <v/>
      </c>
      <c r="T2629" s="52"/>
      <c r="U2629" s="52"/>
      <c r="V2629" s="56" t="str">
        <f t="shared" si="320"/>
        <v/>
      </c>
      <c r="W2629" s="52"/>
      <c r="X2629" s="50"/>
      <c r="Y2629" s="56" t="str">
        <f t="shared" si="321"/>
        <v/>
      </c>
      <c r="Z2629" s="52"/>
      <c r="AA2629" s="35" t="str">
        <f t="shared" si="322"/>
        <v/>
      </c>
      <c r="AB2629" s="35" t="str">
        <f t="shared" si="323"/>
        <v/>
      </c>
      <c r="AC2629" s="35" t="str">
        <f t="shared" si="324"/>
        <v/>
      </c>
      <c r="AD2629" s="35" t="str">
        <f t="shared" si="325"/>
        <v/>
      </c>
      <c r="AE2629" s="35" t="str">
        <f t="shared" si="326"/>
        <v/>
      </c>
      <c r="AF2629" s="35" t="str">
        <f t="shared" si="327"/>
        <v/>
      </c>
    </row>
    <row r="2630" spans="1:32" x14ac:dyDescent="0.3">
      <c r="A2630" s="50"/>
      <c r="B2630" s="34" t="str">
        <f>IFERROR(VLOOKUP(A2630,'State of WI BUs'!$A$2:$B$77,2,FALSE),"")</f>
        <v/>
      </c>
      <c r="C2630" s="50"/>
      <c r="D2630" s="50"/>
      <c r="E2630" s="51"/>
      <c r="F2630" s="34" t="str">
        <f>IFERROR(VLOOKUP(C2630,'Fed. Agency Identifier'!$A$2:$B$62,2,FALSE),"")</f>
        <v/>
      </c>
      <c r="G2630" s="34" t="str">
        <f>IF(ISBLANK(D2630)=TRUE,"",(IFERROR(VLOOKUP(CONCATENATE(C2630,".",D2630),'Assistance Listings sam.gov'!$A$2:$D$2250,4,FALSE),"Unknown/Expired CFDA - Complete Column K")))</f>
        <v/>
      </c>
      <c r="H2630" s="51"/>
      <c r="I2630" s="51"/>
      <c r="J2630" s="34" t="str">
        <f>IF(AND(ISBLANK(C2630)=TRUE,ISBLANK(D2630)=TRUE),"",IFERROR(VLOOKUP(CONCATENATE(C2630,".",D2630),'Clusters Lookup'!$A$2:$B$99,2,FALSE),"Not an Other Cluster"))</f>
        <v/>
      </c>
      <c r="K2630" s="51"/>
      <c r="L2630" s="51"/>
      <c r="M2630" s="51"/>
      <c r="N2630" s="51"/>
      <c r="O2630" s="52"/>
      <c r="P2630" s="51"/>
      <c r="Q2630" s="51"/>
      <c r="R2630" s="50"/>
      <c r="S2630" s="34" t="str">
        <f>IFERROR(VLOOKUP(R2630,'State of WI BUs'!$A$2:$B$77,2,FALSE),"")</f>
        <v/>
      </c>
      <c r="T2630" s="52"/>
      <c r="U2630" s="52"/>
      <c r="V2630" s="56" t="str">
        <f t="shared" si="320"/>
        <v/>
      </c>
      <c r="W2630" s="52"/>
      <c r="X2630" s="50"/>
      <c r="Y2630" s="56" t="str">
        <f t="shared" si="321"/>
        <v/>
      </c>
      <c r="Z2630" s="52"/>
      <c r="AA2630" s="35" t="str">
        <f t="shared" si="322"/>
        <v/>
      </c>
      <c r="AB2630" s="35" t="str">
        <f t="shared" si="323"/>
        <v/>
      </c>
      <c r="AC2630" s="35" t="str">
        <f t="shared" si="324"/>
        <v/>
      </c>
      <c r="AD2630" s="35" t="str">
        <f t="shared" si="325"/>
        <v/>
      </c>
      <c r="AE2630" s="35" t="str">
        <f t="shared" si="326"/>
        <v/>
      </c>
      <c r="AF2630" s="35" t="str">
        <f t="shared" si="327"/>
        <v/>
      </c>
    </row>
    <row r="2631" spans="1:32" x14ac:dyDescent="0.3">
      <c r="A2631" s="50"/>
      <c r="B2631" s="34" t="str">
        <f>IFERROR(VLOOKUP(A2631,'State of WI BUs'!$A$2:$B$77,2,FALSE),"")</f>
        <v/>
      </c>
      <c r="C2631" s="50"/>
      <c r="D2631" s="50"/>
      <c r="E2631" s="51"/>
      <c r="F2631" s="34" t="str">
        <f>IFERROR(VLOOKUP(C2631,'Fed. Agency Identifier'!$A$2:$B$62,2,FALSE),"")</f>
        <v/>
      </c>
      <c r="G2631" s="34" t="str">
        <f>IF(ISBLANK(D2631)=TRUE,"",(IFERROR(VLOOKUP(CONCATENATE(C2631,".",D2631),'Assistance Listings sam.gov'!$A$2:$D$2250,4,FALSE),"Unknown/Expired CFDA - Complete Column K")))</f>
        <v/>
      </c>
      <c r="H2631" s="51"/>
      <c r="I2631" s="51"/>
      <c r="J2631" s="34" t="str">
        <f>IF(AND(ISBLANK(C2631)=TRUE,ISBLANK(D2631)=TRUE),"",IFERROR(VLOOKUP(CONCATENATE(C2631,".",D2631),'Clusters Lookup'!$A$2:$B$99,2,FALSE),"Not an Other Cluster"))</f>
        <v/>
      </c>
      <c r="K2631" s="51"/>
      <c r="L2631" s="51"/>
      <c r="M2631" s="51"/>
      <c r="N2631" s="51"/>
      <c r="O2631" s="52"/>
      <c r="P2631" s="51"/>
      <c r="Q2631" s="51"/>
      <c r="R2631" s="50"/>
      <c r="S2631" s="34" t="str">
        <f>IFERROR(VLOOKUP(R2631,'State of WI BUs'!$A$2:$B$77,2,FALSE),"")</f>
        <v/>
      </c>
      <c r="T2631" s="52"/>
      <c r="U2631" s="52"/>
      <c r="V2631" s="56" t="str">
        <f t="shared" si="320"/>
        <v/>
      </c>
      <c r="W2631" s="52"/>
      <c r="X2631" s="50"/>
      <c r="Y2631" s="56" t="str">
        <f t="shared" si="321"/>
        <v/>
      </c>
      <c r="Z2631" s="52"/>
      <c r="AA2631" s="35" t="str">
        <f t="shared" si="322"/>
        <v/>
      </c>
      <c r="AB2631" s="35" t="str">
        <f t="shared" si="323"/>
        <v/>
      </c>
      <c r="AC2631" s="35" t="str">
        <f t="shared" si="324"/>
        <v/>
      </c>
      <c r="AD2631" s="35" t="str">
        <f t="shared" si="325"/>
        <v/>
      </c>
      <c r="AE2631" s="35" t="str">
        <f t="shared" si="326"/>
        <v/>
      </c>
      <c r="AF2631" s="35" t="str">
        <f t="shared" si="327"/>
        <v/>
      </c>
    </row>
    <row r="2632" spans="1:32" x14ac:dyDescent="0.3">
      <c r="A2632" s="50"/>
      <c r="B2632" s="34" t="str">
        <f>IFERROR(VLOOKUP(A2632,'State of WI BUs'!$A$2:$B$77,2,FALSE),"")</f>
        <v/>
      </c>
      <c r="C2632" s="50"/>
      <c r="D2632" s="50"/>
      <c r="E2632" s="51"/>
      <c r="F2632" s="34" t="str">
        <f>IFERROR(VLOOKUP(C2632,'Fed. Agency Identifier'!$A$2:$B$62,2,FALSE),"")</f>
        <v/>
      </c>
      <c r="G2632" s="34" t="str">
        <f>IF(ISBLANK(D2632)=TRUE,"",(IFERROR(VLOOKUP(CONCATENATE(C2632,".",D2632),'Assistance Listings sam.gov'!$A$2:$D$2250,4,FALSE),"Unknown/Expired CFDA - Complete Column K")))</f>
        <v/>
      </c>
      <c r="H2632" s="51"/>
      <c r="I2632" s="51"/>
      <c r="J2632" s="34" t="str">
        <f>IF(AND(ISBLANK(C2632)=TRUE,ISBLANK(D2632)=TRUE),"",IFERROR(VLOOKUP(CONCATENATE(C2632,".",D2632),'Clusters Lookup'!$A$2:$B$99,2,FALSE),"Not an Other Cluster"))</f>
        <v/>
      </c>
      <c r="K2632" s="51"/>
      <c r="L2632" s="51"/>
      <c r="M2632" s="51"/>
      <c r="N2632" s="51"/>
      <c r="O2632" s="52"/>
      <c r="P2632" s="51"/>
      <c r="Q2632" s="51"/>
      <c r="R2632" s="50"/>
      <c r="S2632" s="34" t="str">
        <f>IFERROR(VLOOKUP(R2632,'State of WI BUs'!$A$2:$B$77,2,FALSE),"")</f>
        <v/>
      </c>
      <c r="T2632" s="52"/>
      <c r="U2632" s="52"/>
      <c r="V2632" s="56" t="str">
        <f t="shared" si="320"/>
        <v/>
      </c>
      <c r="W2632" s="52"/>
      <c r="X2632" s="50"/>
      <c r="Y2632" s="56" t="str">
        <f t="shared" si="321"/>
        <v/>
      </c>
      <c r="Z2632" s="52"/>
      <c r="AA2632" s="35" t="str">
        <f t="shared" si="322"/>
        <v/>
      </c>
      <c r="AB2632" s="35" t="str">
        <f t="shared" si="323"/>
        <v/>
      </c>
      <c r="AC2632" s="35" t="str">
        <f t="shared" si="324"/>
        <v/>
      </c>
      <c r="AD2632" s="35" t="str">
        <f t="shared" si="325"/>
        <v/>
      </c>
      <c r="AE2632" s="35" t="str">
        <f t="shared" si="326"/>
        <v/>
      </c>
      <c r="AF2632" s="35" t="str">
        <f t="shared" si="327"/>
        <v/>
      </c>
    </row>
    <row r="2633" spans="1:32" x14ac:dyDescent="0.3">
      <c r="A2633" s="50"/>
      <c r="B2633" s="34" t="str">
        <f>IFERROR(VLOOKUP(A2633,'State of WI BUs'!$A$2:$B$77,2,FALSE),"")</f>
        <v/>
      </c>
      <c r="C2633" s="50"/>
      <c r="D2633" s="50"/>
      <c r="E2633" s="51"/>
      <c r="F2633" s="34" t="str">
        <f>IFERROR(VLOOKUP(C2633,'Fed. Agency Identifier'!$A$2:$B$62,2,FALSE),"")</f>
        <v/>
      </c>
      <c r="G2633" s="34" t="str">
        <f>IF(ISBLANK(D2633)=TRUE,"",(IFERROR(VLOOKUP(CONCATENATE(C2633,".",D2633),'Assistance Listings sam.gov'!$A$2:$D$2250,4,FALSE),"Unknown/Expired CFDA - Complete Column K")))</f>
        <v/>
      </c>
      <c r="H2633" s="51"/>
      <c r="I2633" s="51"/>
      <c r="J2633" s="34" t="str">
        <f>IF(AND(ISBLANK(C2633)=TRUE,ISBLANK(D2633)=TRUE),"",IFERROR(VLOOKUP(CONCATENATE(C2633,".",D2633),'Clusters Lookup'!$A$2:$B$99,2,FALSE),"Not an Other Cluster"))</f>
        <v/>
      </c>
      <c r="K2633" s="51"/>
      <c r="L2633" s="51"/>
      <c r="M2633" s="51"/>
      <c r="N2633" s="51"/>
      <c r="O2633" s="52"/>
      <c r="P2633" s="51"/>
      <c r="Q2633" s="51"/>
      <c r="R2633" s="50"/>
      <c r="S2633" s="34" t="str">
        <f>IFERROR(VLOOKUP(R2633,'State of WI BUs'!$A$2:$B$77,2,FALSE),"")</f>
        <v/>
      </c>
      <c r="T2633" s="52"/>
      <c r="U2633" s="52"/>
      <c r="V2633" s="56" t="str">
        <f t="shared" si="320"/>
        <v/>
      </c>
      <c r="W2633" s="52"/>
      <c r="X2633" s="50"/>
      <c r="Y2633" s="56" t="str">
        <f t="shared" si="321"/>
        <v/>
      </c>
      <c r="Z2633" s="52"/>
      <c r="AA2633" s="35" t="str">
        <f t="shared" si="322"/>
        <v/>
      </c>
      <c r="AB2633" s="35" t="str">
        <f t="shared" si="323"/>
        <v/>
      </c>
      <c r="AC2633" s="35" t="str">
        <f t="shared" si="324"/>
        <v/>
      </c>
      <c r="AD2633" s="35" t="str">
        <f t="shared" si="325"/>
        <v/>
      </c>
      <c r="AE2633" s="35" t="str">
        <f t="shared" si="326"/>
        <v/>
      </c>
      <c r="AF2633" s="35" t="str">
        <f t="shared" si="327"/>
        <v/>
      </c>
    </row>
    <row r="2634" spans="1:32" x14ac:dyDescent="0.3">
      <c r="A2634" s="50"/>
      <c r="B2634" s="34" t="str">
        <f>IFERROR(VLOOKUP(A2634,'State of WI BUs'!$A$2:$B$77,2,FALSE),"")</f>
        <v/>
      </c>
      <c r="C2634" s="50"/>
      <c r="D2634" s="50"/>
      <c r="E2634" s="51"/>
      <c r="F2634" s="34" t="str">
        <f>IFERROR(VLOOKUP(C2634,'Fed. Agency Identifier'!$A$2:$B$62,2,FALSE),"")</f>
        <v/>
      </c>
      <c r="G2634" s="34" t="str">
        <f>IF(ISBLANK(D2634)=TRUE,"",(IFERROR(VLOOKUP(CONCATENATE(C2634,".",D2634),'Assistance Listings sam.gov'!$A$2:$D$2250,4,FALSE),"Unknown/Expired CFDA - Complete Column K")))</f>
        <v/>
      </c>
      <c r="H2634" s="51"/>
      <c r="I2634" s="51"/>
      <c r="J2634" s="34" t="str">
        <f>IF(AND(ISBLANK(C2634)=TRUE,ISBLANK(D2634)=TRUE),"",IFERROR(VLOOKUP(CONCATENATE(C2634,".",D2634),'Clusters Lookup'!$A$2:$B$99,2,FALSE),"Not an Other Cluster"))</f>
        <v/>
      </c>
      <c r="K2634" s="51"/>
      <c r="L2634" s="51"/>
      <c r="M2634" s="51"/>
      <c r="N2634" s="51"/>
      <c r="O2634" s="52"/>
      <c r="P2634" s="51"/>
      <c r="Q2634" s="51"/>
      <c r="R2634" s="50"/>
      <c r="S2634" s="34" t="str">
        <f>IFERROR(VLOOKUP(R2634,'State of WI BUs'!$A$2:$B$77,2,FALSE),"")</f>
        <v/>
      </c>
      <c r="T2634" s="52"/>
      <c r="U2634" s="52"/>
      <c r="V2634" s="56" t="str">
        <f t="shared" si="320"/>
        <v/>
      </c>
      <c r="W2634" s="52"/>
      <c r="X2634" s="50"/>
      <c r="Y2634" s="56" t="str">
        <f t="shared" si="321"/>
        <v/>
      </c>
      <c r="Z2634" s="52"/>
      <c r="AA2634" s="35" t="str">
        <f t="shared" si="322"/>
        <v/>
      </c>
      <c r="AB2634" s="35" t="str">
        <f t="shared" si="323"/>
        <v/>
      </c>
      <c r="AC2634" s="35" t="str">
        <f t="shared" si="324"/>
        <v/>
      </c>
      <c r="AD2634" s="35" t="str">
        <f t="shared" si="325"/>
        <v/>
      </c>
      <c r="AE2634" s="35" t="str">
        <f t="shared" si="326"/>
        <v/>
      </c>
      <c r="AF2634" s="35" t="str">
        <f t="shared" si="327"/>
        <v/>
      </c>
    </row>
    <row r="2635" spans="1:32" x14ac:dyDescent="0.3">
      <c r="A2635" s="50"/>
      <c r="B2635" s="34" t="str">
        <f>IFERROR(VLOOKUP(A2635,'State of WI BUs'!$A$2:$B$77,2,FALSE),"")</f>
        <v/>
      </c>
      <c r="C2635" s="50"/>
      <c r="D2635" s="50"/>
      <c r="E2635" s="51"/>
      <c r="F2635" s="34" t="str">
        <f>IFERROR(VLOOKUP(C2635,'Fed. Agency Identifier'!$A$2:$B$62,2,FALSE),"")</f>
        <v/>
      </c>
      <c r="G2635" s="34" t="str">
        <f>IF(ISBLANK(D2635)=TRUE,"",(IFERROR(VLOOKUP(CONCATENATE(C2635,".",D2635),'Assistance Listings sam.gov'!$A$2:$D$2250,4,FALSE),"Unknown/Expired CFDA - Complete Column K")))</f>
        <v/>
      </c>
      <c r="H2635" s="51"/>
      <c r="I2635" s="51"/>
      <c r="J2635" s="34" t="str">
        <f>IF(AND(ISBLANK(C2635)=TRUE,ISBLANK(D2635)=TRUE),"",IFERROR(VLOOKUP(CONCATENATE(C2635,".",D2635),'Clusters Lookup'!$A$2:$B$99,2,FALSE),"Not an Other Cluster"))</f>
        <v/>
      </c>
      <c r="K2635" s="51"/>
      <c r="L2635" s="51"/>
      <c r="M2635" s="51"/>
      <c r="N2635" s="51"/>
      <c r="O2635" s="52"/>
      <c r="P2635" s="51"/>
      <c r="Q2635" s="51"/>
      <c r="R2635" s="50"/>
      <c r="S2635" s="34" t="str">
        <f>IFERROR(VLOOKUP(R2635,'State of WI BUs'!$A$2:$B$77,2,FALSE),"")</f>
        <v/>
      </c>
      <c r="T2635" s="52"/>
      <c r="U2635" s="52"/>
      <c r="V2635" s="56" t="str">
        <f t="shared" si="320"/>
        <v/>
      </c>
      <c r="W2635" s="52"/>
      <c r="X2635" s="50"/>
      <c r="Y2635" s="56" t="str">
        <f t="shared" si="321"/>
        <v/>
      </c>
      <c r="Z2635" s="52"/>
      <c r="AA2635" s="35" t="str">
        <f t="shared" si="322"/>
        <v/>
      </c>
      <c r="AB2635" s="35" t="str">
        <f t="shared" si="323"/>
        <v/>
      </c>
      <c r="AC2635" s="35" t="str">
        <f t="shared" si="324"/>
        <v/>
      </c>
      <c r="AD2635" s="35" t="str">
        <f t="shared" si="325"/>
        <v/>
      </c>
      <c r="AE2635" s="35" t="str">
        <f t="shared" si="326"/>
        <v/>
      </c>
      <c r="AF2635" s="35" t="str">
        <f t="shared" si="327"/>
        <v/>
      </c>
    </row>
    <row r="2636" spans="1:32" x14ac:dyDescent="0.3">
      <c r="A2636" s="50"/>
      <c r="B2636" s="34" t="str">
        <f>IFERROR(VLOOKUP(A2636,'State of WI BUs'!$A$2:$B$77,2,FALSE),"")</f>
        <v/>
      </c>
      <c r="C2636" s="50"/>
      <c r="D2636" s="50"/>
      <c r="E2636" s="51"/>
      <c r="F2636" s="34" t="str">
        <f>IFERROR(VLOOKUP(C2636,'Fed. Agency Identifier'!$A$2:$B$62,2,FALSE),"")</f>
        <v/>
      </c>
      <c r="G2636" s="34" t="str">
        <f>IF(ISBLANK(D2636)=TRUE,"",(IFERROR(VLOOKUP(CONCATENATE(C2636,".",D2636),'Assistance Listings sam.gov'!$A$2:$D$2250,4,FALSE),"Unknown/Expired CFDA - Complete Column K")))</f>
        <v/>
      </c>
      <c r="H2636" s="51"/>
      <c r="I2636" s="51"/>
      <c r="J2636" s="34" t="str">
        <f>IF(AND(ISBLANK(C2636)=TRUE,ISBLANK(D2636)=TRUE),"",IFERROR(VLOOKUP(CONCATENATE(C2636,".",D2636),'Clusters Lookup'!$A$2:$B$99,2,FALSE),"Not an Other Cluster"))</f>
        <v/>
      </c>
      <c r="K2636" s="51"/>
      <c r="L2636" s="51"/>
      <c r="M2636" s="51"/>
      <c r="N2636" s="51"/>
      <c r="O2636" s="52"/>
      <c r="P2636" s="51"/>
      <c r="Q2636" s="51"/>
      <c r="R2636" s="50"/>
      <c r="S2636" s="34" t="str">
        <f>IFERROR(VLOOKUP(R2636,'State of WI BUs'!$A$2:$B$77,2,FALSE),"")</f>
        <v/>
      </c>
      <c r="T2636" s="52"/>
      <c r="U2636" s="52"/>
      <c r="V2636" s="56" t="str">
        <f t="shared" si="320"/>
        <v/>
      </c>
      <c r="W2636" s="52"/>
      <c r="X2636" s="50"/>
      <c r="Y2636" s="56" t="str">
        <f t="shared" si="321"/>
        <v/>
      </c>
      <c r="Z2636" s="52"/>
      <c r="AA2636" s="35" t="str">
        <f t="shared" si="322"/>
        <v/>
      </c>
      <c r="AB2636" s="35" t="str">
        <f t="shared" si="323"/>
        <v/>
      </c>
      <c r="AC2636" s="35" t="str">
        <f t="shared" si="324"/>
        <v/>
      </c>
      <c r="AD2636" s="35" t="str">
        <f t="shared" si="325"/>
        <v/>
      </c>
      <c r="AE2636" s="35" t="str">
        <f t="shared" si="326"/>
        <v/>
      </c>
      <c r="AF2636" s="35" t="str">
        <f t="shared" si="327"/>
        <v/>
      </c>
    </row>
    <row r="2637" spans="1:32" x14ac:dyDescent="0.3">
      <c r="A2637" s="50"/>
      <c r="B2637" s="34" t="str">
        <f>IFERROR(VLOOKUP(A2637,'State of WI BUs'!$A$2:$B$77,2,FALSE),"")</f>
        <v/>
      </c>
      <c r="C2637" s="50"/>
      <c r="D2637" s="50"/>
      <c r="E2637" s="51"/>
      <c r="F2637" s="34" t="str">
        <f>IFERROR(VLOOKUP(C2637,'Fed. Agency Identifier'!$A$2:$B$62,2,FALSE),"")</f>
        <v/>
      </c>
      <c r="G2637" s="34" t="str">
        <f>IF(ISBLANK(D2637)=TRUE,"",(IFERROR(VLOOKUP(CONCATENATE(C2637,".",D2637),'Assistance Listings sam.gov'!$A$2:$D$2250,4,FALSE),"Unknown/Expired CFDA - Complete Column K")))</f>
        <v/>
      </c>
      <c r="H2637" s="51"/>
      <c r="I2637" s="51"/>
      <c r="J2637" s="34" t="str">
        <f>IF(AND(ISBLANK(C2637)=TRUE,ISBLANK(D2637)=TRUE),"",IFERROR(VLOOKUP(CONCATENATE(C2637,".",D2637),'Clusters Lookup'!$A$2:$B$99,2,FALSE),"Not an Other Cluster"))</f>
        <v/>
      </c>
      <c r="K2637" s="51"/>
      <c r="L2637" s="51"/>
      <c r="M2637" s="51"/>
      <c r="N2637" s="51"/>
      <c r="O2637" s="52"/>
      <c r="P2637" s="51"/>
      <c r="Q2637" s="51"/>
      <c r="R2637" s="50"/>
      <c r="S2637" s="34" t="str">
        <f>IFERROR(VLOOKUP(R2637,'State of WI BUs'!$A$2:$B$77,2,FALSE),"")</f>
        <v/>
      </c>
      <c r="T2637" s="52"/>
      <c r="U2637" s="52"/>
      <c r="V2637" s="56" t="str">
        <f t="shared" si="320"/>
        <v/>
      </c>
      <c r="W2637" s="52"/>
      <c r="X2637" s="50"/>
      <c r="Y2637" s="56" t="str">
        <f t="shared" si="321"/>
        <v/>
      </c>
      <c r="Z2637" s="52"/>
      <c r="AA2637" s="35" t="str">
        <f t="shared" si="322"/>
        <v/>
      </c>
      <c r="AB2637" s="35" t="str">
        <f t="shared" si="323"/>
        <v/>
      </c>
      <c r="AC2637" s="35" t="str">
        <f t="shared" si="324"/>
        <v/>
      </c>
      <c r="AD2637" s="35" t="str">
        <f t="shared" si="325"/>
        <v/>
      </c>
      <c r="AE2637" s="35" t="str">
        <f t="shared" si="326"/>
        <v/>
      </c>
      <c r="AF2637" s="35" t="str">
        <f t="shared" si="327"/>
        <v/>
      </c>
    </row>
    <row r="2638" spans="1:32" x14ac:dyDescent="0.3">
      <c r="A2638" s="50"/>
      <c r="B2638" s="34" t="str">
        <f>IFERROR(VLOOKUP(A2638,'State of WI BUs'!$A$2:$B$77,2,FALSE),"")</f>
        <v/>
      </c>
      <c r="C2638" s="50"/>
      <c r="D2638" s="50"/>
      <c r="E2638" s="51"/>
      <c r="F2638" s="34" t="str">
        <f>IFERROR(VLOOKUP(C2638,'Fed. Agency Identifier'!$A$2:$B$62,2,FALSE),"")</f>
        <v/>
      </c>
      <c r="G2638" s="34" t="str">
        <f>IF(ISBLANK(D2638)=TRUE,"",(IFERROR(VLOOKUP(CONCATENATE(C2638,".",D2638),'Assistance Listings sam.gov'!$A$2:$D$2250,4,FALSE),"Unknown/Expired CFDA - Complete Column K")))</f>
        <v/>
      </c>
      <c r="H2638" s="51"/>
      <c r="I2638" s="51"/>
      <c r="J2638" s="34" t="str">
        <f>IF(AND(ISBLANK(C2638)=TRUE,ISBLANK(D2638)=TRUE),"",IFERROR(VLOOKUP(CONCATENATE(C2638,".",D2638),'Clusters Lookup'!$A$2:$B$99,2,FALSE),"Not an Other Cluster"))</f>
        <v/>
      </c>
      <c r="K2638" s="51"/>
      <c r="L2638" s="51"/>
      <c r="M2638" s="51"/>
      <c r="N2638" s="51"/>
      <c r="O2638" s="52"/>
      <c r="P2638" s="51"/>
      <c r="Q2638" s="51"/>
      <c r="R2638" s="50"/>
      <c r="S2638" s="34" t="str">
        <f>IFERROR(VLOOKUP(R2638,'State of WI BUs'!$A$2:$B$77,2,FALSE),"")</f>
        <v/>
      </c>
      <c r="T2638" s="52"/>
      <c r="U2638" s="52"/>
      <c r="V2638" s="56" t="str">
        <f t="shared" si="320"/>
        <v/>
      </c>
      <c r="W2638" s="52"/>
      <c r="X2638" s="50"/>
      <c r="Y2638" s="56" t="str">
        <f t="shared" si="321"/>
        <v/>
      </c>
      <c r="Z2638" s="52"/>
      <c r="AA2638" s="35" t="str">
        <f t="shared" si="322"/>
        <v/>
      </c>
      <c r="AB2638" s="35" t="str">
        <f t="shared" si="323"/>
        <v/>
      </c>
      <c r="AC2638" s="35" t="str">
        <f t="shared" si="324"/>
        <v/>
      </c>
      <c r="AD2638" s="35" t="str">
        <f t="shared" si="325"/>
        <v/>
      </c>
      <c r="AE2638" s="35" t="str">
        <f t="shared" si="326"/>
        <v/>
      </c>
      <c r="AF2638" s="35" t="str">
        <f t="shared" si="327"/>
        <v/>
      </c>
    </row>
    <row r="2639" spans="1:32" x14ac:dyDescent="0.3">
      <c r="A2639" s="50"/>
      <c r="B2639" s="34" t="str">
        <f>IFERROR(VLOOKUP(A2639,'State of WI BUs'!$A$2:$B$77,2,FALSE),"")</f>
        <v/>
      </c>
      <c r="C2639" s="50"/>
      <c r="D2639" s="50"/>
      <c r="E2639" s="51"/>
      <c r="F2639" s="34" t="str">
        <f>IFERROR(VLOOKUP(C2639,'Fed. Agency Identifier'!$A$2:$B$62,2,FALSE),"")</f>
        <v/>
      </c>
      <c r="G2639" s="34" t="str">
        <f>IF(ISBLANK(D2639)=TRUE,"",(IFERROR(VLOOKUP(CONCATENATE(C2639,".",D2639),'Assistance Listings sam.gov'!$A$2:$D$2250,4,FALSE),"Unknown/Expired CFDA - Complete Column K")))</f>
        <v/>
      </c>
      <c r="H2639" s="51"/>
      <c r="I2639" s="51"/>
      <c r="J2639" s="34" t="str">
        <f>IF(AND(ISBLANK(C2639)=TRUE,ISBLANK(D2639)=TRUE),"",IFERROR(VLOOKUP(CONCATENATE(C2639,".",D2639),'Clusters Lookup'!$A$2:$B$99,2,FALSE),"Not an Other Cluster"))</f>
        <v/>
      </c>
      <c r="K2639" s="51"/>
      <c r="L2639" s="51"/>
      <c r="M2639" s="51"/>
      <c r="N2639" s="51"/>
      <c r="O2639" s="52"/>
      <c r="P2639" s="51"/>
      <c r="Q2639" s="51"/>
      <c r="R2639" s="50"/>
      <c r="S2639" s="34" t="str">
        <f>IFERROR(VLOOKUP(R2639,'State of WI BUs'!$A$2:$B$77,2,FALSE),"")</f>
        <v/>
      </c>
      <c r="T2639" s="52"/>
      <c r="U2639" s="52"/>
      <c r="V2639" s="56" t="str">
        <f t="shared" si="320"/>
        <v/>
      </c>
      <c r="W2639" s="52"/>
      <c r="X2639" s="50"/>
      <c r="Y2639" s="56" t="str">
        <f t="shared" si="321"/>
        <v/>
      </c>
      <c r="Z2639" s="52"/>
      <c r="AA2639" s="35" t="str">
        <f t="shared" si="322"/>
        <v/>
      </c>
      <c r="AB2639" s="35" t="str">
        <f t="shared" si="323"/>
        <v/>
      </c>
      <c r="AC2639" s="35" t="str">
        <f t="shared" si="324"/>
        <v/>
      </c>
      <c r="AD2639" s="35" t="str">
        <f t="shared" si="325"/>
        <v/>
      </c>
      <c r="AE2639" s="35" t="str">
        <f t="shared" si="326"/>
        <v/>
      </c>
      <c r="AF2639" s="35" t="str">
        <f t="shared" si="327"/>
        <v/>
      </c>
    </row>
    <row r="2640" spans="1:32" x14ac:dyDescent="0.3">
      <c r="A2640" s="50"/>
      <c r="B2640" s="34" t="str">
        <f>IFERROR(VLOOKUP(A2640,'State of WI BUs'!$A$2:$B$77,2,FALSE),"")</f>
        <v/>
      </c>
      <c r="C2640" s="50"/>
      <c r="D2640" s="50"/>
      <c r="E2640" s="51"/>
      <c r="F2640" s="34" t="str">
        <f>IFERROR(VLOOKUP(C2640,'Fed. Agency Identifier'!$A$2:$B$62,2,FALSE),"")</f>
        <v/>
      </c>
      <c r="G2640" s="34" t="str">
        <f>IF(ISBLANK(D2640)=TRUE,"",(IFERROR(VLOOKUP(CONCATENATE(C2640,".",D2640),'Assistance Listings sam.gov'!$A$2:$D$2250,4,FALSE),"Unknown/Expired CFDA - Complete Column K")))</f>
        <v/>
      </c>
      <c r="H2640" s="51"/>
      <c r="I2640" s="51"/>
      <c r="J2640" s="34" t="str">
        <f>IF(AND(ISBLANK(C2640)=TRUE,ISBLANK(D2640)=TRUE),"",IFERROR(VLOOKUP(CONCATENATE(C2640,".",D2640),'Clusters Lookup'!$A$2:$B$99,2,FALSE),"Not an Other Cluster"))</f>
        <v/>
      </c>
      <c r="K2640" s="51"/>
      <c r="L2640" s="51"/>
      <c r="M2640" s="51"/>
      <c r="N2640" s="51"/>
      <c r="O2640" s="52"/>
      <c r="P2640" s="51"/>
      <c r="Q2640" s="51"/>
      <c r="R2640" s="50"/>
      <c r="S2640" s="34" t="str">
        <f>IFERROR(VLOOKUP(R2640,'State of WI BUs'!$A$2:$B$77,2,FALSE),"")</f>
        <v/>
      </c>
      <c r="T2640" s="52"/>
      <c r="U2640" s="52"/>
      <c r="V2640" s="56" t="str">
        <f t="shared" si="320"/>
        <v/>
      </c>
      <c r="W2640" s="52"/>
      <c r="X2640" s="50"/>
      <c r="Y2640" s="56" t="str">
        <f t="shared" si="321"/>
        <v/>
      </c>
      <c r="Z2640" s="52"/>
      <c r="AA2640" s="35" t="str">
        <f t="shared" si="322"/>
        <v/>
      </c>
      <c r="AB2640" s="35" t="str">
        <f t="shared" si="323"/>
        <v/>
      </c>
      <c r="AC2640" s="35" t="str">
        <f t="shared" si="324"/>
        <v/>
      </c>
      <c r="AD2640" s="35" t="str">
        <f t="shared" si="325"/>
        <v/>
      </c>
      <c r="AE2640" s="35" t="str">
        <f t="shared" si="326"/>
        <v/>
      </c>
      <c r="AF2640" s="35" t="str">
        <f t="shared" si="327"/>
        <v/>
      </c>
    </row>
    <row r="2641" spans="1:32" x14ac:dyDescent="0.3">
      <c r="A2641" s="50"/>
      <c r="B2641" s="34" t="str">
        <f>IFERROR(VLOOKUP(A2641,'State of WI BUs'!$A$2:$B$77,2,FALSE),"")</f>
        <v/>
      </c>
      <c r="C2641" s="50"/>
      <c r="D2641" s="50"/>
      <c r="E2641" s="51"/>
      <c r="F2641" s="34" t="str">
        <f>IFERROR(VLOOKUP(C2641,'Fed. Agency Identifier'!$A$2:$B$62,2,FALSE),"")</f>
        <v/>
      </c>
      <c r="G2641" s="34" t="str">
        <f>IF(ISBLANK(D2641)=TRUE,"",(IFERROR(VLOOKUP(CONCATENATE(C2641,".",D2641),'Assistance Listings sam.gov'!$A$2:$D$2250,4,FALSE),"Unknown/Expired CFDA - Complete Column K")))</f>
        <v/>
      </c>
      <c r="H2641" s="51"/>
      <c r="I2641" s="51"/>
      <c r="J2641" s="34" t="str">
        <f>IF(AND(ISBLANK(C2641)=TRUE,ISBLANK(D2641)=TRUE),"",IFERROR(VLOOKUP(CONCATENATE(C2641,".",D2641),'Clusters Lookup'!$A$2:$B$99,2,FALSE),"Not an Other Cluster"))</f>
        <v/>
      </c>
      <c r="K2641" s="51"/>
      <c r="L2641" s="51"/>
      <c r="M2641" s="51"/>
      <c r="N2641" s="51"/>
      <c r="O2641" s="52"/>
      <c r="P2641" s="51"/>
      <c r="Q2641" s="51"/>
      <c r="R2641" s="50"/>
      <c r="S2641" s="34" t="str">
        <f>IFERROR(VLOOKUP(R2641,'State of WI BUs'!$A$2:$B$77,2,FALSE),"")</f>
        <v/>
      </c>
      <c r="T2641" s="52"/>
      <c r="U2641" s="52"/>
      <c r="V2641" s="56" t="str">
        <f t="shared" si="320"/>
        <v/>
      </c>
      <c r="W2641" s="52"/>
      <c r="X2641" s="50"/>
      <c r="Y2641" s="56" t="str">
        <f t="shared" si="321"/>
        <v/>
      </c>
      <c r="Z2641" s="52"/>
      <c r="AA2641" s="35" t="str">
        <f t="shared" si="322"/>
        <v/>
      </c>
      <c r="AB2641" s="35" t="str">
        <f t="shared" si="323"/>
        <v/>
      </c>
      <c r="AC2641" s="35" t="str">
        <f t="shared" si="324"/>
        <v/>
      </c>
      <c r="AD2641" s="35" t="str">
        <f t="shared" si="325"/>
        <v/>
      </c>
      <c r="AE2641" s="35" t="str">
        <f t="shared" si="326"/>
        <v/>
      </c>
      <c r="AF2641" s="35" t="str">
        <f t="shared" si="327"/>
        <v/>
      </c>
    </row>
    <row r="2642" spans="1:32" x14ac:dyDescent="0.3">
      <c r="A2642" s="50"/>
      <c r="B2642" s="34" t="str">
        <f>IFERROR(VLOOKUP(A2642,'State of WI BUs'!$A$2:$B$77,2,FALSE),"")</f>
        <v/>
      </c>
      <c r="C2642" s="50"/>
      <c r="D2642" s="50"/>
      <c r="E2642" s="51"/>
      <c r="F2642" s="34" t="str">
        <f>IFERROR(VLOOKUP(C2642,'Fed. Agency Identifier'!$A$2:$B$62,2,FALSE),"")</f>
        <v/>
      </c>
      <c r="G2642" s="34" t="str">
        <f>IF(ISBLANK(D2642)=TRUE,"",(IFERROR(VLOOKUP(CONCATENATE(C2642,".",D2642),'Assistance Listings sam.gov'!$A$2:$D$2250,4,FALSE),"Unknown/Expired CFDA - Complete Column K")))</f>
        <v/>
      </c>
      <c r="H2642" s="51"/>
      <c r="I2642" s="51"/>
      <c r="J2642" s="34" t="str">
        <f>IF(AND(ISBLANK(C2642)=TRUE,ISBLANK(D2642)=TRUE),"",IFERROR(VLOOKUP(CONCATENATE(C2642,".",D2642),'Clusters Lookup'!$A$2:$B$99,2,FALSE),"Not an Other Cluster"))</f>
        <v/>
      </c>
      <c r="K2642" s="51"/>
      <c r="L2642" s="51"/>
      <c r="M2642" s="51"/>
      <c r="N2642" s="51"/>
      <c r="O2642" s="52"/>
      <c r="P2642" s="51"/>
      <c r="Q2642" s="51"/>
      <c r="R2642" s="50"/>
      <c r="S2642" s="34" t="str">
        <f>IFERROR(VLOOKUP(R2642,'State of WI BUs'!$A$2:$B$77,2,FALSE),"")</f>
        <v/>
      </c>
      <c r="T2642" s="52"/>
      <c r="U2642" s="52"/>
      <c r="V2642" s="56" t="str">
        <f t="shared" ref="V2642:V2705" si="328">IF(ISBLANK(C2642),"",T2642+U2642)</f>
        <v/>
      </c>
      <c r="W2642" s="52"/>
      <c r="X2642" s="50"/>
      <c r="Y2642" s="56" t="str">
        <f t="shared" ref="Y2642:Y2705" si="329">IF(ISBLANK(C2642),"",V2642+O2642-W2642)</f>
        <v/>
      </c>
      <c r="Z2642" s="52"/>
      <c r="AA2642" s="35" t="str">
        <f t="shared" ref="AA2642:AA2705" si="330">IF(ISBLANK(A2642)=TRUE,"",IF(OR(ISBLANK(H2642)=TRUE,ISBLANK(I2642)=TRUE),"Complete R&amp;D and SFA Designation",""))</f>
        <v/>
      </c>
      <c r="AB2642" s="35" t="str">
        <f t="shared" ref="AB2642:AB2705" si="331">IF(ISBLANK(A2642)=TRUE,"",IF(AND(M2642="I",OR(ISBLANK(P2642)=TRUE,ISBLANK(Q2642)=TRUE)),"Review Columns P,Q",""))</f>
        <v/>
      </c>
      <c r="AC2642" s="35" t="str">
        <f t="shared" ref="AC2642:AC2705" si="332">IF(ISBLANK(A2642)=TRUE,"",IF(AND(M2642="T",ISBLANK(R2642)=TRUE),"Review Column R, S",""))</f>
        <v/>
      </c>
      <c r="AD2642" s="35" t="str">
        <f t="shared" ref="AD2642:AD2705" si="333">IF(ISBLANK(A2642)=TRUE,"",IF(AND(N2642="Y",ISBLANK(O2642)=TRUE),"Review Column O",""))</f>
        <v/>
      </c>
      <c r="AE2642" s="35" t="str">
        <f t="shared" ref="AE2642:AE2705" si="334">IF(ISBLANK(A2642)=TRUE,"",IF(W2642+Z2642&gt;T2642+U2642,"Review Columns T,U,W,Z",""))</f>
        <v/>
      </c>
      <c r="AF2642" s="35" t="str">
        <f t="shared" ref="AF2642:AF2705" si="335">IF((ISBLANK(A2642)=TRUE),"",IF(ISBLANK(L2642)=TRUE,"Select Special Funding",""))</f>
        <v/>
      </c>
    </row>
    <row r="2643" spans="1:32" x14ac:dyDescent="0.3">
      <c r="A2643" s="50"/>
      <c r="B2643" s="34" t="str">
        <f>IFERROR(VLOOKUP(A2643,'State of WI BUs'!$A$2:$B$77,2,FALSE),"")</f>
        <v/>
      </c>
      <c r="C2643" s="50"/>
      <c r="D2643" s="50"/>
      <c r="E2643" s="51"/>
      <c r="F2643" s="34" t="str">
        <f>IFERROR(VLOOKUP(C2643,'Fed. Agency Identifier'!$A$2:$B$62,2,FALSE),"")</f>
        <v/>
      </c>
      <c r="G2643" s="34" t="str">
        <f>IF(ISBLANK(D2643)=TRUE,"",(IFERROR(VLOOKUP(CONCATENATE(C2643,".",D2643),'Assistance Listings sam.gov'!$A$2:$D$2250,4,FALSE),"Unknown/Expired CFDA - Complete Column K")))</f>
        <v/>
      </c>
      <c r="H2643" s="51"/>
      <c r="I2643" s="51"/>
      <c r="J2643" s="34" t="str">
        <f>IF(AND(ISBLANK(C2643)=TRUE,ISBLANK(D2643)=TRUE),"",IFERROR(VLOOKUP(CONCATENATE(C2643,".",D2643),'Clusters Lookup'!$A$2:$B$99,2,FALSE),"Not an Other Cluster"))</f>
        <v/>
      </c>
      <c r="K2643" s="51"/>
      <c r="L2643" s="51"/>
      <c r="M2643" s="51"/>
      <c r="N2643" s="51"/>
      <c r="O2643" s="52"/>
      <c r="P2643" s="51"/>
      <c r="Q2643" s="51"/>
      <c r="R2643" s="50"/>
      <c r="S2643" s="34" t="str">
        <f>IFERROR(VLOOKUP(R2643,'State of WI BUs'!$A$2:$B$77,2,FALSE),"")</f>
        <v/>
      </c>
      <c r="T2643" s="52"/>
      <c r="U2643" s="52"/>
      <c r="V2643" s="56" t="str">
        <f t="shared" si="328"/>
        <v/>
      </c>
      <c r="W2643" s="52"/>
      <c r="X2643" s="50"/>
      <c r="Y2643" s="56" t="str">
        <f t="shared" si="329"/>
        <v/>
      </c>
      <c r="Z2643" s="52"/>
      <c r="AA2643" s="35" t="str">
        <f t="shared" si="330"/>
        <v/>
      </c>
      <c r="AB2643" s="35" t="str">
        <f t="shared" si="331"/>
        <v/>
      </c>
      <c r="AC2643" s="35" t="str">
        <f t="shared" si="332"/>
        <v/>
      </c>
      <c r="AD2643" s="35" t="str">
        <f t="shared" si="333"/>
        <v/>
      </c>
      <c r="AE2643" s="35" t="str">
        <f t="shared" si="334"/>
        <v/>
      </c>
      <c r="AF2643" s="35" t="str">
        <f t="shared" si="335"/>
        <v/>
      </c>
    </row>
    <row r="2644" spans="1:32" x14ac:dyDescent="0.3">
      <c r="A2644" s="50"/>
      <c r="B2644" s="34" t="str">
        <f>IFERROR(VLOOKUP(A2644,'State of WI BUs'!$A$2:$B$77,2,FALSE),"")</f>
        <v/>
      </c>
      <c r="C2644" s="50"/>
      <c r="D2644" s="50"/>
      <c r="E2644" s="51"/>
      <c r="F2644" s="34" t="str">
        <f>IFERROR(VLOOKUP(C2644,'Fed. Agency Identifier'!$A$2:$B$62,2,FALSE),"")</f>
        <v/>
      </c>
      <c r="G2644" s="34" t="str">
        <f>IF(ISBLANK(D2644)=TRUE,"",(IFERROR(VLOOKUP(CONCATENATE(C2644,".",D2644),'Assistance Listings sam.gov'!$A$2:$D$2250,4,FALSE),"Unknown/Expired CFDA - Complete Column K")))</f>
        <v/>
      </c>
      <c r="H2644" s="51"/>
      <c r="I2644" s="51"/>
      <c r="J2644" s="34" t="str">
        <f>IF(AND(ISBLANK(C2644)=TRUE,ISBLANK(D2644)=TRUE),"",IFERROR(VLOOKUP(CONCATENATE(C2644,".",D2644),'Clusters Lookup'!$A$2:$B$99,2,FALSE),"Not an Other Cluster"))</f>
        <v/>
      </c>
      <c r="K2644" s="51"/>
      <c r="L2644" s="51"/>
      <c r="M2644" s="51"/>
      <c r="N2644" s="51"/>
      <c r="O2644" s="52"/>
      <c r="P2644" s="51"/>
      <c r="Q2644" s="51"/>
      <c r="R2644" s="50"/>
      <c r="S2644" s="34" t="str">
        <f>IFERROR(VLOOKUP(R2644,'State of WI BUs'!$A$2:$B$77,2,FALSE),"")</f>
        <v/>
      </c>
      <c r="T2644" s="52"/>
      <c r="U2644" s="52"/>
      <c r="V2644" s="56" t="str">
        <f t="shared" si="328"/>
        <v/>
      </c>
      <c r="W2644" s="52"/>
      <c r="X2644" s="50"/>
      <c r="Y2644" s="56" t="str">
        <f t="shared" si="329"/>
        <v/>
      </c>
      <c r="Z2644" s="52"/>
      <c r="AA2644" s="35" t="str">
        <f t="shared" si="330"/>
        <v/>
      </c>
      <c r="AB2644" s="35" t="str">
        <f t="shared" si="331"/>
        <v/>
      </c>
      <c r="AC2644" s="35" t="str">
        <f t="shared" si="332"/>
        <v/>
      </c>
      <c r="AD2644" s="35" t="str">
        <f t="shared" si="333"/>
        <v/>
      </c>
      <c r="AE2644" s="35" t="str">
        <f t="shared" si="334"/>
        <v/>
      </c>
      <c r="AF2644" s="35" t="str">
        <f t="shared" si="335"/>
        <v/>
      </c>
    </row>
    <row r="2645" spans="1:32" x14ac:dyDescent="0.3">
      <c r="A2645" s="50"/>
      <c r="B2645" s="34" t="str">
        <f>IFERROR(VLOOKUP(A2645,'State of WI BUs'!$A$2:$B$77,2,FALSE),"")</f>
        <v/>
      </c>
      <c r="C2645" s="50"/>
      <c r="D2645" s="50"/>
      <c r="E2645" s="51"/>
      <c r="F2645" s="34" t="str">
        <f>IFERROR(VLOOKUP(C2645,'Fed. Agency Identifier'!$A$2:$B$62,2,FALSE),"")</f>
        <v/>
      </c>
      <c r="G2645" s="34" t="str">
        <f>IF(ISBLANK(D2645)=TRUE,"",(IFERROR(VLOOKUP(CONCATENATE(C2645,".",D2645),'Assistance Listings sam.gov'!$A$2:$D$2250,4,FALSE),"Unknown/Expired CFDA - Complete Column K")))</f>
        <v/>
      </c>
      <c r="H2645" s="51"/>
      <c r="I2645" s="51"/>
      <c r="J2645" s="34" t="str">
        <f>IF(AND(ISBLANK(C2645)=TRUE,ISBLANK(D2645)=TRUE),"",IFERROR(VLOOKUP(CONCATENATE(C2645,".",D2645),'Clusters Lookup'!$A$2:$B$99,2,FALSE),"Not an Other Cluster"))</f>
        <v/>
      </c>
      <c r="K2645" s="51"/>
      <c r="L2645" s="51"/>
      <c r="M2645" s="51"/>
      <c r="N2645" s="51"/>
      <c r="O2645" s="52"/>
      <c r="P2645" s="51"/>
      <c r="Q2645" s="51"/>
      <c r="R2645" s="50"/>
      <c r="S2645" s="34" t="str">
        <f>IFERROR(VLOOKUP(R2645,'State of WI BUs'!$A$2:$B$77,2,FALSE),"")</f>
        <v/>
      </c>
      <c r="T2645" s="52"/>
      <c r="U2645" s="52"/>
      <c r="V2645" s="56" t="str">
        <f t="shared" si="328"/>
        <v/>
      </c>
      <c r="W2645" s="52"/>
      <c r="X2645" s="50"/>
      <c r="Y2645" s="56" t="str">
        <f t="shared" si="329"/>
        <v/>
      </c>
      <c r="Z2645" s="52"/>
      <c r="AA2645" s="35" t="str">
        <f t="shared" si="330"/>
        <v/>
      </c>
      <c r="AB2645" s="35" t="str">
        <f t="shared" si="331"/>
        <v/>
      </c>
      <c r="AC2645" s="35" t="str">
        <f t="shared" si="332"/>
        <v/>
      </c>
      <c r="AD2645" s="35" t="str">
        <f t="shared" si="333"/>
        <v/>
      </c>
      <c r="AE2645" s="35" t="str">
        <f t="shared" si="334"/>
        <v/>
      </c>
      <c r="AF2645" s="35" t="str">
        <f t="shared" si="335"/>
        <v/>
      </c>
    </row>
    <row r="2646" spans="1:32" x14ac:dyDescent="0.3">
      <c r="A2646" s="50"/>
      <c r="B2646" s="34" t="str">
        <f>IFERROR(VLOOKUP(A2646,'State of WI BUs'!$A$2:$B$77,2,FALSE),"")</f>
        <v/>
      </c>
      <c r="C2646" s="50"/>
      <c r="D2646" s="50"/>
      <c r="E2646" s="51"/>
      <c r="F2646" s="34" t="str">
        <f>IFERROR(VLOOKUP(C2646,'Fed. Agency Identifier'!$A$2:$B$62,2,FALSE),"")</f>
        <v/>
      </c>
      <c r="G2646" s="34" t="str">
        <f>IF(ISBLANK(D2646)=TRUE,"",(IFERROR(VLOOKUP(CONCATENATE(C2646,".",D2646),'Assistance Listings sam.gov'!$A$2:$D$2250,4,FALSE),"Unknown/Expired CFDA - Complete Column K")))</f>
        <v/>
      </c>
      <c r="H2646" s="51"/>
      <c r="I2646" s="51"/>
      <c r="J2646" s="34" t="str">
        <f>IF(AND(ISBLANK(C2646)=TRUE,ISBLANK(D2646)=TRUE),"",IFERROR(VLOOKUP(CONCATENATE(C2646,".",D2646),'Clusters Lookup'!$A$2:$B$99,2,FALSE),"Not an Other Cluster"))</f>
        <v/>
      </c>
      <c r="K2646" s="51"/>
      <c r="L2646" s="51"/>
      <c r="M2646" s="51"/>
      <c r="N2646" s="51"/>
      <c r="O2646" s="52"/>
      <c r="P2646" s="51"/>
      <c r="Q2646" s="51"/>
      <c r="R2646" s="50"/>
      <c r="S2646" s="34" t="str">
        <f>IFERROR(VLOOKUP(R2646,'State of WI BUs'!$A$2:$B$77,2,FALSE),"")</f>
        <v/>
      </c>
      <c r="T2646" s="52"/>
      <c r="U2646" s="52"/>
      <c r="V2646" s="56" t="str">
        <f t="shared" si="328"/>
        <v/>
      </c>
      <c r="W2646" s="52"/>
      <c r="X2646" s="50"/>
      <c r="Y2646" s="56" t="str">
        <f t="shared" si="329"/>
        <v/>
      </c>
      <c r="Z2646" s="52"/>
      <c r="AA2646" s="35" t="str">
        <f t="shared" si="330"/>
        <v/>
      </c>
      <c r="AB2646" s="35" t="str">
        <f t="shared" si="331"/>
        <v/>
      </c>
      <c r="AC2646" s="35" t="str">
        <f t="shared" si="332"/>
        <v/>
      </c>
      <c r="AD2646" s="35" t="str">
        <f t="shared" si="333"/>
        <v/>
      </c>
      <c r="AE2646" s="35" t="str">
        <f t="shared" si="334"/>
        <v/>
      </c>
      <c r="AF2646" s="35" t="str">
        <f t="shared" si="335"/>
        <v/>
      </c>
    </row>
    <row r="2647" spans="1:32" x14ac:dyDescent="0.3">
      <c r="A2647" s="50"/>
      <c r="B2647" s="34" t="str">
        <f>IFERROR(VLOOKUP(A2647,'State of WI BUs'!$A$2:$B$77,2,FALSE),"")</f>
        <v/>
      </c>
      <c r="C2647" s="50"/>
      <c r="D2647" s="50"/>
      <c r="E2647" s="51"/>
      <c r="F2647" s="34" t="str">
        <f>IFERROR(VLOOKUP(C2647,'Fed. Agency Identifier'!$A$2:$B$62,2,FALSE),"")</f>
        <v/>
      </c>
      <c r="G2647" s="34" t="str">
        <f>IF(ISBLANK(D2647)=TRUE,"",(IFERROR(VLOOKUP(CONCATENATE(C2647,".",D2647),'Assistance Listings sam.gov'!$A$2:$D$2250,4,FALSE),"Unknown/Expired CFDA - Complete Column K")))</f>
        <v/>
      </c>
      <c r="H2647" s="51"/>
      <c r="I2647" s="51"/>
      <c r="J2647" s="34" t="str">
        <f>IF(AND(ISBLANK(C2647)=TRUE,ISBLANK(D2647)=TRUE),"",IFERROR(VLOOKUP(CONCATENATE(C2647,".",D2647),'Clusters Lookup'!$A$2:$B$99,2,FALSE),"Not an Other Cluster"))</f>
        <v/>
      </c>
      <c r="K2647" s="51"/>
      <c r="L2647" s="51"/>
      <c r="M2647" s="51"/>
      <c r="N2647" s="51"/>
      <c r="O2647" s="52"/>
      <c r="P2647" s="51"/>
      <c r="Q2647" s="51"/>
      <c r="R2647" s="50"/>
      <c r="S2647" s="34" t="str">
        <f>IFERROR(VLOOKUP(R2647,'State of WI BUs'!$A$2:$B$77,2,FALSE),"")</f>
        <v/>
      </c>
      <c r="T2647" s="52"/>
      <c r="U2647" s="52"/>
      <c r="V2647" s="56" t="str">
        <f t="shared" si="328"/>
        <v/>
      </c>
      <c r="W2647" s="52"/>
      <c r="X2647" s="50"/>
      <c r="Y2647" s="56" t="str">
        <f t="shared" si="329"/>
        <v/>
      </c>
      <c r="Z2647" s="52"/>
      <c r="AA2647" s="35" t="str">
        <f t="shared" si="330"/>
        <v/>
      </c>
      <c r="AB2647" s="35" t="str">
        <f t="shared" si="331"/>
        <v/>
      </c>
      <c r="AC2647" s="35" t="str">
        <f t="shared" si="332"/>
        <v/>
      </c>
      <c r="AD2647" s="35" t="str">
        <f t="shared" si="333"/>
        <v/>
      </c>
      <c r="AE2647" s="35" t="str">
        <f t="shared" si="334"/>
        <v/>
      </c>
      <c r="AF2647" s="35" t="str">
        <f t="shared" si="335"/>
        <v/>
      </c>
    </row>
    <row r="2648" spans="1:32" x14ac:dyDescent="0.3">
      <c r="A2648" s="50"/>
      <c r="B2648" s="34" t="str">
        <f>IFERROR(VLOOKUP(A2648,'State of WI BUs'!$A$2:$B$77,2,FALSE),"")</f>
        <v/>
      </c>
      <c r="C2648" s="50"/>
      <c r="D2648" s="50"/>
      <c r="E2648" s="51"/>
      <c r="F2648" s="34" t="str">
        <f>IFERROR(VLOOKUP(C2648,'Fed. Agency Identifier'!$A$2:$B$62,2,FALSE),"")</f>
        <v/>
      </c>
      <c r="G2648" s="34" t="str">
        <f>IF(ISBLANK(D2648)=TRUE,"",(IFERROR(VLOOKUP(CONCATENATE(C2648,".",D2648),'Assistance Listings sam.gov'!$A$2:$D$2250,4,FALSE),"Unknown/Expired CFDA - Complete Column K")))</f>
        <v/>
      </c>
      <c r="H2648" s="51"/>
      <c r="I2648" s="51"/>
      <c r="J2648" s="34" t="str">
        <f>IF(AND(ISBLANK(C2648)=TRUE,ISBLANK(D2648)=TRUE),"",IFERROR(VLOOKUP(CONCATENATE(C2648,".",D2648),'Clusters Lookup'!$A$2:$B$99,2,FALSE),"Not an Other Cluster"))</f>
        <v/>
      </c>
      <c r="K2648" s="51"/>
      <c r="L2648" s="51"/>
      <c r="M2648" s="51"/>
      <c r="N2648" s="51"/>
      <c r="O2648" s="52"/>
      <c r="P2648" s="51"/>
      <c r="Q2648" s="51"/>
      <c r="R2648" s="50"/>
      <c r="S2648" s="34" t="str">
        <f>IFERROR(VLOOKUP(R2648,'State of WI BUs'!$A$2:$B$77,2,FALSE),"")</f>
        <v/>
      </c>
      <c r="T2648" s="52"/>
      <c r="U2648" s="52"/>
      <c r="V2648" s="56" t="str">
        <f t="shared" si="328"/>
        <v/>
      </c>
      <c r="W2648" s="52"/>
      <c r="X2648" s="50"/>
      <c r="Y2648" s="56" t="str">
        <f t="shared" si="329"/>
        <v/>
      </c>
      <c r="Z2648" s="52"/>
      <c r="AA2648" s="35" t="str">
        <f t="shared" si="330"/>
        <v/>
      </c>
      <c r="AB2648" s="35" t="str">
        <f t="shared" si="331"/>
        <v/>
      </c>
      <c r="AC2648" s="35" t="str">
        <f t="shared" si="332"/>
        <v/>
      </c>
      <c r="AD2648" s="35" t="str">
        <f t="shared" si="333"/>
        <v/>
      </c>
      <c r="AE2648" s="35" t="str">
        <f t="shared" si="334"/>
        <v/>
      </c>
      <c r="AF2648" s="35" t="str">
        <f t="shared" si="335"/>
        <v/>
      </c>
    </row>
    <row r="2649" spans="1:32" x14ac:dyDescent="0.3">
      <c r="A2649" s="50"/>
      <c r="B2649" s="34" t="str">
        <f>IFERROR(VLOOKUP(A2649,'State of WI BUs'!$A$2:$B$77,2,FALSE),"")</f>
        <v/>
      </c>
      <c r="C2649" s="50"/>
      <c r="D2649" s="50"/>
      <c r="E2649" s="51"/>
      <c r="F2649" s="34" t="str">
        <f>IFERROR(VLOOKUP(C2649,'Fed. Agency Identifier'!$A$2:$B$62,2,FALSE),"")</f>
        <v/>
      </c>
      <c r="G2649" s="34" t="str">
        <f>IF(ISBLANK(D2649)=TRUE,"",(IFERROR(VLOOKUP(CONCATENATE(C2649,".",D2649),'Assistance Listings sam.gov'!$A$2:$D$2250,4,FALSE),"Unknown/Expired CFDA - Complete Column K")))</f>
        <v/>
      </c>
      <c r="H2649" s="51"/>
      <c r="I2649" s="51"/>
      <c r="J2649" s="34" t="str">
        <f>IF(AND(ISBLANK(C2649)=TRUE,ISBLANK(D2649)=TRUE),"",IFERROR(VLOOKUP(CONCATENATE(C2649,".",D2649),'Clusters Lookup'!$A$2:$B$99,2,FALSE),"Not an Other Cluster"))</f>
        <v/>
      </c>
      <c r="K2649" s="51"/>
      <c r="L2649" s="51"/>
      <c r="M2649" s="51"/>
      <c r="N2649" s="51"/>
      <c r="O2649" s="52"/>
      <c r="P2649" s="51"/>
      <c r="Q2649" s="51"/>
      <c r="R2649" s="50"/>
      <c r="S2649" s="34" t="str">
        <f>IFERROR(VLOOKUP(R2649,'State of WI BUs'!$A$2:$B$77,2,FALSE),"")</f>
        <v/>
      </c>
      <c r="T2649" s="52"/>
      <c r="U2649" s="52"/>
      <c r="V2649" s="56" t="str">
        <f t="shared" si="328"/>
        <v/>
      </c>
      <c r="W2649" s="52"/>
      <c r="X2649" s="50"/>
      <c r="Y2649" s="56" t="str">
        <f t="shared" si="329"/>
        <v/>
      </c>
      <c r="Z2649" s="52"/>
      <c r="AA2649" s="35" t="str">
        <f t="shared" si="330"/>
        <v/>
      </c>
      <c r="AB2649" s="35" t="str">
        <f t="shared" si="331"/>
        <v/>
      </c>
      <c r="AC2649" s="35" t="str">
        <f t="shared" si="332"/>
        <v/>
      </c>
      <c r="AD2649" s="35" t="str">
        <f t="shared" si="333"/>
        <v/>
      </c>
      <c r="AE2649" s="35" t="str">
        <f t="shared" si="334"/>
        <v/>
      </c>
      <c r="AF2649" s="35" t="str">
        <f t="shared" si="335"/>
        <v/>
      </c>
    </row>
    <row r="2650" spans="1:32" x14ac:dyDescent="0.3">
      <c r="A2650" s="50"/>
      <c r="B2650" s="34" t="str">
        <f>IFERROR(VLOOKUP(A2650,'State of WI BUs'!$A$2:$B$77,2,FALSE),"")</f>
        <v/>
      </c>
      <c r="C2650" s="50"/>
      <c r="D2650" s="50"/>
      <c r="E2650" s="51"/>
      <c r="F2650" s="34" t="str">
        <f>IFERROR(VLOOKUP(C2650,'Fed. Agency Identifier'!$A$2:$B$62,2,FALSE),"")</f>
        <v/>
      </c>
      <c r="G2650" s="34" t="str">
        <f>IF(ISBLANK(D2650)=TRUE,"",(IFERROR(VLOOKUP(CONCATENATE(C2650,".",D2650),'Assistance Listings sam.gov'!$A$2:$D$2250,4,FALSE),"Unknown/Expired CFDA - Complete Column K")))</f>
        <v/>
      </c>
      <c r="H2650" s="51"/>
      <c r="I2650" s="51"/>
      <c r="J2650" s="34" t="str">
        <f>IF(AND(ISBLANK(C2650)=TRUE,ISBLANK(D2650)=TRUE),"",IFERROR(VLOOKUP(CONCATENATE(C2650,".",D2650),'Clusters Lookup'!$A$2:$B$99,2,FALSE),"Not an Other Cluster"))</f>
        <v/>
      </c>
      <c r="K2650" s="51"/>
      <c r="L2650" s="51"/>
      <c r="M2650" s="51"/>
      <c r="N2650" s="51"/>
      <c r="O2650" s="52"/>
      <c r="P2650" s="51"/>
      <c r="Q2650" s="51"/>
      <c r="R2650" s="50"/>
      <c r="S2650" s="34" t="str">
        <f>IFERROR(VLOOKUP(R2650,'State of WI BUs'!$A$2:$B$77,2,FALSE),"")</f>
        <v/>
      </c>
      <c r="T2650" s="52"/>
      <c r="U2650" s="52"/>
      <c r="V2650" s="56" t="str">
        <f t="shared" si="328"/>
        <v/>
      </c>
      <c r="W2650" s="52"/>
      <c r="X2650" s="50"/>
      <c r="Y2650" s="56" t="str">
        <f t="shared" si="329"/>
        <v/>
      </c>
      <c r="Z2650" s="52"/>
      <c r="AA2650" s="35" t="str">
        <f t="shared" si="330"/>
        <v/>
      </c>
      <c r="AB2650" s="35" t="str">
        <f t="shared" si="331"/>
        <v/>
      </c>
      <c r="AC2650" s="35" t="str">
        <f t="shared" si="332"/>
        <v/>
      </c>
      <c r="AD2650" s="35" t="str">
        <f t="shared" si="333"/>
        <v/>
      </c>
      <c r="AE2650" s="35" t="str">
        <f t="shared" si="334"/>
        <v/>
      </c>
      <c r="AF2650" s="35" t="str">
        <f t="shared" si="335"/>
        <v/>
      </c>
    </row>
    <row r="2651" spans="1:32" x14ac:dyDescent="0.3">
      <c r="A2651" s="50"/>
      <c r="B2651" s="34" t="str">
        <f>IFERROR(VLOOKUP(A2651,'State of WI BUs'!$A$2:$B$77,2,FALSE),"")</f>
        <v/>
      </c>
      <c r="C2651" s="50"/>
      <c r="D2651" s="50"/>
      <c r="E2651" s="51"/>
      <c r="F2651" s="34" t="str">
        <f>IFERROR(VLOOKUP(C2651,'Fed. Agency Identifier'!$A$2:$B$62,2,FALSE),"")</f>
        <v/>
      </c>
      <c r="G2651" s="34" t="str">
        <f>IF(ISBLANK(D2651)=TRUE,"",(IFERROR(VLOOKUP(CONCATENATE(C2651,".",D2651),'Assistance Listings sam.gov'!$A$2:$D$2250,4,FALSE),"Unknown/Expired CFDA - Complete Column K")))</f>
        <v/>
      </c>
      <c r="H2651" s="51"/>
      <c r="I2651" s="51"/>
      <c r="J2651" s="34" t="str">
        <f>IF(AND(ISBLANK(C2651)=TRUE,ISBLANK(D2651)=TRUE),"",IFERROR(VLOOKUP(CONCATENATE(C2651,".",D2651),'Clusters Lookup'!$A$2:$B$99,2,FALSE),"Not an Other Cluster"))</f>
        <v/>
      </c>
      <c r="K2651" s="51"/>
      <c r="L2651" s="51"/>
      <c r="M2651" s="51"/>
      <c r="N2651" s="51"/>
      <c r="O2651" s="52"/>
      <c r="P2651" s="51"/>
      <c r="Q2651" s="51"/>
      <c r="R2651" s="50"/>
      <c r="S2651" s="34" t="str">
        <f>IFERROR(VLOOKUP(R2651,'State of WI BUs'!$A$2:$B$77,2,FALSE),"")</f>
        <v/>
      </c>
      <c r="T2651" s="52"/>
      <c r="U2651" s="52"/>
      <c r="V2651" s="56" t="str">
        <f t="shared" si="328"/>
        <v/>
      </c>
      <c r="W2651" s="52"/>
      <c r="X2651" s="50"/>
      <c r="Y2651" s="56" t="str">
        <f t="shared" si="329"/>
        <v/>
      </c>
      <c r="Z2651" s="52"/>
      <c r="AA2651" s="35" t="str">
        <f t="shared" si="330"/>
        <v/>
      </c>
      <c r="AB2651" s="35" t="str">
        <f t="shared" si="331"/>
        <v/>
      </c>
      <c r="AC2651" s="35" t="str">
        <f t="shared" si="332"/>
        <v/>
      </c>
      <c r="AD2651" s="35" t="str">
        <f t="shared" si="333"/>
        <v/>
      </c>
      <c r="AE2651" s="35" t="str">
        <f t="shared" si="334"/>
        <v/>
      </c>
      <c r="AF2651" s="35" t="str">
        <f t="shared" si="335"/>
        <v/>
      </c>
    </row>
    <row r="2652" spans="1:32" x14ac:dyDescent="0.3">
      <c r="A2652" s="50"/>
      <c r="B2652" s="34" t="str">
        <f>IFERROR(VLOOKUP(A2652,'State of WI BUs'!$A$2:$B$77,2,FALSE),"")</f>
        <v/>
      </c>
      <c r="C2652" s="50"/>
      <c r="D2652" s="50"/>
      <c r="E2652" s="51"/>
      <c r="F2652" s="34" t="str">
        <f>IFERROR(VLOOKUP(C2652,'Fed. Agency Identifier'!$A$2:$B$62,2,FALSE),"")</f>
        <v/>
      </c>
      <c r="G2652" s="34" t="str">
        <f>IF(ISBLANK(D2652)=TRUE,"",(IFERROR(VLOOKUP(CONCATENATE(C2652,".",D2652),'Assistance Listings sam.gov'!$A$2:$D$2250,4,FALSE),"Unknown/Expired CFDA - Complete Column K")))</f>
        <v/>
      </c>
      <c r="H2652" s="51"/>
      <c r="I2652" s="51"/>
      <c r="J2652" s="34" t="str">
        <f>IF(AND(ISBLANK(C2652)=TRUE,ISBLANK(D2652)=TRUE),"",IFERROR(VLOOKUP(CONCATENATE(C2652,".",D2652),'Clusters Lookup'!$A$2:$B$99,2,FALSE),"Not an Other Cluster"))</f>
        <v/>
      </c>
      <c r="K2652" s="51"/>
      <c r="L2652" s="51"/>
      <c r="M2652" s="51"/>
      <c r="N2652" s="51"/>
      <c r="O2652" s="52"/>
      <c r="P2652" s="51"/>
      <c r="Q2652" s="51"/>
      <c r="R2652" s="50"/>
      <c r="S2652" s="34" t="str">
        <f>IFERROR(VLOOKUP(R2652,'State of WI BUs'!$A$2:$B$77,2,FALSE),"")</f>
        <v/>
      </c>
      <c r="T2652" s="52"/>
      <c r="U2652" s="52"/>
      <c r="V2652" s="56" t="str">
        <f t="shared" si="328"/>
        <v/>
      </c>
      <c r="W2652" s="52"/>
      <c r="X2652" s="50"/>
      <c r="Y2652" s="56" t="str">
        <f t="shared" si="329"/>
        <v/>
      </c>
      <c r="Z2652" s="52"/>
      <c r="AA2652" s="35" t="str">
        <f t="shared" si="330"/>
        <v/>
      </c>
      <c r="AB2652" s="35" t="str">
        <f t="shared" si="331"/>
        <v/>
      </c>
      <c r="AC2652" s="35" t="str">
        <f t="shared" si="332"/>
        <v/>
      </c>
      <c r="AD2652" s="35" t="str">
        <f t="shared" si="333"/>
        <v/>
      </c>
      <c r="AE2652" s="35" t="str">
        <f t="shared" si="334"/>
        <v/>
      </c>
      <c r="AF2652" s="35" t="str">
        <f t="shared" si="335"/>
        <v/>
      </c>
    </row>
    <row r="2653" spans="1:32" x14ac:dyDescent="0.3">
      <c r="A2653" s="50"/>
      <c r="B2653" s="34" t="str">
        <f>IFERROR(VLOOKUP(A2653,'State of WI BUs'!$A$2:$B$77,2,FALSE),"")</f>
        <v/>
      </c>
      <c r="C2653" s="50"/>
      <c r="D2653" s="50"/>
      <c r="E2653" s="51"/>
      <c r="F2653" s="34" t="str">
        <f>IFERROR(VLOOKUP(C2653,'Fed. Agency Identifier'!$A$2:$B$62,2,FALSE),"")</f>
        <v/>
      </c>
      <c r="G2653" s="34" t="str">
        <f>IF(ISBLANK(D2653)=TRUE,"",(IFERROR(VLOOKUP(CONCATENATE(C2653,".",D2653),'Assistance Listings sam.gov'!$A$2:$D$2250,4,FALSE),"Unknown/Expired CFDA - Complete Column K")))</f>
        <v/>
      </c>
      <c r="H2653" s="51"/>
      <c r="I2653" s="51"/>
      <c r="J2653" s="34" t="str">
        <f>IF(AND(ISBLANK(C2653)=TRUE,ISBLANK(D2653)=TRUE),"",IFERROR(VLOOKUP(CONCATENATE(C2653,".",D2653),'Clusters Lookup'!$A$2:$B$99,2,FALSE),"Not an Other Cluster"))</f>
        <v/>
      </c>
      <c r="K2653" s="51"/>
      <c r="L2653" s="51"/>
      <c r="M2653" s="51"/>
      <c r="N2653" s="51"/>
      <c r="O2653" s="52"/>
      <c r="P2653" s="51"/>
      <c r="Q2653" s="51"/>
      <c r="R2653" s="50"/>
      <c r="S2653" s="34" t="str">
        <f>IFERROR(VLOOKUP(R2653,'State of WI BUs'!$A$2:$B$77,2,FALSE),"")</f>
        <v/>
      </c>
      <c r="T2653" s="52"/>
      <c r="U2653" s="52"/>
      <c r="V2653" s="56" t="str">
        <f t="shared" si="328"/>
        <v/>
      </c>
      <c r="W2653" s="52"/>
      <c r="X2653" s="50"/>
      <c r="Y2653" s="56" t="str">
        <f t="shared" si="329"/>
        <v/>
      </c>
      <c r="Z2653" s="52"/>
      <c r="AA2653" s="35" t="str">
        <f t="shared" si="330"/>
        <v/>
      </c>
      <c r="AB2653" s="35" t="str">
        <f t="shared" si="331"/>
        <v/>
      </c>
      <c r="AC2653" s="35" t="str">
        <f t="shared" si="332"/>
        <v/>
      </c>
      <c r="AD2653" s="35" t="str">
        <f t="shared" si="333"/>
        <v/>
      </c>
      <c r="AE2653" s="35" t="str">
        <f t="shared" si="334"/>
        <v/>
      </c>
      <c r="AF2653" s="35" t="str">
        <f t="shared" si="335"/>
        <v/>
      </c>
    </row>
    <row r="2654" spans="1:32" x14ac:dyDescent="0.3">
      <c r="A2654" s="50"/>
      <c r="B2654" s="34" t="str">
        <f>IFERROR(VLOOKUP(A2654,'State of WI BUs'!$A$2:$B$77,2,FALSE),"")</f>
        <v/>
      </c>
      <c r="C2654" s="50"/>
      <c r="D2654" s="50"/>
      <c r="E2654" s="51"/>
      <c r="F2654" s="34" t="str">
        <f>IFERROR(VLOOKUP(C2654,'Fed. Agency Identifier'!$A$2:$B$62,2,FALSE),"")</f>
        <v/>
      </c>
      <c r="G2654" s="34" t="str">
        <f>IF(ISBLANK(D2654)=TRUE,"",(IFERROR(VLOOKUP(CONCATENATE(C2654,".",D2654),'Assistance Listings sam.gov'!$A$2:$D$2250,4,FALSE),"Unknown/Expired CFDA - Complete Column K")))</f>
        <v/>
      </c>
      <c r="H2654" s="51"/>
      <c r="I2654" s="51"/>
      <c r="J2654" s="34" t="str">
        <f>IF(AND(ISBLANK(C2654)=TRUE,ISBLANK(D2654)=TRUE),"",IFERROR(VLOOKUP(CONCATENATE(C2654,".",D2654),'Clusters Lookup'!$A$2:$B$99,2,FALSE),"Not an Other Cluster"))</f>
        <v/>
      </c>
      <c r="K2654" s="51"/>
      <c r="L2654" s="51"/>
      <c r="M2654" s="51"/>
      <c r="N2654" s="51"/>
      <c r="O2654" s="52"/>
      <c r="P2654" s="51"/>
      <c r="Q2654" s="51"/>
      <c r="R2654" s="50"/>
      <c r="S2654" s="34" t="str">
        <f>IFERROR(VLOOKUP(R2654,'State of WI BUs'!$A$2:$B$77,2,FALSE),"")</f>
        <v/>
      </c>
      <c r="T2654" s="52"/>
      <c r="U2654" s="52"/>
      <c r="V2654" s="56" t="str">
        <f t="shared" si="328"/>
        <v/>
      </c>
      <c r="W2654" s="52"/>
      <c r="X2654" s="50"/>
      <c r="Y2654" s="56" t="str">
        <f t="shared" si="329"/>
        <v/>
      </c>
      <c r="Z2654" s="52"/>
      <c r="AA2654" s="35" t="str">
        <f t="shared" si="330"/>
        <v/>
      </c>
      <c r="AB2654" s="35" t="str">
        <f t="shared" si="331"/>
        <v/>
      </c>
      <c r="AC2654" s="35" t="str">
        <f t="shared" si="332"/>
        <v/>
      </c>
      <c r="AD2654" s="35" t="str">
        <f t="shared" si="333"/>
        <v/>
      </c>
      <c r="AE2654" s="35" t="str">
        <f t="shared" si="334"/>
        <v/>
      </c>
      <c r="AF2654" s="35" t="str">
        <f t="shared" si="335"/>
        <v/>
      </c>
    </row>
    <row r="2655" spans="1:32" x14ac:dyDescent="0.3">
      <c r="A2655" s="50"/>
      <c r="B2655" s="34" t="str">
        <f>IFERROR(VLOOKUP(A2655,'State of WI BUs'!$A$2:$B$77,2,FALSE),"")</f>
        <v/>
      </c>
      <c r="C2655" s="50"/>
      <c r="D2655" s="50"/>
      <c r="E2655" s="51"/>
      <c r="F2655" s="34" t="str">
        <f>IFERROR(VLOOKUP(C2655,'Fed. Agency Identifier'!$A$2:$B$62,2,FALSE),"")</f>
        <v/>
      </c>
      <c r="G2655" s="34" t="str">
        <f>IF(ISBLANK(D2655)=TRUE,"",(IFERROR(VLOOKUP(CONCATENATE(C2655,".",D2655),'Assistance Listings sam.gov'!$A$2:$D$2250,4,FALSE),"Unknown/Expired CFDA - Complete Column K")))</f>
        <v/>
      </c>
      <c r="H2655" s="51"/>
      <c r="I2655" s="51"/>
      <c r="J2655" s="34" t="str">
        <f>IF(AND(ISBLANK(C2655)=TRUE,ISBLANK(D2655)=TRUE),"",IFERROR(VLOOKUP(CONCATENATE(C2655,".",D2655),'Clusters Lookup'!$A$2:$B$99,2,FALSE),"Not an Other Cluster"))</f>
        <v/>
      </c>
      <c r="K2655" s="51"/>
      <c r="L2655" s="51"/>
      <c r="M2655" s="51"/>
      <c r="N2655" s="51"/>
      <c r="O2655" s="52"/>
      <c r="P2655" s="51"/>
      <c r="Q2655" s="51"/>
      <c r="R2655" s="50"/>
      <c r="S2655" s="34" t="str">
        <f>IFERROR(VLOOKUP(R2655,'State of WI BUs'!$A$2:$B$77,2,FALSE),"")</f>
        <v/>
      </c>
      <c r="T2655" s="52"/>
      <c r="U2655" s="52"/>
      <c r="V2655" s="56" t="str">
        <f t="shared" si="328"/>
        <v/>
      </c>
      <c r="W2655" s="52"/>
      <c r="X2655" s="50"/>
      <c r="Y2655" s="56" t="str">
        <f t="shared" si="329"/>
        <v/>
      </c>
      <c r="Z2655" s="52"/>
      <c r="AA2655" s="35" t="str">
        <f t="shared" si="330"/>
        <v/>
      </c>
      <c r="AB2655" s="35" t="str">
        <f t="shared" si="331"/>
        <v/>
      </c>
      <c r="AC2655" s="35" t="str">
        <f t="shared" si="332"/>
        <v/>
      </c>
      <c r="AD2655" s="35" t="str">
        <f t="shared" si="333"/>
        <v/>
      </c>
      <c r="AE2655" s="35" t="str">
        <f t="shared" si="334"/>
        <v/>
      </c>
      <c r="AF2655" s="35" t="str">
        <f t="shared" si="335"/>
        <v/>
      </c>
    </row>
    <row r="2656" spans="1:32" x14ac:dyDescent="0.3">
      <c r="A2656" s="50"/>
      <c r="B2656" s="34" t="str">
        <f>IFERROR(VLOOKUP(A2656,'State of WI BUs'!$A$2:$B$77,2,FALSE),"")</f>
        <v/>
      </c>
      <c r="C2656" s="50"/>
      <c r="D2656" s="50"/>
      <c r="E2656" s="51"/>
      <c r="F2656" s="34" t="str">
        <f>IFERROR(VLOOKUP(C2656,'Fed. Agency Identifier'!$A$2:$B$62,2,FALSE),"")</f>
        <v/>
      </c>
      <c r="G2656" s="34" t="str">
        <f>IF(ISBLANK(D2656)=TRUE,"",(IFERROR(VLOOKUP(CONCATENATE(C2656,".",D2656),'Assistance Listings sam.gov'!$A$2:$D$2250,4,FALSE),"Unknown/Expired CFDA - Complete Column K")))</f>
        <v/>
      </c>
      <c r="H2656" s="51"/>
      <c r="I2656" s="51"/>
      <c r="J2656" s="34" t="str">
        <f>IF(AND(ISBLANK(C2656)=TRUE,ISBLANK(D2656)=TRUE),"",IFERROR(VLOOKUP(CONCATENATE(C2656,".",D2656),'Clusters Lookup'!$A$2:$B$99,2,FALSE),"Not an Other Cluster"))</f>
        <v/>
      </c>
      <c r="K2656" s="51"/>
      <c r="L2656" s="51"/>
      <c r="M2656" s="51"/>
      <c r="N2656" s="51"/>
      <c r="O2656" s="52"/>
      <c r="P2656" s="51"/>
      <c r="Q2656" s="51"/>
      <c r="R2656" s="50"/>
      <c r="S2656" s="34" t="str">
        <f>IFERROR(VLOOKUP(R2656,'State of WI BUs'!$A$2:$B$77,2,FALSE),"")</f>
        <v/>
      </c>
      <c r="T2656" s="52"/>
      <c r="U2656" s="52"/>
      <c r="V2656" s="56" t="str">
        <f t="shared" si="328"/>
        <v/>
      </c>
      <c r="W2656" s="52"/>
      <c r="X2656" s="50"/>
      <c r="Y2656" s="56" t="str">
        <f t="shared" si="329"/>
        <v/>
      </c>
      <c r="Z2656" s="52"/>
      <c r="AA2656" s="35" t="str">
        <f t="shared" si="330"/>
        <v/>
      </c>
      <c r="AB2656" s="35" t="str">
        <f t="shared" si="331"/>
        <v/>
      </c>
      <c r="AC2656" s="35" t="str">
        <f t="shared" si="332"/>
        <v/>
      </c>
      <c r="AD2656" s="35" t="str">
        <f t="shared" si="333"/>
        <v/>
      </c>
      <c r="AE2656" s="35" t="str">
        <f t="shared" si="334"/>
        <v/>
      </c>
      <c r="AF2656" s="35" t="str">
        <f t="shared" si="335"/>
        <v/>
      </c>
    </row>
    <row r="2657" spans="1:32" x14ac:dyDescent="0.3">
      <c r="A2657" s="50"/>
      <c r="B2657" s="34" t="str">
        <f>IFERROR(VLOOKUP(A2657,'State of WI BUs'!$A$2:$B$77,2,FALSE),"")</f>
        <v/>
      </c>
      <c r="C2657" s="50"/>
      <c r="D2657" s="50"/>
      <c r="E2657" s="51"/>
      <c r="F2657" s="34" t="str">
        <f>IFERROR(VLOOKUP(C2657,'Fed. Agency Identifier'!$A$2:$B$62,2,FALSE),"")</f>
        <v/>
      </c>
      <c r="G2657" s="34" t="str">
        <f>IF(ISBLANK(D2657)=TRUE,"",(IFERROR(VLOOKUP(CONCATENATE(C2657,".",D2657),'Assistance Listings sam.gov'!$A$2:$D$2250,4,FALSE),"Unknown/Expired CFDA - Complete Column K")))</f>
        <v/>
      </c>
      <c r="H2657" s="51"/>
      <c r="I2657" s="51"/>
      <c r="J2657" s="34" t="str">
        <f>IF(AND(ISBLANK(C2657)=TRUE,ISBLANK(D2657)=TRUE),"",IFERROR(VLOOKUP(CONCATENATE(C2657,".",D2657),'Clusters Lookup'!$A$2:$B$99,2,FALSE),"Not an Other Cluster"))</f>
        <v/>
      </c>
      <c r="K2657" s="51"/>
      <c r="L2657" s="51"/>
      <c r="M2657" s="51"/>
      <c r="N2657" s="51"/>
      <c r="O2657" s="52"/>
      <c r="P2657" s="51"/>
      <c r="Q2657" s="51"/>
      <c r="R2657" s="50"/>
      <c r="S2657" s="34" t="str">
        <f>IFERROR(VLOOKUP(R2657,'State of WI BUs'!$A$2:$B$77,2,FALSE),"")</f>
        <v/>
      </c>
      <c r="T2657" s="52"/>
      <c r="U2657" s="52"/>
      <c r="V2657" s="56" t="str">
        <f t="shared" si="328"/>
        <v/>
      </c>
      <c r="W2657" s="52"/>
      <c r="X2657" s="50"/>
      <c r="Y2657" s="56" t="str">
        <f t="shared" si="329"/>
        <v/>
      </c>
      <c r="Z2657" s="52"/>
      <c r="AA2657" s="35" t="str">
        <f t="shared" si="330"/>
        <v/>
      </c>
      <c r="AB2657" s="35" t="str">
        <f t="shared" si="331"/>
        <v/>
      </c>
      <c r="AC2657" s="35" t="str">
        <f t="shared" si="332"/>
        <v/>
      </c>
      <c r="AD2657" s="35" t="str">
        <f t="shared" si="333"/>
        <v/>
      </c>
      <c r="AE2657" s="35" t="str">
        <f t="shared" si="334"/>
        <v/>
      </c>
      <c r="AF2657" s="35" t="str">
        <f t="shared" si="335"/>
        <v/>
      </c>
    </row>
    <row r="2658" spans="1:32" x14ac:dyDescent="0.3">
      <c r="A2658" s="50"/>
      <c r="B2658" s="34" t="str">
        <f>IFERROR(VLOOKUP(A2658,'State of WI BUs'!$A$2:$B$77,2,FALSE),"")</f>
        <v/>
      </c>
      <c r="C2658" s="50"/>
      <c r="D2658" s="50"/>
      <c r="E2658" s="51"/>
      <c r="F2658" s="34" t="str">
        <f>IFERROR(VLOOKUP(C2658,'Fed. Agency Identifier'!$A$2:$B$62,2,FALSE),"")</f>
        <v/>
      </c>
      <c r="G2658" s="34" t="str">
        <f>IF(ISBLANK(D2658)=TRUE,"",(IFERROR(VLOOKUP(CONCATENATE(C2658,".",D2658),'Assistance Listings sam.gov'!$A$2:$D$2250,4,FALSE),"Unknown/Expired CFDA - Complete Column K")))</f>
        <v/>
      </c>
      <c r="H2658" s="51"/>
      <c r="I2658" s="51"/>
      <c r="J2658" s="34" t="str">
        <f>IF(AND(ISBLANK(C2658)=TRUE,ISBLANK(D2658)=TRUE),"",IFERROR(VLOOKUP(CONCATENATE(C2658,".",D2658),'Clusters Lookup'!$A$2:$B$99,2,FALSE),"Not an Other Cluster"))</f>
        <v/>
      </c>
      <c r="K2658" s="51"/>
      <c r="L2658" s="51"/>
      <c r="M2658" s="51"/>
      <c r="N2658" s="51"/>
      <c r="O2658" s="52"/>
      <c r="P2658" s="51"/>
      <c r="Q2658" s="51"/>
      <c r="R2658" s="50"/>
      <c r="S2658" s="34" t="str">
        <f>IFERROR(VLOOKUP(R2658,'State of WI BUs'!$A$2:$B$77,2,FALSE),"")</f>
        <v/>
      </c>
      <c r="T2658" s="52"/>
      <c r="U2658" s="52"/>
      <c r="V2658" s="56" t="str">
        <f t="shared" si="328"/>
        <v/>
      </c>
      <c r="W2658" s="52"/>
      <c r="X2658" s="50"/>
      <c r="Y2658" s="56" t="str">
        <f t="shared" si="329"/>
        <v/>
      </c>
      <c r="Z2658" s="52"/>
      <c r="AA2658" s="35" t="str">
        <f t="shared" si="330"/>
        <v/>
      </c>
      <c r="AB2658" s="35" t="str">
        <f t="shared" si="331"/>
        <v/>
      </c>
      <c r="AC2658" s="35" t="str">
        <f t="shared" si="332"/>
        <v/>
      </c>
      <c r="AD2658" s="35" t="str">
        <f t="shared" si="333"/>
        <v/>
      </c>
      <c r="AE2658" s="35" t="str">
        <f t="shared" si="334"/>
        <v/>
      </c>
      <c r="AF2658" s="35" t="str">
        <f t="shared" si="335"/>
        <v/>
      </c>
    </row>
    <row r="2659" spans="1:32" x14ac:dyDescent="0.3">
      <c r="A2659" s="50"/>
      <c r="B2659" s="34" t="str">
        <f>IFERROR(VLOOKUP(A2659,'State of WI BUs'!$A$2:$B$77,2,FALSE),"")</f>
        <v/>
      </c>
      <c r="C2659" s="50"/>
      <c r="D2659" s="50"/>
      <c r="E2659" s="51"/>
      <c r="F2659" s="34" t="str">
        <f>IFERROR(VLOOKUP(C2659,'Fed. Agency Identifier'!$A$2:$B$62,2,FALSE),"")</f>
        <v/>
      </c>
      <c r="G2659" s="34" t="str">
        <f>IF(ISBLANK(D2659)=TRUE,"",(IFERROR(VLOOKUP(CONCATENATE(C2659,".",D2659),'Assistance Listings sam.gov'!$A$2:$D$2250,4,FALSE),"Unknown/Expired CFDA - Complete Column K")))</f>
        <v/>
      </c>
      <c r="H2659" s="51"/>
      <c r="I2659" s="51"/>
      <c r="J2659" s="34" t="str">
        <f>IF(AND(ISBLANK(C2659)=TRUE,ISBLANK(D2659)=TRUE),"",IFERROR(VLOOKUP(CONCATENATE(C2659,".",D2659),'Clusters Lookup'!$A$2:$B$99,2,FALSE),"Not an Other Cluster"))</f>
        <v/>
      </c>
      <c r="K2659" s="51"/>
      <c r="L2659" s="51"/>
      <c r="M2659" s="51"/>
      <c r="N2659" s="51"/>
      <c r="O2659" s="52"/>
      <c r="P2659" s="51"/>
      <c r="Q2659" s="51"/>
      <c r="R2659" s="50"/>
      <c r="S2659" s="34" t="str">
        <f>IFERROR(VLOOKUP(R2659,'State of WI BUs'!$A$2:$B$77,2,FALSE),"")</f>
        <v/>
      </c>
      <c r="T2659" s="52"/>
      <c r="U2659" s="52"/>
      <c r="V2659" s="56" t="str">
        <f t="shared" si="328"/>
        <v/>
      </c>
      <c r="W2659" s="52"/>
      <c r="X2659" s="50"/>
      <c r="Y2659" s="56" t="str">
        <f t="shared" si="329"/>
        <v/>
      </c>
      <c r="Z2659" s="52"/>
      <c r="AA2659" s="35" t="str">
        <f t="shared" si="330"/>
        <v/>
      </c>
      <c r="AB2659" s="35" t="str">
        <f t="shared" si="331"/>
        <v/>
      </c>
      <c r="AC2659" s="35" t="str">
        <f t="shared" si="332"/>
        <v/>
      </c>
      <c r="AD2659" s="35" t="str">
        <f t="shared" si="333"/>
        <v/>
      </c>
      <c r="AE2659" s="35" t="str">
        <f t="shared" si="334"/>
        <v/>
      </c>
      <c r="AF2659" s="35" t="str">
        <f t="shared" si="335"/>
        <v/>
      </c>
    </row>
    <row r="2660" spans="1:32" x14ac:dyDescent="0.3">
      <c r="A2660" s="50"/>
      <c r="B2660" s="34" t="str">
        <f>IFERROR(VLOOKUP(A2660,'State of WI BUs'!$A$2:$B$77,2,FALSE),"")</f>
        <v/>
      </c>
      <c r="C2660" s="50"/>
      <c r="D2660" s="50"/>
      <c r="E2660" s="51"/>
      <c r="F2660" s="34" t="str">
        <f>IFERROR(VLOOKUP(C2660,'Fed. Agency Identifier'!$A$2:$B$62,2,FALSE),"")</f>
        <v/>
      </c>
      <c r="G2660" s="34" t="str">
        <f>IF(ISBLANK(D2660)=TRUE,"",(IFERROR(VLOOKUP(CONCATENATE(C2660,".",D2660),'Assistance Listings sam.gov'!$A$2:$D$2250,4,FALSE),"Unknown/Expired CFDA - Complete Column K")))</f>
        <v/>
      </c>
      <c r="H2660" s="51"/>
      <c r="I2660" s="51"/>
      <c r="J2660" s="34" t="str">
        <f>IF(AND(ISBLANK(C2660)=TRUE,ISBLANK(D2660)=TRUE),"",IFERROR(VLOOKUP(CONCATENATE(C2660,".",D2660),'Clusters Lookup'!$A$2:$B$99,2,FALSE),"Not an Other Cluster"))</f>
        <v/>
      </c>
      <c r="K2660" s="51"/>
      <c r="L2660" s="51"/>
      <c r="M2660" s="51"/>
      <c r="N2660" s="51"/>
      <c r="O2660" s="52"/>
      <c r="P2660" s="51"/>
      <c r="Q2660" s="51"/>
      <c r="R2660" s="50"/>
      <c r="S2660" s="34" t="str">
        <f>IFERROR(VLOOKUP(R2660,'State of WI BUs'!$A$2:$B$77,2,FALSE),"")</f>
        <v/>
      </c>
      <c r="T2660" s="52"/>
      <c r="U2660" s="52"/>
      <c r="V2660" s="56" t="str">
        <f t="shared" si="328"/>
        <v/>
      </c>
      <c r="W2660" s="52"/>
      <c r="X2660" s="50"/>
      <c r="Y2660" s="56" t="str">
        <f t="shared" si="329"/>
        <v/>
      </c>
      <c r="Z2660" s="52"/>
      <c r="AA2660" s="35" t="str">
        <f t="shared" si="330"/>
        <v/>
      </c>
      <c r="AB2660" s="35" t="str">
        <f t="shared" si="331"/>
        <v/>
      </c>
      <c r="AC2660" s="35" t="str">
        <f t="shared" si="332"/>
        <v/>
      </c>
      <c r="AD2660" s="35" t="str">
        <f t="shared" si="333"/>
        <v/>
      </c>
      <c r="AE2660" s="35" t="str">
        <f t="shared" si="334"/>
        <v/>
      </c>
      <c r="AF2660" s="35" t="str">
        <f t="shared" si="335"/>
        <v/>
      </c>
    </row>
    <row r="2661" spans="1:32" x14ac:dyDescent="0.3">
      <c r="A2661" s="50"/>
      <c r="B2661" s="34" t="str">
        <f>IFERROR(VLOOKUP(A2661,'State of WI BUs'!$A$2:$B$77,2,FALSE),"")</f>
        <v/>
      </c>
      <c r="C2661" s="50"/>
      <c r="D2661" s="50"/>
      <c r="E2661" s="51"/>
      <c r="F2661" s="34" t="str">
        <f>IFERROR(VLOOKUP(C2661,'Fed. Agency Identifier'!$A$2:$B$62,2,FALSE),"")</f>
        <v/>
      </c>
      <c r="G2661" s="34" t="str">
        <f>IF(ISBLANK(D2661)=TRUE,"",(IFERROR(VLOOKUP(CONCATENATE(C2661,".",D2661),'Assistance Listings sam.gov'!$A$2:$D$2250,4,FALSE),"Unknown/Expired CFDA - Complete Column K")))</f>
        <v/>
      </c>
      <c r="H2661" s="51"/>
      <c r="I2661" s="51"/>
      <c r="J2661" s="34" t="str">
        <f>IF(AND(ISBLANK(C2661)=TRUE,ISBLANK(D2661)=TRUE),"",IFERROR(VLOOKUP(CONCATENATE(C2661,".",D2661),'Clusters Lookup'!$A$2:$B$99,2,FALSE),"Not an Other Cluster"))</f>
        <v/>
      </c>
      <c r="K2661" s="51"/>
      <c r="L2661" s="51"/>
      <c r="M2661" s="51"/>
      <c r="N2661" s="51"/>
      <c r="O2661" s="52"/>
      <c r="P2661" s="51"/>
      <c r="Q2661" s="51"/>
      <c r="R2661" s="50"/>
      <c r="S2661" s="34" t="str">
        <f>IFERROR(VLOOKUP(R2661,'State of WI BUs'!$A$2:$B$77,2,FALSE),"")</f>
        <v/>
      </c>
      <c r="T2661" s="52"/>
      <c r="U2661" s="52"/>
      <c r="V2661" s="56" t="str">
        <f t="shared" si="328"/>
        <v/>
      </c>
      <c r="W2661" s="52"/>
      <c r="X2661" s="50"/>
      <c r="Y2661" s="56" t="str">
        <f t="shared" si="329"/>
        <v/>
      </c>
      <c r="Z2661" s="52"/>
      <c r="AA2661" s="35" t="str">
        <f t="shared" si="330"/>
        <v/>
      </c>
      <c r="AB2661" s="35" t="str">
        <f t="shared" si="331"/>
        <v/>
      </c>
      <c r="AC2661" s="35" t="str">
        <f t="shared" si="332"/>
        <v/>
      </c>
      <c r="AD2661" s="35" t="str">
        <f t="shared" si="333"/>
        <v/>
      </c>
      <c r="AE2661" s="35" t="str">
        <f t="shared" si="334"/>
        <v/>
      </c>
      <c r="AF2661" s="35" t="str">
        <f t="shared" si="335"/>
        <v/>
      </c>
    </row>
    <row r="2662" spans="1:32" x14ac:dyDescent="0.3">
      <c r="A2662" s="50"/>
      <c r="B2662" s="34" t="str">
        <f>IFERROR(VLOOKUP(A2662,'State of WI BUs'!$A$2:$B$77,2,FALSE),"")</f>
        <v/>
      </c>
      <c r="C2662" s="50"/>
      <c r="D2662" s="50"/>
      <c r="E2662" s="51"/>
      <c r="F2662" s="34" t="str">
        <f>IFERROR(VLOOKUP(C2662,'Fed. Agency Identifier'!$A$2:$B$62,2,FALSE),"")</f>
        <v/>
      </c>
      <c r="G2662" s="34" t="str">
        <f>IF(ISBLANK(D2662)=TRUE,"",(IFERROR(VLOOKUP(CONCATENATE(C2662,".",D2662),'Assistance Listings sam.gov'!$A$2:$D$2250,4,FALSE),"Unknown/Expired CFDA - Complete Column K")))</f>
        <v/>
      </c>
      <c r="H2662" s="51"/>
      <c r="I2662" s="51"/>
      <c r="J2662" s="34" t="str">
        <f>IF(AND(ISBLANK(C2662)=TRUE,ISBLANK(D2662)=TRUE),"",IFERROR(VLOOKUP(CONCATENATE(C2662,".",D2662),'Clusters Lookup'!$A$2:$B$99,2,FALSE),"Not an Other Cluster"))</f>
        <v/>
      </c>
      <c r="K2662" s="51"/>
      <c r="L2662" s="51"/>
      <c r="M2662" s="51"/>
      <c r="N2662" s="51"/>
      <c r="O2662" s="52"/>
      <c r="P2662" s="51"/>
      <c r="Q2662" s="51"/>
      <c r="R2662" s="50"/>
      <c r="S2662" s="34" t="str">
        <f>IFERROR(VLOOKUP(R2662,'State of WI BUs'!$A$2:$B$77,2,FALSE),"")</f>
        <v/>
      </c>
      <c r="T2662" s="52"/>
      <c r="U2662" s="52"/>
      <c r="V2662" s="56" t="str">
        <f t="shared" si="328"/>
        <v/>
      </c>
      <c r="W2662" s="52"/>
      <c r="X2662" s="50"/>
      <c r="Y2662" s="56" t="str">
        <f t="shared" si="329"/>
        <v/>
      </c>
      <c r="Z2662" s="52"/>
      <c r="AA2662" s="35" t="str">
        <f t="shared" si="330"/>
        <v/>
      </c>
      <c r="AB2662" s="35" t="str">
        <f t="shared" si="331"/>
        <v/>
      </c>
      <c r="AC2662" s="35" t="str">
        <f t="shared" si="332"/>
        <v/>
      </c>
      <c r="AD2662" s="35" t="str">
        <f t="shared" si="333"/>
        <v/>
      </c>
      <c r="AE2662" s="35" t="str">
        <f t="shared" si="334"/>
        <v/>
      </c>
      <c r="AF2662" s="35" t="str">
        <f t="shared" si="335"/>
        <v/>
      </c>
    </row>
    <row r="2663" spans="1:32" x14ac:dyDescent="0.3">
      <c r="A2663" s="50"/>
      <c r="B2663" s="34" t="str">
        <f>IFERROR(VLOOKUP(A2663,'State of WI BUs'!$A$2:$B$77,2,FALSE),"")</f>
        <v/>
      </c>
      <c r="C2663" s="50"/>
      <c r="D2663" s="50"/>
      <c r="E2663" s="51"/>
      <c r="F2663" s="34" t="str">
        <f>IFERROR(VLOOKUP(C2663,'Fed. Agency Identifier'!$A$2:$B$62,2,FALSE),"")</f>
        <v/>
      </c>
      <c r="G2663" s="34" t="str">
        <f>IF(ISBLANK(D2663)=TRUE,"",(IFERROR(VLOOKUP(CONCATENATE(C2663,".",D2663),'Assistance Listings sam.gov'!$A$2:$D$2250,4,FALSE),"Unknown/Expired CFDA - Complete Column K")))</f>
        <v/>
      </c>
      <c r="H2663" s="51"/>
      <c r="I2663" s="51"/>
      <c r="J2663" s="34" t="str">
        <f>IF(AND(ISBLANK(C2663)=TRUE,ISBLANK(D2663)=TRUE),"",IFERROR(VLOOKUP(CONCATENATE(C2663,".",D2663),'Clusters Lookup'!$A$2:$B$99,2,FALSE),"Not an Other Cluster"))</f>
        <v/>
      </c>
      <c r="K2663" s="51"/>
      <c r="L2663" s="51"/>
      <c r="M2663" s="51"/>
      <c r="N2663" s="51"/>
      <c r="O2663" s="52"/>
      <c r="P2663" s="51"/>
      <c r="Q2663" s="51"/>
      <c r="R2663" s="50"/>
      <c r="S2663" s="34" t="str">
        <f>IFERROR(VLOOKUP(R2663,'State of WI BUs'!$A$2:$B$77,2,FALSE),"")</f>
        <v/>
      </c>
      <c r="T2663" s="52"/>
      <c r="U2663" s="52"/>
      <c r="V2663" s="56" t="str">
        <f t="shared" si="328"/>
        <v/>
      </c>
      <c r="W2663" s="52"/>
      <c r="X2663" s="50"/>
      <c r="Y2663" s="56" t="str">
        <f t="shared" si="329"/>
        <v/>
      </c>
      <c r="Z2663" s="52"/>
      <c r="AA2663" s="35" t="str">
        <f t="shared" si="330"/>
        <v/>
      </c>
      <c r="AB2663" s="35" t="str">
        <f t="shared" si="331"/>
        <v/>
      </c>
      <c r="AC2663" s="35" t="str">
        <f t="shared" si="332"/>
        <v/>
      </c>
      <c r="AD2663" s="35" t="str">
        <f t="shared" si="333"/>
        <v/>
      </c>
      <c r="AE2663" s="35" t="str">
        <f t="shared" si="334"/>
        <v/>
      </c>
      <c r="AF2663" s="35" t="str">
        <f t="shared" si="335"/>
        <v/>
      </c>
    </row>
    <row r="2664" spans="1:32" x14ac:dyDescent="0.3">
      <c r="A2664" s="50"/>
      <c r="B2664" s="34" t="str">
        <f>IFERROR(VLOOKUP(A2664,'State of WI BUs'!$A$2:$B$77,2,FALSE),"")</f>
        <v/>
      </c>
      <c r="C2664" s="50"/>
      <c r="D2664" s="50"/>
      <c r="E2664" s="51"/>
      <c r="F2664" s="34" t="str">
        <f>IFERROR(VLOOKUP(C2664,'Fed. Agency Identifier'!$A$2:$B$62,2,FALSE),"")</f>
        <v/>
      </c>
      <c r="G2664" s="34" t="str">
        <f>IF(ISBLANK(D2664)=TRUE,"",(IFERROR(VLOOKUP(CONCATENATE(C2664,".",D2664),'Assistance Listings sam.gov'!$A$2:$D$2250,4,FALSE),"Unknown/Expired CFDA - Complete Column K")))</f>
        <v/>
      </c>
      <c r="H2664" s="51"/>
      <c r="I2664" s="51"/>
      <c r="J2664" s="34" t="str">
        <f>IF(AND(ISBLANK(C2664)=TRUE,ISBLANK(D2664)=TRUE),"",IFERROR(VLOOKUP(CONCATENATE(C2664,".",D2664),'Clusters Lookup'!$A$2:$B$99,2,FALSE),"Not an Other Cluster"))</f>
        <v/>
      </c>
      <c r="K2664" s="51"/>
      <c r="L2664" s="51"/>
      <c r="M2664" s="51"/>
      <c r="N2664" s="51"/>
      <c r="O2664" s="52"/>
      <c r="P2664" s="51"/>
      <c r="Q2664" s="51"/>
      <c r="R2664" s="50"/>
      <c r="S2664" s="34" t="str">
        <f>IFERROR(VLOOKUP(R2664,'State of WI BUs'!$A$2:$B$77,2,FALSE),"")</f>
        <v/>
      </c>
      <c r="T2664" s="52"/>
      <c r="U2664" s="52"/>
      <c r="V2664" s="56" t="str">
        <f t="shared" si="328"/>
        <v/>
      </c>
      <c r="W2664" s="52"/>
      <c r="X2664" s="50"/>
      <c r="Y2664" s="56" t="str">
        <f t="shared" si="329"/>
        <v/>
      </c>
      <c r="Z2664" s="52"/>
      <c r="AA2664" s="35" t="str">
        <f t="shared" si="330"/>
        <v/>
      </c>
      <c r="AB2664" s="35" t="str">
        <f t="shared" si="331"/>
        <v/>
      </c>
      <c r="AC2664" s="35" t="str">
        <f t="shared" si="332"/>
        <v/>
      </c>
      <c r="AD2664" s="35" t="str">
        <f t="shared" si="333"/>
        <v/>
      </c>
      <c r="AE2664" s="35" t="str">
        <f t="shared" si="334"/>
        <v/>
      </c>
      <c r="AF2664" s="35" t="str">
        <f t="shared" si="335"/>
        <v/>
      </c>
    </row>
    <row r="2665" spans="1:32" x14ac:dyDescent="0.3">
      <c r="A2665" s="50"/>
      <c r="B2665" s="34" t="str">
        <f>IFERROR(VLOOKUP(A2665,'State of WI BUs'!$A$2:$B$77,2,FALSE),"")</f>
        <v/>
      </c>
      <c r="C2665" s="50"/>
      <c r="D2665" s="50"/>
      <c r="E2665" s="51"/>
      <c r="F2665" s="34" t="str">
        <f>IFERROR(VLOOKUP(C2665,'Fed. Agency Identifier'!$A$2:$B$62,2,FALSE),"")</f>
        <v/>
      </c>
      <c r="G2665" s="34" t="str">
        <f>IF(ISBLANK(D2665)=TRUE,"",(IFERROR(VLOOKUP(CONCATENATE(C2665,".",D2665),'Assistance Listings sam.gov'!$A$2:$D$2250,4,FALSE),"Unknown/Expired CFDA - Complete Column K")))</f>
        <v/>
      </c>
      <c r="H2665" s="51"/>
      <c r="I2665" s="51"/>
      <c r="J2665" s="34" t="str">
        <f>IF(AND(ISBLANK(C2665)=TRUE,ISBLANK(D2665)=TRUE),"",IFERROR(VLOOKUP(CONCATENATE(C2665,".",D2665),'Clusters Lookup'!$A$2:$B$99,2,FALSE),"Not an Other Cluster"))</f>
        <v/>
      </c>
      <c r="K2665" s="51"/>
      <c r="L2665" s="51"/>
      <c r="M2665" s="51"/>
      <c r="N2665" s="51"/>
      <c r="O2665" s="52"/>
      <c r="P2665" s="51"/>
      <c r="Q2665" s="51"/>
      <c r="R2665" s="50"/>
      <c r="S2665" s="34" t="str">
        <f>IFERROR(VLOOKUP(R2665,'State of WI BUs'!$A$2:$B$77,2,FALSE),"")</f>
        <v/>
      </c>
      <c r="T2665" s="52"/>
      <c r="U2665" s="52"/>
      <c r="V2665" s="56" t="str">
        <f t="shared" si="328"/>
        <v/>
      </c>
      <c r="W2665" s="52"/>
      <c r="X2665" s="50"/>
      <c r="Y2665" s="56" t="str">
        <f t="shared" si="329"/>
        <v/>
      </c>
      <c r="Z2665" s="52"/>
      <c r="AA2665" s="35" t="str">
        <f t="shared" si="330"/>
        <v/>
      </c>
      <c r="AB2665" s="35" t="str">
        <f t="shared" si="331"/>
        <v/>
      </c>
      <c r="AC2665" s="35" t="str">
        <f t="shared" si="332"/>
        <v/>
      </c>
      <c r="AD2665" s="35" t="str">
        <f t="shared" si="333"/>
        <v/>
      </c>
      <c r="AE2665" s="35" t="str">
        <f t="shared" si="334"/>
        <v/>
      </c>
      <c r="AF2665" s="35" t="str">
        <f t="shared" si="335"/>
        <v/>
      </c>
    </row>
    <row r="2666" spans="1:32" x14ac:dyDescent="0.3">
      <c r="A2666" s="50"/>
      <c r="B2666" s="34" t="str">
        <f>IFERROR(VLOOKUP(A2666,'State of WI BUs'!$A$2:$B$77,2,FALSE),"")</f>
        <v/>
      </c>
      <c r="C2666" s="50"/>
      <c r="D2666" s="50"/>
      <c r="E2666" s="51"/>
      <c r="F2666" s="34" t="str">
        <f>IFERROR(VLOOKUP(C2666,'Fed. Agency Identifier'!$A$2:$B$62,2,FALSE),"")</f>
        <v/>
      </c>
      <c r="G2666" s="34" t="str">
        <f>IF(ISBLANK(D2666)=TRUE,"",(IFERROR(VLOOKUP(CONCATENATE(C2666,".",D2666),'Assistance Listings sam.gov'!$A$2:$D$2250,4,FALSE),"Unknown/Expired CFDA - Complete Column K")))</f>
        <v/>
      </c>
      <c r="H2666" s="51"/>
      <c r="I2666" s="51"/>
      <c r="J2666" s="34" t="str">
        <f>IF(AND(ISBLANK(C2666)=TRUE,ISBLANK(D2666)=TRUE),"",IFERROR(VLOOKUP(CONCATENATE(C2666,".",D2666),'Clusters Lookup'!$A$2:$B$99,2,FALSE),"Not an Other Cluster"))</f>
        <v/>
      </c>
      <c r="K2666" s="51"/>
      <c r="L2666" s="51"/>
      <c r="M2666" s="51"/>
      <c r="N2666" s="51"/>
      <c r="O2666" s="52"/>
      <c r="P2666" s="51"/>
      <c r="Q2666" s="51"/>
      <c r="R2666" s="50"/>
      <c r="S2666" s="34" t="str">
        <f>IFERROR(VLOOKUP(R2666,'State of WI BUs'!$A$2:$B$77,2,FALSE),"")</f>
        <v/>
      </c>
      <c r="T2666" s="52"/>
      <c r="U2666" s="52"/>
      <c r="V2666" s="56" t="str">
        <f t="shared" si="328"/>
        <v/>
      </c>
      <c r="W2666" s="52"/>
      <c r="X2666" s="50"/>
      <c r="Y2666" s="56" t="str">
        <f t="shared" si="329"/>
        <v/>
      </c>
      <c r="Z2666" s="52"/>
      <c r="AA2666" s="35" t="str">
        <f t="shared" si="330"/>
        <v/>
      </c>
      <c r="AB2666" s="35" t="str">
        <f t="shared" si="331"/>
        <v/>
      </c>
      <c r="AC2666" s="35" t="str">
        <f t="shared" si="332"/>
        <v/>
      </c>
      <c r="AD2666" s="35" t="str">
        <f t="shared" si="333"/>
        <v/>
      </c>
      <c r="AE2666" s="35" t="str">
        <f t="shared" si="334"/>
        <v/>
      </c>
      <c r="AF2666" s="35" t="str">
        <f t="shared" si="335"/>
        <v/>
      </c>
    </row>
    <row r="2667" spans="1:32" x14ac:dyDescent="0.3">
      <c r="A2667" s="50"/>
      <c r="B2667" s="34" t="str">
        <f>IFERROR(VLOOKUP(A2667,'State of WI BUs'!$A$2:$B$77,2,FALSE),"")</f>
        <v/>
      </c>
      <c r="C2667" s="50"/>
      <c r="D2667" s="50"/>
      <c r="E2667" s="51"/>
      <c r="F2667" s="34" t="str">
        <f>IFERROR(VLOOKUP(C2667,'Fed. Agency Identifier'!$A$2:$B$62,2,FALSE),"")</f>
        <v/>
      </c>
      <c r="G2667" s="34" t="str">
        <f>IF(ISBLANK(D2667)=TRUE,"",(IFERROR(VLOOKUP(CONCATENATE(C2667,".",D2667),'Assistance Listings sam.gov'!$A$2:$D$2250,4,FALSE),"Unknown/Expired CFDA - Complete Column K")))</f>
        <v/>
      </c>
      <c r="H2667" s="51"/>
      <c r="I2667" s="51"/>
      <c r="J2667" s="34" t="str">
        <f>IF(AND(ISBLANK(C2667)=TRUE,ISBLANK(D2667)=TRUE),"",IFERROR(VLOOKUP(CONCATENATE(C2667,".",D2667),'Clusters Lookup'!$A$2:$B$99,2,FALSE),"Not an Other Cluster"))</f>
        <v/>
      </c>
      <c r="K2667" s="51"/>
      <c r="L2667" s="51"/>
      <c r="M2667" s="51"/>
      <c r="N2667" s="51"/>
      <c r="O2667" s="52"/>
      <c r="P2667" s="51"/>
      <c r="Q2667" s="51"/>
      <c r="R2667" s="50"/>
      <c r="S2667" s="34" t="str">
        <f>IFERROR(VLOOKUP(R2667,'State of WI BUs'!$A$2:$B$77,2,FALSE),"")</f>
        <v/>
      </c>
      <c r="T2667" s="52"/>
      <c r="U2667" s="52"/>
      <c r="V2667" s="56" t="str">
        <f t="shared" si="328"/>
        <v/>
      </c>
      <c r="W2667" s="52"/>
      <c r="X2667" s="50"/>
      <c r="Y2667" s="56" t="str">
        <f t="shared" si="329"/>
        <v/>
      </c>
      <c r="Z2667" s="52"/>
      <c r="AA2667" s="35" t="str">
        <f t="shared" si="330"/>
        <v/>
      </c>
      <c r="AB2667" s="35" t="str">
        <f t="shared" si="331"/>
        <v/>
      </c>
      <c r="AC2667" s="35" t="str">
        <f t="shared" si="332"/>
        <v/>
      </c>
      <c r="AD2667" s="35" t="str">
        <f t="shared" si="333"/>
        <v/>
      </c>
      <c r="AE2667" s="35" t="str">
        <f t="shared" si="334"/>
        <v/>
      </c>
      <c r="AF2667" s="35" t="str">
        <f t="shared" si="335"/>
        <v/>
      </c>
    </row>
    <row r="2668" spans="1:32" x14ac:dyDescent="0.3">
      <c r="A2668" s="50"/>
      <c r="B2668" s="34" t="str">
        <f>IFERROR(VLOOKUP(A2668,'State of WI BUs'!$A$2:$B$77,2,FALSE),"")</f>
        <v/>
      </c>
      <c r="C2668" s="50"/>
      <c r="D2668" s="50"/>
      <c r="E2668" s="51"/>
      <c r="F2668" s="34" t="str">
        <f>IFERROR(VLOOKUP(C2668,'Fed. Agency Identifier'!$A$2:$B$62,2,FALSE),"")</f>
        <v/>
      </c>
      <c r="G2668" s="34" t="str">
        <f>IF(ISBLANK(D2668)=TRUE,"",(IFERROR(VLOOKUP(CONCATENATE(C2668,".",D2668),'Assistance Listings sam.gov'!$A$2:$D$2250,4,FALSE),"Unknown/Expired CFDA - Complete Column K")))</f>
        <v/>
      </c>
      <c r="H2668" s="51"/>
      <c r="I2668" s="51"/>
      <c r="J2668" s="34" t="str">
        <f>IF(AND(ISBLANK(C2668)=TRUE,ISBLANK(D2668)=TRUE),"",IFERROR(VLOOKUP(CONCATENATE(C2668,".",D2668),'Clusters Lookup'!$A$2:$B$99,2,FALSE),"Not an Other Cluster"))</f>
        <v/>
      </c>
      <c r="K2668" s="51"/>
      <c r="L2668" s="51"/>
      <c r="M2668" s="51"/>
      <c r="N2668" s="51"/>
      <c r="O2668" s="52"/>
      <c r="P2668" s="51"/>
      <c r="Q2668" s="51"/>
      <c r="R2668" s="50"/>
      <c r="S2668" s="34" t="str">
        <f>IFERROR(VLOOKUP(R2668,'State of WI BUs'!$A$2:$B$77,2,FALSE),"")</f>
        <v/>
      </c>
      <c r="T2668" s="52"/>
      <c r="U2668" s="52"/>
      <c r="V2668" s="56" t="str">
        <f t="shared" si="328"/>
        <v/>
      </c>
      <c r="W2668" s="52"/>
      <c r="X2668" s="50"/>
      <c r="Y2668" s="56" t="str">
        <f t="shared" si="329"/>
        <v/>
      </c>
      <c r="Z2668" s="52"/>
      <c r="AA2668" s="35" t="str">
        <f t="shared" si="330"/>
        <v/>
      </c>
      <c r="AB2668" s="35" t="str">
        <f t="shared" si="331"/>
        <v/>
      </c>
      <c r="AC2668" s="35" t="str">
        <f t="shared" si="332"/>
        <v/>
      </c>
      <c r="AD2668" s="35" t="str">
        <f t="shared" si="333"/>
        <v/>
      </c>
      <c r="AE2668" s="35" t="str">
        <f t="shared" si="334"/>
        <v/>
      </c>
      <c r="AF2668" s="35" t="str">
        <f t="shared" si="335"/>
        <v/>
      </c>
    </row>
    <row r="2669" spans="1:32" x14ac:dyDescent="0.3">
      <c r="A2669" s="50"/>
      <c r="B2669" s="34" t="str">
        <f>IFERROR(VLOOKUP(A2669,'State of WI BUs'!$A$2:$B$77,2,FALSE),"")</f>
        <v/>
      </c>
      <c r="C2669" s="50"/>
      <c r="D2669" s="50"/>
      <c r="E2669" s="51"/>
      <c r="F2669" s="34" t="str">
        <f>IFERROR(VLOOKUP(C2669,'Fed. Agency Identifier'!$A$2:$B$62,2,FALSE),"")</f>
        <v/>
      </c>
      <c r="G2669" s="34" t="str">
        <f>IF(ISBLANK(D2669)=TRUE,"",(IFERROR(VLOOKUP(CONCATENATE(C2669,".",D2669),'Assistance Listings sam.gov'!$A$2:$D$2250,4,FALSE),"Unknown/Expired CFDA - Complete Column K")))</f>
        <v/>
      </c>
      <c r="H2669" s="51"/>
      <c r="I2669" s="51"/>
      <c r="J2669" s="34" t="str">
        <f>IF(AND(ISBLANK(C2669)=TRUE,ISBLANK(D2669)=TRUE),"",IFERROR(VLOOKUP(CONCATENATE(C2669,".",D2669),'Clusters Lookup'!$A$2:$B$99,2,FALSE),"Not an Other Cluster"))</f>
        <v/>
      </c>
      <c r="K2669" s="51"/>
      <c r="L2669" s="51"/>
      <c r="M2669" s="51"/>
      <c r="N2669" s="51"/>
      <c r="O2669" s="52"/>
      <c r="P2669" s="51"/>
      <c r="Q2669" s="51"/>
      <c r="R2669" s="50"/>
      <c r="S2669" s="34" t="str">
        <f>IFERROR(VLOOKUP(R2669,'State of WI BUs'!$A$2:$B$77,2,FALSE),"")</f>
        <v/>
      </c>
      <c r="T2669" s="52"/>
      <c r="U2669" s="52"/>
      <c r="V2669" s="56" t="str">
        <f t="shared" si="328"/>
        <v/>
      </c>
      <c r="W2669" s="52"/>
      <c r="X2669" s="50"/>
      <c r="Y2669" s="56" t="str">
        <f t="shared" si="329"/>
        <v/>
      </c>
      <c r="Z2669" s="52"/>
      <c r="AA2669" s="35" t="str">
        <f t="shared" si="330"/>
        <v/>
      </c>
      <c r="AB2669" s="35" t="str">
        <f t="shared" si="331"/>
        <v/>
      </c>
      <c r="AC2669" s="35" t="str">
        <f t="shared" si="332"/>
        <v/>
      </c>
      <c r="AD2669" s="35" t="str">
        <f t="shared" si="333"/>
        <v/>
      </c>
      <c r="AE2669" s="35" t="str">
        <f t="shared" si="334"/>
        <v/>
      </c>
      <c r="AF2669" s="35" t="str">
        <f t="shared" si="335"/>
        <v/>
      </c>
    </row>
    <row r="2670" spans="1:32" x14ac:dyDescent="0.3">
      <c r="A2670" s="50"/>
      <c r="B2670" s="34" t="str">
        <f>IFERROR(VLOOKUP(A2670,'State of WI BUs'!$A$2:$B$77,2,FALSE),"")</f>
        <v/>
      </c>
      <c r="C2670" s="50"/>
      <c r="D2670" s="50"/>
      <c r="E2670" s="51"/>
      <c r="F2670" s="34" t="str">
        <f>IFERROR(VLOOKUP(C2670,'Fed. Agency Identifier'!$A$2:$B$62,2,FALSE),"")</f>
        <v/>
      </c>
      <c r="G2670" s="34" t="str">
        <f>IF(ISBLANK(D2670)=TRUE,"",(IFERROR(VLOOKUP(CONCATENATE(C2670,".",D2670),'Assistance Listings sam.gov'!$A$2:$D$2250,4,FALSE),"Unknown/Expired CFDA - Complete Column K")))</f>
        <v/>
      </c>
      <c r="H2670" s="51"/>
      <c r="I2670" s="51"/>
      <c r="J2670" s="34" t="str">
        <f>IF(AND(ISBLANK(C2670)=TRUE,ISBLANK(D2670)=TRUE),"",IFERROR(VLOOKUP(CONCATENATE(C2670,".",D2670),'Clusters Lookup'!$A$2:$B$99,2,FALSE),"Not an Other Cluster"))</f>
        <v/>
      </c>
      <c r="K2670" s="51"/>
      <c r="L2670" s="51"/>
      <c r="M2670" s="51"/>
      <c r="N2670" s="51"/>
      <c r="O2670" s="52"/>
      <c r="P2670" s="51"/>
      <c r="Q2670" s="51"/>
      <c r="R2670" s="50"/>
      <c r="S2670" s="34" t="str">
        <f>IFERROR(VLOOKUP(R2670,'State of WI BUs'!$A$2:$B$77,2,FALSE),"")</f>
        <v/>
      </c>
      <c r="T2670" s="52"/>
      <c r="U2670" s="52"/>
      <c r="V2670" s="56" t="str">
        <f t="shared" si="328"/>
        <v/>
      </c>
      <c r="W2670" s="52"/>
      <c r="X2670" s="50"/>
      <c r="Y2670" s="56" t="str">
        <f t="shared" si="329"/>
        <v/>
      </c>
      <c r="Z2670" s="52"/>
      <c r="AA2670" s="35" t="str">
        <f t="shared" si="330"/>
        <v/>
      </c>
      <c r="AB2670" s="35" t="str">
        <f t="shared" si="331"/>
        <v/>
      </c>
      <c r="AC2670" s="35" t="str">
        <f t="shared" si="332"/>
        <v/>
      </c>
      <c r="AD2670" s="35" t="str">
        <f t="shared" si="333"/>
        <v/>
      </c>
      <c r="AE2670" s="35" t="str">
        <f t="shared" si="334"/>
        <v/>
      </c>
      <c r="AF2670" s="35" t="str">
        <f t="shared" si="335"/>
        <v/>
      </c>
    </row>
    <row r="2671" spans="1:32" x14ac:dyDescent="0.3">
      <c r="A2671" s="50"/>
      <c r="B2671" s="34" t="str">
        <f>IFERROR(VLOOKUP(A2671,'State of WI BUs'!$A$2:$B$77,2,FALSE),"")</f>
        <v/>
      </c>
      <c r="C2671" s="50"/>
      <c r="D2671" s="50"/>
      <c r="E2671" s="51"/>
      <c r="F2671" s="34" t="str">
        <f>IFERROR(VLOOKUP(C2671,'Fed. Agency Identifier'!$A$2:$B$62,2,FALSE),"")</f>
        <v/>
      </c>
      <c r="G2671" s="34" t="str">
        <f>IF(ISBLANK(D2671)=TRUE,"",(IFERROR(VLOOKUP(CONCATENATE(C2671,".",D2671),'Assistance Listings sam.gov'!$A$2:$D$2250,4,FALSE),"Unknown/Expired CFDA - Complete Column K")))</f>
        <v/>
      </c>
      <c r="H2671" s="51"/>
      <c r="I2671" s="51"/>
      <c r="J2671" s="34" t="str">
        <f>IF(AND(ISBLANK(C2671)=TRUE,ISBLANK(D2671)=TRUE),"",IFERROR(VLOOKUP(CONCATENATE(C2671,".",D2671),'Clusters Lookup'!$A$2:$B$99,2,FALSE),"Not an Other Cluster"))</f>
        <v/>
      </c>
      <c r="K2671" s="51"/>
      <c r="L2671" s="51"/>
      <c r="M2671" s="51"/>
      <c r="N2671" s="51"/>
      <c r="O2671" s="52"/>
      <c r="P2671" s="51"/>
      <c r="Q2671" s="51"/>
      <c r="R2671" s="50"/>
      <c r="S2671" s="34" t="str">
        <f>IFERROR(VLOOKUP(R2671,'State of WI BUs'!$A$2:$B$77,2,FALSE),"")</f>
        <v/>
      </c>
      <c r="T2671" s="52"/>
      <c r="U2671" s="52"/>
      <c r="V2671" s="56" t="str">
        <f t="shared" si="328"/>
        <v/>
      </c>
      <c r="W2671" s="52"/>
      <c r="X2671" s="50"/>
      <c r="Y2671" s="56" t="str">
        <f t="shared" si="329"/>
        <v/>
      </c>
      <c r="Z2671" s="52"/>
      <c r="AA2671" s="35" t="str">
        <f t="shared" si="330"/>
        <v/>
      </c>
      <c r="AB2671" s="35" t="str">
        <f t="shared" si="331"/>
        <v/>
      </c>
      <c r="AC2671" s="35" t="str">
        <f t="shared" si="332"/>
        <v/>
      </c>
      <c r="AD2671" s="35" t="str">
        <f t="shared" si="333"/>
        <v/>
      </c>
      <c r="AE2671" s="35" t="str">
        <f t="shared" si="334"/>
        <v/>
      </c>
      <c r="AF2671" s="35" t="str">
        <f t="shared" si="335"/>
        <v/>
      </c>
    </row>
    <row r="2672" spans="1:32" x14ac:dyDescent="0.3">
      <c r="A2672" s="50"/>
      <c r="B2672" s="34" t="str">
        <f>IFERROR(VLOOKUP(A2672,'State of WI BUs'!$A$2:$B$77,2,FALSE),"")</f>
        <v/>
      </c>
      <c r="C2672" s="50"/>
      <c r="D2672" s="50"/>
      <c r="E2672" s="51"/>
      <c r="F2672" s="34" t="str">
        <f>IFERROR(VLOOKUP(C2672,'Fed. Agency Identifier'!$A$2:$B$62,2,FALSE),"")</f>
        <v/>
      </c>
      <c r="G2672" s="34" t="str">
        <f>IF(ISBLANK(D2672)=TRUE,"",(IFERROR(VLOOKUP(CONCATENATE(C2672,".",D2672),'Assistance Listings sam.gov'!$A$2:$D$2250,4,FALSE),"Unknown/Expired CFDA - Complete Column K")))</f>
        <v/>
      </c>
      <c r="H2672" s="51"/>
      <c r="I2672" s="51"/>
      <c r="J2672" s="34" t="str">
        <f>IF(AND(ISBLANK(C2672)=TRUE,ISBLANK(D2672)=TRUE),"",IFERROR(VLOOKUP(CONCATENATE(C2672,".",D2672),'Clusters Lookup'!$A$2:$B$99,2,FALSE),"Not an Other Cluster"))</f>
        <v/>
      </c>
      <c r="K2672" s="51"/>
      <c r="L2672" s="51"/>
      <c r="M2672" s="51"/>
      <c r="N2672" s="51"/>
      <c r="O2672" s="52"/>
      <c r="P2672" s="51"/>
      <c r="Q2672" s="51"/>
      <c r="R2672" s="50"/>
      <c r="S2672" s="34" t="str">
        <f>IFERROR(VLOOKUP(R2672,'State of WI BUs'!$A$2:$B$77,2,FALSE),"")</f>
        <v/>
      </c>
      <c r="T2672" s="52"/>
      <c r="U2672" s="52"/>
      <c r="V2672" s="56" t="str">
        <f t="shared" si="328"/>
        <v/>
      </c>
      <c r="W2672" s="52"/>
      <c r="X2672" s="50"/>
      <c r="Y2672" s="56" t="str">
        <f t="shared" si="329"/>
        <v/>
      </c>
      <c r="Z2672" s="52"/>
      <c r="AA2672" s="35" t="str">
        <f t="shared" si="330"/>
        <v/>
      </c>
      <c r="AB2672" s="35" t="str">
        <f t="shared" si="331"/>
        <v/>
      </c>
      <c r="AC2672" s="35" t="str">
        <f t="shared" si="332"/>
        <v/>
      </c>
      <c r="AD2672" s="35" t="str">
        <f t="shared" si="333"/>
        <v/>
      </c>
      <c r="AE2672" s="35" t="str">
        <f t="shared" si="334"/>
        <v/>
      </c>
      <c r="AF2672" s="35" t="str">
        <f t="shared" si="335"/>
        <v/>
      </c>
    </row>
    <row r="2673" spans="1:32" x14ac:dyDescent="0.3">
      <c r="A2673" s="50"/>
      <c r="B2673" s="34" t="str">
        <f>IFERROR(VLOOKUP(A2673,'State of WI BUs'!$A$2:$B$77,2,FALSE),"")</f>
        <v/>
      </c>
      <c r="C2673" s="50"/>
      <c r="D2673" s="50"/>
      <c r="E2673" s="51"/>
      <c r="F2673" s="34" t="str">
        <f>IFERROR(VLOOKUP(C2673,'Fed. Agency Identifier'!$A$2:$B$62,2,FALSE),"")</f>
        <v/>
      </c>
      <c r="G2673" s="34" t="str">
        <f>IF(ISBLANK(D2673)=TRUE,"",(IFERROR(VLOOKUP(CONCATENATE(C2673,".",D2673),'Assistance Listings sam.gov'!$A$2:$D$2250,4,FALSE),"Unknown/Expired CFDA - Complete Column K")))</f>
        <v/>
      </c>
      <c r="H2673" s="51"/>
      <c r="I2673" s="51"/>
      <c r="J2673" s="34" t="str">
        <f>IF(AND(ISBLANK(C2673)=TRUE,ISBLANK(D2673)=TRUE),"",IFERROR(VLOOKUP(CONCATENATE(C2673,".",D2673),'Clusters Lookup'!$A$2:$B$99,2,FALSE),"Not an Other Cluster"))</f>
        <v/>
      </c>
      <c r="K2673" s="51"/>
      <c r="L2673" s="51"/>
      <c r="M2673" s="51"/>
      <c r="N2673" s="51"/>
      <c r="O2673" s="52"/>
      <c r="P2673" s="51"/>
      <c r="Q2673" s="51"/>
      <c r="R2673" s="50"/>
      <c r="S2673" s="34" t="str">
        <f>IFERROR(VLOOKUP(R2673,'State of WI BUs'!$A$2:$B$77,2,FALSE),"")</f>
        <v/>
      </c>
      <c r="T2673" s="52"/>
      <c r="U2673" s="52"/>
      <c r="V2673" s="56" t="str">
        <f t="shared" si="328"/>
        <v/>
      </c>
      <c r="W2673" s="52"/>
      <c r="X2673" s="50"/>
      <c r="Y2673" s="56" t="str">
        <f t="shared" si="329"/>
        <v/>
      </c>
      <c r="Z2673" s="52"/>
      <c r="AA2673" s="35" t="str">
        <f t="shared" si="330"/>
        <v/>
      </c>
      <c r="AB2673" s="35" t="str">
        <f t="shared" si="331"/>
        <v/>
      </c>
      <c r="AC2673" s="35" t="str">
        <f t="shared" si="332"/>
        <v/>
      </c>
      <c r="AD2673" s="35" t="str">
        <f t="shared" si="333"/>
        <v/>
      </c>
      <c r="AE2673" s="35" t="str">
        <f t="shared" si="334"/>
        <v/>
      </c>
      <c r="AF2673" s="35" t="str">
        <f t="shared" si="335"/>
        <v/>
      </c>
    </row>
    <row r="2674" spans="1:32" x14ac:dyDescent="0.3">
      <c r="A2674" s="50"/>
      <c r="B2674" s="34" t="str">
        <f>IFERROR(VLOOKUP(A2674,'State of WI BUs'!$A$2:$B$77,2,FALSE),"")</f>
        <v/>
      </c>
      <c r="C2674" s="50"/>
      <c r="D2674" s="50"/>
      <c r="E2674" s="51"/>
      <c r="F2674" s="34" t="str">
        <f>IFERROR(VLOOKUP(C2674,'Fed. Agency Identifier'!$A$2:$B$62,2,FALSE),"")</f>
        <v/>
      </c>
      <c r="G2674" s="34" t="str">
        <f>IF(ISBLANK(D2674)=TRUE,"",(IFERROR(VLOOKUP(CONCATENATE(C2674,".",D2674),'Assistance Listings sam.gov'!$A$2:$D$2250,4,FALSE),"Unknown/Expired CFDA - Complete Column K")))</f>
        <v/>
      </c>
      <c r="H2674" s="51"/>
      <c r="I2674" s="51"/>
      <c r="J2674" s="34" t="str">
        <f>IF(AND(ISBLANK(C2674)=TRUE,ISBLANK(D2674)=TRUE),"",IFERROR(VLOOKUP(CONCATENATE(C2674,".",D2674),'Clusters Lookup'!$A$2:$B$99,2,FALSE),"Not an Other Cluster"))</f>
        <v/>
      </c>
      <c r="K2674" s="51"/>
      <c r="L2674" s="51"/>
      <c r="M2674" s="51"/>
      <c r="N2674" s="51"/>
      <c r="O2674" s="52"/>
      <c r="P2674" s="51"/>
      <c r="Q2674" s="51"/>
      <c r="R2674" s="50"/>
      <c r="S2674" s="34" t="str">
        <f>IFERROR(VLOOKUP(R2674,'State of WI BUs'!$A$2:$B$77,2,FALSE),"")</f>
        <v/>
      </c>
      <c r="T2674" s="52"/>
      <c r="U2674" s="52"/>
      <c r="V2674" s="56" t="str">
        <f t="shared" si="328"/>
        <v/>
      </c>
      <c r="W2674" s="52"/>
      <c r="X2674" s="50"/>
      <c r="Y2674" s="56" t="str">
        <f t="shared" si="329"/>
        <v/>
      </c>
      <c r="Z2674" s="52"/>
      <c r="AA2674" s="35" t="str">
        <f t="shared" si="330"/>
        <v/>
      </c>
      <c r="AB2674" s="35" t="str">
        <f t="shared" si="331"/>
        <v/>
      </c>
      <c r="AC2674" s="35" t="str">
        <f t="shared" si="332"/>
        <v/>
      </c>
      <c r="AD2674" s="35" t="str">
        <f t="shared" si="333"/>
        <v/>
      </c>
      <c r="AE2674" s="35" t="str">
        <f t="shared" si="334"/>
        <v/>
      </c>
      <c r="AF2674" s="35" t="str">
        <f t="shared" si="335"/>
        <v/>
      </c>
    </row>
    <row r="2675" spans="1:32" x14ac:dyDescent="0.3">
      <c r="A2675" s="50"/>
      <c r="B2675" s="34" t="str">
        <f>IFERROR(VLOOKUP(A2675,'State of WI BUs'!$A$2:$B$77,2,FALSE),"")</f>
        <v/>
      </c>
      <c r="C2675" s="50"/>
      <c r="D2675" s="50"/>
      <c r="E2675" s="51"/>
      <c r="F2675" s="34" t="str">
        <f>IFERROR(VLOOKUP(C2675,'Fed. Agency Identifier'!$A$2:$B$62,2,FALSE),"")</f>
        <v/>
      </c>
      <c r="G2675" s="34" t="str">
        <f>IF(ISBLANK(D2675)=TRUE,"",(IFERROR(VLOOKUP(CONCATENATE(C2675,".",D2675),'Assistance Listings sam.gov'!$A$2:$D$2250,4,FALSE),"Unknown/Expired CFDA - Complete Column K")))</f>
        <v/>
      </c>
      <c r="H2675" s="51"/>
      <c r="I2675" s="51"/>
      <c r="J2675" s="34" t="str">
        <f>IF(AND(ISBLANK(C2675)=TRUE,ISBLANK(D2675)=TRUE),"",IFERROR(VLOOKUP(CONCATENATE(C2675,".",D2675),'Clusters Lookup'!$A$2:$B$99,2,FALSE),"Not an Other Cluster"))</f>
        <v/>
      </c>
      <c r="K2675" s="51"/>
      <c r="L2675" s="51"/>
      <c r="M2675" s="51"/>
      <c r="N2675" s="51"/>
      <c r="O2675" s="52"/>
      <c r="P2675" s="51"/>
      <c r="Q2675" s="51"/>
      <c r="R2675" s="50"/>
      <c r="S2675" s="34" t="str">
        <f>IFERROR(VLOOKUP(R2675,'State of WI BUs'!$A$2:$B$77,2,FALSE),"")</f>
        <v/>
      </c>
      <c r="T2675" s="52"/>
      <c r="U2675" s="52"/>
      <c r="V2675" s="56" t="str">
        <f t="shared" si="328"/>
        <v/>
      </c>
      <c r="W2675" s="52"/>
      <c r="X2675" s="50"/>
      <c r="Y2675" s="56" t="str">
        <f t="shared" si="329"/>
        <v/>
      </c>
      <c r="Z2675" s="52"/>
      <c r="AA2675" s="35" t="str">
        <f t="shared" si="330"/>
        <v/>
      </c>
      <c r="AB2675" s="35" t="str">
        <f t="shared" si="331"/>
        <v/>
      </c>
      <c r="AC2675" s="35" t="str">
        <f t="shared" si="332"/>
        <v/>
      </c>
      <c r="AD2675" s="35" t="str">
        <f t="shared" si="333"/>
        <v/>
      </c>
      <c r="AE2675" s="35" t="str">
        <f t="shared" si="334"/>
        <v/>
      </c>
      <c r="AF2675" s="35" t="str">
        <f t="shared" si="335"/>
        <v/>
      </c>
    </row>
    <row r="2676" spans="1:32" x14ac:dyDescent="0.3">
      <c r="A2676" s="50"/>
      <c r="B2676" s="34" t="str">
        <f>IFERROR(VLOOKUP(A2676,'State of WI BUs'!$A$2:$B$77,2,FALSE),"")</f>
        <v/>
      </c>
      <c r="C2676" s="50"/>
      <c r="D2676" s="50"/>
      <c r="E2676" s="51"/>
      <c r="F2676" s="34" t="str">
        <f>IFERROR(VLOOKUP(C2676,'Fed. Agency Identifier'!$A$2:$B$62,2,FALSE),"")</f>
        <v/>
      </c>
      <c r="G2676" s="34" t="str">
        <f>IF(ISBLANK(D2676)=TRUE,"",(IFERROR(VLOOKUP(CONCATENATE(C2676,".",D2676),'Assistance Listings sam.gov'!$A$2:$D$2250,4,FALSE),"Unknown/Expired CFDA - Complete Column K")))</f>
        <v/>
      </c>
      <c r="H2676" s="51"/>
      <c r="I2676" s="51"/>
      <c r="J2676" s="34" t="str">
        <f>IF(AND(ISBLANK(C2676)=TRUE,ISBLANK(D2676)=TRUE),"",IFERROR(VLOOKUP(CONCATENATE(C2676,".",D2676),'Clusters Lookup'!$A$2:$B$99,2,FALSE),"Not an Other Cluster"))</f>
        <v/>
      </c>
      <c r="K2676" s="51"/>
      <c r="L2676" s="51"/>
      <c r="M2676" s="51"/>
      <c r="N2676" s="51"/>
      <c r="O2676" s="52"/>
      <c r="P2676" s="51"/>
      <c r="Q2676" s="51"/>
      <c r="R2676" s="50"/>
      <c r="S2676" s="34" t="str">
        <f>IFERROR(VLOOKUP(R2676,'State of WI BUs'!$A$2:$B$77,2,FALSE),"")</f>
        <v/>
      </c>
      <c r="T2676" s="52"/>
      <c r="U2676" s="52"/>
      <c r="V2676" s="56" t="str">
        <f t="shared" si="328"/>
        <v/>
      </c>
      <c r="W2676" s="52"/>
      <c r="X2676" s="50"/>
      <c r="Y2676" s="56" t="str">
        <f t="shared" si="329"/>
        <v/>
      </c>
      <c r="Z2676" s="52"/>
      <c r="AA2676" s="35" t="str">
        <f t="shared" si="330"/>
        <v/>
      </c>
      <c r="AB2676" s="35" t="str">
        <f t="shared" si="331"/>
        <v/>
      </c>
      <c r="AC2676" s="35" t="str">
        <f t="shared" si="332"/>
        <v/>
      </c>
      <c r="AD2676" s="35" t="str">
        <f t="shared" si="333"/>
        <v/>
      </c>
      <c r="AE2676" s="35" t="str">
        <f t="shared" si="334"/>
        <v/>
      </c>
      <c r="AF2676" s="35" t="str">
        <f t="shared" si="335"/>
        <v/>
      </c>
    </row>
    <row r="2677" spans="1:32" x14ac:dyDescent="0.3">
      <c r="A2677" s="50"/>
      <c r="B2677" s="34" t="str">
        <f>IFERROR(VLOOKUP(A2677,'State of WI BUs'!$A$2:$B$77,2,FALSE),"")</f>
        <v/>
      </c>
      <c r="C2677" s="50"/>
      <c r="D2677" s="50"/>
      <c r="E2677" s="51"/>
      <c r="F2677" s="34" t="str">
        <f>IFERROR(VLOOKUP(C2677,'Fed. Agency Identifier'!$A$2:$B$62,2,FALSE),"")</f>
        <v/>
      </c>
      <c r="G2677" s="34" t="str">
        <f>IF(ISBLANK(D2677)=TRUE,"",(IFERROR(VLOOKUP(CONCATENATE(C2677,".",D2677),'Assistance Listings sam.gov'!$A$2:$D$2250,4,FALSE),"Unknown/Expired CFDA - Complete Column K")))</f>
        <v/>
      </c>
      <c r="H2677" s="51"/>
      <c r="I2677" s="51"/>
      <c r="J2677" s="34" t="str">
        <f>IF(AND(ISBLANK(C2677)=TRUE,ISBLANK(D2677)=TRUE),"",IFERROR(VLOOKUP(CONCATENATE(C2677,".",D2677),'Clusters Lookup'!$A$2:$B$99,2,FALSE),"Not an Other Cluster"))</f>
        <v/>
      </c>
      <c r="K2677" s="51"/>
      <c r="L2677" s="51"/>
      <c r="M2677" s="51"/>
      <c r="N2677" s="51"/>
      <c r="O2677" s="52"/>
      <c r="P2677" s="51"/>
      <c r="Q2677" s="51"/>
      <c r="R2677" s="50"/>
      <c r="S2677" s="34" t="str">
        <f>IFERROR(VLOOKUP(R2677,'State of WI BUs'!$A$2:$B$77,2,FALSE),"")</f>
        <v/>
      </c>
      <c r="T2677" s="52"/>
      <c r="U2677" s="52"/>
      <c r="V2677" s="56" t="str">
        <f t="shared" si="328"/>
        <v/>
      </c>
      <c r="W2677" s="52"/>
      <c r="X2677" s="50"/>
      <c r="Y2677" s="56" t="str">
        <f t="shared" si="329"/>
        <v/>
      </c>
      <c r="Z2677" s="52"/>
      <c r="AA2677" s="35" t="str">
        <f t="shared" si="330"/>
        <v/>
      </c>
      <c r="AB2677" s="35" t="str">
        <f t="shared" si="331"/>
        <v/>
      </c>
      <c r="AC2677" s="35" t="str">
        <f t="shared" si="332"/>
        <v/>
      </c>
      <c r="AD2677" s="35" t="str">
        <f t="shared" si="333"/>
        <v/>
      </c>
      <c r="AE2677" s="35" t="str">
        <f t="shared" si="334"/>
        <v/>
      </c>
      <c r="AF2677" s="35" t="str">
        <f t="shared" si="335"/>
        <v/>
      </c>
    </row>
    <row r="2678" spans="1:32" x14ac:dyDescent="0.3">
      <c r="A2678" s="50"/>
      <c r="B2678" s="34" t="str">
        <f>IFERROR(VLOOKUP(A2678,'State of WI BUs'!$A$2:$B$77,2,FALSE),"")</f>
        <v/>
      </c>
      <c r="C2678" s="50"/>
      <c r="D2678" s="50"/>
      <c r="E2678" s="51"/>
      <c r="F2678" s="34" t="str">
        <f>IFERROR(VLOOKUP(C2678,'Fed. Agency Identifier'!$A$2:$B$62,2,FALSE),"")</f>
        <v/>
      </c>
      <c r="G2678" s="34" t="str">
        <f>IF(ISBLANK(D2678)=TRUE,"",(IFERROR(VLOOKUP(CONCATENATE(C2678,".",D2678),'Assistance Listings sam.gov'!$A$2:$D$2250,4,FALSE),"Unknown/Expired CFDA - Complete Column K")))</f>
        <v/>
      </c>
      <c r="H2678" s="51"/>
      <c r="I2678" s="51"/>
      <c r="J2678" s="34" t="str">
        <f>IF(AND(ISBLANK(C2678)=TRUE,ISBLANK(D2678)=TRUE),"",IFERROR(VLOOKUP(CONCATENATE(C2678,".",D2678),'Clusters Lookup'!$A$2:$B$99,2,FALSE),"Not an Other Cluster"))</f>
        <v/>
      </c>
      <c r="K2678" s="51"/>
      <c r="L2678" s="51"/>
      <c r="M2678" s="51"/>
      <c r="N2678" s="51"/>
      <c r="O2678" s="52"/>
      <c r="P2678" s="51"/>
      <c r="Q2678" s="51"/>
      <c r="R2678" s="50"/>
      <c r="S2678" s="34" t="str">
        <f>IFERROR(VLOOKUP(R2678,'State of WI BUs'!$A$2:$B$77,2,FALSE),"")</f>
        <v/>
      </c>
      <c r="T2678" s="52"/>
      <c r="U2678" s="52"/>
      <c r="V2678" s="56" t="str">
        <f t="shared" si="328"/>
        <v/>
      </c>
      <c r="W2678" s="52"/>
      <c r="X2678" s="50"/>
      <c r="Y2678" s="56" t="str">
        <f t="shared" si="329"/>
        <v/>
      </c>
      <c r="Z2678" s="52"/>
      <c r="AA2678" s="35" t="str">
        <f t="shared" si="330"/>
        <v/>
      </c>
      <c r="AB2678" s="35" t="str">
        <f t="shared" si="331"/>
        <v/>
      </c>
      <c r="AC2678" s="35" t="str">
        <f t="shared" si="332"/>
        <v/>
      </c>
      <c r="AD2678" s="35" t="str">
        <f t="shared" si="333"/>
        <v/>
      </c>
      <c r="AE2678" s="35" t="str">
        <f t="shared" si="334"/>
        <v/>
      </c>
      <c r="AF2678" s="35" t="str">
        <f t="shared" si="335"/>
        <v/>
      </c>
    </row>
    <row r="2679" spans="1:32" x14ac:dyDescent="0.3">
      <c r="A2679" s="50"/>
      <c r="B2679" s="34" t="str">
        <f>IFERROR(VLOOKUP(A2679,'State of WI BUs'!$A$2:$B$77,2,FALSE),"")</f>
        <v/>
      </c>
      <c r="C2679" s="50"/>
      <c r="D2679" s="50"/>
      <c r="E2679" s="51"/>
      <c r="F2679" s="34" t="str">
        <f>IFERROR(VLOOKUP(C2679,'Fed. Agency Identifier'!$A$2:$B$62,2,FALSE),"")</f>
        <v/>
      </c>
      <c r="G2679" s="34" t="str">
        <f>IF(ISBLANK(D2679)=TRUE,"",(IFERROR(VLOOKUP(CONCATENATE(C2679,".",D2679),'Assistance Listings sam.gov'!$A$2:$D$2250,4,FALSE),"Unknown/Expired CFDA - Complete Column K")))</f>
        <v/>
      </c>
      <c r="H2679" s="51"/>
      <c r="I2679" s="51"/>
      <c r="J2679" s="34" t="str">
        <f>IF(AND(ISBLANK(C2679)=TRUE,ISBLANK(D2679)=TRUE),"",IFERROR(VLOOKUP(CONCATENATE(C2679,".",D2679),'Clusters Lookup'!$A$2:$B$99,2,FALSE),"Not an Other Cluster"))</f>
        <v/>
      </c>
      <c r="K2679" s="51"/>
      <c r="L2679" s="51"/>
      <c r="M2679" s="51"/>
      <c r="N2679" s="51"/>
      <c r="O2679" s="52"/>
      <c r="P2679" s="51"/>
      <c r="Q2679" s="51"/>
      <c r="R2679" s="50"/>
      <c r="S2679" s="34" t="str">
        <f>IFERROR(VLOOKUP(R2679,'State of WI BUs'!$A$2:$B$77,2,FALSE),"")</f>
        <v/>
      </c>
      <c r="T2679" s="52"/>
      <c r="U2679" s="52"/>
      <c r="V2679" s="56" t="str">
        <f t="shared" si="328"/>
        <v/>
      </c>
      <c r="W2679" s="52"/>
      <c r="X2679" s="50"/>
      <c r="Y2679" s="56" t="str">
        <f t="shared" si="329"/>
        <v/>
      </c>
      <c r="Z2679" s="52"/>
      <c r="AA2679" s="35" t="str">
        <f t="shared" si="330"/>
        <v/>
      </c>
      <c r="AB2679" s="35" t="str">
        <f t="shared" si="331"/>
        <v/>
      </c>
      <c r="AC2679" s="35" t="str">
        <f t="shared" si="332"/>
        <v/>
      </c>
      <c r="AD2679" s="35" t="str">
        <f t="shared" si="333"/>
        <v/>
      </c>
      <c r="AE2679" s="35" t="str">
        <f t="shared" si="334"/>
        <v/>
      </c>
      <c r="AF2679" s="35" t="str">
        <f t="shared" si="335"/>
        <v/>
      </c>
    </row>
    <row r="2680" spans="1:32" x14ac:dyDescent="0.3">
      <c r="A2680" s="50"/>
      <c r="B2680" s="34" t="str">
        <f>IFERROR(VLOOKUP(A2680,'State of WI BUs'!$A$2:$B$77,2,FALSE),"")</f>
        <v/>
      </c>
      <c r="C2680" s="50"/>
      <c r="D2680" s="50"/>
      <c r="E2680" s="51"/>
      <c r="F2680" s="34" t="str">
        <f>IFERROR(VLOOKUP(C2680,'Fed. Agency Identifier'!$A$2:$B$62,2,FALSE),"")</f>
        <v/>
      </c>
      <c r="G2680" s="34" t="str">
        <f>IF(ISBLANK(D2680)=TRUE,"",(IFERROR(VLOOKUP(CONCATENATE(C2680,".",D2680),'Assistance Listings sam.gov'!$A$2:$D$2250,4,FALSE),"Unknown/Expired CFDA - Complete Column K")))</f>
        <v/>
      </c>
      <c r="H2680" s="51"/>
      <c r="I2680" s="51"/>
      <c r="J2680" s="34" t="str">
        <f>IF(AND(ISBLANK(C2680)=TRUE,ISBLANK(D2680)=TRUE),"",IFERROR(VLOOKUP(CONCATENATE(C2680,".",D2680),'Clusters Lookup'!$A$2:$B$99,2,FALSE),"Not an Other Cluster"))</f>
        <v/>
      </c>
      <c r="K2680" s="51"/>
      <c r="L2680" s="51"/>
      <c r="M2680" s="51"/>
      <c r="N2680" s="51"/>
      <c r="O2680" s="52"/>
      <c r="P2680" s="51"/>
      <c r="Q2680" s="51"/>
      <c r="R2680" s="50"/>
      <c r="S2680" s="34" t="str">
        <f>IFERROR(VLOOKUP(R2680,'State of WI BUs'!$A$2:$B$77,2,FALSE),"")</f>
        <v/>
      </c>
      <c r="T2680" s="52"/>
      <c r="U2680" s="52"/>
      <c r="V2680" s="56" t="str">
        <f t="shared" si="328"/>
        <v/>
      </c>
      <c r="W2680" s="52"/>
      <c r="X2680" s="50"/>
      <c r="Y2680" s="56" t="str">
        <f t="shared" si="329"/>
        <v/>
      </c>
      <c r="Z2680" s="52"/>
      <c r="AA2680" s="35" t="str">
        <f t="shared" si="330"/>
        <v/>
      </c>
      <c r="AB2680" s="35" t="str">
        <f t="shared" si="331"/>
        <v/>
      </c>
      <c r="AC2680" s="35" t="str">
        <f t="shared" si="332"/>
        <v/>
      </c>
      <c r="AD2680" s="35" t="str">
        <f t="shared" si="333"/>
        <v/>
      </c>
      <c r="AE2680" s="35" t="str">
        <f t="shared" si="334"/>
        <v/>
      </c>
      <c r="AF2680" s="35" t="str">
        <f t="shared" si="335"/>
        <v/>
      </c>
    </row>
    <row r="2681" spans="1:32" x14ac:dyDescent="0.3">
      <c r="A2681" s="50"/>
      <c r="B2681" s="34" t="str">
        <f>IFERROR(VLOOKUP(A2681,'State of WI BUs'!$A$2:$B$77,2,FALSE),"")</f>
        <v/>
      </c>
      <c r="C2681" s="50"/>
      <c r="D2681" s="50"/>
      <c r="E2681" s="51"/>
      <c r="F2681" s="34" t="str">
        <f>IFERROR(VLOOKUP(C2681,'Fed. Agency Identifier'!$A$2:$B$62,2,FALSE),"")</f>
        <v/>
      </c>
      <c r="G2681" s="34" t="str">
        <f>IF(ISBLANK(D2681)=TRUE,"",(IFERROR(VLOOKUP(CONCATENATE(C2681,".",D2681),'Assistance Listings sam.gov'!$A$2:$D$2250,4,FALSE),"Unknown/Expired CFDA - Complete Column K")))</f>
        <v/>
      </c>
      <c r="H2681" s="51"/>
      <c r="I2681" s="51"/>
      <c r="J2681" s="34" t="str">
        <f>IF(AND(ISBLANK(C2681)=TRUE,ISBLANK(D2681)=TRUE),"",IFERROR(VLOOKUP(CONCATENATE(C2681,".",D2681),'Clusters Lookup'!$A$2:$B$99,2,FALSE),"Not an Other Cluster"))</f>
        <v/>
      </c>
      <c r="K2681" s="51"/>
      <c r="L2681" s="51"/>
      <c r="M2681" s="51"/>
      <c r="N2681" s="51"/>
      <c r="O2681" s="52"/>
      <c r="P2681" s="51"/>
      <c r="Q2681" s="51"/>
      <c r="R2681" s="50"/>
      <c r="S2681" s="34" t="str">
        <f>IFERROR(VLOOKUP(R2681,'State of WI BUs'!$A$2:$B$77,2,FALSE),"")</f>
        <v/>
      </c>
      <c r="T2681" s="52"/>
      <c r="U2681" s="52"/>
      <c r="V2681" s="56" t="str">
        <f t="shared" si="328"/>
        <v/>
      </c>
      <c r="W2681" s="52"/>
      <c r="X2681" s="50"/>
      <c r="Y2681" s="56" t="str">
        <f t="shared" si="329"/>
        <v/>
      </c>
      <c r="Z2681" s="52"/>
      <c r="AA2681" s="35" t="str">
        <f t="shared" si="330"/>
        <v/>
      </c>
      <c r="AB2681" s="35" t="str">
        <f t="shared" si="331"/>
        <v/>
      </c>
      <c r="AC2681" s="35" t="str">
        <f t="shared" si="332"/>
        <v/>
      </c>
      <c r="AD2681" s="35" t="str">
        <f t="shared" si="333"/>
        <v/>
      </c>
      <c r="AE2681" s="35" t="str">
        <f t="shared" si="334"/>
        <v/>
      </c>
      <c r="AF2681" s="35" t="str">
        <f t="shared" si="335"/>
        <v/>
      </c>
    </row>
    <row r="2682" spans="1:32" x14ac:dyDescent="0.3">
      <c r="A2682" s="50"/>
      <c r="B2682" s="34" t="str">
        <f>IFERROR(VLOOKUP(A2682,'State of WI BUs'!$A$2:$B$77,2,FALSE),"")</f>
        <v/>
      </c>
      <c r="C2682" s="50"/>
      <c r="D2682" s="50"/>
      <c r="E2682" s="51"/>
      <c r="F2682" s="34" t="str">
        <f>IFERROR(VLOOKUP(C2682,'Fed. Agency Identifier'!$A$2:$B$62,2,FALSE),"")</f>
        <v/>
      </c>
      <c r="G2682" s="34" t="str">
        <f>IF(ISBLANK(D2682)=TRUE,"",(IFERROR(VLOOKUP(CONCATENATE(C2682,".",D2682),'Assistance Listings sam.gov'!$A$2:$D$2250,4,FALSE),"Unknown/Expired CFDA - Complete Column K")))</f>
        <v/>
      </c>
      <c r="H2682" s="51"/>
      <c r="I2682" s="51"/>
      <c r="J2682" s="34" t="str">
        <f>IF(AND(ISBLANK(C2682)=TRUE,ISBLANK(D2682)=TRUE),"",IFERROR(VLOOKUP(CONCATENATE(C2682,".",D2682),'Clusters Lookup'!$A$2:$B$99,2,FALSE),"Not an Other Cluster"))</f>
        <v/>
      </c>
      <c r="K2682" s="51"/>
      <c r="L2682" s="51"/>
      <c r="M2682" s="51"/>
      <c r="N2682" s="51"/>
      <c r="O2682" s="52"/>
      <c r="P2682" s="51"/>
      <c r="Q2682" s="51"/>
      <c r="R2682" s="50"/>
      <c r="S2682" s="34" t="str">
        <f>IFERROR(VLOOKUP(R2682,'State of WI BUs'!$A$2:$B$77,2,FALSE),"")</f>
        <v/>
      </c>
      <c r="T2682" s="52"/>
      <c r="U2682" s="52"/>
      <c r="V2682" s="56" t="str">
        <f t="shared" si="328"/>
        <v/>
      </c>
      <c r="W2682" s="52"/>
      <c r="X2682" s="50"/>
      <c r="Y2682" s="56" t="str">
        <f t="shared" si="329"/>
        <v/>
      </c>
      <c r="Z2682" s="52"/>
      <c r="AA2682" s="35" t="str">
        <f t="shared" si="330"/>
        <v/>
      </c>
      <c r="AB2682" s="35" t="str">
        <f t="shared" si="331"/>
        <v/>
      </c>
      <c r="AC2682" s="35" t="str">
        <f t="shared" si="332"/>
        <v/>
      </c>
      <c r="AD2682" s="35" t="str">
        <f t="shared" si="333"/>
        <v/>
      </c>
      <c r="AE2682" s="35" t="str">
        <f t="shared" si="334"/>
        <v/>
      </c>
      <c r="AF2682" s="35" t="str">
        <f t="shared" si="335"/>
        <v/>
      </c>
    </row>
    <row r="2683" spans="1:32" x14ac:dyDescent="0.3">
      <c r="A2683" s="50"/>
      <c r="B2683" s="34" t="str">
        <f>IFERROR(VLOOKUP(A2683,'State of WI BUs'!$A$2:$B$77,2,FALSE),"")</f>
        <v/>
      </c>
      <c r="C2683" s="50"/>
      <c r="D2683" s="50"/>
      <c r="E2683" s="51"/>
      <c r="F2683" s="34" t="str">
        <f>IFERROR(VLOOKUP(C2683,'Fed. Agency Identifier'!$A$2:$B$62,2,FALSE),"")</f>
        <v/>
      </c>
      <c r="G2683" s="34" t="str">
        <f>IF(ISBLANK(D2683)=TRUE,"",(IFERROR(VLOOKUP(CONCATENATE(C2683,".",D2683),'Assistance Listings sam.gov'!$A$2:$D$2250,4,FALSE),"Unknown/Expired CFDA - Complete Column K")))</f>
        <v/>
      </c>
      <c r="H2683" s="51"/>
      <c r="I2683" s="51"/>
      <c r="J2683" s="34" t="str">
        <f>IF(AND(ISBLANK(C2683)=TRUE,ISBLANK(D2683)=TRUE),"",IFERROR(VLOOKUP(CONCATENATE(C2683,".",D2683),'Clusters Lookup'!$A$2:$B$99,2,FALSE),"Not an Other Cluster"))</f>
        <v/>
      </c>
      <c r="K2683" s="51"/>
      <c r="L2683" s="51"/>
      <c r="M2683" s="51"/>
      <c r="N2683" s="51"/>
      <c r="O2683" s="52"/>
      <c r="P2683" s="51"/>
      <c r="Q2683" s="51"/>
      <c r="R2683" s="50"/>
      <c r="S2683" s="34" t="str">
        <f>IFERROR(VLOOKUP(R2683,'State of WI BUs'!$A$2:$B$77,2,FALSE),"")</f>
        <v/>
      </c>
      <c r="T2683" s="52"/>
      <c r="U2683" s="52"/>
      <c r="V2683" s="56" t="str">
        <f t="shared" si="328"/>
        <v/>
      </c>
      <c r="W2683" s="52"/>
      <c r="X2683" s="50"/>
      <c r="Y2683" s="56" t="str">
        <f t="shared" si="329"/>
        <v/>
      </c>
      <c r="Z2683" s="52"/>
      <c r="AA2683" s="35" t="str">
        <f t="shared" si="330"/>
        <v/>
      </c>
      <c r="AB2683" s="35" t="str">
        <f t="shared" si="331"/>
        <v/>
      </c>
      <c r="AC2683" s="35" t="str">
        <f t="shared" si="332"/>
        <v/>
      </c>
      <c r="AD2683" s="35" t="str">
        <f t="shared" si="333"/>
        <v/>
      </c>
      <c r="AE2683" s="35" t="str">
        <f t="shared" si="334"/>
        <v/>
      </c>
      <c r="AF2683" s="35" t="str">
        <f t="shared" si="335"/>
        <v/>
      </c>
    </row>
    <row r="2684" spans="1:32" x14ac:dyDescent="0.3">
      <c r="A2684" s="50"/>
      <c r="B2684" s="34" t="str">
        <f>IFERROR(VLOOKUP(A2684,'State of WI BUs'!$A$2:$B$77,2,FALSE),"")</f>
        <v/>
      </c>
      <c r="C2684" s="50"/>
      <c r="D2684" s="50"/>
      <c r="E2684" s="51"/>
      <c r="F2684" s="34" t="str">
        <f>IFERROR(VLOOKUP(C2684,'Fed. Agency Identifier'!$A$2:$B$62,2,FALSE),"")</f>
        <v/>
      </c>
      <c r="G2684" s="34" t="str">
        <f>IF(ISBLANK(D2684)=TRUE,"",(IFERROR(VLOOKUP(CONCATENATE(C2684,".",D2684),'Assistance Listings sam.gov'!$A$2:$D$2250,4,FALSE),"Unknown/Expired CFDA - Complete Column K")))</f>
        <v/>
      </c>
      <c r="H2684" s="51"/>
      <c r="I2684" s="51"/>
      <c r="J2684" s="34" t="str">
        <f>IF(AND(ISBLANK(C2684)=TRUE,ISBLANK(D2684)=TRUE),"",IFERROR(VLOOKUP(CONCATENATE(C2684,".",D2684),'Clusters Lookup'!$A$2:$B$99,2,FALSE),"Not an Other Cluster"))</f>
        <v/>
      </c>
      <c r="K2684" s="51"/>
      <c r="L2684" s="51"/>
      <c r="M2684" s="51"/>
      <c r="N2684" s="51"/>
      <c r="O2684" s="52"/>
      <c r="P2684" s="51"/>
      <c r="Q2684" s="51"/>
      <c r="R2684" s="50"/>
      <c r="S2684" s="34" t="str">
        <f>IFERROR(VLOOKUP(R2684,'State of WI BUs'!$A$2:$B$77,2,FALSE),"")</f>
        <v/>
      </c>
      <c r="T2684" s="52"/>
      <c r="U2684" s="52"/>
      <c r="V2684" s="56" t="str">
        <f t="shared" si="328"/>
        <v/>
      </c>
      <c r="W2684" s="52"/>
      <c r="X2684" s="50"/>
      <c r="Y2684" s="56" t="str">
        <f t="shared" si="329"/>
        <v/>
      </c>
      <c r="Z2684" s="52"/>
      <c r="AA2684" s="35" t="str">
        <f t="shared" si="330"/>
        <v/>
      </c>
      <c r="AB2684" s="35" t="str">
        <f t="shared" si="331"/>
        <v/>
      </c>
      <c r="AC2684" s="35" t="str">
        <f t="shared" si="332"/>
        <v/>
      </c>
      <c r="AD2684" s="35" t="str">
        <f t="shared" si="333"/>
        <v/>
      </c>
      <c r="AE2684" s="35" t="str">
        <f t="shared" si="334"/>
        <v/>
      </c>
      <c r="AF2684" s="35" t="str">
        <f t="shared" si="335"/>
        <v/>
      </c>
    </row>
    <row r="2685" spans="1:32" x14ac:dyDescent="0.3">
      <c r="A2685" s="50"/>
      <c r="B2685" s="34" t="str">
        <f>IFERROR(VLOOKUP(A2685,'State of WI BUs'!$A$2:$B$77,2,FALSE),"")</f>
        <v/>
      </c>
      <c r="C2685" s="50"/>
      <c r="D2685" s="50"/>
      <c r="E2685" s="51"/>
      <c r="F2685" s="34" t="str">
        <f>IFERROR(VLOOKUP(C2685,'Fed. Agency Identifier'!$A$2:$B$62,2,FALSE),"")</f>
        <v/>
      </c>
      <c r="G2685" s="34" t="str">
        <f>IF(ISBLANK(D2685)=TRUE,"",(IFERROR(VLOOKUP(CONCATENATE(C2685,".",D2685),'Assistance Listings sam.gov'!$A$2:$D$2250,4,FALSE),"Unknown/Expired CFDA - Complete Column K")))</f>
        <v/>
      </c>
      <c r="H2685" s="51"/>
      <c r="I2685" s="51"/>
      <c r="J2685" s="34" t="str">
        <f>IF(AND(ISBLANK(C2685)=TRUE,ISBLANK(D2685)=TRUE),"",IFERROR(VLOOKUP(CONCATENATE(C2685,".",D2685),'Clusters Lookup'!$A$2:$B$99,2,FALSE),"Not an Other Cluster"))</f>
        <v/>
      </c>
      <c r="K2685" s="51"/>
      <c r="L2685" s="51"/>
      <c r="M2685" s="51"/>
      <c r="N2685" s="51"/>
      <c r="O2685" s="52"/>
      <c r="P2685" s="51"/>
      <c r="Q2685" s="51"/>
      <c r="R2685" s="50"/>
      <c r="S2685" s="34" t="str">
        <f>IFERROR(VLOOKUP(R2685,'State of WI BUs'!$A$2:$B$77,2,FALSE),"")</f>
        <v/>
      </c>
      <c r="T2685" s="52"/>
      <c r="U2685" s="52"/>
      <c r="V2685" s="56" t="str">
        <f t="shared" si="328"/>
        <v/>
      </c>
      <c r="W2685" s="52"/>
      <c r="X2685" s="50"/>
      <c r="Y2685" s="56" t="str">
        <f t="shared" si="329"/>
        <v/>
      </c>
      <c r="Z2685" s="52"/>
      <c r="AA2685" s="35" t="str">
        <f t="shared" si="330"/>
        <v/>
      </c>
      <c r="AB2685" s="35" t="str">
        <f t="shared" si="331"/>
        <v/>
      </c>
      <c r="AC2685" s="35" t="str">
        <f t="shared" si="332"/>
        <v/>
      </c>
      <c r="AD2685" s="35" t="str">
        <f t="shared" si="333"/>
        <v/>
      </c>
      <c r="AE2685" s="35" t="str">
        <f t="shared" si="334"/>
        <v/>
      </c>
      <c r="AF2685" s="35" t="str">
        <f t="shared" si="335"/>
        <v/>
      </c>
    </row>
    <row r="2686" spans="1:32" x14ac:dyDescent="0.3">
      <c r="A2686" s="50"/>
      <c r="B2686" s="34" t="str">
        <f>IFERROR(VLOOKUP(A2686,'State of WI BUs'!$A$2:$B$77,2,FALSE),"")</f>
        <v/>
      </c>
      <c r="C2686" s="50"/>
      <c r="D2686" s="50"/>
      <c r="E2686" s="51"/>
      <c r="F2686" s="34" t="str">
        <f>IFERROR(VLOOKUP(C2686,'Fed. Agency Identifier'!$A$2:$B$62,2,FALSE),"")</f>
        <v/>
      </c>
      <c r="G2686" s="34" t="str">
        <f>IF(ISBLANK(D2686)=TRUE,"",(IFERROR(VLOOKUP(CONCATENATE(C2686,".",D2686),'Assistance Listings sam.gov'!$A$2:$D$2250,4,FALSE),"Unknown/Expired CFDA - Complete Column K")))</f>
        <v/>
      </c>
      <c r="H2686" s="51"/>
      <c r="I2686" s="51"/>
      <c r="J2686" s="34" t="str">
        <f>IF(AND(ISBLANK(C2686)=TRUE,ISBLANK(D2686)=TRUE),"",IFERROR(VLOOKUP(CONCATENATE(C2686,".",D2686),'Clusters Lookup'!$A$2:$B$99,2,FALSE),"Not an Other Cluster"))</f>
        <v/>
      </c>
      <c r="K2686" s="51"/>
      <c r="L2686" s="51"/>
      <c r="M2686" s="51"/>
      <c r="N2686" s="51"/>
      <c r="O2686" s="52"/>
      <c r="P2686" s="51"/>
      <c r="Q2686" s="51"/>
      <c r="R2686" s="50"/>
      <c r="S2686" s="34" t="str">
        <f>IFERROR(VLOOKUP(R2686,'State of WI BUs'!$A$2:$B$77,2,FALSE),"")</f>
        <v/>
      </c>
      <c r="T2686" s="52"/>
      <c r="U2686" s="52"/>
      <c r="V2686" s="56" t="str">
        <f t="shared" si="328"/>
        <v/>
      </c>
      <c r="W2686" s="52"/>
      <c r="X2686" s="50"/>
      <c r="Y2686" s="56" t="str">
        <f t="shared" si="329"/>
        <v/>
      </c>
      <c r="Z2686" s="52"/>
      <c r="AA2686" s="35" t="str">
        <f t="shared" si="330"/>
        <v/>
      </c>
      <c r="AB2686" s="35" t="str">
        <f t="shared" si="331"/>
        <v/>
      </c>
      <c r="AC2686" s="35" t="str">
        <f t="shared" si="332"/>
        <v/>
      </c>
      <c r="AD2686" s="35" t="str">
        <f t="shared" si="333"/>
        <v/>
      </c>
      <c r="AE2686" s="35" t="str">
        <f t="shared" si="334"/>
        <v/>
      </c>
      <c r="AF2686" s="35" t="str">
        <f t="shared" si="335"/>
        <v/>
      </c>
    </row>
    <row r="2687" spans="1:32" x14ac:dyDescent="0.3">
      <c r="A2687" s="50"/>
      <c r="B2687" s="34" t="str">
        <f>IFERROR(VLOOKUP(A2687,'State of WI BUs'!$A$2:$B$77,2,FALSE),"")</f>
        <v/>
      </c>
      <c r="C2687" s="50"/>
      <c r="D2687" s="50"/>
      <c r="E2687" s="51"/>
      <c r="F2687" s="34" t="str">
        <f>IFERROR(VLOOKUP(C2687,'Fed. Agency Identifier'!$A$2:$B$62,2,FALSE),"")</f>
        <v/>
      </c>
      <c r="G2687" s="34" t="str">
        <f>IF(ISBLANK(D2687)=TRUE,"",(IFERROR(VLOOKUP(CONCATENATE(C2687,".",D2687),'Assistance Listings sam.gov'!$A$2:$D$2250,4,FALSE),"Unknown/Expired CFDA - Complete Column K")))</f>
        <v/>
      </c>
      <c r="H2687" s="51"/>
      <c r="I2687" s="51"/>
      <c r="J2687" s="34" t="str">
        <f>IF(AND(ISBLANK(C2687)=TRUE,ISBLANK(D2687)=TRUE),"",IFERROR(VLOOKUP(CONCATENATE(C2687,".",D2687),'Clusters Lookup'!$A$2:$B$99,2,FALSE),"Not an Other Cluster"))</f>
        <v/>
      </c>
      <c r="K2687" s="51"/>
      <c r="L2687" s="51"/>
      <c r="M2687" s="51"/>
      <c r="N2687" s="51"/>
      <c r="O2687" s="52"/>
      <c r="P2687" s="51"/>
      <c r="Q2687" s="51"/>
      <c r="R2687" s="50"/>
      <c r="S2687" s="34" t="str">
        <f>IFERROR(VLOOKUP(R2687,'State of WI BUs'!$A$2:$B$77,2,FALSE),"")</f>
        <v/>
      </c>
      <c r="T2687" s="52"/>
      <c r="U2687" s="52"/>
      <c r="V2687" s="56" t="str">
        <f t="shared" si="328"/>
        <v/>
      </c>
      <c r="W2687" s="52"/>
      <c r="X2687" s="50"/>
      <c r="Y2687" s="56" t="str">
        <f t="shared" si="329"/>
        <v/>
      </c>
      <c r="Z2687" s="52"/>
      <c r="AA2687" s="35" t="str">
        <f t="shared" si="330"/>
        <v/>
      </c>
      <c r="AB2687" s="35" t="str">
        <f t="shared" si="331"/>
        <v/>
      </c>
      <c r="AC2687" s="35" t="str">
        <f t="shared" si="332"/>
        <v/>
      </c>
      <c r="AD2687" s="35" t="str">
        <f t="shared" si="333"/>
        <v/>
      </c>
      <c r="AE2687" s="35" t="str">
        <f t="shared" si="334"/>
        <v/>
      </c>
      <c r="AF2687" s="35" t="str">
        <f t="shared" si="335"/>
        <v/>
      </c>
    </row>
    <row r="2688" spans="1:32" x14ac:dyDescent="0.3">
      <c r="A2688" s="50"/>
      <c r="B2688" s="34" t="str">
        <f>IFERROR(VLOOKUP(A2688,'State of WI BUs'!$A$2:$B$77,2,FALSE),"")</f>
        <v/>
      </c>
      <c r="C2688" s="50"/>
      <c r="D2688" s="50"/>
      <c r="E2688" s="51"/>
      <c r="F2688" s="34" t="str">
        <f>IFERROR(VLOOKUP(C2688,'Fed. Agency Identifier'!$A$2:$B$62,2,FALSE),"")</f>
        <v/>
      </c>
      <c r="G2688" s="34" t="str">
        <f>IF(ISBLANK(D2688)=TRUE,"",(IFERROR(VLOOKUP(CONCATENATE(C2688,".",D2688),'Assistance Listings sam.gov'!$A$2:$D$2250,4,FALSE),"Unknown/Expired CFDA - Complete Column K")))</f>
        <v/>
      </c>
      <c r="H2688" s="51"/>
      <c r="I2688" s="51"/>
      <c r="J2688" s="34" t="str">
        <f>IF(AND(ISBLANK(C2688)=TRUE,ISBLANK(D2688)=TRUE),"",IFERROR(VLOOKUP(CONCATENATE(C2688,".",D2688),'Clusters Lookup'!$A$2:$B$99,2,FALSE),"Not an Other Cluster"))</f>
        <v/>
      </c>
      <c r="K2688" s="51"/>
      <c r="L2688" s="51"/>
      <c r="M2688" s="51"/>
      <c r="N2688" s="51"/>
      <c r="O2688" s="52"/>
      <c r="P2688" s="51"/>
      <c r="Q2688" s="51"/>
      <c r="R2688" s="50"/>
      <c r="S2688" s="34" t="str">
        <f>IFERROR(VLOOKUP(R2688,'State of WI BUs'!$A$2:$B$77,2,FALSE),"")</f>
        <v/>
      </c>
      <c r="T2688" s="52"/>
      <c r="U2688" s="52"/>
      <c r="V2688" s="56" t="str">
        <f t="shared" si="328"/>
        <v/>
      </c>
      <c r="W2688" s="52"/>
      <c r="X2688" s="50"/>
      <c r="Y2688" s="56" t="str">
        <f t="shared" si="329"/>
        <v/>
      </c>
      <c r="Z2688" s="52"/>
      <c r="AA2688" s="35" t="str">
        <f t="shared" si="330"/>
        <v/>
      </c>
      <c r="AB2688" s="35" t="str">
        <f t="shared" si="331"/>
        <v/>
      </c>
      <c r="AC2688" s="35" t="str">
        <f t="shared" si="332"/>
        <v/>
      </c>
      <c r="AD2688" s="35" t="str">
        <f t="shared" si="333"/>
        <v/>
      </c>
      <c r="AE2688" s="35" t="str">
        <f t="shared" si="334"/>
        <v/>
      </c>
      <c r="AF2688" s="35" t="str">
        <f t="shared" si="335"/>
        <v/>
      </c>
    </row>
    <row r="2689" spans="1:32" x14ac:dyDescent="0.3">
      <c r="A2689" s="50"/>
      <c r="B2689" s="34" t="str">
        <f>IFERROR(VLOOKUP(A2689,'State of WI BUs'!$A$2:$B$77,2,FALSE),"")</f>
        <v/>
      </c>
      <c r="C2689" s="50"/>
      <c r="D2689" s="50"/>
      <c r="E2689" s="51"/>
      <c r="F2689" s="34" t="str">
        <f>IFERROR(VLOOKUP(C2689,'Fed. Agency Identifier'!$A$2:$B$62,2,FALSE),"")</f>
        <v/>
      </c>
      <c r="G2689" s="34" t="str">
        <f>IF(ISBLANK(D2689)=TRUE,"",(IFERROR(VLOOKUP(CONCATENATE(C2689,".",D2689),'Assistance Listings sam.gov'!$A$2:$D$2250,4,FALSE),"Unknown/Expired CFDA - Complete Column K")))</f>
        <v/>
      </c>
      <c r="H2689" s="51"/>
      <c r="I2689" s="51"/>
      <c r="J2689" s="34" t="str">
        <f>IF(AND(ISBLANK(C2689)=TRUE,ISBLANK(D2689)=TRUE),"",IFERROR(VLOOKUP(CONCATENATE(C2689,".",D2689),'Clusters Lookup'!$A$2:$B$99,2,FALSE),"Not an Other Cluster"))</f>
        <v/>
      </c>
      <c r="K2689" s="51"/>
      <c r="L2689" s="51"/>
      <c r="M2689" s="51"/>
      <c r="N2689" s="51"/>
      <c r="O2689" s="52"/>
      <c r="P2689" s="51"/>
      <c r="Q2689" s="51"/>
      <c r="R2689" s="50"/>
      <c r="S2689" s="34" t="str">
        <f>IFERROR(VLOOKUP(R2689,'State of WI BUs'!$A$2:$B$77,2,FALSE),"")</f>
        <v/>
      </c>
      <c r="T2689" s="52"/>
      <c r="U2689" s="52"/>
      <c r="V2689" s="56" t="str">
        <f t="shared" si="328"/>
        <v/>
      </c>
      <c r="W2689" s="52"/>
      <c r="X2689" s="50"/>
      <c r="Y2689" s="56" t="str">
        <f t="shared" si="329"/>
        <v/>
      </c>
      <c r="Z2689" s="52"/>
      <c r="AA2689" s="35" t="str">
        <f t="shared" si="330"/>
        <v/>
      </c>
      <c r="AB2689" s="35" t="str">
        <f t="shared" si="331"/>
        <v/>
      </c>
      <c r="AC2689" s="35" t="str">
        <f t="shared" si="332"/>
        <v/>
      </c>
      <c r="AD2689" s="35" t="str">
        <f t="shared" si="333"/>
        <v/>
      </c>
      <c r="AE2689" s="35" t="str">
        <f t="shared" si="334"/>
        <v/>
      </c>
      <c r="AF2689" s="35" t="str">
        <f t="shared" si="335"/>
        <v/>
      </c>
    </row>
    <row r="2690" spans="1:32" x14ac:dyDescent="0.3">
      <c r="A2690" s="50"/>
      <c r="B2690" s="34" t="str">
        <f>IFERROR(VLOOKUP(A2690,'State of WI BUs'!$A$2:$B$77,2,FALSE),"")</f>
        <v/>
      </c>
      <c r="C2690" s="50"/>
      <c r="D2690" s="50"/>
      <c r="E2690" s="51"/>
      <c r="F2690" s="34" t="str">
        <f>IFERROR(VLOOKUP(C2690,'Fed. Agency Identifier'!$A$2:$B$62,2,FALSE),"")</f>
        <v/>
      </c>
      <c r="G2690" s="34" t="str">
        <f>IF(ISBLANK(D2690)=TRUE,"",(IFERROR(VLOOKUP(CONCATENATE(C2690,".",D2690),'Assistance Listings sam.gov'!$A$2:$D$2250,4,FALSE),"Unknown/Expired CFDA - Complete Column K")))</f>
        <v/>
      </c>
      <c r="H2690" s="51"/>
      <c r="I2690" s="51"/>
      <c r="J2690" s="34" t="str">
        <f>IF(AND(ISBLANK(C2690)=TRUE,ISBLANK(D2690)=TRUE),"",IFERROR(VLOOKUP(CONCATENATE(C2690,".",D2690),'Clusters Lookup'!$A$2:$B$99,2,FALSE),"Not an Other Cluster"))</f>
        <v/>
      </c>
      <c r="K2690" s="51"/>
      <c r="L2690" s="51"/>
      <c r="M2690" s="51"/>
      <c r="N2690" s="51"/>
      <c r="O2690" s="52"/>
      <c r="P2690" s="51"/>
      <c r="Q2690" s="51"/>
      <c r="R2690" s="50"/>
      <c r="S2690" s="34" t="str">
        <f>IFERROR(VLOOKUP(R2690,'State of WI BUs'!$A$2:$B$77,2,FALSE),"")</f>
        <v/>
      </c>
      <c r="T2690" s="52"/>
      <c r="U2690" s="52"/>
      <c r="V2690" s="56" t="str">
        <f t="shared" si="328"/>
        <v/>
      </c>
      <c r="W2690" s="52"/>
      <c r="X2690" s="50"/>
      <c r="Y2690" s="56" t="str">
        <f t="shared" si="329"/>
        <v/>
      </c>
      <c r="Z2690" s="52"/>
      <c r="AA2690" s="35" t="str">
        <f t="shared" si="330"/>
        <v/>
      </c>
      <c r="AB2690" s="35" t="str">
        <f t="shared" si="331"/>
        <v/>
      </c>
      <c r="AC2690" s="35" t="str">
        <f t="shared" si="332"/>
        <v/>
      </c>
      <c r="AD2690" s="35" t="str">
        <f t="shared" si="333"/>
        <v/>
      </c>
      <c r="AE2690" s="35" t="str">
        <f t="shared" si="334"/>
        <v/>
      </c>
      <c r="AF2690" s="35" t="str">
        <f t="shared" si="335"/>
        <v/>
      </c>
    </row>
    <row r="2691" spans="1:32" x14ac:dyDescent="0.3">
      <c r="A2691" s="50"/>
      <c r="B2691" s="34" t="str">
        <f>IFERROR(VLOOKUP(A2691,'State of WI BUs'!$A$2:$B$77,2,FALSE),"")</f>
        <v/>
      </c>
      <c r="C2691" s="50"/>
      <c r="D2691" s="50"/>
      <c r="E2691" s="51"/>
      <c r="F2691" s="34" t="str">
        <f>IFERROR(VLOOKUP(C2691,'Fed. Agency Identifier'!$A$2:$B$62,2,FALSE),"")</f>
        <v/>
      </c>
      <c r="G2691" s="34" t="str">
        <f>IF(ISBLANK(D2691)=TRUE,"",(IFERROR(VLOOKUP(CONCATENATE(C2691,".",D2691),'Assistance Listings sam.gov'!$A$2:$D$2250,4,FALSE),"Unknown/Expired CFDA - Complete Column K")))</f>
        <v/>
      </c>
      <c r="H2691" s="51"/>
      <c r="I2691" s="51"/>
      <c r="J2691" s="34" t="str">
        <f>IF(AND(ISBLANK(C2691)=TRUE,ISBLANK(D2691)=TRUE),"",IFERROR(VLOOKUP(CONCATENATE(C2691,".",D2691),'Clusters Lookup'!$A$2:$B$99,2,FALSE),"Not an Other Cluster"))</f>
        <v/>
      </c>
      <c r="K2691" s="51"/>
      <c r="L2691" s="51"/>
      <c r="M2691" s="51"/>
      <c r="N2691" s="51"/>
      <c r="O2691" s="52"/>
      <c r="P2691" s="51"/>
      <c r="Q2691" s="51"/>
      <c r="R2691" s="50"/>
      <c r="S2691" s="34" t="str">
        <f>IFERROR(VLOOKUP(R2691,'State of WI BUs'!$A$2:$B$77,2,FALSE),"")</f>
        <v/>
      </c>
      <c r="T2691" s="52"/>
      <c r="U2691" s="52"/>
      <c r="V2691" s="56" t="str">
        <f t="shared" si="328"/>
        <v/>
      </c>
      <c r="W2691" s="52"/>
      <c r="X2691" s="50"/>
      <c r="Y2691" s="56" t="str">
        <f t="shared" si="329"/>
        <v/>
      </c>
      <c r="Z2691" s="52"/>
      <c r="AA2691" s="35" t="str">
        <f t="shared" si="330"/>
        <v/>
      </c>
      <c r="AB2691" s="35" t="str">
        <f t="shared" si="331"/>
        <v/>
      </c>
      <c r="AC2691" s="35" t="str">
        <f t="shared" si="332"/>
        <v/>
      </c>
      <c r="AD2691" s="35" t="str">
        <f t="shared" si="333"/>
        <v/>
      </c>
      <c r="AE2691" s="35" t="str">
        <f t="shared" si="334"/>
        <v/>
      </c>
      <c r="AF2691" s="35" t="str">
        <f t="shared" si="335"/>
        <v/>
      </c>
    </row>
    <row r="2692" spans="1:32" x14ac:dyDescent="0.3">
      <c r="A2692" s="50"/>
      <c r="B2692" s="34" t="str">
        <f>IFERROR(VLOOKUP(A2692,'State of WI BUs'!$A$2:$B$77,2,FALSE),"")</f>
        <v/>
      </c>
      <c r="C2692" s="50"/>
      <c r="D2692" s="50"/>
      <c r="E2692" s="51"/>
      <c r="F2692" s="34" t="str">
        <f>IFERROR(VLOOKUP(C2692,'Fed. Agency Identifier'!$A$2:$B$62,2,FALSE),"")</f>
        <v/>
      </c>
      <c r="G2692" s="34" t="str">
        <f>IF(ISBLANK(D2692)=TRUE,"",(IFERROR(VLOOKUP(CONCATENATE(C2692,".",D2692),'Assistance Listings sam.gov'!$A$2:$D$2250,4,FALSE),"Unknown/Expired CFDA - Complete Column K")))</f>
        <v/>
      </c>
      <c r="H2692" s="51"/>
      <c r="I2692" s="51"/>
      <c r="J2692" s="34" t="str">
        <f>IF(AND(ISBLANK(C2692)=TRUE,ISBLANK(D2692)=TRUE),"",IFERROR(VLOOKUP(CONCATENATE(C2692,".",D2692),'Clusters Lookup'!$A$2:$B$99,2,FALSE),"Not an Other Cluster"))</f>
        <v/>
      </c>
      <c r="K2692" s="51"/>
      <c r="L2692" s="51"/>
      <c r="M2692" s="51"/>
      <c r="N2692" s="51"/>
      <c r="O2692" s="52"/>
      <c r="P2692" s="51"/>
      <c r="Q2692" s="51"/>
      <c r="R2692" s="50"/>
      <c r="S2692" s="34" t="str">
        <f>IFERROR(VLOOKUP(R2692,'State of WI BUs'!$A$2:$B$77,2,FALSE),"")</f>
        <v/>
      </c>
      <c r="T2692" s="52"/>
      <c r="U2692" s="52"/>
      <c r="V2692" s="56" t="str">
        <f t="shared" si="328"/>
        <v/>
      </c>
      <c r="W2692" s="52"/>
      <c r="X2692" s="50"/>
      <c r="Y2692" s="56" t="str">
        <f t="shared" si="329"/>
        <v/>
      </c>
      <c r="Z2692" s="52"/>
      <c r="AA2692" s="35" t="str">
        <f t="shared" si="330"/>
        <v/>
      </c>
      <c r="AB2692" s="35" t="str">
        <f t="shared" si="331"/>
        <v/>
      </c>
      <c r="AC2692" s="35" t="str">
        <f t="shared" si="332"/>
        <v/>
      </c>
      <c r="AD2692" s="35" t="str">
        <f t="shared" si="333"/>
        <v/>
      </c>
      <c r="AE2692" s="35" t="str">
        <f t="shared" si="334"/>
        <v/>
      </c>
      <c r="AF2692" s="35" t="str">
        <f t="shared" si="335"/>
        <v/>
      </c>
    </row>
    <row r="2693" spans="1:32" x14ac:dyDescent="0.3">
      <c r="A2693" s="50"/>
      <c r="B2693" s="34" t="str">
        <f>IFERROR(VLOOKUP(A2693,'State of WI BUs'!$A$2:$B$77,2,FALSE),"")</f>
        <v/>
      </c>
      <c r="C2693" s="50"/>
      <c r="D2693" s="50"/>
      <c r="E2693" s="51"/>
      <c r="F2693" s="34" t="str">
        <f>IFERROR(VLOOKUP(C2693,'Fed. Agency Identifier'!$A$2:$B$62,2,FALSE),"")</f>
        <v/>
      </c>
      <c r="G2693" s="34" t="str">
        <f>IF(ISBLANK(D2693)=TRUE,"",(IFERROR(VLOOKUP(CONCATENATE(C2693,".",D2693),'Assistance Listings sam.gov'!$A$2:$D$2250,4,FALSE),"Unknown/Expired CFDA - Complete Column K")))</f>
        <v/>
      </c>
      <c r="H2693" s="51"/>
      <c r="I2693" s="51"/>
      <c r="J2693" s="34" t="str">
        <f>IF(AND(ISBLANK(C2693)=TRUE,ISBLANK(D2693)=TRUE),"",IFERROR(VLOOKUP(CONCATENATE(C2693,".",D2693),'Clusters Lookup'!$A$2:$B$99,2,FALSE),"Not an Other Cluster"))</f>
        <v/>
      </c>
      <c r="K2693" s="51"/>
      <c r="L2693" s="51"/>
      <c r="M2693" s="51"/>
      <c r="N2693" s="51"/>
      <c r="O2693" s="52"/>
      <c r="P2693" s="51"/>
      <c r="Q2693" s="51"/>
      <c r="R2693" s="50"/>
      <c r="S2693" s="34" t="str">
        <f>IFERROR(VLOOKUP(R2693,'State of WI BUs'!$A$2:$B$77,2,FALSE),"")</f>
        <v/>
      </c>
      <c r="T2693" s="52"/>
      <c r="U2693" s="52"/>
      <c r="V2693" s="56" t="str">
        <f t="shared" si="328"/>
        <v/>
      </c>
      <c r="W2693" s="52"/>
      <c r="X2693" s="50"/>
      <c r="Y2693" s="56" t="str">
        <f t="shared" si="329"/>
        <v/>
      </c>
      <c r="Z2693" s="52"/>
      <c r="AA2693" s="35" t="str">
        <f t="shared" si="330"/>
        <v/>
      </c>
      <c r="AB2693" s="35" t="str">
        <f t="shared" si="331"/>
        <v/>
      </c>
      <c r="AC2693" s="35" t="str">
        <f t="shared" si="332"/>
        <v/>
      </c>
      <c r="AD2693" s="35" t="str">
        <f t="shared" si="333"/>
        <v/>
      </c>
      <c r="AE2693" s="35" t="str">
        <f t="shared" si="334"/>
        <v/>
      </c>
      <c r="AF2693" s="35" t="str">
        <f t="shared" si="335"/>
        <v/>
      </c>
    </row>
    <row r="2694" spans="1:32" x14ac:dyDescent="0.3">
      <c r="A2694" s="50"/>
      <c r="B2694" s="34" t="str">
        <f>IFERROR(VLOOKUP(A2694,'State of WI BUs'!$A$2:$B$77,2,FALSE),"")</f>
        <v/>
      </c>
      <c r="C2694" s="50"/>
      <c r="D2694" s="50"/>
      <c r="E2694" s="51"/>
      <c r="F2694" s="34" t="str">
        <f>IFERROR(VLOOKUP(C2694,'Fed. Agency Identifier'!$A$2:$B$62,2,FALSE),"")</f>
        <v/>
      </c>
      <c r="G2694" s="34" t="str">
        <f>IF(ISBLANK(D2694)=TRUE,"",(IFERROR(VLOOKUP(CONCATENATE(C2694,".",D2694),'Assistance Listings sam.gov'!$A$2:$D$2250,4,FALSE),"Unknown/Expired CFDA - Complete Column K")))</f>
        <v/>
      </c>
      <c r="H2694" s="51"/>
      <c r="I2694" s="51"/>
      <c r="J2694" s="34" t="str">
        <f>IF(AND(ISBLANK(C2694)=TRUE,ISBLANK(D2694)=TRUE),"",IFERROR(VLOOKUP(CONCATENATE(C2694,".",D2694),'Clusters Lookup'!$A$2:$B$99,2,FALSE),"Not an Other Cluster"))</f>
        <v/>
      </c>
      <c r="K2694" s="51"/>
      <c r="L2694" s="51"/>
      <c r="M2694" s="51"/>
      <c r="N2694" s="51"/>
      <c r="O2694" s="52"/>
      <c r="P2694" s="51"/>
      <c r="Q2694" s="51"/>
      <c r="R2694" s="50"/>
      <c r="S2694" s="34" t="str">
        <f>IFERROR(VLOOKUP(R2694,'State of WI BUs'!$A$2:$B$77,2,FALSE),"")</f>
        <v/>
      </c>
      <c r="T2694" s="52"/>
      <c r="U2694" s="52"/>
      <c r="V2694" s="56" t="str">
        <f t="shared" si="328"/>
        <v/>
      </c>
      <c r="W2694" s="52"/>
      <c r="X2694" s="50"/>
      <c r="Y2694" s="56" t="str">
        <f t="shared" si="329"/>
        <v/>
      </c>
      <c r="Z2694" s="52"/>
      <c r="AA2694" s="35" t="str">
        <f t="shared" si="330"/>
        <v/>
      </c>
      <c r="AB2694" s="35" t="str">
        <f t="shared" si="331"/>
        <v/>
      </c>
      <c r="AC2694" s="35" t="str">
        <f t="shared" si="332"/>
        <v/>
      </c>
      <c r="AD2694" s="35" t="str">
        <f t="shared" si="333"/>
        <v/>
      </c>
      <c r="AE2694" s="35" t="str">
        <f t="shared" si="334"/>
        <v/>
      </c>
      <c r="AF2694" s="35" t="str">
        <f t="shared" si="335"/>
        <v/>
      </c>
    </row>
    <row r="2695" spans="1:32" x14ac:dyDescent="0.3">
      <c r="A2695" s="50"/>
      <c r="B2695" s="34" t="str">
        <f>IFERROR(VLOOKUP(A2695,'State of WI BUs'!$A$2:$B$77,2,FALSE),"")</f>
        <v/>
      </c>
      <c r="C2695" s="50"/>
      <c r="D2695" s="50"/>
      <c r="E2695" s="51"/>
      <c r="F2695" s="34" t="str">
        <f>IFERROR(VLOOKUP(C2695,'Fed. Agency Identifier'!$A$2:$B$62,2,FALSE),"")</f>
        <v/>
      </c>
      <c r="G2695" s="34" t="str">
        <f>IF(ISBLANK(D2695)=TRUE,"",(IFERROR(VLOOKUP(CONCATENATE(C2695,".",D2695),'Assistance Listings sam.gov'!$A$2:$D$2250,4,FALSE),"Unknown/Expired CFDA - Complete Column K")))</f>
        <v/>
      </c>
      <c r="H2695" s="51"/>
      <c r="I2695" s="51"/>
      <c r="J2695" s="34" t="str">
        <f>IF(AND(ISBLANK(C2695)=TRUE,ISBLANK(D2695)=TRUE),"",IFERROR(VLOOKUP(CONCATENATE(C2695,".",D2695),'Clusters Lookup'!$A$2:$B$99,2,FALSE),"Not an Other Cluster"))</f>
        <v/>
      </c>
      <c r="K2695" s="51"/>
      <c r="L2695" s="51"/>
      <c r="M2695" s="51"/>
      <c r="N2695" s="51"/>
      <c r="O2695" s="52"/>
      <c r="P2695" s="51"/>
      <c r="Q2695" s="51"/>
      <c r="R2695" s="50"/>
      <c r="S2695" s="34" t="str">
        <f>IFERROR(VLOOKUP(R2695,'State of WI BUs'!$A$2:$B$77,2,FALSE),"")</f>
        <v/>
      </c>
      <c r="T2695" s="52"/>
      <c r="U2695" s="52"/>
      <c r="V2695" s="56" t="str">
        <f t="shared" si="328"/>
        <v/>
      </c>
      <c r="W2695" s="52"/>
      <c r="X2695" s="50"/>
      <c r="Y2695" s="56" t="str">
        <f t="shared" si="329"/>
        <v/>
      </c>
      <c r="Z2695" s="52"/>
      <c r="AA2695" s="35" t="str">
        <f t="shared" si="330"/>
        <v/>
      </c>
      <c r="AB2695" s="35" t="str">
        <f t="shared" si="331"/>
        <v/>
      </c>
      <c r="AC2695" s="35" t="str">
        <f t="shared" si="332"/>
        <v/>
      </c>
      <c r="AD2695" s="35" t="str">
        <f t="shared" si="333"/>
        <v/>
      </c>
      <c r="AE2695" s="35" t="str">
        <f t="shared" si="334"/>
        <v/>
      </c>
      <c r="AF2695" s="35" t="str">
        <f t="shared" si="335"/>
        <v/>
      </c>
    </row>
    <row r="2696" spans="1:32" x14ac:dyDescent="0.3">
      <c r="A2696" s="50"/>
      <c r="B2696" s="34" t="str">
        <f>IFERROR(VLOOKUP(A2696,'State of WI BUs'!$A$2:$B$77,2,FALSE),"")</f>
        <v/>
      </c>
      <c r="C2696" s="50"/>
      <c r="D2696" s="50"/>
      <c r="E2696" s="51"/>
      <c r="F2696" s="34" t="str">
        <f>IFERROR(VLOOKUP(C2696,'Fed. Agency Identifier'!$A$2:$B$62,2,FALSE),"")</f>
        <v/>
      </c>
      <c r="G2696" s="34" t="str">
        <f>IF(ISBLANK(D2696)=TRUE,"",(IFERROR(VLOOKUP(CONCATENATE(C2696,".",D2696),'Assistance Listings sam.gov'!$A$2:$D$2250,4,FALSE),"Unknown/Expired CFDA - Complete Column K")))</f>
        <v/>
      </c>
      <c r="H2696" s="51"/>
      <c r="I2696" s="51"/>
      <c r="J2696" s="34" t="str">
        <f>IF(AND(ISBLANK(C2696)=TRUE,ISBLANK(D2696)=TRUE),"",IFERROR(VLOOKUP(CONCATENATE(C2696,".",D2696),'Clusters Lookup'!$A$2:$B$99,2,FALSE),"Not an Other Cluster"))</f>
        <v/>
      </c>
      <c r="K2696" s="51"/>
      <c r="L2696" s="51"/>
      <c r="M2696" s="51"/>
      <c r="N2696" s="51"/>
      <c r="O2696" s="52"/>
      <c r="P2696" s="51"/>
      <c r="Q2696" s="51"/>
      <c r="R2696" s="50"/>
      <c r="S2696" s="34" t="str">
        <f>IFERROR(VLOOKUP(R2696,'State of WI BUs'!$A$2:$B$77,2,FALSE),"")</f>
        <v/>
      </c>
      <c r="T2696" s="52"/>
      <c r="U2696" s="52"/>
      <c r="V2696" s="56" t="str">
        <f t="shared" si="328"/>
        <v/>
      </c>
      <c r="W2696" s="52"/>
      <c r="X2696" s="50"/>
      <c r="Y2696" s="56" t="str">
        <f t="shared" si="329"/>
        <v/>
      </c>
      <c r="Z2696" s="52"/>
      <c r="AA2696" s="35" t="str">
        <f t="shared" si="330"/>
        <v/>
      </c>
      <c r="AB2696" s="35" t="str">
        <f t="shared" si="331"/>
        <v/>
      </c>
      <c r="AC2696" s="35" t="str">
        <f t="shared" si="332"/>
        <v/>
      </c>
      <c r="AD2696" s="35" t="str">
        <f t="shared" si="333"/>
        <v/>
      </c>
      <c r="AE2696" s="35" t="str">
        <f t="shared" si="334"/>
        <v/>
      </c>
      <c r="AF2696" s="35" t="str">
        <f t="shared" si="335"/>
        <v/>
      </c>
    </row>
    <row r="2697" spans="1:32" x14ac:dyDescent="0.3">
      <c r="A2697" s="50"/>
      <c r="B2697" s="34" t="str">
        <f>IFERROR(VLOOKUP(A2697,'State of WI BUs'!$A$2:$B$77,2,FALSE),"")</f>
        <v/>
      </c>
      <c r="C2697" s="50"/>
      <c r="D2697" s="50"/>
      <c r="E2697" s="51"/>
      <c r="F2697" s="34" t="str">
        <f>IFERROR(VLOOKUP(C2697,'Fed. Agency Identifier'!$A$2:$B$62,2,FALSE),"")</f>
        <v/>
      </c>
      <c r="G2697" s="34" t="str">
        <f>IF(ISBLANK(D2697)=TRUE,"",(IFERROR(VLOOKUP(CONCATENATE(C2697,".",D2697),'Assistance Listings sam.gov'!$A$2:$D$2250,4,FALSE),"Unknown/Expired CFDA - Complete Column K")))</f>
        <v/>
      </c>
      <c r="H2697" s="51"/>
      <c r="I2697" s="51"/>
      <c r="J2697" s="34" t="str">
        <f>IF(AND(ISBLANK(C2697)=TRUE,ISBLANK(D2697)=TRUE),"",IFERROR(VLOOKUP(CONCATENATE(C2697,".",D2697),'Clusters Lookup'!$A$2:$B$99,2,FALSE),"Not an Other Cluster"))</f>
        <v/>
      </c>
      <c r="K2697" s="51"/>
      <c r="L2697" s="51"/>
      <c r="M2697" s="51"/>
      <c r="N2697" s="51"/>
      <c r="O2697" s="52"/>
      <c r="P2697" s="51"/>
      <c r="Q2697" s="51"/>
      <c r="R2697" s="50"/>
      <c r="S2697" s="34" t="str">
        <f>IFERROR(VLOOKUP(R2697,'State of WI BUs'!$A$2:$B$77,2,FALSE),"")</f>
        <v/>
      </c>
      <c r="T2697" s="52"/>
      <c r="U2697" s="52"/>
      <c r="V2697" s="56" t="str">
        <f t="shared" si="328"/>
        <v/>
      </c>
      <c r="W2697" s="52"/>
      <c r="X2697" s="50"/>
      <c r="Y2697" s="56" t="str">
        <f t="shared" si="329"/>
        <v/>
      </c>
      <c r="Z2697" s="52"/>
      <c r="AA2697" s="35" t="str">
        <f t="shared" si="330"/>
        <v/>
      </c>
      <c r="AB2697" s="35" t="str">
        <f t="shared" si="331"/>
        <v/>
      </c>
      <c r="AC2697" s="35" t="str">
        <f t="shared" si="332"/>
        <v/>
      </c>
      <c r="AD2697" s="35" t="str">
        <f t="shared" si="333"/>
        <v/>
      </c>
      <c r="AE2697" s="35" t="str">
        <f t="shared" si="334"/>
        <v/>
      </c>
      <c r="AF2697" s="35" t="str">
        <f t="shared" si="335"/>
        <v/>
      </c>
    </row>
    <row r="2698" spans="1:32" x14ac:dyDescent="0.3">
      <c r="A2698" s="50"/>
      <c r="B2698" s="34" t="str">
        <f>IFERROR(VLOOKUP(A2698,'State of WI BUs'!$A$2:$B$77,2,FALSE),"")</f>
        <v/>
      </c>
      <c r="C2698" s="50"/>
      <c r="D2698" s="50"/>
      <c r="E2698" s="51"/>
      <c r="F2698" s="34" t="str">
        <f>IFERROR(VLOOKUP(C2698,'Fed. Agency Identifier'!$A$2:$B$62,2,FALSE),"")</f>
        <v/>
      </c>
      <c r="G2698" s="34" t="str">
        <f>IF(ISBLANK(D2698)=TRUE,"",(IFERROR(VLOOKUP(CONCATENATE(C2698,".",D2698),'Assistance Listings sam.gov'!$A$2:$D$2250,4,FALSE),"Unknown/Expired CFDA - Complete Column K")))</f>
        <v/>
      </c>
      <c r="H2698" s="51"/>
      <c r="I2698" s="51"/>
      <c r="J2698" s="34" t="str">
        <f>IF(AND(ISBLANK(C2698)=TRUE,ISBLANK(D2698)=TRUE),"",IFERROR(VLOOKUP(CONCATENATE(C2698,".",D2698),'Clusters Lookup'!$A$2:$B$99,2,FALSE),"Not an Other Cluster"))</f>
        <v/>
      </c>
      <c r="K2698" s="51"/>
      <c r="L2698" s="51"/>
      <c r="M2698" s="51"/>
      <c r="N2698" s="51"/>
      <c r="O2698" s="52"/>
      <c r="P2698" s="51"/>
      <c r="Q2698" s="51"/>
      <c r="R2698" s="50"/>
      <c r="S2698" s="34" t="str">
        <f>IFERROR(VLOOKUP(R2698,'State of WI BUs'!$A$2:$B$77,2,FALSE),"")</f>
        <v/>
      </c>
      <c r="T2698" s="52"/>
      <c r="U2698" s="52"/>
      <c r="V2698" s="56" t="str">
        <f t="shared" si="328"/>
        <v/>
      </c>
      <c r="W2698" s="52"/>
      <c r="X2698" s="50"/>
      <c r="Y2698" s="56" t="str">
        <f t="shared" si="329"/>
        <v/>
      </c>
      <c r="Z2698" s="52"/>
      <c r="AA2698" s="35" t="str">
        <f t="shared" si="330"/>
        <v/>
      </c>
      <c r="AB2698" s="35" t="str">
        <f t="shared" si="331"/>
        <v/>
      </c>
      <c r="AC2698" s="35" t="str">
        <f t="shared" si="332"/>
        <v/>
      </c>
      <c r="AD2698" s="35" t="str">
        <f t="shared" si="333"/>
        <v/>
      </c>
      <c r="AE2698" s="35" t="str">
        <f t="shared" si="334"/>
        <v/>
      </c>
      <c r="AF2698" s="35" t="str">
        <f t="shared" si="335"/>
        <v/>
      </c>
    </row>
    <row r="2699" spans="1:32" x14ac:dyDescent="0.3">
      <c r="A2699" s="50"/>
      <c r="B2699" s="34" t="str">
        <f>IFERROR(VLOOKUP(A2699,'State of WI BUs'!$A$2:$B$77,2,FALSE),"")</f>
        <v/>
      </c>
      <c r="C2699" s="50"/>
      <c r="D2699" s="50"/>
      <c r="E2699" s="51"/>
      <c r="F2699" s="34" t="str">
        <f>IFERROR(VLOOKUP(C2699,'Fed. Agency Identifier'!$A$2:$B$62,2,FALSE),"")</f>
        <v/>
      </c>
      <c r="G2699" s="34" t="str">
        <f>IF(ISBLANK(D2699)=TRUE,"",(IFERROR(VLOOKUP(CONCATENATE(C2699,".",D2699),'Assistance Listings sam.gov'!$A$2:$D$2250,4,FALSE),"Unknown/Expired CFDA - Complete Column K")))</f>
        <v/>
      </c>
      <c r="H2699" s="51"/>
      <c r="I2699" s="51"/>
      <c r="J2699" s="34" t="str">
        <f>IF(AND(ISBLANK(C2699)=TRUE,ISBLANK(D2699)=TRUE),"",IFERROR(VLOOKUP(CONCATENATE(C2699,".",D2699),'Clusters Lookup'!$A$2:$B$99,2,FALSE),"Not an Other Cluster"))</f>
        <v/>
      </c>
      <c r="K2699" s="51"/>
      <c r="L2699" s="51"/>
      <c r="M2699" s="51"/>
      <c r="N2699" s="51"/>
      <c r="O2699" s="52"/>
      <c r="P2699" s="51"/>
      <c r="Q2699" s="51"/>
      <c r="R2699" s="50"/>
      <c r="S2699" s="34" t="str">
        <f>IFERROR(VLOOKUP(R2699,'State of WI BUs'!$A$2:$B$77,2,FALSE),"")</f>
        <v/>
      </c>
      <c r="T2699" s="52"/>
      <c r="U2699" s="52"/>
      <c r="V2699" s="56" t="str">
        <f t="shared" si="328"/>
        <v/>
      </c>
      <c r="W2699" s="52"/>
      <c r="X2699" s="50"/>
      <c r="Y2699" s="56" t="str">
        <f t="shared" si="329"/>
        <v/>
      </c>
      <c r="Z2699" s="52"/>
      <c r="AA2699" s="35" t="str">
        <f t="shared" si="330"/>
        <v/>
      </c>
      <c r="AB2699" s="35" t="str">
        <f t="shared" si="331"/>
        <v/>
      </c>
      <c r="AC2699" s="35" t="str">
        <f t="shared" si="332"/>
        <v/>
      </c>
      <c r="AD2699" s="35" t="str">
        <f t="shared" si="333"/>
        <v/>
      </c>
      <c r="AE2699" s="35" t="str">
        <f t="shared" si="334"/>
        <v/>
      </c>
      <c r="AF2699" s="35" t="str">
        <f t="shared" si="335"/>
        <v/>
      </c>
    </row>
    <row r="2700" spans="1:32" x14ac:dyDescent="0.3">
      <c r="A2700" s="50"/>
      <c r="B2700" s="34" t="str">
        <f>IFERROR(VLOOKUP(A2700,'State of WI BUs'!$A$2:$B$77,2,FALSE),"")</f>
        <v/>
      </c>
      <c r="C2700" s="50"/>
      <c r="D2700" s="50"/>
      <c r="E2700" s="51"/>
      <c r="F2700" s="34" t="str">
        <f>IFERROR(VLOOKUP(C2700,'Fed. Agency Identifier'!$A$2:$B$62,2,FALSE),"")</f>
        <v/>
      </c>
      <c r="G2700" s="34" t="str">
        <f>IF(ISBLANK(D2700)=TRUE,"",(IFERROR(VLOOKUP(CONCATENATE(C2700,".",D2700),'Assistance Listings sam.gov'!$A$2:$D$2250,4,FALSE),"Unknown/Expired CFDA - Complete Column K")))</f>
        <v/>
      </c>
      <c r="H2700" s="51"/>
      <c r="I2700" s="51"/>
      <c r="J2700" s="34" t="str">
        <f>IF(AND(ISBLANK(C2700)=TRUE,ISBLANK(D2700)=TRUE),"",IFERROR(VLOOKUP(CONCATENATE(C2700,".",D2700),'Clusters Lookup'!$A$2:$B$99,2,FALSE),"Not an Other Cluster"))</f>
        <v/>
      </c>
      <c r="K2700" s="51"/>
      <c r="L2700" s="51"/>
      <c r="M2700" s="51"/>
      <c r="N2700" s="51"/>
      <c r="O2700" s="52"/>
      <c r="P2700" s="51"/>
      <c r="Q2700" s="51"/>
      <c r="R2700" s="50"/>
      <c r="S2700" s="34" t="str">
        <f>IFERROR(VLOOKUP(R2700,'State of WI BUs'!$A$2:$B$77,2,FALSE),"")</f>
        <v/>
      </c>
      <c r="T2700" s="52"/>
      <c r="U2700" s="52"/>
      <c r="V2700" s="56" t="str">
        <f t="shared" si="328"/>
        <v/>
      </c>
      <c r="W2700" s="52"/>
      <c r="X2700" s="50"/>
      <c r="Y2700" s="56" t="str">
        <f t="shared" si="329"/>
        <v/>
      </c>
      <c r="Z2700" s="52"/>
      <c r="AA2700" s="35" t="str">
        <f t="shared" si="330"/>
        <v/>
      </c>
      <c r="AB2700" s="35" t="str">
        <f t="shared" si="331"/>
        <v/>
      </c>
      <c r="AC2700" s="35" t="str">
        <f t="shared" si="332"/>
        <v/>
      </c>
      <c r="AD2700" s="35" t="str">
        <f t="shared" si="333"/>
        <v/>
      </c>
      <c r="AE2700" s="35" t="str">
        <f t="shared" si="334"/>
        <v/>
      </c>
      <c r="AF2700" s="35" t="str">
        <f t="shared" si="335"/>
        <v/>
      </c>
    </row>
    <row r="2701" spans="1:32" x14ac:dyDescent="0.3">
      <c r="A2701" s="50"/>
      <c r="B2701" s="34" t="str">
        <f>IFERROR(VLOOKUP(A2701,'State of WI BUs'!$A$2:$B$77,2,FALSE),"")</f>
        <v/>
      </c>
      <c r="C2701" s="50"/>
      <c r="D2701" s="50"/>
      <c r="E2701" s="51"/>
      <c r="F2701" s="34" t="str">
        <f>IFERROR(VLOOKUP(C2701,'Fed. Agency Identifier'!$A$2:$B$62,2,FALSE),"")</f>
        <v/>
      </c>
      <c r="G2701" s="34" t="str">
        <f>IF(ISBLANK(D2701)=TRUE,"",(IFERROR(VLOOKUP(CONCATENATE(C2701,".",D2701),'Assistance Listings sam.gov'!$A$2:$D$2250,4,FALSE),"Unknown/Expired CFDA - Complete Column K")))</f>
        <v/>
      </c>
      <c r="H2701" s="51"/>
      <c r="I2701" s="51"/>
      <c r="J2701" s="34" t="str">
        <f>IF(AND(ISBLANK(C2701)=TRUE,ISBLANK(D2701)=TRUE),"",IFERROR(VLOOKUP(CONCATENATE(C2701,".",D2701),'Clusters Lookup'!$A$2:$B$99,2,FALSE),"Not an Other Cluster"))</f>
        <v/>
      </c>
      <c r="K2701" s="51"/>
      <c r="L2701" s="51"/>
      <c r="M2701" s="51"/>
      <c r="N2701" s="51"/>
      <c r="O2701" s="52"/>
      <c r="P2701" s="51"/>
      <c r="Q2701" s="51"/>
      <c r="R2701" s="50"/>
      <c r="S2701" s="34" t="str">
        <f>IFERROR(VLOOKUP(R2701,'State of WI BUs'!$A$2:$B$77,2,FALSE),"")</f>
        <v/>
      </c>
      <c r="T2701" s="52"/>
      <c r="U2701" s="52"/>
      <c r="V2701" s="56" t="str">
        <f t="shared" si="328"/>
        <v/>
      </c>
      <c r="W2701" s="52"/>
      <c r="X2701" s="50"/>
      <c r="Y2701" s="56" t="str">
        <f t="shared" si="329"/>
        <v/>
      </c>
      <c r="Z2701" s="52"/>
      <c r="AA2701" s="35" t="str">
        <f t="shared" si="330"/>
        <v/>
      </c>
      <c r="AB2701" s="35" t="str">
        <f t="shared" si="331"/>
        <v/>
      </c>
      <c r="AC2701" s="35" t="str">
        <f t="shared" si="332"/>
        <v/>
      </c>
      <c r="AD2701" s="35" t="str">
        <f t="shared" si="333"/>
        <v/>
      </c>
      <c r="AE2701" s="35" t="str">
        <f t="shared" si="334"/>
        <v/>
      </c>
      <c r="AF2701" s="35" t="str">
        <f t="shared" si="335"/>
        <v/>
      </c>
    </row>
    <row r="2702" spans="1:32" x14ac:dyDescent="0.3">
      <c r="A2702" s="50"/>
      <c r="B2702" s="34" t="str">
        <f>IFERROR(VLOOKUP(A2702,'State of WI BUs'!$A$2:$B$77,2,FALSE),"")</f>
        <v/>
      </c>
      <c r="C2702" s="50"/>
      <c r="D2702" s="50"/>
      <c r="E2702" s="51"/>
      <c r="F2702" s="34" t="str">
        <f>IFERROR(VLOOKUP(C2702,'Fed. Agency Identifier'!$A$2:$B$62,2,FALSE),"")</f>
        <v/>
      </c>
      <c r="G2702" s="34" t="str">
        <f>IF(ISBLANK(D2702)=TRUE,"",(IFERROR(VLOOKUP(CONCATENATE(C2702,".",D2702),'Assistance Listings sam.gov'!$A$2:$D$2250,4,FALSE),"Unknown/Expired CFDA - Complete Column K")))</f>
        <v/>
      </c>
      <c r="H2702" s="51"/>
      <c r="I2702" s="51"/>
      <c r="J2702" s="34" t="str">
        <f>IF(AND(ISBLANK(C2702)=TRUE,ISBLANK(D2702)=TRUE),"",IFERROR(VLOOKUP(CONCATENATE(C2702,".",D2702),'Clusters Lookup'!$A$2:$B$99,2,FALSE),"Not an Other Cluster"))</f>
        <v/>
      </c>
      <c r="K2702" s="51"/>
      <c r="L2702" s="51"/>
      <c r="M2702" s="51"/>
      <c r="N2702" s="51"/>
      <c r="O2702" s="52"/>
      <c r="P2702" s="51"/>
      <c r="Q2702" s="51"/>
      <c r="R2702" s="50"/>
      <c r="S2702" s="34" t="str">
        <f>IFERROR(VLOOKUP(R2702,'State of WI BUs'!$A$2:$B$77,2,FALSE),"")</f>
        <v/>
      </c>
      <c r="T2702" s="52"/>
      <c r="U2702" s="52"/>
      <c r="V2702" s="56" t="str">
        <f t="shared" si="328"/>
        <v/>
      </c>
      <c r="W2702" s="52"/>
      <c r="X2702" s="50"/>
      <c r="Y2702" s="56" t="str">
        <f t="shared" si="329"/>
        <v/>
      </c>
      <c r="Z2702" s="52"/>
      <c r="AA2702" s="35" t="str">
        <f t="shared" si="330"/>
        <v/>
      </c>
      <c r="AB2702" s="35" t="str">
        <f t="shared" si="331"/>
        <v/>
      </c>
      <c r="AC2702" s="35" t="str">
        <f t="shared" si="332"/>
        <v/>
      </c>
      <c r="AD2702" s="35" t="str">
        <f t="shared" si="333"/>
        <v/>
      </c>
      <c r="AE2702" s="35" t="str">
        <f t="shared" si="334"/>
        <v/>
      </c>
      <c r="AF2702" s="35" t="str">
        <f t="shared" si="335"/>
        <v/>
      </c>
    </row>
    <row r="2703" spans="1:32" x14ac:dyDescent="0.3">
      <c r="A2703" s="50"/>
      <c r="B2703" s="34" t="str">
        <f>IFERROR(VLOOKUP(A2703,'State of WI BUs'!$A$2:$B$77,2,FALSE),"")</f>
        <v/>
      </c>
      <c r="C2703" s="50"/>
      <c r="D2703" s="50"/>
      <c r="E2703" s="51"/>
      <c r="F2703" s="34" t="str">
        <f>IFERROR(VLOOKUP(C2703,'Fed. Agency Identifier'!$A$2:$B$62,2,FALSE),"")</f>
        <v/>
      </c>
      <c r="G2703" s="34" t="str">
        <f>IF(ISBLANK(D2703)=TRUE,"",(IFERROR(VLOOKUP(CONCATENATE(C2703,".",D2703),'Assistance Listings sam.gov'!$A$2:$D$2250,4,FALSE),"Unknown/Expired CFDA - Complete Column K")))</f>
        <v/>
      </c>
      <c r="H2703" s="51"/>
      <c r="I2703" s="51"/>
      <c r="J2703" s="34" t="str">
        <f>IF(AND(ISBLANK(C2703)=TRUE,ISBLANK(D2703)=TRUE),"",IFERROR(VLOOKUP(CONCATENATE(C2703,".",D2703),'Clusters Lookup'!$A$2:$B$99,2,FALSE),"Not an Other Cluster"))</f>
        <v/>
      </c>
      <c r="K2703" s="51"/>
      <c r="L2703" s="51"/>
      <c r="M2703" s="51"/>
      <c r="N2703" s="51"/>
      <c r="O2703" s="52"/>
      <c r="P2703" s="51"/>
      <c r="Q2703" s="51"/>
      <c r="R2703" s="50"/>
      <c r="S2703" s="34" t="str">
        <f>IFERROR(VLOOKUP(R2703,'State of WI BUs'!$A$2:$B$77,2,FALSE),"")</f>
        <v/>
      </c>
      <c r="T2703" s="52"/>
      <c r="U2703" s="52"/>
      <c r="V2703" s="56" t="str">
        <f t="shared" si="328"/>
        <v/>
      </c>
      <c r="W2703" s="52"/>
      <c r="X2703" s="50"/>
      <c r="Y2703" s="56" t="str">
        <f t="shared" si="329"/>
        <v/>
      </c>
      <c r="Z2703" s="52"/>
      <c r="AA2703" s="35" t="str">
        <f t="shared" si="330"/>
        <v/>
      </c>
      <c r="AB2703" s="35" t="str">
        <f t="shared" si="331"/>
        <v/>
      </c>
      <c r="AC2703" s="35" t="str">
        <f t="shared" si="332"/>
        <v/>
      </c>
      <c r="AD2703" s="35" t="str">
        <f t="shared" si="333"/>
        <v/>
      </c>
      <c r="AE2703" s="35" t="str">
        <f t="shared" si="334"/>
        <v/>
      </c>
      <c r="AF2703" s="35" t="str">
        <f t="shared" si="335"/>
        <v/>
      </c>
    </row>
    <row r="2704" spans="1:32" x14ac:dyDescent="0.3">
      <c r="A2704" s="50"/>
      <c r="B2704" s="34" t="str">
        <f>IFERROR(VLOOKUP(A2704,'State of WI BUs'!$A$2:$B$77,2,FALSE),"")</f>
        <v/>
      </c>
      <c r="C2704" s="50"/>
      <c r="D2704" s="50"/>
      <c r="E2704" s="51"/>
      <c r="F2704" s="34" t="str">
        <f>IFERROR(VLOOKUP(C2704,'Fed. Agency Identifier'!$A$2:$B$62,2,FALSE),"")</f>
        <v/>
      </c>
      <c r="G2704" s="34" t="str">
        <f>IF(ISBLANK(D2704)=TRUE,"",(IFERROR(VLOOKUP(CONCATENATE(C2704,".",D2704),'Assistance Listings sam.gov'!$A$2:$D$2250,4,FALSE),"Unknown/Expired CFDA - Complete Column K")))</f>
        <v/>
      </c>
      <c r="H2704" s="51"/>
      <c r="I2704" s="51"/>
      <c r="J2704" s="34" t="str">
        <f>IF(AND(ISBLANK(C2704)=TRUE,ISBLANK(D2704)=TRUE),"",IFERROR(VLOOKUP(CONCATENATE(C2704,".",D2704),'Clusters Lookup'!$A$2:$B$99,2,FALSE),"Not an Other Cluster"))</f>
        <v/>
      </c>
      <c r="K2704" s="51"/>
      <c r="L2704" s="51"/>
      <c r="M2704" s="51"/>
      <c r="N2704" s="51"/>
      <c r="O2704" s="52"/>
      <c r="P2704" s="51"/>
      <c r="Q2704" s="51"/>
      <c r="R2704" s="50"/>
      <c r="S2704" s="34" t="str">
        <f>IFERROR(VLOOKUP(R2704,'State of WI BUs'!$A$2:$B$77,2,FALSE),"")</f>
        <v/>
      </c>
      <c r="T2704" s="52"/>
      <c r="U2704" s="52"/>
      <c r="V2704" s="56" t="str">
        <f t="shared" si="328"/>
        <v/>
      </c>
      <c r="W2704" s="52"/>
      <c r="X2704" s="50"/>
      <c r="Y2704" s="56" t="str">
        <f t="shared" si="329"/>
        <v/>
      </c>
      <c r="Z2704" s="52"/>
      <c r="AA2704" s="35" t="str">
        <f t="shared" si="330"/>
        <v/>
      </c>
      <c r="AB2704" s="35" t="str">
        <f t="shared" si="331"/>
        <v/>
      </c>
      <c r="AC2704" s="35" t="str">
        <f t="shared" si="332"/>
        <v/>
      </c>
      <c r="AD2704" s="35" t="str">
        <f t="shared" si="333"/>
        <v/>
      </c>
      <c r="AE2704" s="35" t="str">
        <f t="shared" si="334"/>
        <v/>
      </c>
      <c r="AF2704" s="35" t="str">
        <f t="shared" si="335"/>
        <v/>
      </c>
    </row>
    <row r="2705" spans="1:32" x14ac:dyDescent="0.3">
      <c r="A2705" s="50"/>
      <c r="B2705" s="34" t="str">
        <f>IFERROR(VLOOKUP(A2705,'State of WI BUs'!$A$2:$B$77,2,FALSE),"")</f>
        <v/>
      </c>
      <c r="C2705" s="50"/>
      <c r="D2705" s="50"/>
      <c r="E2705" s="51"/>
      <c r="F2705" s="34" t="str">
        <f>IFERROR(VLOOKUP(C2705,'Fed. Agency Identifier'!$A$2:$B$62,2,FALSE),"")</f>
        <v/>
      </c>
      <c r="G2705" s="34" t="str">
        <f>IF(ISBLANK(D2705)=TRUE,"",(IFERROR(VLOOKUP(CONCATENATE(C2705,".",D2705),'Assistance Listings sam.gov'!$A$2:$D$2250,4,FALSE),"Unknown/Expired CFDA - Complete Column K")))</f>
        <v/>
      </c>
      <c r="H2705" s="51"/>
      <c r="I2705" s="51"/>
      <c r="J2705" s="34" t="str">
        <f>IF(AND(ISBLANK(C2705)=TRUE,ISBLANK(D2705)=TRUE),"",IFERROR(VLOOKUP(CONCATENATE(C2705,".",D2705),'Clusters Lookup'!$A$2:$B$99,2,FALSE),"Not an Other Cluster"))</f>
        <v/>
      </c>
      <c r="K2705" s="51"/>
      <c r="L2705" s="51"/>
      <c r="M2705" s="51"/>
      <c r="N2705" s="51"/>
      <c r="O2705" s="52"/>
      <c r="P2705" s="51"/>
      <c r="Q2705" s="51"/>
      <c r="R2705" s="50"/>
      <c r="S2705" s="34" t="str">
        <f>IFERROR(VLOOKUP(R2705,'State of WI BUs'!$A$2:$B$77,2,FALSE),"")</f>
        <v/>
      </c>
      <c r="T2705" s="52"/>
      <c r="U2705" s="52"/>
      <c r="V2705" s="56" t="str">
        <f t="shared" si="328"/>
        <v/>
      </c>
      <c r="W2705" s="52"/>
      <c r="X2705" s="50"/>
      <c r="Y2705" s="56" t="str">
        <f t="shared" si="329"/>
        <v/>
      </c>
      <c r="Z2705" s="52"/>
      <c r="AA2705" s="35" t="str">
        <f t="shared" si="330"/>
        <v/>
      </c>
      <c r="AB2705" s="35" t="str">
        <f t="shared" si="331"/>
        <v/>
      </c>
      <c r="AC2705" s="35" t="str">
        <f t="shared" si="332"/>
        <v/>
      </c>
      <c r="AD2705" s="35" t="str">
        <f t="shared" si="333"/>
        <v/>
      </c>
      <c r="AE2705" s="35" t="str">
        <f t="shared" si="334"/>
        <v/>
      </c>
      <c r="AF2705" s="35" t="str">
        <f t="shared" si="335"/>
        <v/>
      </c>
    </row>
    <row r="2706" spans="1:32" x14ac:dyDescent="0.3">
      <c r="A2706" s="50"/>
      <c r="B2706" s="34" t="str">
        <f>IFERROR(VLOOKUP(A2706,'State of WI BUs'!$A$2:$B$77,2,FALSE),"")</f>
        <v/>
      </c>
      <c r="C2706" s="50"/>
      <c r="D2706" s="50"/>
      <c r="E2706" s="51"/>
      <c r="F2706" s="34" t="str">
        <f>IFERROR(VLOOKUP(C2706,'Fed. Agency Identifier'!$A$2:$B$62,2,FALSE),"")</f>
        <v/>
      </c>
      <c r="G2706" s="34" t="str">
        <f>IF(ISBLANK(D2706)=TRUE,"",(IFERROR(VLOOKUP(CONCATENATE(C2706,".",D2706),'Assistance Listings sam.gov'!$A$2:$D$2250,4,FALSE),"Unknown/Expired CFDA - Complete Column K")))</f>
        <v/>
      </c>
      <c r="H2706" s="51"/>
      <c r="I2706" s="51"/>
      <c r="J2706" s="34" t="str">
        <f>IF(AND(ISBLANK(C2706)=TRUE,ISBLANK(D2706)=TRUE),"",IFERROR(VLOOKUP(CONCATENATE(C2706,".",D2706),'Clusters Lookup'!$A$2:$B$99,2,FALSE),"Not an Other Cluster"))</f>
        <v/>
      </c>
      <c r="K2706" s="51"/>
      <c r="L2706" s="51"/>
      <c r="M2706" s="51"/>
      <c r="N2706" s="51"/>
      <c r="O2706" s="52"/>
      <c r="P2706" s="51"/>
      <c r="Q2706" s="51"/>
      <c r="R2706" s="50"/>
      <c r="S2706" s="34" t="str">
        <f>IFERROR(VLOOKUP(R2706,'State of WI BUs'!$A$2:$B$77,2,FALSE),"")</f>
        <v/>
      </c>
      <c r="T2706" s="52"/>
      <c r="U2706" s="52"/>
      <c r="V2706" s="56" t="str">
        <f t="shared" ref="V2706:V2769" si="336">IF(ISBLANK(C2706),"",T2706+U2706)</f>
        <v/>
      </c>
      <c r="W2706" s="52"/>
      <c r="X2706" s="50"/>
      <c r="Y2706" s="56" t="str">
        <f t="shared" ref="Y2706:Y2769" si="337">IF(ISBLANK(C2706),"",V2706+O2706-W2706)</f>
        <v/>
      </c>
      <c r="Z2706" s="52"/>
      <c r="AA2706" s="35" t="str">
        <f t="shared" ref="AA2706:AA2769" si="338">IF(ISBLANK(A2706)=TRUE,"",IF(OR(ISBLANK(H2706)=TRUE,ISBLANK(I2706)=TRUE),"Complete R&amp;D and SFA Designation",""))</f>
        <v/>
      </c>
      <c r="AB2706" s="35" t="str">
        <f t="shared" ref="AB2706:AB2769" si="339">IF(ISBLANK(A2706)=TRUE,"",IF(AND(M2706="I",OR(ISBLANK(P2706)=TRUE,ISBLANK(Q2706)=TRUE)),"Review Columns P,Q",""))</f>
        <v/>
      </c>
      <c r="AC2706" s="35" t="str">
        <f t="shared" ref="AC2706:AC2769" si="340">IF(ISBLANK(A2706)=TRUE,"",IF(AND(M2706="T",ISBLANK(R2706)=TRUE),"Review Column R, S",""))</f>
        <v/>
      </c>
      <c r="AD2706" s="35" t="str">
        <f t="shared" ref="AD2706:AD2769" si="341">IF(ISBLANK(A2706)=TRUE,"",IF(AND(N2706="Y",ISBLANK(O2706)=TRUE),"Review Column O",""))</f>
        <v/>
      </c>
      <c r="AE2706" s="35" t="str">
        <f t="shared" ref="AE2706:AE2769" si="342">IF(ISBLANK(A2706)=TRUE,"",IF(W2706+Z2706&gt;T2706+U2706,"Review Columns T,U,W,Z",""))</f>
        <v/>
      </c>
      <c r="AF2706" s="35" t="str">
        <f t="shared" ref="AF2706:AF2769" si="343">IF((ISBLANK(A2706)=TRUE),"",IF(ISBLANK(L2706)=TRUE,"Select Special Funding",""))</f>
        <v/>
      </c>
    </row>
    <row r="2707" spans="1:32" x14ac:dyDescent="0.3">
      <c r="A2707" s="50"/>
      <c r="B2707" s="34" t="str">
        <f>IFERROR(VLOOKUP(A2707,'State of WI BUs'!$A$2:$B$77,2,FALSE),"")</f>
        <v/>
      </c>
      <c r="C2707" s="50"/>
      <c r="D2707" s="50"/>
      <c r="E2707" s="51"/>
      <c r="F2707" s="34" t="str">
        <f>IFERROR(VLOOKUP(C2707,'Fed. Agency Identifier'!$A$2:$B$62,2,FALSE),"")</f>
        <v/>
      </c>
      <c r="G2707" s="34" t="str">
        <f>IF(ISBLANK(D2707)=TRUE,"",(IFERROR(VLOOKUP(CONCATENATE(C2707,".",D2707),'Assistance Listings sam.gov'!$A$2:$D$2250,4,FALSE),"Unknown/Expired CFDA - Complete Column K")))</f>
        <v/>
      </c>
      <c r="H2707" s="51"/>
      <c r="I2707" s="51"/>
      <c r="J2707" s="34" t="str">
        <f>IF(AND(ISBLANK(C2707)=TRUE,ISBLANK(D2707)=TRUE),"",IFERROR(VLOOKUP(CONCATENATE(C2707,".",D2707),'Clusters Lookup'!$A$2:$B$99,2,FALSE),"Not an Other Cluster"))</f>
        <v/>
      </c>
      <c r="K2707" s="51"/>
      <c r="L2707" s="51"/>
      <c r="M2707" s="51"/>
      <c r="N2707" s="51"/>
      <c r="O2707" s="52"/>
      <c r="P2707" s="51"/>
      <c r="Q2707" s="51"/>
      <c r="R2707" s="50"/>
      <c r="S2707" s="34" t="str">
        <f>IFERROR(VLOOKUP(R2707,'State of WI BUs'!$A$2:$B$77,2,FALSE),"")</f>
        <v/>
      </c>
      <c r="T2707" s="52"/>
      <c r="U2707" s="52"/>
      <c r="V2707" s="56" t="str">
        <f t="shared" si="336"/>
        <v/>
      </c>
      <c r="W2707" s="52"/>
      <c r="X2707" s="50"/>
      <c r="Y2707" s="56" t="str">
        <f t="shared" si="337"/>
        <v/>
      </c>
      <c r="Z2707" s="52"/>
      <c r="AA2707" s="35" t="str">
        <f t="shared" si="338"/>
        <v/>
      </c>
      <c r="AB2707" s="35" t="str">
        <f t="shared" si="339"/>
        <v/>
      </c>
      <c r="AC2707" s="35" t="str">
        <f t="shared" si="340"/>
        <v/>
      </c>
      <c r="AD2707" s="35" t="str">
        <f t="shared" si="341"/>
        <v/>
      </c>
      <c r="AE2707" s="35" t="str">
        <f t="shared" si="342"/>
        <v/>
      </c>
      <c r="AF2707" s="35" t="str">
        <f t="shared" si="343"/>
        <v/>
      </c>
    </row>
    <row r="2708" spans="1:32" x14ac:dyDescent="0.3">
      <c r="A2708" s="50"/>
      <c r="B2708" s="34" t="str">
        <f>IFERROR(VLOOKUP(A2708,'State of WI BUs'!$A$2:$B$77,2,FALSE),"")</f>
        <v/>
      </c>
      <c r="C2708" s="50"/>
      <c r="D2708" s="50"/>
      <c r="E2708" s="51"/>
      <c r="F2708" s="34" t="str">
        <f>IFERROR(VLOOKUP(C2708,'Fed. Agency Identifier'!$A$2:$B$62,2,FALSE),"")</f>
        <v/>
      </c>
      <c r="G2708" s="34" t="str">
        <f>IF(ISBLANK(D2708)=TRUE,"",(IFERROR(VLOOKUP(CONCATENATE(C2708,".",D2708),'Assistance Listings sam.gov'!$A$2:$D$2250,4,FALSE),"Unknown/Expired CFDA - Complete Column K")))</f>
        <v/>
      </c>
      <c r="H2708" s="51"/>
      <c r="I2708" s="51"/>
      <c r="J2708" s="34" t="str">
        <f>IF(AND(ISBLANK(C2708)=TRUE,ISBLANK(D2708)=TRUE),"",IFERROR(VLOOKUP(CONCATENATE(C2708,".",D2708),'Clusters Lookup'!$A$2:$B$99,2,FALSE),"Not an Other Cluster"))</f>
        <v/>
      </c>
      <c r="K2708" s="51"/>
      <c r="L2708" s="51"/>
      <c r="M2708" s="51"/>
      <c r="N2708" s="51"/>
      <c r="O2708" s="52"/>
      <c r="P2708" s="51"/>
      <c r="Q2708" s="51"/>
      <c r="R2708" s="50"/>
      <c r="S2708" s="34" t="str">
        <f>IFERROR(VLOOKUP(R2708,'State of WI BUs'!$A$2:$B$77,2,FALSE),"")</f>
        <v/>
      </c>
      <c r="T2708" s="52"/>
      <c r="U2708" s="52"/>
      <c r="V2708" s="56" t="str">
        <f t="shared" si="336"/>
        <v/>
      </c>
      <c r="W2708" s="52"/>
      <c r="X2708" s="50"/>
      <c r="Y2708" s="56" t="str">
        <f t="shared" si="337"/>
        <v/>
      </c>
      <c r="Z2708" s="52"/>
      <c r="AA2708" s="35" t="str">
        <f t="shared" si="338"/>
        <v/>
      </c>
      <c r="AB2708" s="35" t="str">
        <f t="shared" si="339"/>
        <v/>
      </c>
      <c r="AC2708" s="35" t="str">
        <f t="shared" si="340"/>
        <v/>
      </c>
      <c r="AD2708" s="35" t="str">
        <f t="shared" si="341"/>
        <v/>
      </c>
      <c r="AE2708" s="35" t="str">
        <f t="shared" si="342"/>
        <v/>
      </c>
      <c r="AF2708" s="35" t="str">
        <f t="shared" si="343"/>
        <v/>
      </c>
    </row>
    <row r="2709" spans="1:32" x14ac:dyDescent="0.3">
      <c r="A2709" s="50"/>
      <c r="B2709" s="34" t="str">
        <f>IFERROR(VLOOKUP(A2709,'State of WI BUs'!$A$2:$B$77,2,FALSE),"")</f>
        <v/>
      </c>
      <c r="C2709" s="50"/>
      <c r="D2709" s="50"/>
      <c r="E2709" s="51"/>
      <c r="F2709" s="34" t="str">
        <f>IFERROR(VLOOKUP(C2709,'Fed. Agency Identifier'!$A$2:$B$62,2,FALSE),"")</f>
        <v/>
      </c>
      <c r="G2709" s="34" t="str">
        <f>IF(ISBLANK(D2709)=TRUE,"",(IFERROR(VLOOKUP(CONCATENATE(C2709,".",D2709),'Assistance Listings sam.gov'!$A$2:$D$2250,4,FALSE),"Unknown/Expired CFDA - Complete Column K")))</f>
        <v/>
      </c>
      <c r="H2709" s="51"/>
      <c r="I2709" s="51"/>
      <c r="J2709" s="34" t="str">
        <f>IF(AND(ISBLANK(C2709)=TRUE,ISBLANK(D2709)=TRUE),"",IFERROR(VLOOKUP(CONCATENATE(C2709,".",D2709),'Clusters Lookup'!$A$2:$B$99,2,FALSE),"Not an Other Cluster"))</f>
        <v/>
      </c>
      <c r="K2709" s="51"/>
      <c r="L2709" s="51"/>
      <c r="M2709" s="51"/>
      <c r="N2709" s="51"/>
      <c r="O2709" s="52"/>
      <c r="P2709" s="51"/>
      <c r="Q2709" s="51"/>
      <c r="R2709" s="50"/>
      <c r="S2709" s="34" t="str">
        <f>IFERROR(VLOOKUP(R2709,'State of WI BUs'!$A$2:$B$77,2,FALSE),"")</f>
        <v/>
      </c>
      <c r="T2709" s="52"/>
      <c r="U2709" s="52"/>
      <c r="V2709" s="56" t="str">
        <f t="shared" si="336"/>
        <v/>
      </c>
      <c r="W2709" s="52"/>
      <c r="X2709" s="50"/>
      <c r="Y2709" s="56" t="str">
        <f t="shared" si="337"/>
        <v/>
      </c>
      <c r="Z2709" s="52"/>
      <c r="AA2709" s="35" t="str">
        <f t="shared" si="338"/>
        <v/>
      </c>
      <c r="AB2709" s="35" t="str">
        <f t="shared" si="339"/>
        <v/>
      </c>
      <c r="AC2709" s="35" t="str">
        <f t="shared" si="340"/>
        <v/>
      </c>
      <c r="AD2709" s="35" t="str">
        <f t="shared" si="341"/>
        <v/>
      </c>
      <c r="AE2709" s="35" t="str">
        <f t="shared" si="342"/>
        <v/>
      </c>
      <c r="AF2709" s="35" t="str">
        <f t="shared" si="343"/>
        <v/>
      </c>
    </row>
    <row r="2710" spans="1:32" x14ac:dyDescent="0.3">
      <c r="A2710" s="50"/>
      <c r="B2710" s="34" t="str">
        <f>IFERROR(VLOOKUP(A2710,'State of WI BUs'!$A$2:$B$77,2,FALSE),"")</f>
        <v/>
      </c>
      <c r="C2710" s="50"/>
      <c r="D2710" s="50"/>
      <c r="E2710" s="51"/>
      <c r="F2710" s="34" t="str">
        <f>IFERROR(VLOOKUP(C2710,'Fed. Agency Identifier'!$A$2:$B$62,2,FALSE),"")</f>
        <v/>
      </c>
      <c r="G2710" s="34" t="str">
        <f>IF(ISBLANK(D2710)=TRUE,"",(IFERROR(VLOOKUP(CONCATENATE(C2710,".",D2710),'Assistance Listings sam.gov'!$A$2:$D$2250,4,FALSE),"Unknown/Expired CFDA - Complete Column K")))</f>
        <v/>
      </c>
      <c r="H2710" s="51"/>
      <c r="I2710" s="51"/>
      <c r="J2710" s="34" t="str">
        <f>IF(AND(ISBLANK(C2710)=TRUE,ISBLANK(D2710)=TRUE),"",IFERROR(VLOOKUP(CONCATENATE(C2710,".",D2710),'Clusters Lookup'!$A$2:$B$99,2,FALSE),"Not an Other Cluster"))</f>
        <v/>
      </c>
      <c r="K2710" s="51"/>
      <c r="L2710" s="51"/>
      <c r="M2710" s="51"/>
      <c r="N2710" s="51"/>
      <c r="O2710" s="52"/>
      <c r="P2710" s="51"/>
      <c r="Q2710" s="51"/>
      <c r="R2710" s="50"/>
      <c r="S2710" s="34" t="str">
        <f>IFERROR(VLOOKUP(R2710,'State of WI BUs'!$A$2:$B$77,2,FALSE),"")</f>
        <v/>
      </c>
      <c r="T2710" s="52"/>
      <c r="U2710" s="52"/>
      <c r="V2710" s="56" t="str">
        <f t="shared" si="336"/>
        <v/>
      </c>
      <c r="W2710" s="52"/>
      <c r="X2710" s="50"/>
      <c r="Y2710" s="56" t="str">
        <f t="shared" si="337"/>
        <v/>
      </c>
      <c r="Z2710" s="52"/>
      <c r="AA2710" s="35" t="str">
        <f t="shared" si="338"/>
        <v/>
      </c>
      <c r="AB2710" s="35" t="str">
        <f t="shared" si="339"/>
        <v/>
      </c>
      <c r="AC2710" s="35" t="str">
        <f t="shared" si="340"/>
        <v/>
      </c>
      <c r="AD2710" s="35" t="str">
        <f t="shared" si="341"/>
        <v/>
      </c>
      <c r="AE2710" s="35" t="str">
        <f t="shared" si="342"/>
        <v/>
      </c>
      <c r="AF2710" s="35" t="str">
        <f t="shared" si="343"/>
        <v/>
      </c>
    </row>
    <row r="2711" spans="1:32" x14ac:dyDescent="0.3">
      <c r="A2711" s="50"/>
      <c r="B2711" s="34" t="str">
        <f>IFERROR(VLOOKUP(A2711,'State of WI BUs'!$A$2:$B$77,2,FALSE),"")</f>
        <v/>
      </c>
      <c r="C2711" s="50"/>
      <c r="D2711" s="50"/>
      <c r="E2711" s="51"/>
      <c r="F2711" s="34" t="str">
        <f>IFERROR(VLOOKUP(C2711,'Fed. Agency Identifier'!$A$2:$B$62,2,FALSE),"")</f>
        <v/>
      </c>
      <c r="G2711" s="34" t="str">
        <f>IF(ISBLANK(D2711)=TRUE,"",(IFERROR(VLOOKUP(CONCATENATE(C2711,".",D2711),'Assistance Listings sam.gov'!$A$2:$D$2250,4,FALSE),"Unknown/Expired CFDA - Complete Column K")))</f>
        <v/>
      </c>
      <c r="H2711" s="51"/>
      <c r="I2711" s="51"/>
      <c r="J2711" s="34" t="str">
        <f>IF(AND(ISBLANK(C2711)=TRUE,ISBLANK(D2711)=TRUE),"",IFERROR(VLOOKUP(CONCATENATE(C2711,".",D2711),'Clusters Lookup'!$A$2:$B$99,2,FALSE),"Not an Other Cluster"))</f>
        <v/>
      </c>
      <c r="K2711" s="51"/>
      <c r="L2711" s="51"/>
      <c r="M2711" s="51"/>
      <c r="N2711" s="51"/>
      <c r="O2711" s="52"/>
      <c r="P2711" s="51"/>
      <c r="Q2711" s="51"/>
      <c r="R2711" s="50"/>
      <c r="S2711" s="34" t="str">
        <f>IFERROR(VLOOKUP(R2711,'State of WI BUs'!$A$2:$B$77,2,FALSE),"")</f>
        <v/>
      </c>
      <c r="T2711" s="52"/>
      <c r="U2711" s="52"/>
      <c r="V2711" s="56" t="str">
        <f t="shared" si="336"/>
        <v/>
      </c>
      <c r="W2711" s="52"/>
      <c r="X2711" s="50"/>
      <c r="Y2711" s="56" t="str">
        <f t="shared" si="337"/>
        <v/>
      </c>
      <c r="Z2711" s="52"/>
      <c r="AA2711" s="35" t="str">
        <f t="shared" si="338"/>
        <v/>
      </c>
      <c r="AB2711" s="35" t="str">
        <f t="shared" si="339"/>
        <v/>
      </c>
      <c r="AC2711" s="35" t="str">
        <f t="shared" si="340"/>
        <v/>
      </c>
      <c r="AD2711" s="35" t="str">
        <f t="shared" si="341"/>
        <v/>
      </c>
      <c r="AE2711" s="35" t="str">
        <f t="shared" si="342"/>
        <v/>
      </c>
      <c r="AF2711" s="35" t="str">
        <f t="shared" si="343"/>
        <v/>
      </c>
    </row>
    <row r="2712" spans="1:32" x14ac:dyDescent="0.3">
      <c r="A2712" s="50"/>
      <c r="B2712" s="34" t="str">
        <f>IFERROR(VLOOKUP(A2712,'State of WI BUs'!$A$2:$B$77,2,FALSE),"")</f>
        <v/>
      </c>
      <c r="C2712" s="50"/>
      <c r="D2712" s="50"/>
      <c r="E2712" s="51"/>
      <c r="F2712" s="34" t="str">
        <f>IFERROR(VLOOKUP(C2712,'Fed. Agency Identifier'!$A$2:$B$62,2,FALSE),"")</f>
        <v/>
      </c>
      <c r="G2712" s="34" t="str">
        <f>IF(ISBLANK(D2712)=TRUE,"",(IFERROR(VLOOKUP(CONCATENATE(C2712,".",D2712),'Assistance Listings sam.gov'!$A$2:$D$2250,4,FALSE),"Unknown/Expired CFDA - Complete Column K")))</f>
        <v/>
      </c>
      <c r="H2712" s="51"/>
      <c r="I2712" s="51"/>
      <c r="J2712" s="34" t="str">
        <f>IF(AND(ISBLANK(C2712)=TRUE,ISBLANK(D2712)=TRUE),"",IFERROR(VLOOKUP(CONCATENATE(C2712,".",D2712),'Clusters Lookup'!$A$2:$B$99,2,FALSE),"Not an Other Cluster"))</f>
        <v/>
      </c>
      <c r="K2712" s="51"/>
      <c r="L2712" s="51"/>
      <c r="M2712" s="51"/>
      <c r="N2712" s="51"/>
      <c r="O2712" s="52"/>
      <c r="P2712" s="51"/>
      <c r="Q2712" s="51"/>
      <c r="R2712" s="50"/>
      <c r="S2712" s="34" t="str">
        <f>IFERROR(VLOOKUP(R2712,'State of WI BUs'!$A$2:$B$77,2,FALSE),"")</f>
        <v/>
      </c>
      <c r="T2712" s="52"/>
      <c r="U2712" s="52"/>
      <c r="V2712" s="56" t="str">
        <f t="shared" si="336"/>
        <v/>
      </c>
      <c r="W2712" s="52"/>
      <c r="X2712" s="50"/>
      <c r="Y2712" s="56" t="str">
        <f t="shared" si="337"/>
        <v/>
      </c>
      <c r="Z2712" s="52"/>
      <c r="AA2712" s="35" t="str">
        <f t="shared" si="338"/>
        <v/>
      </c>
      <c r="AB2712" s="35" t="str">
        <f t="shared" si="339"/>
        <v/>
      </c>
      <c r="AC2712" s="35" t="str">
        <f t="shared" si="340"/>
        <v/>
      </c>
      <c r="AD2712" s="35" t="str">
        <f t="shared" si="341"/>
        <v/>
      </c>
      <c r="AE2712" s="35" t="str">
        <f t="shared" si="342"/>
        <v/>
      </c>
      <c r="AF2712" s="35" t="str">
        <f t="shared" si="343"/>
        <v/>
      </c>
    </row>
    <row r="2713" spans="1:32" x14ac:dyDescent="0.3">
      <c r="A2713" s="50"/>
      <c r="B2713" s="34" t="str">
        <f>IFERROR(VLOOKUP(A2713,'State of WI BUs'!$A$2:$B$77,2,FALSE),"")</f>
        <v/>
      </c>
      <c r="C2713" s="50"/>
      <c r="D2713" s="50"/>
      <c r="E2713" s="51"/>
      <c r="F2713" s="34" t="str">
        <f>IFERROR(VLOOKUP(C2713,'Fed. Agency Identifier'!$A$2:$B$62,2,FALSE),"")</f>
        <v/>
      </c>
      <c r="G2713" s="34" t="str">
        <f>IF(ISBLANK(D2713)=TRUE,"",(IFERROR(VLOOKUP(CONCATENATE(C2713,".",D2713),'Assistance Listings sam.gov'!$A$2:$D$2250,4,FALSE),"Unknown/Expired CFDA - Complete Column K")))</f>
        <v/>
      </c>
      <c r="H2713" s="51"/>
      <c r="I2713" s="51"/>
      <c r="J2713" s="34" t="str">
        <f>IF(AND(ISBLANK(C2713)=TRUE,ISBLANK(D2713)=TRUE),"",IFERROR(VLOOKUP(CONCATENATE(C2713,".",D2713),'Clusters Lookup'!$A$2:$B$99,2,FALSE),"Not an Other Cluster"))</f>
        <v/>
      </c>
      <c r="K2713" s="51"/>
      <c r="L2713" s="51"/>
      <c r="M2713" s="51"/>
      <c r="N2713" s="51"/>
      <c r="O2713" s="52"/>
      <c r="P2713" s="51"/>
      <c r="Q2713" s="51"/>
      <c r="R2713" s="50"/>
      <c r="S2713" s="34" t="str">
        <f>IFERROR(VLOOKUP(R2713,'State of WI BUs'!$A$2:$B$77,2,FALSE),"")</f>
        <v/>
      </c>
      <c r="T2713" s="52"/>
      <c r="U2713" s="52"/>
      <c r="V2713" s="56" t="str">
        <f t="shared" si="336"/>
        <v/>
      </c>
      <c r="W2713" s="52"/>
      <c r="X2713" s="50"/>
      <c r="Y2713" s="56" t="str">
        <f t="shared" si="337"/>
        <v/>
      </c>
      <c r="Z2713" s="52"/>
      <c r="AA2713" s="35" t="str">
        <f t="shared" si="338"/>
        <v/>
      </c>
      <c r="AB2713" s="35" t="str">
        <f t="shared" si="339"/>
        <v/>
      </c>
      <c r="AC2713" s="35" t="str">
        <f t="shared" si="340"/>
        <v/>
      </c>
      <c r="AD2713" s="35" t="str">
        <f t="shared" si="341"/>
        <v/>
      </c>
      <c r="AE2713" s="35" t="str">
        <f t="shared" si="342"/>
        <v/>
      </c>
      <c r="AF2713" s="35" t="str">
        <f t="shared" si="343"/>
        <v/>
      </c>
    </row>
    <row r="2714" spans="1:32" x14ac:dyDescent="0.3">
      <c r="A2714" s="50"/>
      <c r="B2714" s="34" t="str">
        <f>IFERROR(VLOOKUP(A2714,'State of WI BUs'!$A$2:$B$77,2,FALSE),"")</f>
        <v/>
      </c>
      <c r="C2714" s="50"/>
      <c r="D2714" s="50"/>
      <c r="E2714" s="51"/>
      <c r="F2714" s="34" t="str">
        <f>IFERROR(VLOOKUP(C2714,'Fed. Agency Identifier'!$A$2:$B$62,2,FALSE),"")</f>
        <v/>
      </c>
      <c r="G2714" s="34" t="str">
        <f>IF(ISBLANK(D2714)=TRUE,"",(IFERROR(VLOOKUP(CONCATENATE(C2714,".",D2714),'Assistance Listings sam.gov'!$A$2:$D$2250,4,FALSE),"Unknown/Expired CFDA - Complete Column K")))</f>
        <v/>
      </c>
      <c r="H2714" s="51"/>
      <c r="I2714" s="51"/>
      <c r="J2714" s="34" t="str">
        <f>IF(AND(ISBLANK(C2714)=TRUE,ISBLANK(D2714)=TRUE),"",IFERROR(VLOOKUP(CONCATENATE(C2714,".",D2714),'Clusters Lookup'!$A$2:$B$99,2,FALSE),"Not an Other Cluster"))</f>
        <v/>
      </c>
      <c r="K2714" s="51"/>
      <c r="L2714" s="51"/>
      <c r="M2714" s="51"/>
      <c r="N2714" s="51"/>
      <c r="O2714" s="52"/>
      <c r="P2714" s="51"/>
      <c r="Q2714" s="51"/>
      <c r="R2714" s="50"/>
      <c r="S2714" s="34" t="str">
        <f>IFERROR(VLOOKUP(R2714,'State of WI BUs'!$A$2:$B$77,2,FALSE),"")</f>
        <v/>
      </c>
      <c r="T2714" s="52"/>
      <c r="U2714" s="52"/>
      <c r="V2714" s="56" t="str">
        <f t="shared" si="336"/>
        <v/>
      </c>
      <c r="W2714" s="52"/>
      <c r="X2714" s="50"/>
      <c r="Y2714" s="56" t="str">
        <f t="shared" si="337"/>
        <v/>
      </c>
      <c r="Z2714" s="52"/>
      <c r="AA2714" s="35" t="str">
        <f t="shared" si="338"/>
        <v/>
      </c>
      <c r="AB2714" s="35" t="str">
        <f t="shared" si="339"/>
        <v/>
      </c>
      <c r="AC2714" s="35" t="str">
        <f t="shared" si="340"/>
        <v/>
      </c>
      <c r="AD2714" s="35" t="str">
        <f t="shared" si="341"/>
        <v/>
      </c>
      <c r="AE2714" s="35" t="str">
        <f t="shared" si="342"/>
        <v/>
      </c>
      <c r="AF2714" s="35" t="str">
        <f t="shared" si="343"/>
        <v/>
      </c>
    </row>
    <row r="2715" spans="1:32" x14ac:dyDescent="0.3">
      <c r="A2715" s="50"/>
      <c r="B2715" s="34" t="str">
        <f>IFERROR(VLOOKUP(A2715,'State of WI BUs'!$A$2:$B$77,2,FALSE),"")</f>
        <v/>
      </c>
      <c r="C2715" s="50"/>
      <c r="D2715" s="50"/>
      <c r="E2715" s="51"/>
      <c r="F2715" s="34" t="str">
        <f>IFERROR(VLOOKUP(C2715,'Fed. Agency Identifier'!$A$2:$B$62,2,FALSE),"")</f>
        <v/>
      </c>
      <c r="G2715" s="34" t="str">
        <f>IF(ISBLANK(D2715)=TRUE,"",(IFERROR(VLOOKUP(CONCATENATE(C2715,".",D2715),'Assistance Listings sam.gov'!$A$2:$D$2250,4,FALSE),"Unknown/Expired CFDA - Complete Column K")))</f>
        <v/>
      </c>
      <c r="H2715" s="51"/>
      <c r="I2715" s="51"/>
      <c r="J2715" s="34" t="str">
        <f>IF(AND(ISBLANK(C2715)=TRUE,ISBLANK(D2715)=TRUE),"",IFERROR(VLOOKUP(CONCATENATE(C2715,".",D2715),'Clusters Lookup'!$A$2:$B$99,2,FALSE),"Not an Other Cluster"))</f>
        <v/>
      </c>
      <c r="K2715" s="51"/>
      <c r="L2715" s="51"/>
      <c r="M2715" s="51"/>
      <c r="N2715" s="51"/>
      <c r="O2715" s="52"/>
      <c r="P2715" s="51"/>
      <c r="Q2715" s="51"/>
      <c r="R2715" s="50"/>
      <c r="S2715" s="34" t="str">
        <f>IFERROR(VLOOKUP(R2715,'State of WI BUs'!$A$2:$B$77,2,FALSE),"")</f>
        <v/>
      </c>
      <c r="T2715" s="52"/>
      <c r="U2715" s="52"/>
      <c r="V2715" s="56" t="str">
        <f t="shared" si="336"/>
        <v/>
      </c>
      <c r="W2715" s="52"/>
      <c r="X2715" s="50"/>
      <c r="Y2715" s="56" t="str">
        <f t="shared" si="337"/>
        <v/>
      </c>
      <c r="Z2715" s="52"/>
      <c r="AA2715" s="35" t="str">
        <f t="shared" si="338"/>
        <v/>
      </c>
      <c r="AB2715" s="35" t="str">
        <f t="shared" si="339"/>
        <v/>
      </c>
      <c r="AC2715" s="35" t="str">
        <f t="shared" si="340"/>
        <v/>
      </c>
      <c r="AD2715" s="35" t="str">
        <f t="shared" si="341"/>
        <v/>
      </c>
      <c r="AE2715" s="35" t="str">
        <f t="shared" si="342"/>
        <v/>
      </c>
      <c r="AF2715" s="35" t="str">
        <f t="shared" si="343"/>
        <v/>
      </c>
    </row>
    <row r="2716" spans="1:32" x14ac:dyDescent="0.3">
      <c r="A2716" s="50"/>
      <c r="B2716" s="34" t="str">
        <f>IFERROR(VLOOKUP(A2716,'State of WI BUs'!$A$2:$B$77,2,FALSE),"")</f>
        <v/>
      </c>
      <c r="C2716" s="50"/>
      <c r="D2716" s="50"/>
      <c r="E2716" s="51"/>
      <c r="F2716" s="34" t="str">
        <f>IFERROR(VLOOKUP(C2716,'Fed. Agency Identifier'!$A$2:$B$62,2,FALSE),"")</f>
        <v/>
      </c>
      <c r="G2716" s="34" t="str">
        <f>IF(ISBLANK(D2716)=TRUE,"",(IFERROR(VLOOKUP(CONCATENATE(C2716,".",D2716),'Assistance Listings sam.gov'!$A$2:$D$2250,4,FALSE),"Unknown/Expired CFDA - Complete Column K")))</f>
        <v/>
      </c>
      <c r="H2716" s="51"/>
      <c r="I2716" s="51"/>
      <c r="J2716" s="34" t="str">
        <f>IF(AND(ISBLANK(C2716)=TRUE,ISBLANK(D2716)=TRUE),"",IFERROR(VLOOKUP(CONCATENATE(C2716,".",D2716),'Clusters Lookup'!$A$2:$B$99,2,FALSE),"Not an Other Cluster"))</f>
        <v/>
      </c>
      <c r="K2716" s="51"/>
      <c r="L2716" s="51"/>
      <c r="M2716" s="51"/>
      <c r="N2716" s="51"/>
      <c r="O2716" s="52"/>
      <c r="P2716" s="51"/>
      <c r="Q2716" s="51"/>
      <c r="R2716" s="50"/>
      <c r="S2716" s="34" t="str">
        <f>IFERROR(VLOOKUP(R2716,'State of WI BUs'!$A$2:$B$77,2,FALSE),"")</f>
        <v/>
      </c>
      <c r="T2716" s="52"/>
      <c r="U2716" s="52"/>
      <c r="V2716" s="56" t="str">
        <f t="shared" si="336"/>
        <v/>
      </c>
      <c r="W2716" s="52"/>
      <c r="X2716" s="50"/>
      <c r="Y2716" s="56" t="str">
        <f t="shared" si="337"/>
        <v/>
      </c>
      <c r="Z2716" s="52"/>
      <c r="AA2716" s="35" t="str">
        <f t="shared" si="338"/>
        <v/>
      </c>
      <c r="AB2716" s="35" t="str">
        <f t="shared" si="339"/>
        <v/>
      </c>
      <c r="AC2716" s="35" t="str">
        <f t="shared" si="340"/>
        <v/>
      </c>
      <c r="AD2716" s="35" t="str">
        <f t="shared" si="341"/>
        <v/>
      </c>
      <c r="AE2716" s="35" t="str">
        <f t="shared" si="342"/>
        <v/>
      </c>
      <c r="AF2716" s="35" t="str">
        <f t="shared" si="343"/>
        <v/>
      </c>
    </row>
    <row r="2717" spans="1:32" x14ac:dyDescent="0.3">
      <c r="A2717" s="50"/>
      <c r="B2717" s="34" t="str">
        <f>IFERROR(VLOOKUP(A2717,'State of WI BUs'!$A$2:$B$77,2,FALSE),"")</f>
        <v/>
      </c>
      <c r="C2717" s="50"/>
      <c r="D2717" s="50"/>
      <c r="E2717" s="51"/>
      <c r="F2717" s="34" t="str">
        <f>IFERROR(VLOOKUP(C2717,'Fed. Agency Identifier'!$A$2:$B$62,2,FALSE),"")</f>
        <v/>
      </c>
      <c r="G2717" s="34" t="str">
        <f>IF(ISBLANK(D2717)=TRUE,"",(IFERROR(VLOOKUP(CONCATENATE(C2717,".",D2717),'Assistance Listings sam.gov'!$A$2:$D$2250,4,FALSE),"Unknown/Expired CFDA - Complete Column K")))</f>
        <v/>
      </c>
      <c r="H2717" s="51"/>
      <c r="I2717" s="51"/>
      <c r="J2717" s="34" t="str">
        <f>IF(AND(ISBLANK(C2717)=TRUE,ISBLANK(D2717)=TRUE),"",IFERROR(VLOOKUP(CONCATENATE(C2717,".",D2717),'Clusters Lookup'!$A$2:$B$99,2,FALSE),"Not an Other Cluster"))</f>
        <v/>
      </c>
      <c r="K2717" s="51"/>
      <c r="L2717" s="51"/>
      <c r="M2717" s="51"/>
      <c r="N2717" s="51"/>
      <c r="O2717" s="52"/>
      <c r="P2717" s="51"/>
      <c r="Q2717" s="51"/>
      <c r="R2717" s="50"/>
      <c r="S2717" s="34" t="str">
        <f>IFERROR(VLOOKUP(R2717,'State of WI BUs'!$A$2:$B$77,2,FALSE),"")</f>
        <v/>
      </c>
      <c r="T2717" s="52"/>
      <c r="U2717" s="52"/>
      <c r="V2717" s="56" t="str">
        <f t="shared" si="336"/>
        <v/>
      </c>
      <c r="W2717" s="52"/>
      <c r="X2717" s="50"/>
      <c r="Y2717" s="56" t="str">
        <f t="shared" si="337"/>
        <v/>
      </c>
      <c r="Z2717" s="52"/>
      <c r="AA2717" s="35" t="str">
        <f t="shared" si="338"/>
        <v/>
      </c>
      <c r="AB2717" s="35" t="str">
        <f t="shared" si="339"/>
        <v/>
      </c>
      <c r="AC2717" s="35" t="str">
        <f t="shared" si="340"/>
        <v/>
      </c>
      <c r="AD2717" s="35" t="str">
        <f t="shared" si="341"/>
        <v/>
      </c>
      <c r="AE2717" s="35" t="str">
        <f t="shared" si="342"/>
        <v/>
      </c>
      <c r="AF2717" s="35" t="str">
        <f t="shared" si="343"/>
        <v/>
      </c>
    </row>
    <row r="2718" spans="1:32" x14ac:dyDescent="0.3">
      <c r="A2718" s="50"/>
      <c r="B2718" s="34" t="str">
        <f>IFERROR(VLOOKUP(A2718,'State of WI BUs'!$A$2:$B$77,2,FALSE),"")</f>
        <v/>
      </c>
      <c r="C2718" s="50"/>
      <c r="D2718" s="50"/>
      <c r="E2718" s="51"/>
      <c r="F2718" s="34" t="str">
        <f>IFERROR(VLOOKUP(C2718,'Fed. Agency Identifier'!$A$2:$B$62,2,FALSE),"")</f>
        <v/>
      </c>
      <c r="G2718" s="34" t="str">
        <f>IF(ISBLANK(D2718)=TRUE,"",(IFERROR(VLOOKUP(CONCATENATE(C2718,".",D2718),'Assistance Listings sam.gov'!$A$2:$D$2250,4,FALSE),"Unknown/Expired CFDA - Complete Column K")))</f>
        <v/>
      </c>
      <c r="H2718" s="51"/>
      <c r="I2718" s="51"/>
      <c r="J2718" s="34" t="str">
        <f>IF(AND(ISBLANK(C2718)=TRUE,ISBLANK(D2718)=TRUE),"",IFERROR(VLOOKUP(CONCATENATE(C2718,".",D2718),'Clusters Lookup'!$A$2:$B$99,2,FALSE),"Not an Other Cluster"))</f>
        <v/>
      </c>
      <c r="K2718" s="51"/>
      <c r="L2718" s="51"/>
      <c r="M2718" s="51"/>
      <c r="N2718" s="51"/>
      <c r="O2718" s="52"/>
      <c r="P2718" s="51"/>
      <c r="Q2718" s="51"/>
      <c r="R2718" s="50"/>
      <c r="S2718" s="34" t="str">
        <f>IFERROR(VLOOKUP(R2718,'State of WI BUs'!$A$2:$B$77,2,FALSE),"")</f>
        <v/>
      </c>
      <c r="T2718" s="52"/>
      <c r="U2718" s="52"/>
      <c r="V2718" s="56" t="str">
        <f t="shared" si="336"/>
        <v/>
      </c>
      <c r="W2718" s="52"/>
      <c r="X2718" s="50"/>
      <c r="Y2718" s="56" t="str">
        <f t="shared" si="337"/>
        <v/>
      </c>
      <c r="Z2718" s="52"/>
      <c r="AA2718" s="35" t="str">
        <f t="shared" si="338"/>
        <v/>
      </c>
      <c r="AB2718" s="35" t="str">
        <f t="shared" si="339"/>
        <v/>
      </c>
      <c r="AC2718" s="35" t="str">
        <f t="shared" si="340"/>
        <v/>
      </c>
      <c r="AD2718" s="35" t="str">
        <f t="shared" si="341"/>
        <v/>
      </c>
      <c r="AE2718" s="35" t="str">
        <f t="shared" si="342"/>
        <v/>
      </c>
      <c r="AF2718" s="35" t="str">
        <f t="shared" si="343"/>
        <v/>
      </c>
    </row>
    <row r="2719" spans="1:32" x14ac:dyDescent="0.3">
      <c r="A2719" s="50"/>
      <c r="B2719" s="34" t="str">
        <f>IFERROR(VLOOKUP(A2719,'State of WI BUs'!$A$2:$B$77,2,FALSE),"")</f>
        <v/>
      </c>
      <c r="C2719" s="50"/>
      <c r="D2719" s="50"/>
      <c r="E2719" s="51"/>
      <c r="F2719" s="34" t="str">
        <f>IFERROR(VLOOKUP(C2719,'Fed. Agency Identifier'!$A$2:$B$62,2,FALSE),"")</f>
        <v/>
      </c>
      <c r="G2719" s="34" t="str">
        <f>IF(ISBLANK(D2719)=TRUE,"",(IFERROR(VLOOKUP(CONCATENATE(C2719,".",D2719),'Assistance Listings sam.gov'!$A$2:$D$2250,4,FALSE),"Unknown/Expired CFDA - Complete Column K")))</f>
        <v/>
      </c>
      <c r="H2719" s="51"/>
      <c r="I2719" s="51"/>
      <c r="J2719" s="34" t="str">
        <f>IF(AND(ISBLANK(C2719)=TRUE,ISBLANK(D2719)=TRUE),"",IFERROR(VLOOKUP(CONCATENATE(C2719,".",D2719),'Clusters Lookup'!$A$2:$B$99,2,FALSE),"Not an Other Cluster"))</f>
        <v/>
      </c>
      <c r="K2719" s="51"/>
      <c r="L2719" s="51"/>
      <c r="M2719" s="51"/>
      <c r="N2719" s="51"/>
      <c r="O2719" s="52"/>
      <c r="P2719" s="51"/>
      <c r="Q2719" s="51"/>
      <c r="R2719" s="50"/>
      <c r="S2719" s="34" t="str">
        <f>IFERROR(VLOOKUP(R2719,'State of WI BUs'!$A$2:$B$77,2,FALSE),"")</f>
        <v/>
      </c>
      <c r="T2719" s="52"/>
      <c r="U2719" s="52"/>
      <c r="V2719" s="56" t="str">
        <f t="shared" si="336"/>
        <v/>
      </c>
      <c r="W2719" s="52"/>
      <c r="X2719" s="50"/>
      <c r="Y2719" s="56" t="str">
        <f t="shared" si="337"/>
        <v/>
      </c>
      <c r="Z2719" s="52"/>
      <c r="AA2719" s="35" t="str">
        <f t="shared" si="338"/>
        <v/>
      </c>
      <c r="AB2719" s="35" t="str">
        <f t="shared" si="339"/>
        <v/>
      </c>
      <c r="AC2719" s="35" t="str">
        <f t="shared" si="340"/>
        <v/>
      </c>
      <c r="AD2719" s="35" t="str">
        <f t="shared" si="341"/>
        <v/>
      </c>
      <c r="AE2719" s="35" t="str">
        <f t="shared" si="342"/>
        <v/>
      </c>
      <c r="AF2719" s="35" t="str">
        <f t="shared" si="343"/>
        <v/>
      </c>
    </row>
    <row r="2720" spans="1:32" x14ac:dyDescent="0.3">
      <c r="A2720" s="50"/>
      <c r="B2720" s="34" t="str">
        <f>IFERROR(VLOOKUP(A2720,'State of WI BUs'!$A$2:$B$77,2,FALSE),"")</f>
        <v/>
      </c>
      <c r="C2720" s="50"/>
      <c r="D2720" s="50"/>
      <c r="E2720" s="51"/>
      <c r="F2720" s="34" t="str">
        <f>IFERROR(VLOOKUP(C2720,'Fed. Agency Identifier'!$A$2:$B$62,2,FALSE),"")</f>
        <v/>
      </c>
      <c r="G2720" s="34" t="str">
        <f>IF(ISBLANK(D2720)=TRUE,"",(IFERROR(VLOOKUP(CONCATENATE(C2720,".",D2720),'Assistance Listings sam.gov'!$A$2:$D$2250,4,FALSE),"Unknown/Expired CFDA - Complete Column K")))</f>
        <v/>
      </c>
      <c r="H2720" s="51"/>
      <c r="I2720" s="51"/>
      <c r="J2720" s="34" t="str">
        <f>IF(AND(ISBLANK(C2720)=TRUE,ISBLANK(D2720)=TRUE),"",IFERROR(VLOOKUP(CONCATENATE(C2720,".",D2720),'Clusters Lookup'!$A$2:$B$99,2,FALSE),"Not an Other Cluster"))</f>
        <v/>
      </c>
      <c r="K2720" s="51"/>
      <c r="L2720" s="51"/>
      <c r="M2720" s="51"/>
      <c r="N2720" s="51"/>
      <c r="O2720" s="52"/>
      <c r="P2720" s="51"/>
      <c r="Q2720" s="51"/>
      <c r="R2720" s="50"/>
      <c r="S2720" s="34" t="str">
        <f>IFERROR(VLOOKUP(R2720,'State of WI BUs'!$A$2:$B$77,2,FALSE),"")</f>
        <v/>
      </c>
      <c r="T2720" s="52"/>
      <c r="U2720" s="52"/>
      <c r="V2720" s="56" t="str">
        <f t="shared" si="336"/>
        <v/>
      </c>
      <c r="W2720" s="52"/>
      <c r="X2720" s="50"/>
      <c r="Y2720" s="56" t="str">
        <f t="shared" si="337"/>
        <v/>
      </c>
      <c r="Z2720" s="52"/>
      <c r="AA2720" s="35" t="str">
        <f t="shared" si="338"/>
        <v/>
      </c>
      <c r="AB2720" s="35" t="str">
        <f t="shared" si="339"/>
        <v/>
      </c>
      <c r="AC2720" s="35" t="str">
        <f t="shared" si="340"/>
        <v/>
      </c>
      <c r="AD2720" s="35" t="str">
        <f t="shared" si="341"/>
        <v/>
      </c>
      <c r="AE2720" s="35" t="str">
        <f t="shared" si="342"/>
        <v/>
      </c>
      <c r="AF2720" s="35" t="str">
        <f t="shared" si="343"/>
        <v/>
      </c>
    </row>
    <row r="2721" spans="1:32" x14ac:dyDescent="0.3">
      <c r="A2721" s="50"/>
      <c r="B2721" s="34" t="str">
        <f>IFERROR(VLOOKUP(A2721,'State of WI BUs'!$A$2:$B$77,2,FALSE),"")</f>
        <v/>
      </c>
      <c r="C2721" s="50"/>
      <c r="D2721" s="50"/>
      <c r="E2721" s="51"/>
      <c r="F2721" s="34" t="str">
        <f>IFERROR(VLOOKUP(C2721,'Fed. Agency Identifier'!$A$2:$B$62,2,FALSE),"")</f>
        <v/>
      </c>
      <c r="G2721" s="34" t="str">
        <f>IF(ISBLANK(D2721)=TRUE,"",(IFERROR(VLOOKUP(CONCATENATE(C2721,".",D2721),'Assistance Listings sam.gov'!$A$2:$D$2250,4,FALSE),"Unknown/Expired CFDA - Complete Column K")))</f>
        <v/>
      </c>
      <c r="H2721" s="51"/>
      <c r="I2721" s="51"/>
      <c r="J2721" s="34" t="str">
        <f>IF(AND(ISBLANK(C2721)=TRUE,ISBLANK(D2721)=TRUE),"",IFERROR(VLOOKUP(CONCATENATE(C2721,".",D2721),'Clusters Lookup'!$A$2:$B$99,2,FALSE),"Not an Other Cluster"))</f>
        <v/>
      </c>
      <c r="K2721" s="51"/>
      <c r="L2721" s="51"/>
      <c r="M2721" s="51"/>
      <c r="N2721" s="51"/>
      <c r="O2721" s="52"/>
      <c r="P2721" s="51"/>
      <c r="Q2721" s="51"/>
      <c r="R2721" s="50"/>
      <c r="S2721" s="34" t="str">
        <f>IFERROR(VLOOKUP(R2721,'State of WI BUs'!$A$2:$B$77,2,FALSE),"")</f>
        <v/>
      </c>
      <c r="T2721" s="52"/>
      <c r="U2721" s="52"/>
      <c r="V2721" s="56" t="str">
        <f t="shared" si="336"/>
        <v/>
      </c>
      <c r="W2721" s="52"/>
      <c r="X2721" s="50"/>
      <c r="Y2721" s="56" t="str">
        <f t="shared" si="337"/>
        <v/>
      </c>
      <c r="Z2721" s="52"/>
      <c r="AA2721" s="35" t="str">
        <f t="shared" si="338"/>
        <v/>
      </c>
      <c r="AB2721" s="35" t="str">
        <f t="shared" si="339"/>
        <v/>
      </c>
      <c r="AC2721" s="35" t="str">
        <f t="shared" si="340"/>
        <v/>
      </c>
      <c r="AD2721" s="35" t="str">
        <f t="shared" si="341"/>
        <v/>
      </c>
      <c r="AE2721" s="35" t="str">
        <f t="shared" si="342"/>
        <v/>
      </c>
      <c r="AF2721" s="35" t="str">
        <f t="shared" si="343"/>
        <v/>
      </c>
    </row>
    <row r="2722" spans="1:32" x14ac:dyDescent="0.3">
      <c r="A2722" s="50"/>
      <c r="B2722" s="34" t="str">
        <f>IFERROR(VLOOKUP(A2722,'State of WI BUs'!$A$2:$B$77,2,FALSE),"")</f>
        <v/>
      </c>
      <c r="C2722" s="50"/>
      <c r="D2722" s="50"/>
      <c r="E2722" s="51"/>
      <c r="F2722" s="34" t="str">
        <f>IFERROR(VLOOKUP(C2722,'Fed. Agency Identifier'!$A$2:$B$62,2,FALSE),"")</f>
        <v/>
      </c>
      <c r="G2722" s="34" t="str">
        <f>IF(ISBLANK(D2722)=TRUE,"",(IFERROR(VLOOKUP(CONCATENATE(C2722,".",D2722),'Assistance Listings sam.gov'!$A$2:$D$2250,4,FALSE),"Unknown/Expired CFDA - Complete Column K")))</f>
        <v/>
      </c>
      <c r="H2722" s="51"/>
      <c r="I2722" s="51"/>
      <c r="J2722" s="34" t="str">
        <f>IF(AND(ISBLANK(C2722)=TRUE,ISBLANK(D2722)=TRUE),"",IFERROR(VLOOKUP(CONCATENATE(C2722,".",D2722),'Clusters Lookup'!$A$2:$B$99,2,FALSE),"Not an Other Cluster"))</f>
        <v/>
      </c>
      <c r="K2722" s="51"/>
      <c r="L2722" s="51"/>
      <c r="M2722" s="51"/>
      <c r="N2722" s="51"/>
      <c r="O2722" s="52"/>
      <c r="P2722" s="51"/>
      <c r="Q2722" s="51"/>
      <c r="R2722" s="50"/>
      <c r="S2722" s="34" t="str">
        <f>IFERROR(VLOOKUP(R2722,'State of WI BUs'!$A$2:$B$77,2,FALSE),"")</f>
        <v/>
      </c>
      <c r="T2722" s="52"/>
      <c r="U2722" s="52"/>
      <c r="V2722" s="56" t="str">
        <f t="shared" si="336"/>
        <v/>
      </c>
      <c r="W2722" s="52"/>
      <c r="X2722" s="50"/>
      <c r="Y2722" s="56" t="str">
        <f t="shared" si="337"/>
        <v/>
      </c>
      <c r="Z2722" s="52"/>
      <c r="AA2722" s="35" t="str">
        <f t="shared" si="338"/>
        <v/>
      </c>
      <c r="AB2722" s="35" t="str">
        <f t="shared" si="339"/>
        <v/>
      </c>
      <c r="AC2722" s="35" t="str">
        <f t="shared" si="340"/>
        <v/>
      </c>
      <c r="AD2722" s="35" t="str">
        <f t="shared" si="341"/>
        <v/>
      </c>
      <c r="AE2722" s="35" t="str">
        <f t="shared" si="342"/>
        <v/>
      </c>
      <c r="AF2722" s="35" t="str">
        <f t="shared" si="343"/>
        <v/>
      </c>
    </row>
    <row r="2723" spans="1:32" x14ac:dyDescent="0.3">
      <c r="A2723" s="50"/>
      <c r="B2723" s="34" t="str">
        <f>IFERROR(VLOOKUP(A2723,'State of WI BUs'!$A$2:$B$77,2,FALSE),"")</f>
        <v/>
      </c>
      <c r="C2723" s="50"/>
      <c r="D2723" s="50"/>
      <c r="E2723" s="51"/>
      <c r="F2723" s="34" t="str">
        <f>IFERROR(VLOOKUP(C2723,'Fed. Agency Identifier'!$A$2:$B$62,2,FALSE),"")</f>
        <v/>
      </c>
      <c r="G2723" s="34" t="str">
        <f>IF(ISBLANK(D2723)=TRUE,"",(IFERROR(VLOOKUP(CONCATENATE(C2723,".",D2723),'Assistance Listings sam.gov'!$A$2:$D$2250,4,FALSE),"Unknown/Expired CFDA - Complete Column K")))</f>
        <v/>
      </c>
      <c r="H2723" s="51"/>
      <c r="I2723" s="51"/>
      <c r="J2723" s="34" t="str">
        <f>IF(AND(ISBLANK(C2723)=TRUE,ISBLANK(D2723)=TRUE),"",IFERROR(VLOOKUP(CONCATENATE(C2723,".",D2723),'Clusters Lookup'!$A$2:$B$99,2,FALSE),"Not an Other Cluster"))</f>
        <v/>
      </c>
      <c r="K2723" s="51"/>
      <c r="L2723" s="51"/>
      <c r="M2723" s="51"/>
      <c r="N2723" s="51"/>
      <c r="O2723" s="52"/>
      <c r="P2723" s="51"/>
      <c r="Q2723" s="51"/>
      <c r="R2723" s="50"/>
      <c r="S2723" s="34" t="str">
        <f>IFERROR(VLOOKUP(R2723,'State of WI BUs'!$A$2:$B$77,2,FALSE),"")</f>
        <v/>
      </c>
      <c r="T2723" s="52"/>
      <c r="U2723" s="52"/>
      <c r="V2723" s="56" t="str">
        <f t="shared" si="336"/>
        <v/>
      </c>
      <c r="W2723" s="52"/>
      <c r="X2723" s="50"/>
      <c r="Y2723" s="56" t="str">
        <f t="shared" si="337"/>
        <v/>
      </c>
      <c r="Z2723" s="52"/>
      <c r="AA2723" s="35" t="str">
        <f t="shared" si="338"/>
        <v/>
      </c>
      <c r="AB2723" s="35" t="str">
        <f t="shared" si="339"/>
        <v/>
      </c>
      <c r="AC2723" s="35" t="str">
        <f t="shared" si="340"/>
        <v/>
      </c>
      <c r="AD2723" s="35" t="str">
        <f t="shared" si="341"/>
        <v/>
      </c>
      <c r="AE2723" s="35" t="str">
        <f t="shared" si="342"/>
        <v/>
      </c>
      <c r="AF2723" s="35" t="str">
        <f t="shared" si="343"/>
        <v/>
      </c>
    </row>
    <row r="2724" spans="1:32" x14ac:dyDescent="0.3">
      <c r="A2724" s="50"/>
      <c r="B2724" s="34" t="str">
        <f>IFERROR(VLOOKUP(A2724,'State of WI BUs'!$A$2:$B$77,2,FALSE),"")</f>
        <v/>
      </c>
      <c r="C2724" s="50"/>
      <c r="D2724" s="50"/>
      <c r="E2724" s="51"/>
      <c r="F2724" s="34" t="str">
        <f>IFERROR(VLOOKUP(C2724,'Fed. Agency Identifier'!$A$2:$B$62,2,FALSE),"")</f>
        <v/>
      </c>
      <c r="G2724" s="34" t="str">
        <f>IF(ISBLANK(D2724)=TRUE,"",(IFERROR(VLOOKUP(CONCATENATE(C2724,".",D2724),'Assistance Listings sam.gov'!$A$2:$D$2250,4,FALSE),"Unknown/Expired CFDA - Complete Column K")))</f>
        <v/>
      </c>
      <c r="H2724" s="51"/>
      <c r="I2724" s="51"/>
      <c r="J2724" s="34" t="str">
        <f>IF(AND(ISBLANK(C2724)=TRUE,ISBLANK(D2724)=TRUE),"",IFERROR(VLOOKUP(CONCATENATE(C2724,".",D2724),'Clusters Lookup'!$A$2:$B$99,2,FALSE),"Not an Other Cluster"))</f>
        <v/>
      </c>
      <c r="K2724" s="51"/>
      <c r="L2724" s="51"/>
      <c r="M2724" s="51"/>
      <c r="N2724" s="51"/>
      <c r="O2724" s="52"/>
      <c r="P2724" s="51"/>
      <c r="Q2724" s="51"/>
      <c r="R2724" s="50"/>
      <c r="S2724" s="34" t="str">
        <f>IFERROR(VLOOKUP(R2724,'State of WI BUs'!$A$2:$B$77,2,FALSE),"")</f>
        <v/>
      </c>
      <c r="T2724" s="52"/>
      <c r="U2724" s="52"/>
      <c r="V2724" s="56" t="str">
        <f t="shared" si="336"/>
        <v/>
      </c>
      <c r="W2724" s="52"/>
      <c r="X2724" s="50"/>
      <c r="Y2724" s="56" t="str">
        <f t="shared" si="337"/>
        <v/>
      </c>
      <c r="Z2724" s="52"/>
      <c r="AA2724" s="35" t="str">
        <f t="shared" si="338"/>
        <v/>
      </c>
      <c r="AB2724" s="35" t="str">
        <f t="shared" si="339"/>
        <v/>
      </c>
      <c r="AC2724" s="35" t="str">
        <f t="shared" si="340"/>
        <v/>
      </c>
      <c r="AD2724" s="35" t="str">
        <f t="shared" si="341"/>
        <v/>
      </c>
      <c r="AE2724" s="35" t="str">
        <f t="shared" si="342"/>
        <v/>
      </c>
      <c r="AF2724" s="35" t="str">
        <f t="shared" si="343"/>
        <v/>
      </c>
    </row>
    <row r="2725" spans="1:32" x14ac:dyDescent="0.3">
      <c r="A2725" s="50"/>
      <c r="B2725" s="34" t="str">
        <f>IFERROR(VLOOKUP(A2725,'State of WI BUs'!$A$2:$B$77,2,FALSE),"")</f>
        <v/>
      </c>
      <c r="C2725" s="50"/>
      <c r="D2725" s="50"/>
      <c r="E2725" s="51"/>
      <c r="F2725" s="34" t="str">
        <f>IFERROR(VLOOKUP(C2725,'Fed. Agency Identifier'!$A$2:$B$62,2,FALSE),"")</f>
        <v/>
      </c>
      <c r="G2725" s="34" t="str">
        <f>IF(ISBLANK(D2725)=TRUE,"",(IFERROR(VLOOKUP(CONCATENATE(C2725,".",D2725),'Assistance Listings sam.gov'!$A$2:$D$2250,4,FALSE),"Unknown/Expired CFDA - Complete Column K")))</f>
        <v/>
      </c>
      <c r="H2725" s="51"/>
      <c r="I2725" s="51"/>
      <c r="J2725" s="34" t="str">
        <f>IF(AND(ISBLANK(C2725)=TRUE,ISBLANK(D2725)=TRUE),"",IFERROR(VLOOKUP(CONCATENATE(C2725,".",D2725),'Clusters Lookup'!$A$2:$B$99,2,FALSE),"Not an Other Cluster"))</f>
        <v/>
      </c>
      <c r="K2725" s="51"/>
      <c r="L2725" s="51"/>
      <c r="M2725" s="51"/>
      <c r="N2725" s="51"/>
      <c r="O2725" s="52"/>
      <c r="P2725" s="51"/>
      <c r="Q2725" s="51"/>
      <c r="R2725" s="50"/>
      <c r="S2725" s="34" t="str">
        <f>IFERROR(VLOOKUP(R2725,'State of WI BUs'!$A$2:$B$77,2,FALSE),"")</f>
        <v/>
      </c>
      <c r="T2725" s="52"/>
      <c r="U2725" s="52"/>
      <c r="V2725" s="56" t="str">
        <f t="shared" si="336"/>
        <v/>
      </c>
      <c r="W2725" s="52"/>
      <c r="X2725" s="50"/>
      <c r="Y2725" s="56" t="str">
        <f t="shared" si="337"/>
        <v/>
      </c>
      <c r="Z2725" s="52"/>
      <c r="AA2725" s="35" t="str">
        <f t="shared" si="338"/>
        <v/>
      </c>
      <c r="AB2725" s="35" t="str">
        <f t="shared" si="339"/>
        <v/>
      </c>
      <c r="AC2725" s="35" t="str">
        <f t="shared" si="340"/>
        <v/>
      </c>
      <c r="AD2725" s="35" t="str">
        <f t="shared" si="341"/>
        <v/>
      </c>
      <c r="AE2725" s="35" t="str">
        <f t="shared" si="342"/>
        <v/>
      </c>
      <c r="AF2725" s="35" t="str">
        <f t="shared" si="343"/>
        <v/>
      </c>
    </row>
    <row r="2726" spans="1:32" x14ac:dyDescent="0.3">
      <c r="A2726" s="50"/>
      <c r="B2726" s="34" t="str">
        <f>IFERROR(VLOOKUP(A2726,'State of WI BUs'!$A$2:$B$77,2,FALSE),"")</f>
        <v/>
      </c>
      <c r="C2726" s="50"/>
      <c r="D2726" s="50"/>
      <c r="E2726" s="51"/>
      <c r="F2726" s="34" t="str">
        <f>IFERROR(VLOOKUP(C2726,'Fed. Agency Identifier'!$A$2:$B$62,2,FALSE),"")</f>
        <v/>
      </c>
      <c r="G2726" s="34" t="str">
        <f>IF(ISBLANK(D2726)=TRUE,"",(IFERROR(VLOOKUP(CONCATENATE(C2726,".",D2726),'Assistance Listings sam.gov'!$A$2:$D$2250,4,FALSE),"Unknown/Expired CFDA - Complete Column K")))</f>
        <v/>
      </c>
      <c r="H2726" s="51"/>
      <c r="I2726" s="51"/>
      <c r="J2726" s="34" t="str">
        <f>IF(AND(ISBLANK(C2726)=TRUE,ISBLANK(D2726)=TRUE),"",IFERROR(VLOOKUP(CONCATENATE(C2726,".",D2726),'Clusters Lookup'!$A$2:$B$99,2,FALSE),"Not an Other Cluster"))</f>
        <v/>
      </c>
      <c r="K2726" s="51"/>
      <c r="L2726" s="51"/>
      <c r="M2726" s="51"/>
      <c r="N2726" s="51"/>
      <c r="O2726" s="52"/>
      <c r="P2726" s="51"/>
      <c r="Q2726" s="51"/>
      <c r="R2726" s="50"/>
      <c r="S2726" s="34" t="str">
        <f>IFERROR(VLOOKUP(R2726,'State of WI BUs'!$A$2:$B$77,2,FALSE),"")</f>
        <v/>
      </c>
      <c r="T2726" s="52"/>
      <c r="U2726" s="52"/>
      <c r="V2726" s="56" t="str">
        <f t="shared" si="336"/>
        <v/>
      </c>
      <c r="W2726" s="52"/>
      <c r="X2726" s="50"/>
      <c r="Y2726" s="56" t="str">
        <f t="shared" si="337"/>
        <v/>
      </c>
      <c r="Z2726" s="52"/>
      <c r="AA2726" s="35" t="str">
        <f t="shared" si="338"/>
        <v/>
      </c>
      <c r="AB2726" s="35" t="str">
        <f t="shared" si="339"/>
        <v/>
      </c>
      <c r="AC2726" s="35" t="str">
        <f t="shared" si="340"/>
        <v/>
      </c>
      <c r="AD2726" s="35" t="str">
        <f t="shared" si="341"/>
        <v/>
      </c>
      <c r="AE2726" s="35" t="str">
        <f t="shared" si="342"/>
        <v/>
      </c>
      <c r="AF2726" s="35" t="str">
        <f t="shared" si="343"/>
        <v/>
      </c>
    </row>
    <row r="2727" spans="1:32" x14ac:dyDescent="0.3">
      <c r="A2727" s="50"/>
      <c r="B2727" s="34" t="str">
        <f>IFERROR(VLOOKUP(A2727,'State of WI BUs'!$A$2:$B$77,2,FALSE),"")</f>
        <v/>
      </c>
      <c r="C2727" s="50"/>
      <c r="D2727" s="50"/>
      <c r="E2727" s="51"/>
      <c r="F2727" s="34" t="str">
        <f>IFERROR(VLOOKUP(C2727,'Fed. Agency Identifier'!$A$2:$B$62,2,FALSE),"")</f>
        <v/>
      </c>
      <c r="G2727" s="34" t="str">
        <f>IF(ISBLANK(D2727)=TRUE,"",(IFERROR(VLOOKUP(CONCATENATE(C2727,".",D2727),'Assistance Listings sam.gov'!$A$2:$D$2250,4,FALSE),"Unknown/Expired CFDA - Complete Column K")))</f>
        <v/>
      </c>
      <c r="H2727" s="51"/>
      <c r="I2727" s="51"/>
      <c r="J2727" s="34" t="str">
        <f>IF(AND(ISBLANK(C2727)=TRUE,ISBLANK(D2727)=TRUE),"",IFERROR(VLOOKUP(CONCATENATE(C2727,".",D2727),'Clusters Lookup'!$A$2:$B$99,2,FALSE),"Not an Other Cluster"))</f>
        <v/>
      </c>
      <c r="K2727" s="51"/>
      <c r="L2727" s="51"/>
      <c r="M2727" s="51"/>
      <c r="N2727" s="51"/>
      <c r="O2727" s="52"/>
      <c r="P2727" s="51"/>
      <c r="Q2727" s="51"/>
      <c r="R2727" s="50"/>
      <c r="S2727" s="34" t="str">
        <f>IFERROR(VLOOKUP(R2727,'State of WI BUs'!$A$2:$B$77,2,FALSE),"")</f>
        <v/>
      </c>
      <c r="T2727" s="52"/>
      <c r="U2727" s="52"/>
      <c r="V2727" s="56" t="str">
        <f t="shared" si="336"/>
        <v/>
      </c>
      <c r="W2727" s="52"/>
      <c r="X2727" s="50"/>
      <c r="Y2727" s="56" t="str">
        <f t="shared" si="337"/>
        <v/>
      </c>
      <c r="Z2727" s="52"/>
      <c r="AA2727" s="35" t="str">
        <f t="shared" si="338"/>
        <v/>
      </c>
      <c r="AB2727" s="35" t="str">
        <f t="shared" si="339"/>
        <v/>
      </c>
      <c r="AC2727" s="35" t="str">
        <f t="shared" si="340"/>
        <v/>
      </c>
      <c r="AD2727" s="35" t="str">
        <f t="shared" si="341"/>
        <v/>
      </c>
      <c r="AE2727" s="35" t="str">
        <f t="shared" si="342"/>
        <v/>
      </c>
      <c r="AF2727" s="35" t="str">
        <f t="shared" si="343"/>
        <v/>
      </c>
    </row>
    <row r="2728" spans="1:32" x14ac:dyDescent="0.3">
      <c r="A2728" s="50"/>
      <c r="B2728" s="34" t="str">
        <f>IFERROR(VLOOKUP(A2728,'State of WI BUs'!$A$2:$B$77,2,FALSE),"")</f>
        <v/>
      </c>
      <c r="C2728" s="50"/>
      <c r="D2728" s="50"/>
      <c r="E2728" s="51"/>
      <c r="F2728" s="34" t="str">
        <f>IFERROR(VLOOKUP(C2728,'Fed. Agency Identifier'!$A$2:$B$62,2,FALSE),"")</f>
        <v/>
      </c>
      <c r="G2728" s="34" t="str">
        <f>IF(ISBLANK(D2728)=TRUE,"",(IFERROR(VLOOKUP(CONCATENATE(C2728,".",D2728),'Assistance Listings sam.gov'!$A$2:$D$2250,4,FALSE),"Unknown/Expired CFDA - Complete Column K")))</f>
        <v/>
      </c>
      <c r="H2728" s="51"/>
      <c r="I2728" s="51"/>
      <c r="J2728" s="34" t="str">
        <f>IF(AND(ISBLANK(C2728)=TRUE,ISBLANK(D2728)=TRUE),"",IFERROR(VLOOKUP(CONCATENATE(C2728,".",D2728),'Clusters Lookup'!$A$2:$B$99,2,FALSE),"Not an Other Cluster"))</f>
        <v/>
      </c>
      <c r="K2728" s="51"/>
      <c r="L2728" s="51"/>
      <c r="M2728" s="51"/>
      <c r="N2728" s="51"/>
      <c r="O2728" s="52"/>
      <c r="P2728" s="51"/>
      <c r="Q2728" s="51"/>
      <c r="R2728" s="50"/>
      <c r="S2728" s="34" t="str">
        <f>IFERROR(VLOOKUP(R2728,'State of WI BUs'!$A$2:$B$77,2,FALSE),"")</f>
        <v/>
      </c>
      <c r="T2728" s="52"/>
      <c r="U2728" s="52"/>
      <c r="V2728" s="56" t="str">
        <f t="shared" si="336"/>
        <v/>
      </c>
      <c r="W2728" s="52"/>
      <c r="X2728" s="50"/>
      <c r="Y2728" s="56" t="str">
        <f t="shared" si="337"/>
        <v/>
      </c>
      <c r="Z2728" s="52"/>
      <c r="AA2728" s="35" t="str">
        <f t="shared" si="338"/>
        <v/>
      </c>
      <c r="AB2728" s="35" t="str">
        <f t="shared" si="339"/>
        <v/>
      </c>
      <c r="AC2728" s="35" t="str">
        <f t="shared" si="340"/>
        <v/>
      </c>
      <c r="AD2728" s="35" t="str">
        <f t="shared" si="341"/>
        <v/>
      </c>
      <c r="AE2728" s="35" t="str">
        <f t="shared" si="342"/>
        <v/>
      </c>
      <c r="AF2728" s="35" t="str">
        <f t="shared" si="343"/>
        <v/>
      </c>
    </row>
    <row r="2729" spans="1:32" x14ac:dyDescent="0.3">
      <c r="A2729" s="50"/>
      <c r="B2729" s="34" t="str">
        <f>IFERROR(VLOOKUP(A2729,'State of WI BUs'!$A$2:$B$77,2,FALSE),"")</f>
        <v/>
      </c>
      <c r="C2729" s="50"/>
      <c r="D2729" s="50"/>
      <c r="E2729" s="51"/>
      <c r="F2729" s="34" t="str">
        <f>IFERROR(VLOOKUP(C2729,'Fed. Agency Identifier'!$A$2:$B$62,2,FALSE),"")</f>
        <v/>
      </c>
      <c r="G2729" s="34" t="str">
        <f>IF(ISBLANK(D2729)=TRUE,"",(IFERROR(VLOOKUP(CONCATENATE(C2729,".",D2729),'Assistance Listings sam.gov'!$A$2:$D$2250,4,FALSE),"Unknown/Expired CFDA - Complete Column K")))</f>
        <v/>
      </c>
      <c r="H2729" s="51"/>
      <c r="I2729" s="51"/>
      <c r="J2729" s="34" t="str">
        <f>IF(AND(ISBLANK(C2729)=TRUE,ISBLANK(D2729)=TRUE),"",IFERROR(VLOOKUP(CONCATENATE(C2729,".",D2729),'Clusters Lookup'!$A$2:$B$99,2,FALSE),"Not an Other Cluster"))</f>
        <v/>
      </c>
      <c r="K2729" s="51"/>
      <c r="L2729" s="51"/>
      <c r="M2729" s="51"/>
      <c r="N2729" s="51"/>
      <c r="O2729" s="52"/>
      <c r="P2729" s="51"/>
      <c r="Q2729" s="51"/>
      <c r="R2729" s="50"/>
      <c r="S2729" s="34" t="str">
        <f>IFERROR(VLOOKUP(R2729,'State of WI BUs'!$A$2:$B$77,2,FALSE),"")</f>
        <v/>
      </c>
      <c r="T2729" s="52"/>
      <c r="U2729" s="52"/>
      <c r="V2729" s="56" t="str">
        <f t="shared" si="336"/>
        <v/>
      </c>
      <c r="W2729" s="52"/>
      <c r="X2729" s="50"/>
      <c r="Y2729" s="56" t="str">
        <f t="shared" si="337"/>
        <v/>
      </c>
      <c r="Z2729" s="52"/>
      <c r="AA2729" s="35" t="str">
        <f t="shared" si="338"/>
        <v/>
      </c>
      <c r="AB2729" s="35" t="str">
        <f t="shared" si="339"/>
        <v/>
      </c>
      <c r="AC2729" s="35" t="str">
        <f t="shared" si="340"/>
        <v/>
      </c>
      <c r="AD2729" s="35" t="str">
        <f t="shared" si="341"/>
        <v/>
      </c>
      <c r="AE2729" s="35" t="str">
        <f t="shared" si="342"/>
        <v/>
      </c>
      <c r="AF2729" s="35" t="str">
        <f t="shared" si="343"/>
        <v/>
      </c>
    </row>
    <row r="2730" spans="1:32" x14ac:dyDescent="0.3">
      <c r="A2730" s="50"/>
      <c r="B2730" s="34" t="str">
        <f>IFERROR(VLOOKUP(A2730,'State of WI BUs'!$A$2:$B$77,2,FALSE),"")</f>
        <v/>
      </c>
      <c r="C2730" s="50"/>
      <c r="D2730" s="50"/>
      <c r="E2730" s="51"/>
      <c r="F2730" s="34" t="str">
        <f>IFERROR(VLOOKUP(C2730,'Fed. Agency Identifier'!$A$2:$B$62,2,FALSE),"")</f>
        <v/>
      </c>
      <c r="G2730" s="34" t="str">
        <f>IF(ISBLANK(D2730)=TRUE,"",(IFERROR(VLOOKUP(CONCATENATE(C2730,".",D2730),'Assistance Listings sam.gov'!$A$2:$D$2250,4,FALSE),"Unknown/Expired CFDA - Complete Column K")))</f>
        <v/>
      </c>
      <c r="H2730" s="51"/>
      <c r="I2730" s="51"/>
      <c r="J2730" s="34" t="str">
        <f>IF(AND(ISBLANK(C2730)=TRUE,ISBLANK(D2730)=TRUE),"",IFERROR(VLOOKUP(CONCATENATE(C2730,".",D2730),'Clusters Lookup'!$A$2:$B$99,2,FALSE),"Not an Other Cluster"))</f>
        <v/>
      </c>
      <c r="K2730" s="51"/>
      <c r="L2730" s="51"/>
      <c r="M2730" s="51"/>
      <c r="N2730" s="51"/>
      <c r="O2730" s="52"/>
      <c r="P2730" s="51"/>
      <c r="Q2730" s="51"/>
      <c r="R2730" s="50"/>
      <c r="S2730" s="34" t="str">
        <f>IFERROR(VLOOKUP(R2730,'State of WI BUs'!$A$2:$B$77,2,FALSE),"")</f>
        <v/>
      </c>
      <c r="T2730" s="52"/>
      <c r="U2730" s="52"/>
      <c r="V2730" s="56" t="str">
        <f t="shared" si="336"/>
        <v/>
      </c>
      <c r="W2730" s="52"/>
      <c r="X2730" s="50"/>
      <c r="Y2730" s="56" t="str">
        <f t="shared" si="337"/>
        <v/>
      </c>
      <c r="Z2730" s="52"/>
      <c r="AA2730" s="35" t="str">
        <f t="shared" si="338"/>
        <v/>
      </c>
      <c r="AB2730" s="35" t="str">
        <f t="shared" si="339"/>
        <v/>
      </c>
      <c r="AC2730" s="35" t="str">
        <f t="shared" si="340"/>
        <v/>
      </c>
      <c r="AD2730" s="35" t="str">
        <f t="shared" si="341"/>
        <v/>
      </c>
      <c r="AE2730" s="35" t="str">
        <f t="shared" si="342"/>
        <v/>
      </c>
      <c r="AF2730" s="35" t="str">
        <f t="shared" si="343"/>
        <v/>
      </c>
    </row>
    <row r="2731" spans="1:32" x14ac:dyDescent="0.3">
      <c r="A2731" s="50"/>
      <c r="B2731" s="34" t="str">
        <f>IFERROR(VLOOKUP(A2731,'State of WI BUs'!$A$2:$B$77,2,FALSE),"")</f>
        <v/>
      </c>
      <c r="C2731" s="50"/>
      <c r="D2731" s="50"/>
      <c r="E2731" s="51"/>
      <c r="F2731" s="34" t="str">
        <f>IFERROR(VLOOKUP(C2731,'Fed. Agency Identifier'!$A$2:$B$62,2,FALSE),"")</f>
        <v/>
      </c>
      <c r="G2731" s="34" t="str">
        <f>IF(ISBLANK(D2731)=TRUE,"",(IFERROR(VLOOKUP(CONCATENATE(C2731,".",D2731),'Assistance Listings sam.gov'!$A$2:$D$2250,4,FALSE),"Unknown/Expired CFDA - Complete Column K")))</f>
        <v/>
      </c>
      <c r="H2731" s="51"/>
      <c r="I2731" s="51"/>
      <c r="J2731" s="34" t="str">
        <f>IF(AND(ISBLANK(C2731)=TRUE,ISBLANK(D2731)=TRUE),"",IFERROR(VLOOKUP(CONCATENATE(C2731,".",D2731),'Clusters Lookup'!$A$2:$B$99,2,FALSE),"Not an Other Cluster"))</f>
        <v/>
      </c>
      <c r="K2731" s="51"/>
      <c r="L2731" s="51"/>
      <c r="M2731" s="51"/>
      <c r="N2731" s="51"/>
      <c r="O2731" s="52"/>
      <c r="P2731" s="51"/>
      <c r="Q2731" s="51"/>
      <c r="R2731" s="50"/>
      <c r="S2731" s="34" t="str">
        <f>IFERROR(VLOOKUP(R2731,'State of WI BUs'!$A$2:$B$77,2,FALSE),"")</f>
        <v/>
      </c>
      <c r="T2731" s="52"/>
      <c r="U2731" s="52"/>
      <c r="V2731" s="56" t="str">
        <f t="shared" si="336"/>
        <v/>
      </c>
      <c r="W2731" s="52"/>
      <c r="X2731" s="50"/>
      <c r="Y2731" s="56" t="str">
        <f t="shared" si="337"/>
        <v/>
      </c>
      <c r="Z2731" s="52"/>
      <c r="AA2731" s="35" t="str">
        <f t="shared" si="338"/>
        <v/>
      </c>
      <c r="AB2731" s="35" t="str">
        <f t="shared" si="339"/>
        <v/>
      </c>
      <c r="AC2731" s="35" t="str">
        <f t="shared" si="340"/>
        <v/>
      </c>
      <c r="AD2731" s="35" t="str">
        <f t="shared" si="341"/>
        <v/>
      </c>
      <c r="AE2731" s="35" t="str">
        <f t="shared" si="342"/>
        <v/>
      </c>
      <c r="AF2731" s="35" t="str">
        <f t="shared" si="343"/>
        <v/>
      </c>
    </row>
    <row r="2732" spans="1:32" x14ac:dyDescent="0.3">
      <c r="A2732" s="50"/>
      <c r="B2732" s="34" t="str">
        <f>IFERROR(VLOOKUP(A2732,'State of WI BUs'!$A$2:$B$77,2,FALSE),"")</f>
        <v/>
      </c>
      <c r="C2732" s="50"/>
      <c r="D2732" s="50"/>
      <c r="E2732" s="51"/>
      <c r="F2732" s="34" t="str">
        <f>IFERROR(VLOOKUP(C2732,'Fed. Agency Identifier'!$A$2:$B$62,2,FALSE),"")</f>
        <v/>
      </c>
      <c r="G2732" s="34" t="str">
        <f>IF(ISBLANK(D2732)=TRUE,"",(IFERROR(VLOOKUP(CONCATENATE(C2732,".",D2732),'Assistance Listings sam.gov'!$A$2:$D$2250,4,FALSE),"Unknown/Expired CFDA - Complete Column K")))</f>
        <v/>
      </c>
      <c r="H2732" s="51"/>
      <c r="I2732" s="51"/>
      <c r="J2732" s="34" t="str">
        <f>IF(AND(ISBLANK(C2732)=TRUE,ISBLANK(D2732)=TRUE),"",IFERROR(VLOOKUP(CONCATENATE(C2732,".",D2732),'Clusters Lookup'!$A$2:$B$99,2,FALSE),"Not an Other Cluster"))</f>
        <v/>
      </c>
      <c r="K2732" s="51"/>
      <c r="L2732" s="51"/>
      <c r="M2732" s="51"/>
      <c r="N2732" s="51"/>
      <c r="O2732" s="52"/>
      <c r="P2732" s="51"/>
      <c r="Q2732" s="51"/>
      <c r="R2732" s="50"/>
      <c r="S2732" s="34" t="str">
        <f>IFERROR(VLOOKUP(R2732,'State of WI BUs'!$A$2:$B$77,2,FALSE),"")</f>
        <v/>
      </c>
      <c r="T2732" s="52"/>
      <c r="U2732" s="52"/>
      <c r="V2732" s="56" t="str">
        <f t="shared" si="336"/>
        <v/>
      </c>
      <c r="W2732" s="52"/>
      <c r="X2732" s="50"/>
      <c r="Y2732" s="56" t="str">
        <f t="shared" si="337"/>
        <v/>
      </c>
      <c r="Z2732" s="52"/>
      <c r="AA2732" s="35" t="str">
        <f t="shared" si="338"/>
        <v/>
      </c>
      <c r="AB2732" s="35" t="str">
        <f t="shared" si="339"/>
        <v/>
      </c>
      <c r="AC2732" s="35" t="str">
        <f t="shared" si="340"/>
        <v/>
      </c>
      <c r="AD2732" s="35" t="str">
        <f t="shared" si="341"/>
        <v/>
      </c>
      <c r="AE2732" s="35" t="str">
        <f t="shared" si="342"/>
        <v/>
      </c>
      <c r="AF2732" s="35" t="str">
        <f t="shared" si="343"/>
        <v/>
      </c>
    </row>
    <row r="2733" spans="1:32" x14ac:dyDescent="0.3">
      <c r="A2733" s="50"/>
      <c r="B2733" s="34" t="str">
        <f>IFERROR(VLOOKUP(A2733,'State of WI BUs'!$A$2:$B$77,2,FALSE),"")</f>
        <v/>
      </c>
      <c r="C2733" s="50"/>
      <c r="D2733" s="50"/>
      <c r="E2733" s="51"/>
      <c r="F2733" s="34" t="str">
        <f>IFERROR(VLOOKUP(C2733,'Fed. Agency Identifier'!$A$2:$B$62,2,FALSE),"")</f>
        <v/>
      </c>
      <c r="G2733" s="34" t="str">
        <f>IF(ISBLANK(D2733)=TRUE,"",(IFERROR(VLOOKUP(CONCATENATE(C2733,".",D2733),'Assistance Listings sam.gov'!$A$2:$D$2250,4,FALSE),"Unknown/Expired CFDA - Complete Column K")))</f>
        <v/>
      </c>
      <c r="H2733" s="51"/>
      <c r="I2733" s="51"/>
      <c r="J2733" s="34" t="str">
        <f>IF(AND(ISBLANK(C2733)=TRUE,ISBLANK(D2733)=TRUE),"",IFERROR(VLOOKUP(CONCATENATE(C2733,".",D2733),'Clusters Lookup'!$A$2:$B$99,2,FALSE),"Not an Other Cluster"))</f>
        <v/>
      </c>
      <c r="K2733" s="51"/>
      <c r="L2733" s="51"/>
      <c r="M2733" s="51"/>
      <c r="N2733" s="51"/>
      <c r="O2733" s="52"/>
      <c r="P2733" s="51"/>
      <c r="Q2733" s="51"/>
      <c r="R2733" s="50"/>
      <c r="S2733" s="34" t="str">
        <f>IFERROR(VLOOKUP(R2733,'State of WI BUs'!$A$2:$B$77,2,FALSE),"")</f>
        <v/>
      </c>
      <c r="T2733" s="52"/>
      <c r="U2733" s="52"/>
      <c r="V2733" s="56" t="str">
        <f t="shared" si="336"/>
        <v/>
      </c>
      <c r="W2733" s="52"/>
      <c r="X2733" s="50"/>
      <c r="Y2733" s="56" t="str">
        <f t="shared" si="337"/>
        <v/>
      </c>
      <c r="Z2733" s="52"/>
      <c r="AA2733" s="35" t="str">
        <f t="shared" si="338"/>
        <v/>
      </c>
      <c r="AB2733" s="35" t="str">
        <f t="shared" si="339"/>
        <v/>
      </c>
      <c r="AC2733" s="35" t="str">
        <f t="shared" si="340"/>
        <v/>
      </c>
      <c r="AD2733" s="35" t="str">
        <f t="shared" si="341"/>
        <v/>
      </c>
      <c r="AE2733" s="35" t="str">
        <f t="shared" si="342"/>
        <v/>
      </c>
      <c r="AF2733" s="35" t="str">
        <f t="shared" si="343"/>
        <v/>
      </c>
    </row>
    <row r="2734" spans="1:32" x14ac:dyDescent="0.3">
      <c r="A2734" s="50"/>
      <c r="B2734" s="34" t="str">
        <f>IFERROR(VLOOKUP(A2734,'State of WI BUs'!$A$2:$B$77,2,FALSE),"")</f>
        <v/>
      </c>
      <c r="C2734" s="50"/>
      <c r="D2734" s="50"/>
      <c r="E2734" s="51"/>
      <c r="F2734" s="34" t="str">
        <f>IFERROR(VLOOKUP(C2734,'Fed. Agency Identifier'!$A$2:$B$62,2,FALSE),"")</f>
        <v/>
      </c>
      <c r="G2734" s="34" t="str">
        <f>IF(ISBLANK(D2734)=TRUE,"",(IFERROR(VLOOKUP(CONCATENATE(C2734,".",D2734),'Assistance Listings sam.gov'!$A$2:$D$2250,4,FALSE),"Unknown/Expired CFDA - Complete Column K")))</f>
        <v/>
      </c>
      <c r="H2734" s="51"/>
      <c r="I2734" s="51"/>
      <c r="J2734" s="34" t="str">
        <f>IF(AND(ISBLANK(C2734)=TRUE,ISBLANK(D2734)=TRUE),"",IFERROR(VLOOKUP(CONCATENATE(C2734,".",D2734),'Clusters Lookup'!$A$2:$B$99,2,FALSE),"Not an Other Cluster"))</f>
        <v/>
      </c>
      <c r="K2734" s="51"/>
      <c r="L2734" s="51"/>
      <c r="M2734" s="51"/>
      <c r="N2734" s="51"/>
      <c r="O2734" s="52"/>
      <c r="P2734" s="51"/>
      <c r="Q2734" s="51"/>
      <c r="R2734" s="50"/>
      <c r="S2734" s="34" t="str">
        <f>IFERROR(VLOOKUP(R2734,'State of WI BUs'!$A$2:$B$77,2,FALSE),"")</f>
        <v/>
      </c>
      <c r="T2734" s="52"/>
      <c r="U2734" s="52"/>
      <c r="V2734" s="56" t="str">
        <f t="shared" si="336"/>
        <v/>
      </c>
      <c r="W2734" s="52"/>
      <c r="X2734" s="50"/>
      <c r="Y2734" s="56" t="str">
        <f t="shared" si="337"/>
        <v/>
      </c>
      <c r="Z2734" s="52"/>
      <c r="AA2734" s="35" t="str">
        <f t="shared" si="338"/>
        <v/>
      </c>
      <c r="AB2734" s="35" t="str">
        <f t="shared" si="339"/>
        <v/>
      </c>
      <c r="AC2734" s="35" t="str">
        <f t="shared" si="340"/>
        <v/>
      </c>
      <c r="AD2734" s="35" t="str">
        <f t="shared" si="341"/>
        <v/>
      </c>
      <c r="AE2734" s="35" t="str">
        <f t="shared" si="342"/>
        <v/>
      </c>
      <c r="AF2734" s="35" t="str">
        <f t="shared" si="343"/>
        <v/>
      </c>
    </row>
    <row r="2735" spans="1:32" x14ac:dyDescent="0.3">
      <c r="A2735" s="50"/>
      <c r="B2735" s="34" t="str">
        <f>IFERROR(VLOOKUP(A2735,'State of WI BUs'!$A$2:$B$77,2,FALSE),"")</f>
        <v/>
      </c>
      <c r="C2735" s="50"/>
      <c r="D2735" s="50"/>
      <c r="E2735" s="51"/>
      <c r="F2735" s="34" t="str">
        <f>IFERROR(VLOOKUP(C2735,'Fed. Agency Identifier'!$A$2:$B$62,2,FALSE),"")</f>
        <v/>
      </c>
      <c r="G2735" s="34" t="str">
        <f>IF(ISBLANK(D2735)=TRUE,"",(IFERROR(VLOOKUP(CONCATENATE(C2735,".",D2735),'Assistance Listings sam.gov'!$A$2:$D$2250,4,FALSE),"Unknown/Expired CFDA - Complete Column K")))</f>
        <v/>
      </c>
      <c r="H2735" s="51"/>
      <c r="I2735" s="51"/>
      <c r="J2735" s="34" t="str">
        <f>IF(AND(ISBLANK(C2735)=TRUE,ISBLANK(D2735)=TRUE),"",IFERROR(VLOOKUP(CONCATENATE(C2735,".",D2735),'Clusters Lookup'!$A$2:$B$99,2,FALSE),"Not an Other Cluster"))</f>
        <v/>
      </c>
      <c r="K2735" s="51"/>
      <c r="L2735" s="51"/>
      <c r="M2735" s="51"/>
      <c r="N2735" s="51"/>
      <c r="O2735" s="52"/>
      <c r="P2735" s="51"/>
      <c r="Q2735" s="51"/>
      <c r="R2735" s="50"/>
      <c r="S2735" s="34" t="str">
        <f>IFERROR(VLOOKUP(R2735,'State of WI BUs'!$A$2:$B$77,2,FALSE),"")</f>
        <v/>
      </c>
      <c r="T2735" s="52"/>
      <c r="U2735" s="52"/>
      <c r="V2735" s="56" t="str">
        <f t="shared" si="336"/>
        <v/>
      </c>
      <c r="W2735" s="52"/>
      <c r="X2735" s="50"/>
      <c r="Y2735" s="56" t="str">
        <f t="shared" si="337"/>
        <v/>
      </c>
      <c r="Z2735" s="52"/>
      <c r="AA2735" s="35" t="str">
        <f t="shared" si="338"/>
        <v/>
      </c>
      <c r="AB2735" s="35" t="str">
        <f t="shared" si="339"/>
        <v/>
      </c>
      <c r="AC2735" s="35" t="str">
        <f t="shared" si="340"/>
        <v/>
      </c>
      <c r="AD2735" s="35" t="str">
        <f t="shared" si="341"/>
        <v/>
      </c>
      <c r="AE2735" s="35" t="str">
        <f t="shared" si="342"/>
        <v/>
      </c>
      <c r="AF2735" s="35" t="str">
        <f t="shared" si="343"/>
        <v/>
      </c>
    </row>
    <row r="2736" spans="1:32" x14ac:dyDescent="0.3">
      <c r="A2736" s="50"/>
      <c r="B2736" s="34" t="str">
        <f>IFERROR(VLOOKUP(A2736,'State of WI BUs'!$A$2:$B$77,2,FALSE),"")</f>
        <v/>
      </c>
      <c r="C2736" s="50"/>
      <c r="D2736" s="50"/>
      <c r="E2736" s="51"/>
      <c r="F2736" s="34" t="str">
        <f>IFERROR(VLOOKUP(C2736,'Fed. Agency Identifier'!$A$2:$B$62,2,FALSE),"")</f>
        <v/>
      </c>
      <c r="G2736" s="34" t="str">
        <f>IF(ISBLANK(D2736)=TRUE,"",(IFERROR(VLOOKUP(CONCATENATE(C2736,".",D2736),'Assistance Listings sam.gov'!$A$2:$D$2250,4,FALSE),"Unknown/Expired CFDA - Complete Column K")))</f>
        <v/>
      </c>
      <c r="H2736" s="51"/>
      <c r="I2736" s="51"/>
      <c r="J2736" s="34" t="str">
        <f>IF(AND(ISBLANK(C2736)=TRUE,ISBLANK(D2736)=TRUE),"",IFERROR(VLOOKUP(CONCATENATE(C2736,".",D2736),'Clusters Lookup'!$A$2:$B$99,2,FALSE),"Not an Other Cluster"))</f>
        <v/>
      </c>
      <c r="K2736" s="51"/>
      <c r="L2736" s="51"/>
      <c r="M2736" s="51"/>
      <c r="N2736" s="51"/>
      <c r="O2736" s="52"/>
      <c r="P2736" s="51"/>
      <c r="Q2736" s="51"/>
      <c r="R2736" s="50"/>
      <c r="S2736" s="34" t="str">
        <f>IFERROR(VLOOKUP(R2736,'State of WI BUs'!$A$2:$B$77,2,FALSE),"")</f>
        <v/>
      </c>
      <c r="T2736" s="52"/>
      <c r="U2736" s="52"/>
      <c r="V2736" s="56" t="str">
        <f t="shared" si="336"/>
        <v/>
      </c>
      <c r="W2736" s="52"/>
      <c r="X2736" s="50"/>
      <c r="Y2736" s="56" t="str">
        <f t="shared" si="337"/>
        <v/>
      </c>
      <c r="Z2736" s="52"/>
      <c r="AA2736" s="35" t="str">
        <f t="shared" si="338"/>
        <v/>
      </c>
      <c r="AB2736" s="35" t="str">
        <f t="shared" si="339"/>
        <v/>
      </c>
      <c r="AC2736" s="35" t="str">
        <f t="shared" si="340"/>
        <v/>
      </c>
      <c r="AD2736" s="35" t="str">
        <f t="shared" si="341"/>
        <v/>
      </c>
      <c r="AE2736" s="35" t="str">
        <f t="shared" si="342"/>
        <v/>
      </c>
      <c r="AF2736" s="35" t="str">
        <f t="shared" si="343"/>
        <v/>
      </c>
    </row>
    <row r="2737" spans="1:32" x14ac:dyDescent="0.3">
      <c r="A2737" s="50"/>
      <c r="B2737" s="34" t="str">
        <f>IFERROR(VLOOKUP(A2737,'State of WI BUs'!$A$2:$B$77,2,FALSE),"")</f>
        <v/>
      </c>
      <c r="C2737" s="50"/>
      <c r="D2737" s="50"/>
      <c r="E2737" s="51"/>
      <c r="F2737" s="34" t="str">
        <f>IFERROR(VLOOKUP(C2737,'Fed. Agency Identifier'!$A$2:$B$62,2,FALSE),"")</f>
        <v/>
      </c>
      <c r="G2737" s="34" t="str">
        <f>IF(ISBLANK(D2737)=TRUE,"",(IFERROR(VLOOKUP(CONCATENATE(C2737,".",D2737),'Assistance Listings sam.gov'!$A$2:$D$2250,4,FALSE),"Unknown/Expired CFDA - Complete Column K")))</f>
        <v/>
      </c>
      <c r="H2737" s="51"/>
      <c r="I2737" s="51"/>
      <c r="J2737" s="34" t="str">
        <f>IF(AND(ISBLANK(C2737)=TRUE,ISBLANK(D2737)=TRUE),"",IFERROR(VLOOKUP(CONCATENATE(C2737,".",D2737),'Clusters Lookup'!$A$2:$B$99,2,FALSE),"Not an Other Cluster"))</f>
        <v/>
      </c>
      <c r="K2737" s="51"/>
      <c r="L2737" s="51"/>
      <c r="M2737" s="51"/>
      <c r="N2737" s="51"/>
      <c r="O2737" s="52"/>
      <c r="P2737" s="51"/>
      <c r="Q2737" s="51"/>
      <c r="R2737" s="50"/>
      <c r="S2737" s="34" t="str">
        <f>IFERROR(VLOOKUP(R2737,'State of WI BUs'!$A$2:$B$77,2,FALSE),"")</f>
        <v/>
      </c>
      <c r="T2737" s="52"/>
      <c r="U2737" s="52"/>
      <c r="V2737" s="56" t="str">
        <f t="shared" si="336"/>
        <v/>
      </c>
      <c r="W2737" s="52"/>
      <c r="X2737" s="50"/>
      <c r="Y2737" s="56" t="str">
        <f t="shared" si="337"/>
        <v/>
      </c>
      <c r="Z2737" s="52"/>
      <c r="AA2737" s="35" t="str">
        <f t="shared" si="338"/>
        <v/>
      </c>
      <c r="AB2737" s="35" t="str">
        <f t="shared" si="339"/>
        <v/>
      </c>
      <c r="AC2737" s="35" t="str">
        <f t="shared" si="340"/>
        <v/>
      </c>
      <c r="AD2737" s="35" t="str">
        <f t="shared" si="341"/>
        <v/>
      </c>
      <c r="AE2737" s="35" t="str">
        <f t="shared" si="342"/>
        <v/>
      </c>
      <c r="AF2737" s="35" t="str">
        <f t="shared" si="343"/>
        <v/>
      </c>
    </row>
    <row r="2738" spans="1:32" x14ac:dyDescent="0.3">
      <c r="A2738" s="50"/>
      <c r="B2738" s="34" t="str">
        <f>IFERROR(VLOOKUP(A2738,'State of WI BUs'!$A$2:$B$77,2,FALSE),"")</f>
        <v/>
      </c>
      <c r="C2738" s="50"/>
      <c r="D2738" s="50"/>
      <c r="E2738" s="51"/>
      <c r="F2738" s="34" t="str">
        <f>IFERROR(VLOOKUP(C2738,'Fed. Agency Identifier'!$A$2:$B$62,2,FALSE),"")</f>
        <v/>
      </c>
      <c r="G2738" s="34" t="str">
        <f>IF(ISBLANK(D2738)=TRUE,"",(IFERROR(VLOOKUP(CONCATENATE(C2738,".",D2738),'Assistance Listings sam.gov'!$A$2:$D$2250,4,FALSE),"Unknown/Expired CFDA - Complete Column K")))</f>
        <v/>
      </c>
      <c r="H2738" s="51"/>
      <c r="I2738" s="51"/>
      <c r="J2738" s="34" t="str">
        <f>IF(AND(ISBLANK(C2738)=TRUE,ISBLANK(D2738)=TRUE),"",IFERROR(VLOOKUP(CONCATENATE(C2738,".",D2738),'Clusters Lookup'!$A$2:$B$99,2,FALSE),"Not an Other Cluster"))</f>
        <v/>
      </c>
      <c r="K2738" s="51"/>
      <c r="L2738" s="51"/>
      <c r="M2738" s="51"/>
      <c r="N2738" s="51"/>
      <c r="O2738" s="52"/>
      <c r="P2738" s="51"/>
      <c r="Q2738" s="51"/>
      <c r="R2738" s="50"/>
      <c r="S2738" s="34" t="str">
        <f>IFERROR(VLOOKUP(R2738,'State of WI BUs'!$A$2:$B$77,2,FALSE),"")</f>
        <v/>
      </c>
      <c r="T2738" s="52"/>
      <c r="U2738" s="52"/>
      <c r="V2738" s="56" t="str">
        <f t="shared" si="336"/>
        <v/>
      </c>
      <c r="W2738" s="52"/>
      <c r="X2738" s="50"/>
      <c r="Y2738" s="56" t="str">
        <f t="shared" si="337"/>
        <v/>
      </c>
      <c r="Z2738" s="52"/>
      <c r="AA2738" s="35" t="str">
        <f t="shared" si="338"/>
        <v/>
      </c>
      <c r="AB2738" s="35" t="str">
        <f t="shared" si="339"/>
        <v/>
      </c>
      <c r="AC2738" s="35" t="str">
        <f t="shared" si="340"/>
        <v/>
      </c>
      <c r="AD2738" s="35" t="str">
        <f t="shared" si="341"/>
        <v/>
      </c>
      <c r="AE2738" s="35" t="str">
        <f t="shared" si="342"/>
        <v/>
      </c>
      <c r="AF2738" s="35" t="str">
        <f t="shared" si="343"/>
        <v/>
      </c>
    </row>
    <row r="2739" spans="1:32" x14ac:dyDescent="0.3">
      <c r="A2739" s="50"/>
      <c r="B2739" s="34" t="str">
        <f>IFERROR(VLOOKUP(A2739,'State of WI BUs'!$A$2:$B$77,2,FALSE),"")</f>
        <v/>
      </c>
      <c r="C2739" s="50"/>
      <c r="D2739" s="50"/>
      <c r="E2739" s="51"/>
      <c r="F2739" s="34" t="str">
        <f>IFERROR(VLOOKUP(C2739,'Fed. Agency Identifier'!$A$2:$B$62,2,FALSE),"")</f>
        <v/>
      </c>
      <c r="G2739" s="34" t="str">
        <f>IF(ISBLANK(D2739)=TRUE,"",(IFERROR(VLOOKUP(CONCATENATE(C2739,".",D2739),'Assistance Listings sam.gov'!$A$2:$D$2250,4,FALSE),"Unknown/Expired CFDA - Complete Column K")))</f>
        <v/>
      </c>
      <c r="H2739" s="51"/>
      <c r="I2739" s="51"/>
      <c r="J2739" s="34" t="str">
        <f>IF(AND(ISBLANK(C2739)=TRUE,ISBLANK(D2739)=TRUE),"",IFERROR(VLOOKUP(CONCATENATE(C2739,".",D2739),'Clusters Lookup'!$A$2:$B$99,2,FALSE),"Not an Other Cluster"))</f>
        <v/>
      </c>
      <c r="K2739" s="51"/>
      <c r="L2739" s="51"/>
      <c r="M2739" s="51"/>
      <c r="N2739" s="51"/>
      <c r="O2739" s="52"/>
      <c r="P2739" s="51"/>
      <c r="Q2739" s="51"/>
      <c r="R2739" s="50"/>
      <c r="S2739" s="34" t="str">
        <f>IFERROR(VLOOKUP(R2739,'State of WI BUs'!$A$2:$B$77,2,FALSE),"")</f>
        <v/>
      </c>
      <c r="T2739" s="52"/>
      <c r="U2739" s="52"/>
      <c r="V2739" s="56" t="str">
        <f t="shared" si="336"/>
        <v/>
      </c>
      <c r="W2739" s="52"/>
      <c r="X2739" s="50"/>
      <c r="Y2739" s="56" t="str">
        <f t="shared" si="337"/>
        <v/>
      </c>
      <c r="Z2739" s="52"/>
      <c r="AA2739" s="35" t="str">
        <f t="shared" si="338"/>
        <v/>
      </c>
      <c r="AB2739" s="35" t="str">
        <f t="shared" si="339"/>
        <v/>
      </c>
      <c r="AC2739" s="35" t="str">
        <f t="shared" si="340"/>
        <v/>
      </c>
      <c r="AD2739" s="35" t="str">
        <f t="shared" si="341"/>
        <v/>
      </c>
      <c r="AE2739" s="35" t="str">
        <f t="shared" si="342"/>
        <v/>
      </c>
      <c r="AF2739" s="35" t="str">
        <f t="shared" si="343"/>
        <v/>
      </c>
    </row>
    <row r="2740" spans="1:32" x14ac:dyDescent="0.3">
      <c r="A2740" s="50"/>
      <c r="B2740" s="34" t="str">
        <f>IFERROR(VLOOKUP(A2740,'State of WI BUs'!$A$2:$B$77,2,FALSE),"")</f>
        <v/>
      </c>
      <c r="C2740" s="50"/>
      <c r="D2740" s="50"/>
      <c r="E2740" s="51"/>
      <c r="F2740" s="34" t="str">
        <f>IFERROR(VLOOKUP(C2740,'Fed. Agency Identifier'!$A$2:$B$62,2,FALSE),"")</f>
        <v/>
      </c>
      <c r="G2740" s="34" t="str">
        <f>IF(ISBLANK(D2740)=TRUE,"",(IFERROR(VLOOKUP(CONCATENATE(C2740,".",D2740),'Assistance Listings sam.gov'!$A$2:$D$2250,4,FALSE),"Unknown/Expired CFDA - Complete Column K")))</f>
        <v/>
      </c>
      <c r="H2740" s="51"/>
      <c r="I2740" s="51"/>
      <c r="J2740" s="34" t="str">
        <f>IF(AND(ISBLANK(C2740)=TRUE,ISBLANK(D2740)=TRUE),"",IFERROR(VLOOKUP(CONCATENATE(C2740,".",D2740),'Clusters Lookup'!$A$2:$B$99,2,FALSE),"Not an Other Cluster"))</f>
        <v/>
      </c>
      <c r="K2740" s="51"/>
      <c r="L2740" s="51"/>
      <c r="M2740" s="51"/>
      <c r="N2740" s="51"/>
      <c r="O2740" s="52"/>
      <c r="P2740" s="51"/>
      <c r="Q2740" s="51"/>
      <c r="R2740" s="50"/>
      <c r="S2740" s="34" t="str">
        <f>IFERROR(VLOOKUP(R2740,'State of WI BUs'!$A$2:$B$77,2,FALSE),"")</f>
        <v/>
      </c>
      <c r="T2740" s="52"/>
      <c r="U2740" s="52"/>
      <c r="V2740" s="56" t="str">
        <f t="shared" si="336"/>
        <v/>
      </c>
      <c r="W2740" s="52"/>
      <c r="X2740" s="50"/>
      <c r="Y2740" s="56" t="str">
        <f t="shared" si="337"/>
        <v/>
      </c>
      <c r="Z2740" s="52"/>
      <c r="AA2740" s="35" t="str">
        <f t="shared" si="338"/>
        <v/>
      </c>
      <c r="AB2740" s="35" t="str">
        <f t="shared" si="339"/>
        <v/>
      </c>
      <c r="AC2740" s="35" t="str">
        <f t="shared" si="340"/>
        <v/>
      </c>
      <c r="AD2740" s="35" t="str">
        <f t="shared" si="341"/>
        <v/>
      </c>
      <c r="AE2740" s="35" t="str">
        <f t="shared" si="342"/>
        <v/>
      </c>
      <c r="AF2740" s="35" t="str">
        <f t="shared" si="343"/>
        <v/>
      </c>
    </row>
    <row r="2741" spans="1:32" x14ac:dyDescent="0.3">
      <c r="A2741" s="50"/>
      <c r="B2741" s="34" t="str">
        <f>IFERROR(VLOOKUP(A2741,'State of WI BUs'!$A$2:$B$77,2,FALSE),"")</f>
        <v/>
      </c>
      <c r="C2741" s="50"/>
      <c r="D2741" s="50"/>
      <c r="E2741" s="51"/>
      <c r="F2741" s="34" t="str">
        <f>IFERROR(VLOOKUP(C2741,'Fed. Agency Identifier'!$A$2:$B$62,2,FALSE),"")</f>
        <v/>
      </c>
      <c r="G2741" s="34" t="str">
        <f>IF(ISBLANK(D2741)=TRUE,"",(IFERROR(VLOOKUP(CONCATENATE(C2741,".",D2741),'Assistance Listings sam.gov'!$A$2:$D$2250,4,FALSE),"Unknown/Expired CFDA - Complete Column K")))</f>
        <v/>
      </c>
      <c r="H2741" s="51"/>
      <c r="I2741" s="51"/>
      <c r="J2741" s="34" t="str">
        <f>IF(AND(ISBLANK(C2741)=TRUE,ISBLANK(D2741)=TRUE),"",IFERROR(VLOOKUP(CONCATENATE(C2741,".",D2741),'Clusters Lookup'!$A$2:$B$99,2,FALSE),"Not an Other Cluster"))</f>
        <v/>
      </c>
      <c r="K2741" s="51"/>
      <c r="L2741" s="51"/>
      <c r="M2741" s="51"/>
      <c r="N2741" s="51"/>
      <c r="O2741" s="52"/>
      <c r="P2741" s="51"/>
      <c r="Q2741" s="51"/>
      <c r="R2741" s="50"/>
      <c r="S2741" s="34" t="str">
        <f>IFERROR(VLOOKUP(R2741,'State of WI BUs'!$A$2:$B$77,2,FALSE),"")</f>
        <v/>
      </c>
      <c r="T2741" s="52"/>
      <c r="U2741" s="52"/>
      <c r="V2741" s="56" t="str">
        <f t="shared" si="336"/>
        <v/>
      </c>
      <c r="W2741" s="52"/>
      <c r="X2741" s="50"/>
      <c r="Y2741" s="56" t="str">
        <f t="shared" si="337"/>
        <v/>
      </c>
      <c r="Z2741" s="52"/>
      <c r="AA2741" s="35" t="str">
        <f t="shared" si="338"/>
        <v/>
      </c>
      <c r="AB2741" s="35" t="str">
        <f t="shared" si="339"/>
        <v/>
      </c>
      <c r="AC2741" s="35" t="str">
        <f t="shared" si="340"/>
        <v/>
      </c>
      <c r="AD2741" s="35" t="str">
        <f t="shared" si="341"/>
        <v/>
      </c>
      <c r="AE2741" s="35" t="str">
        <f t="shared" si="342"/>
        <v/>
      </c>
      <c r="AF2741" s="35" t="str">
        <f t="shared" si="343"/>
        <v/>
      </c>
    </row>
    <row r="2742" spans="1:32" x14ac:dyDescent="0.3">
      <c r="A2742" s="50"/>
      <c r="B2742" s="34" t="str">
        <f>IFERROR(VLOOKUP(A2742,'State of WI BUs'!$A$2:$B$77,2,FALSE),"")</f>
        <v/>
      </c>
      <c r="C2742" s="50"/>
      <c r="D2742" s="50"/>
      <c r="E2742" s="51"/>
      <c r="F2742" s="34" t="str">
        <f>IFERROR(VLOOKUP(C2742,'Fed. Agency Identifier'!$A$2:$B$62,2,FALSE),"")</f>
        <v/>
      </c>
      <c r="G2742" s="34" t="str">
        <f>IF(ISBLANK(D2742)=TRUE,"",(IFERROR(VLOOKUP(CONCATENATE(C2742,".",D2742),'Assistance Listings sam.gov'!$A$2:$D$2250,4,FALSE),"Unknown/Expired CFDA - Complete Column K")))</f>
        <v/>
      </c>
      <c r="H2742" s="51"/>
      <c r="I2742" s="51"/>
      <c r="J2742" s="34" t="str">
        <f>IF(AND(ISBLANK(C2742)=TRUE,ISBLANK(D2742)=TRUE),"",IFERROR(VLOOKUP(CONCATENATE(C2742,".",D2742),'Clusters Lookup'!$A$2:$B$99,2,FALSE),"Not an Other Cluster"))</f>
        <v/>
      </c>
      <c r="K2742" s="51"/>
      <c r="L2742" s="51"/>
      <c r="M2742" s="51"/>
      <c r="N2742" s="51"/>
      <c r="O2742" s="52"/>
      <c r="P2742" s="51"/>
      <c r="Q2742" s="51"/>
      <c r="R2742" s="50"/>
      <c r="S2742" s="34" t="str">
        <f>IFERROR(VLOOKUP(R2742,'State of WI BUs'!$A$2:$B$77,2,FALSE),"")</f>
        <v/>
      </c>
      <c r="T2742" s="52"/>
      <c r="U2742" s="52"/>
      <c r="V2742" s="56" t="str">
        <f t="shared" si="336"/>
        <v/>
      </c>
      <c r="W2742" s="52"/>
      <c r="X2742" s="50"/>
      <c r="Y2742" s="56" t="str">
        <f t="shared" si="337"/>
        <v/>
      </c>
      <c r="Z2742" s="52"/>
      <c r="AA2742" s="35" t="str">
        <f t="shared" si="338"/>
        <v/>
      </c>
      <c r="AB2742" s="35" t="str">
        <f t="shared" si="339"/>
        <v/>
      </c>
      <c r="AC2742" s="35" t="str">
        <f t="shared" si="340"/>
        <v/>
      </c>
      <c r="AD2742" s="35" t="str">
        <f t="shared" si="341"/>
        <v/>
      </c>
      <c r="AE2742" s="35" t="str">
        <f t="shared" si="342"/>
        <v/>
      </c>
      <c r="AF2742" s="35" t="str">
        <f t="shared" si="343"/>
        <v/>
      </c>
    </row>
    <row r="2743" spans="1:32" x14ac:dyDescent="0.3">
      <c r="A2743" s="50"/>
      <c r="B2743" s="34" t="str">
        <f>IFERROR(VLOOKUP(A2743,'State of WI BUs'!$A$2:$B$77,2,FALSE),"")</f>
        <v/>
      </c>
      <c r="C2743" s="50"/>
      <c r="D2743" s="50"/>
      <c r="E2743" s="51"/>
      <c r="F2743" s="34" t="str">
        <f>IFERROR(VLOOKUP(C2743,'Fed. Agency Identifier'!$A$2:$B$62,2,FALSE),"")</f>
        <v/>
      </c>
      <c r="G2743" s="34" t="str">
        <f>IF(ISBLANK(D2743)=TRUE,"",(IFERROR(VLOOKUP(CONCATENATE(C2743,".",D2743),'Assistance Listings sam.gov'!$A$2:$D$2250,4,FALSE),"Unknown/Expired CFDA - Complete Column K")))</f>
        <v/>
      </c>
      <c r="H2743" s="51"/>
      <c r="I2743" s="51"/>
      <c r="J2743" s="34" t="str">
        <f>IF(AND(ISBLANK(C2743)=TRUE,ISBLANK(D2743)=TRUE),"",IFERROR(VLOOKUP(CONCATENATE(C2743,".",D2743),'Clusters Lookup'!$A$2:$B$99,2,FALSE),"Not an Other Cluster"))</f>
        <v/>
      </c>
      <c r="K2743" s="51"/>
      <c r="L2743" s="51"/>
      <c r="M2743" s="51"/>
      <c r="N2743" s="51"/>
      <c r="O2743" s="52"/>
      <c r="P2743" s="51"/>
      <c r="Q2743" s="51"/>
      <c r="R2743" s="50"/>
      <c r="S2743" s="34" t="str">
        <f>IFERROR(VLOOKUP(R2743,'State of WI BUs'!$A$2:$B$77,2,FALSE),"")</f>
        <v/>
      </c>
      <c r="T2743" s="52"/>
      <c r="U2743" s="52"/>
      <c r="V2743" s="56" t="str">
        <f t="shared" si="336"/>
        <v/>
      </c>
      <c r="W2743" s="52"/>
      <c r="X2743" s="50"/>
      <c r="Y2743" s="56" t="str">
        <f t="shared" si="337"/>
        <v/>
      </c>
      <c r="Z2743" s="52"/>
      <c r="AA2743" s="35" t="str">
        <f t="shared" si="338"/>
        <v/>
      </c>
      <c r="AB2743" s="35" t="str">
        <f t="shared" si="339"/>
        <v/>
      </c>
      <c r="AC2743" s="35" t="str">
        <f t="shared" si="340"/>
        <v/>
      </c>
      <c r="AD2743" s="35" t="str">
        <f t="shared" si="341"/>
        <v/>
      </c>
      <c r="AE2743" s="35" t="str">
        <f t="shared" si="342"/>
        <v/>
      </c>
      <c r="AF2743" s="35" t="str">
        <f t="shared" si="343"/>
        <v/>
      </c>
    </row>
    <row r="2744" spans="1:32" x14ac:dyDescent="0.3">
      <c r="A2744" s="50"/>
      <c r="B2744" s="34" t="str">
        <f>IFERROR(VLOOKUP(A2744,'State of WI BUs'!$A$2:$B$77,2,FALSE),"")</f>
        <v/>
      </c>
      <c r="C2744" s="50"/>
      <c r="D2744" s="50"/>
      <c r="E2744" s="51"/>
      <c r="F2744" s="34" t="str">
        <f>IFERROR(VLOOKUP(C2744,'Fed. Agency Identifier'!$A$2:$B$62,2,FALSE),"")</f>
        <v/>
      </c>
      <c r="G2744" s="34" t="str">
        <f>IF(ISBLANK(D2744)=TRUE,"",(IFERROR(VLOOKUP(CONCATENATE(C2744,".",D2744),'Assistance Listings sam.gov'!$A$2:$D$2250,4,FALSE),"Unknown/Expired CFDA - Complete Column K")))</f>
        <v/>
      </c>
      <c r="H2744" s="51"/>
      <c r="I2744" s="51"/>
      <c r="J2744" s="34" t="str">
        <f>IF(AND(ISBLANK(C2744)=TRUE,ISBLANK(D2744)=TRUE),"",IFERROR(VLOOKUP(CONCATENATE(C2744,".",D2744),'Clusters Lookup'!$A$2:$B$99,2,FALSE),"Not an Other Cluster"))</f>
        <v/>
      </c>
      <c r="K2744" s="51"/>
      <c r="L2744" s="51"/>
      <c r="M2744" s="51"/>
      <c r="N2744" s="51"/>
      <c r="O2744" s="52"/>
      <c r="P2744" s="51"/>
      <c r="Q2744" s="51"/>
      <c r="R2744" s="50"/>
      <c r="S2744" s="34" t="str">
        <f>IFERROR(VLOOKUP(R2744,'State of WI BUs'!$A$2:$B$77,2,FALSE),"")</f>
        <v/>
      </c>
      <c r="T2744" s="52"/>
      <c r="U2744" s="52"/>
      <c r="V2744" s="56" t="str">
        <f t="shared" si="336"/>
        <v/>
      </c>
      <c r="W2744" s="52"/>
      <c r="X2744" s="50"/>
      <c r="Y2744" s="56" t="str">
        <f t="shared" si="337"/>
        <v/>
      </c>
      <c r="Z2744" s="52"/>
      <c r="AA2744" s="35" t="str">
        <f t="shared" si="338"/>
        <v/>
      </c>
      <c r="AB2744" s="35" t="str">
        <f t="shared" si="339"/>
        <v/>
      </c>
      <c r="AC2744" s="35" t="str">
        <f t="shared" si="340"/>
        <v/>
      </c>
      <c r="AD2744" s="35" t="str">
        <f t="shared" si="341"/>
        <v/>
      </c>
      <c r="AE2744" s="35" t="str">
        <f t="shared" si="342"/>
        <v/>
      </c>
      <c r="AF2744" s="35" t="str">
        <f t="shared" si="343"/>
        <v/>
      </c>
    </row>
    <row r="2745" spans="1:32" x14ac:dyDescent="0.3">
      <c r="A2745" s="50"/>
      <c r="B2745" s="34" t="str">
        <f>IFERROR(VLOOKUP(A2745,'State of WI BUs'!$A$2:$B$77,2,FALSE),"")</f>
        <v/>
      </c>
      <c r="C2745" s="50"/>
      <c r="D2745" s="50"/>
      <c r="E2745" s="51"/>
      <c r="F2745" s="34" t="str">
        <f>IFERROR(VLOOKUP(C2745,'Fed. Agency Identifier'!$A$2:$B$62,2,FALSE),"")</f>
        <v/>
      </c>
      <c r="G2745" s="34" t="str">
        <f>IF(ISBLANK(D2745)=TRUE,"",(IFERROR(VLOOKUP(CONCATENATE(C2745,".",D2745),'Assistance Listings sam.gov'!$A$2:$D$2250,4,FALSE),"Unknown/Expired CFDA - Complete Column K")))</f>
        <v/>
      </c>
      <c r="H2745" s="51"/>
      <c r="I2745" s="51"/>
      <c r="J2745" s="34" t="str">
        <f>IF(AND(ISBLANK(C2745)=TRUE,ISBLANK(D2745)=TRUE),"",IFERROR(VLOOKUP(CONCATENATE(C2745,".",D2745),'Clusters Lookup'!$A$2:$B$99,2,FALSE),"Not an Other Cluster"))</f>
        <v/>
      </c>
      <c r="K2745" s="51"/>
      <c r="L2745" s="51"/>
      <c r="M2745" s="51"/>
      <c r="N2745" s="51"/>
      <c r="O2745" s="52"/>
      <c r="P2745" s="51"/>
      <c r="Q2745" s="51"/>
      <c r="R2745" s="50"/>
      <c r="S2745" s="34" t="str">
        <f>IFERROR(VLOOKUP(R2745,'State of WI BUs'!$A$2:$B$77,2,FALSE),"")</f>
        <v/>
      </c>
      <c r="T2745" s="52"/>
      <c r="U2745" s="52"/>
      <c r="V2745" s="56" t="str">
        <f t="shared" si="336"/>
        <v/>
      </c>
      <c r="W2745" s="52"/>
      <c r="X2745" s="50"/>
      <c r="Y2745" s="56" t="str">
        <f t="shared" si="337"/>
        <v/>
      </c>
      <c r="Z2745" s="52"/>
      <c r="AA2745" s="35" t="str">
        <f t="shared" si="338"/>
        <v/>
      </c>
      <c r="AB2745" s="35" t="str">
        <f t="shared" si="339"/>
        <v/>
      </c>
      <c r="AC2745" s="35" t="str">
        <f t="shared" si="340"/>
        <v/>
      </c>
      <c r="AD2745" s="35" t="str">
        <f t="shared" si="341"/>
        <v/>
      </c>
      <c r="AE2745" s="35" t="str">
        <f t="shared" si="342"/>
        <v/>
      </c>
      <c r="AF2745" s="35" t="str">
        <f t="shared" si="343"/>
        <v/>
      </c>
    </row>
    <row r="2746" spans="1:32" x14ac:dyDescent="0.3">
      <c r="A2746" s="50"/>
      <c r="B2746" s="34" t="str">
        <f>IFERROR(VLOOKUP(A2746,'State of WI BUs'!$A$2:$B$77,2,FALSE),"")</f>
        <v/>
      </c>
      <c r="C2746" s="50"/>
      <c r="D2746" s="50"/>
      <c r="E2746" s="51"/>
      <c r="F2746" s="34" t="str">
        <f>IFERROR(VLOOKUP(C2746,'Fed. Agency Identifier'!$A$2:$B$62,2,FALSE),"")</f>
        <v/>
      </c>
      <c r="G2746" s="34" t="str">
        <f>IF(ISBLANK(D2746)=TRUE,"",(IFERROR(VLOOKUP(CONCATENATE(C2746,".",D2746),'Assistance Listings sam.gov'!$A$2:$D$2250,4,FALSE),"Unknown/Expired CFDA - Complete Column K")))</f>
        <v/>
      </c>
      <c r="H2746" s="51"/>
      <c r="I2746" s="51"/>
      <c r="J2746" s="34" t="str">
        <f>IF(AND(ISBLANK(C2746)=TRUE,ISBLANK(D2746)=TRUE),"",IFERROR(VLOOKUP(CONCATENATE(C2746,".",D2746),'Clusters Lookup'!$A$2:$B$99,2,FALSE),"Not an Other Cluster"))</f>
        <v/>
      </c>
      <c r="K2746" s="51"/>
      <c r="L2746" s="51"/>
      <c r="M2746" s="51"/>
      <c r="N2746" s="51"/>
      <c r="O2746" s="52"/>
      <c r="P2746" s="51"/>
      <c r="Q2746" s="51"/>
      <c r="R2746" s="50"/>
      <c r="S2746" s="34" t="str">
        <f>IFERROR(VLOOKUP(R2746,'State of WI BUs'!$A$2:$B$77,2,FALSE),"")</f>
        <v/>
      </c>
      <c r="T2746" s="52"/>
      <c r="U2746" s="52"/>
      <c r="V2746" s="56" t="str">
        <f t="shared" si="336"/>
        <v/>
      </c>
      <c r="W2746" s="52"/>
      <c r="X2746" s="50"/>
      <c r="Y2746" s="56" t="str">
        <f t="shared" si="337"/>
        <v/>
      </c>
      <c r="Z2746" s="52"/>
      <c r="AA2746" s="35" t="str">
        <f t="shared" si="338"/>
        <v/>
      </c>
      <c r="AB2746" s="35" t="str">
        <f t="shared" si="339"/>
        <v/>
      </c>
      <c r="AC2746" s="35" t="str">
        <f t="shared" si="340"/>
        <v/>
      </c>
      <c r="AD2746" s="35" t="str">
        <f t="shared" si="341"/>
        <v/>
      </c>
      <c r="AE2746" s="35" t="str">
        <f t="shared" si="342"/>
        <v/>
      </c>
      <c r="AF2746" s="35" t="str">
        <f t="shared" si="343"/>
        <v/>
      </c>
    </row>
    <row r="2747" spans="1:32" x14ac:dyDescent="0.3">
      <c r="A2747" s="50"/>
      <c r="B2747" s="34" t="str">
        <f>IFERROR(VLOOKUP(A2747,'State of WI BUs'!$A$2:$B$77,2,FALSE),"")</f>
        <v/>
      </c>
      <c r="C2747" s="50"/>
      <c r="D2747" s="50"/>
      <c r="E2747" s="51"/>
      <c r="F2747" s="34" t="str">
        <f>IFERROR(VLOOKUP(C2747,'Fed. Agency Identifier'!$A$2:$B$62,2,FALSE),"")</f>
        <v/>
      </c>
      <c r="G2747" s="34" t="str">
        <f>IF(ISBLANK(D2747)=TRUE,"",(IFERROR(VLOOKUP(CONCATENATE(C2747,".",D2747),'Assistance Listings sam.gov'!$A$2:$D$2250,4,FALSE),"Unknown/Expired CFDA - Complete Column K")))</f>
        <v/>
      </c>
      <c r="H2747" s="51"/>
      <c r="I2747" s="51"/>
      <c r="J2747" s="34" t="str">
        <f>IF(AND(ISBLANK(C2747)=TRUE,ISBLANK(D2747)=TRUE),"",IFERROR(VLOOKUP(CONCATENATE(C2747,".",D2747),'Clusters Lookup'!$A$2:$B$99,2,FALSE),"Not an Other Cluster"))</f>
        <v/>
      </c>
      <c r="K2747" s="51"/>
      <c r="L2747" s="51"/>
      <c r="M2747" s="51"/>
      <c r="N2747" s="51"/>
      <c r="O2747" s="52"/>
      <c r="P2747" s="51"/>
      <c r="Q2747" s="51"/>
      <c r="R2747" s="50"/>
      <c r="S2747" s="34" t="str">
        <f>IFERROR(VLOOKUP(R2747,'State of WI BUs'!$A$2:$B$77,2,FALSE),"")</f>
        <v/>
      </c>
      <c r="T2747" s="52"/>
      <c r="U2747" s="52"/>
      <c r="V2747" s="56" t="str">
        <f t="shared" si="336"/>
        <v/>
      </c>
      <c r="W2747" s="52"/>
      <c r="X2747" s="50"/>
      <c r="Y2747" s="56" t="str">
        <f t="shared" si="337"/>
        <v/>
      </c>
      <c r="Z2747" s="52"/>
      <c r="AA2747" s="35" t="str">
        <f t="shared" si="338"/>
        <v/>
      </c>
      <c r="AB2747" s="35" t="str">
        <f t="shared" si="339"/>
        <v/>
      </c>
      <c r="AC2747" s="35" t="str">
        <f t="shared" si="340"/>
        <v/>
      </c>
      <c r="AD2747" s="35" t="str">
        <f t="shared" si="341"/>
        <v/>
      </c>
      <c r="AE2747" s="35" t="str">
        <f t="shared" si="342"/>
        <v/>
      </c>
      <c r="AF2747" s="35" t="str">
        <f t="shared" si="343"/>
        <v/>
      </c>
    </row>
    <row r="2748" spans="1:32" x14ac:dyDescent="0.3">
      <c r="A2748" s="50"/>
      <c r="B2748" s="34" t="str">
        <f>IFERROR(VLOOKUP(A2748,'State of WI BUs'!$A$2:$B$77,2,FALSE),"")</f>
        <v/>
      </c>
      <c r="C2748" s="50"/>
      <c r="D2748" s="50"/>
      <c r="E2748" s="51"/>
      <c r="F2748" s="34" t="str">
        <f>IFERROR(VLOOKUP(C2748,'Fed. Agency Identifier'!$A$2:$B$62,2,FALSE),"")</f>
        <v/>
      </c>
      <c r="G2748" s="34" t="str">
        <f>IF(ISBLANK(D2748)=TRUE,"",(IFERROR(VLOOKUP(CONCATENATE(C2748,".",D2748),'Assistance Listings sam.gov'!$A$2:$D$2250,4,FALSE),"Unknown/Expired CFDA - Complete Column K")))</f>
        <v/>
      </c>
      <c r="H2748" s="51"/>
      <c r="I2748" s="51"/>
      <c r="J2748" s="34" t="str">
        <f>IF(AND(ISBLANK(C2748)=TRUE,ISBLANK(D2748)=TRUE),"",IFERROR(VLOOKUP(CONCATENATE(C2748,".",D2748),'Clusters Lookup'!$A$2:$B$99,2,FALSE),"Not an Other Cluster"))</f>
        <v/>
      </c>
      <c r="K2748" s="51"/>
      <c r="L2748" s="51"/>
      <c r="M2748" s="51"/>
      <c r="N2748" s="51"/>
      <c r="O2748" s="52"/>
      <c r="P2748" s="51"/>
      <c r="Q2748" s="51"/>
      <c r="R2748" s="50"/>
      <c r="S2748" s="34" t="str">
        <f>IFERROR(VLOOKUP(R2748,'State of WI BUs'!$A$2:$B$77,2,FALSE),"")</f>
        <v/>
      </c>
      <c r="T2748" s="52"/>
      <c r="U2748" s="52"/>
      <c r="V2748" s="56" t="str">
        <f t="shared" si="336"/>
        <v/>
      </c>
      <c r="W2748" s="52"/>
      <c r="X2748" s="50"/>
      <c r="Y2748" s="56" t="str">
        <f t="shared" si="337"/>
        <v/>
      </c>
      <c r="Z2748" s="52"/>
      <c r="AA2748" s="35" t="str">
        <f t="shared" si="338"/>
        <v/>
      </c>
      <c r="AB2748" s="35" t="str">
        <f t="shared" si="339"/>
        <v/>
      </c>
      <c r="AC2748" s="35" t="str">
        <f t="shared" si="340"/>
        <v/>
      </c>
      <c r="AD2748" s="35" t="str">
        <f t="shared" si="341"/>
        <v/>
      </c>
      <c r="AE2748" s="35" t="str">
        <f t="shared" si="342"/>
        <v/>
      </c>
      <c r="AF2748" s="35" t="str">
        <f t="shared" si="343"/>
        <v/>
      </c>
    </row>
    <row r="2749" spans="1:32" x14ac:dyDescent="0.3">
      <c r="A2749" s="50"/>
      <c r="B2749" s="34" t="str">
        <f>IFERROR(VLOOKUP(A2749,'State of WI BUs'!$A$2:$B$77,2,FALSE),"")</f>
        <v/>
      </c>
      <c r="C2749" s="50"/>
      <c r="D2749" s="50"/>
      <c r="E2749" s="51"/>
      <c r="F2749" s="34" t="str">
        <f>IFERROR(VLOOKUP(C2749,'Fed. Agency Identifier'!$A$2:$B$62,2,FALSE),"")</f>
        <v/>
      </c>
      <c r="G2749" s="34" t="str">
        <f>IF(ISBLANK(D2749)=TRUE,"",(IFERROR(VLOOKUP(CONCATENATE(C2749,".",D2749),'Assistance Listings sam.gov'!$A$2:$D$2250,4,FALSE),"Unknown/Expired CFDA - Complete Column K")))</f>
        <v/>
      </c>
      <c r="H2749" s="51"/>
      <c r="I2749" s="51"/>
      <c r="J2749" s="34" t="str">
        <f>IF(AND(ISBLANK(C2749)=TRUE,ISBLANK(D2749)=TRUE),"",IFERROR(VLOOKUP(CONCATENATE(C2749,".",D2749),'Clusters Lookup'!$A$2:$B$99,2,FALSE),"Not an Other Cluster"))</f>
        <v/>
      </c>
      <c r="K2749" s="51"/>
      <c r="L2749" s="51"/>
      <c r="M2749" s="51"/>
      <c r="N2749" s="51"/>
      <c r="O2749" s="52"/>
      <c r="P2749" s="51"/>
      <c r="Q2749" s="51"/>
      <c r="R2749" s="50"/>
      <c r="S2749" s="34" t="str">
        <f>IFERROR(VLOOKUP(R2749,'State of WI BUs'!$A$2:$B$77,2,FALSE),"")</f>
        <v/>
      </c>
      <c r="T2749" s="52"/>
      <c r="U2749" s="52"/>
      <c r="V2749" s="56" t="str">
        <f t="shared" si="336"/>
        <v/>
      </c>
      <c r="W2749" s="52"/>
      <c r="X2749" s="50"/>
      <c r="Y2749" s="56" t="str">
        <f t="shared" si="337"/>
        <v/>
      </c>
      <c r="Z2749" s="52"/>
      <c r="AA2749" s="35" t="str">
        <f t="shared" si="338"/>
        <v/>
      </c>
      <c r="AB2749" s="35" t="str">
        <f t="shared" si="339"/>
        <v/>
      </c>
      <c r="AC2749" s="35" t="str">
        <f t="shared" si="340"/>
        <v/>
      </c>
      <c r="AD2749" s="35" t="str">
        <f t="shared" si="341"/>
        <v/>
      </c>
      <c r="AE2749" s="35" t="str">
        <f t="shared" si="342"/>
        <v/>
      </c>
      <c r="AF2749" s="35" t="str">
        <f t="shared" si="343"/>
        <v/>
      </c>
    </row>
    <row r="2750" spans="1:32" x14ac:dyDescent="0.3">
      <c r="A2750" s="50"/>
      <c r="B2750" s="34" t="str">
        <f>IFERROR(VLOOKUP(A2750,'State of WI BUs'!$A$2:$B$77,2,FALSE),"")</f>
        <v/>
      </c>
      <c r="C2750" s="50"/>
      <c r="D2750" s="50"/>
      <c r="E2750" s="51"/>
      <c r="F2750" s="34" t="str">
        <f>IFERROR(VLOOKUP(C2750,'Fed. Agency Identifier'!$A$2:$B$62,2,FALSE),"")</f>
        <v/>
      </c>
      <c r="G2750" s="34" t="str">
        <f>IF(ISBLANK(D2750)=TRUE,"",(IFERROR(VLOOKUP(CONCATENATE(C2750,".",D2750),'Assistance Listings sam.gov'!$A$2:$D$2250,4,FALSE),"Unknown/Expired CFDA - Complete Column K")))</f>
        <v/>
      </c>
      <c r="H2750" s="51"/>
      <c r="I2750" s="51"/>
      <c r="J2750" s="34" t="str">
        <f>IF(AND(ISBLANK(C2750)=TRUE,ISBLANK(D2750)=TRUE),"",IFERROR(VLOOKUP(CONCATENATE(C2750,".",D2750),'Clusters Lookup'!$A$2:$B$99,2,FALSE),"Not an Other Cluster"))</f>
        <v/>
      </c>
      <c r="K2750" s="51"/>
      <c r="L2750" s="51"/>
      <c r="M2750" s="51"/>
      <c r="N2750" s="51"/>
      <c r="O2750" s="52"/>
      <c r="P2750" s="51"/>
      <c r="Q2750" s="51"/>
      <c r="R2750" s="50"/>
      <c r="S2750" s="34" t="str">
        <f>IFERROR(VLOOKUP(R2750,'State of WI BUs'!$A$2:$B$77,2,FALSE),"")</f>
        <v/>
      </c>
      <c r="T2750" s="52"/>
      <c r="U2750" s="52"/>
      <c r="V2750" s="56" t="str">
        <f t="shared" si="336"/>
        <v/>
      </c>
      <c r="W2750" s="52"/>
      <c r="X2750" s="50"/>
      <c r="Y2750" s="56" t="str">
        <f t="shared" si="337"/>
        <v/>
      </c>
      <c r="Z2750" s="52"/>
      <c r="AA2750" s="35" t="str">
        <f t="shared" si="338"/>
        <v/>
      </c>
      <c r="AB2750" s="35" t="str">
        <f t="shared" si="339"/>
        <v/>
      </c>
      <c r="AC2750" s="35" t="str">
        <f t="shared" si="340"/>
        <v/>
      </c>
      <c r="AD2750" s="35" t="str">
        <f t="shared" si="341"/>
        <v/>
      </c>
      <c r="AE2750" s="35" t="str">
        <f t="shared" si="342"/>
        <v/>
      </c>
      <c r="AF2750" s="35" t="str">
        <f t="shared" si="343"/>
        <v/>
      </c>
    </row>
    <row r="2751" spans="1:32" x14ac:dyDescent="0.3">
      <c r="A2751" s="50"/>
      <c r="B2751" s="34" t="str">
        <f>IFERROR(VLOOKUP(A2751,'State of WI BUs'!$A$2:$B$77,2,FALSE),"")</f>
        <v/>
      </c>
      <c r="C2751" s="50"/>
      <c r="D2751" s="50"/>
      <c r="E2751" s="51"/>
      <c r="F2751" s="34" t="str">
        <f>IFERROR(VLOOKUP(C2751,'Fed. Agency Identifier'!$A$2:$B$62,2,FALSE),"")</f>
        <v/>
      </c>
      <c r="G2751" s="34" t="str">
        <f>IF(ISBLANK(D2751)=TRUE,"",(IFERROR(VLOOKUP(CONCATENATE(C2751,".",D2751),'Assistance Listings sam.gov'!$A$2:$D$2250,4,FALSE),"Unknown/Expired CFDA - Complete Column K")))</f>
        <v/>
      </c>
      <c r="H2751" s="51"/>
      <c r="I2751" s="51"/>
      <c r="J2751" s="34" t="str">
        <f>IF(AND(ISBLANK(C2751)=TRUE,ISBLANK(D2751)=TRUE),"",IFERROR(VLOOKUP(CONCATENATE(C2751,".",D2751),'Clusters Lookup'!$A$2:$B$99,2,FALSE),"Not an Other Cluster"))</f>
        <v/>
      </c>
      <c r="K2751" s="51"/>
      <c r="L2751" s="51"/>
      <c r="M2751" s="51"/>
      <c r="N2751" s="51"/>
      <c r="O2751" s="52"/>
      <c r="P2751" s="51"/>
      <c r="Q2751" s="51"/>
      <c r="R2751" s="50"/>
      <c r="S2751" s="34" t="str">
        <f>IFERROR(VLOOKUP(R2751,'State of WI BUs'!$A$2:$B$77,2,FALSE),"")</f>
        <v/>
      </c>
      <c r="T2751" s="52"/>
      <c r="U2751" s="52"/>
      <c r="V2751" s="56" t="str">
        <f t="shared" si="336"/>
        <v/>
      </c>
      <c r="W2751" s="52"/>
      <c r="X2751" s="50"/>
      <c r="Y2751" s="56" t="str">
        <f t="shared" si="337"/>
        <v/>
      </c>
      <c r="Z2751" s="52"/>
      <c r="AA2751" s="35" t="str">
        <f t="shared" si="338"/>
        <v/>
      </c>
      <c r="AB2751" s="35" t="str">
        <f t="shared" si="339"/>
        <v/>
      </c>
      <c r="AC2751" s="35" t="str">
        <f t="shared" si="340"/>
        <v/>
      </c>
      <c r="AD2751" s="35" t="str">
        <f t="shared" si="341"/>
        <v/>
      </c>
      <c r="AE2751" s="35" t="str">
        <f t="shared" si="342"/>
        <v/>
      </c>
      <c r="AF2751" s="35" t="str">
        <f t="shared" si="343"/>
        <v/>
      </c>
    </row>
    <row r="2752" spans="1:32" x14ac:dyDescent="0.3">
      <c r="A2752" s="50"/>
      <c r="B2752" s="34" t="str">
        <f>IFERROR(VLOOKUP(A2752,'State of WI BUs'!$A$2:$B$77,2,FALSE),"")</f>
        <v/>
      </c>
      <c r="C2752" s="50"/>
      <c r="D2752" s="50"/>
      <c r="E2752" s="51"/>
      <c r="F2752" s="34" t="str">
        <f>IFERROR(VLOOKUP(C2752,'Fed. Agency Identifier'!$A$2:$B$62,2,FALSE),"")</f>
        <v/>
      </c>
      <c r="G2752" s="34" t="str">
        <f>IF(ISBLANK(D2752)=TRUE,"",(IFERROR(VLOOKUP(CONCATENATE(C2752,".",D2752),'Assistance Listings sam.gov'!$A$2:$D$2250,4,FALSE),"Unknown/Expired CFDA - Complete Column K")))</f>
        <v/>
      </c>
      <c r="H2752" s="51"/>
      <c r="I2752" s="51"/>
      <c r="J2752" s="34" t="str">
        <f>IF(AND(ISBLANK(C2752)=TRUE,ISBLANK(D2752)=TRUE),"",IFERROR(VLOOKUP(CONCATENATE(C2752,".",D2752),'Clusters Lookup'!$A$2:$B$99,2,FALSE),"Not an Other Cluster"))</f>
        <v/>
      </c>
      <c r="K2752" s="51"/>
      <c r="L2752" s="51"/>
      <c r="M2752" s="51"/>
      <c r="N2752" s="51"/>
      <c r="O2752" s="52"/>
      <c r="P2752" s="51"/>
      <c r="Q2752" s="51"/>
      <c r="R2752" s="50"/>
      <c r="S2752" s="34" t="str">
        <f>IFERROR(VLOOKUP(R2752,'State of WI BUs'!$A$2:$B$77,2,FALSE),"")</f>
        <v/>
      </c>
      <c r="T2752" s="52"/>
      <c r="U2752" s="52"/>
      <c r="V2752" s="56" t="str">
        <f t="shared" si="336"/>
        <v/>
      </c>
      <c r="W2752" s="52"/>
      <c r="X2752" s="50"/>
      <c r="Y2752" s="56" t="str">
        <f t="shared" si="337"/>
        <v/>
      </c>
      <c r="Z2752" s="52"/>
      <c r="AA2752" s="35" t="str">
        <f t="shared" si="338"/>
        <v/>
      </c>
      <c r="AB2752" s="35" t="str">
        <f t="shared" si="339"/>
        <v/>
      </c>
      <c r="AC2752" s="35" t="str">
        <f t="shared" si="340"/>
        <v/>
      </c>
      <c r="AD2752" s="35" t="str">
        <f t="shared" si="341"/>
        <v/>
      </c>
      <c r="AE2752" s="35" t="str">
        <f t="shared" si="342"/>
        <v/>
      </c>
      <c r="AF2752" s="35" t="str">
        <f t="shared" si="343"/>
        <v/>
      </c>
    </row>
    <row r="2753" spans="1:32" x14ac:dyDescent="0.3">
      <c r="A2753" s="50"/>
      <c r="B2753" s="34" t="str">
        <f>IFERROR(VLOOKUP(A2753,'State of WI BUs'!$A$2:$B$77,2,FALSE),"")</f>
        <v/>
      </c>
      <c r="C2753" s="50"/>
      <c r="D2753" s="50"/>
      <c r="E2753" s="51"/>
      <c r="F2753" s="34" t="str">
        <f>IFERROR(VLOOKUP(C2753,'Fed. Agency Identifier'!$A$2:$B$62,2,FALSE),"")</f>
        <v/>
      </c>
      <c r="G2753" s="34" t="str">
        <f>IF(ISBLANK(D2753)=TRUE,"",(IFERROR(VLOOKUP(CONCATENATE(C2753,".",D2753),'Assistance Listings sam.gov'!$A$2:$D$2250,4,FALSE),"Unknown/Expired CFDA - Complete Column K")))</f>
        <v/>
      </c>
      <c r="H2753" s="51"/>
      <c r="I2753" s="51"/>
      <c r="J2753" s="34" t="str">
        <f>IF(AND(ISBLANK(C2753)=TRUE,ISBLANK(D2753)=TRUE),"",IFERROR(VLOOKUP(CONCATENATE(C2753,".",D2753),'Clusters Lookup'!$A$2:$B$99,2,FALSE),"Not an Other Cluster"))</f>
        <v/>
      </c>
      <c r="K2753" s="51"/>
      <c r="L2753" s="51"/>
      <c r="M2753" s="51"/>
      <c r="N2753" s="51"/>
      <c r="O2753" s="52"/>
      <c r="P2753" s="51"/>
      <c r="Q2753" s="51"/>
      <c r="R2753" s="50"/>
      <c r="S2753" s="34" t="str">
        <f>IFERROR(VLOOKUP(R2753,'State of WI BUs'!$A$2:$B$77,2,FALSE),"")</f>
        <v/>
      </c>
      <c r="T2753" s="52"/>
      <c r="U2753" s="52"/>
      <c r="V2753" s="56" t="str">
        <f t="shared" si="336"/>
        <v/>
      </c>
      <c r="W2753" s="52"/>
      <c r="X2753" s="50"/>
      <c r="Y2753" s="56" t="str">
        <f t="shared" si="337"/>
        <v/>
      </c>
      <c r="Z2753" s="52"/>
      <c r="AA2753" s="35" t="str">
        <f t="shared" si="338"/>
        <v/>
      </c>
      <c r="AB2753" s="35" t="str">
        <f t="shared" si="339"/>
        <v/>
      </c>
      <c r="AC2753" s="35" t="str">
        <f t="shared" si="340"/>
        <v/>
      </c>
      <c r="AD2753" s="35" t="str">
        <f t="shared" si="341"/>
        <v/>
      </c>
      <c r="AE2753" s="35" t="str">
        <f t="shared" si="342"/>
        <v/>
      </c>
      <c r="AF2753" s="35" t="str">
        <f t="shared" si="343"/>
        <v/>
      </c>
    </row>
    <row r="2754" spans="1:32" x14ac:dyDescent="0.3">
      <c r="A2754" s="50"/>
      <c r="B2754" s="34" t="str">
        <f>IFERROR(VLOOKUP(A2754,'State of WI BUs'!$A$2:$B$77,2,FALSE),"")</f>
        <v/>
      </c>
      <c r="C2754" s="50"/>
      <c r="D2754" s="50"/>
      <c r="E2754" s="51"/>
      <c r="F2754" s="34" t="str">
        <f>IFERROR(VLOOKUP(C2754,'Fed. Agency Identifier'!$A$2:$B$62,2,FALSE),"")</f>
        <v/>
      </c>
      <c r="G2754" s="34" t="str">
        <f>IF(ISBLANK(D2754)=TRUE,"",(IFERROR(VLOOKUP(CONCATENATE(C2754,".",D2754),'Assistance Listings sam.gov'!$A$2:$D$2250,4,FALSE),"Unknown/Expired CFDA - Complete Column K")))</f>
        <v/>
      </c>
      <c r="H2754" s="51"/>
      <c r="I2754" s="51"/>
      <c r="J2754" s="34" t="str">
        <f>IF(AND(ISBLANK(C2754)=TRUE,ISBLANK(D2754)=TRUE),"",IFERROR(VLOOKUP(CONCATENATE(C2754,".",D2754),'Clusters Lookup'!$A$2:$B$99,2,FALSE),"Not an Other Cluster"))</f>
        <v/>
      </c>
      <c r="K2754" s="51"/>
      <c r="L2754" s="51"/>
      <c r="M2754" s="51"/>
      <c r="N2754" s="51"/>
      <c r="O2754" s="52"/>
      <c r="P2754" s="51"/>
      <c r="Q2754" s="51"/>
      <c r="R2754" s="50"/>
      <c r="S2754" s="34" t="str">
        <f>IFERROR(VLOOKUP(R2754,'State of WI BUs'!$A$2:$B$77,2,FALSE),"")</f>
        <v/>
      </c>
      <c r="T2754" s="52"/>
      <c r="U2754" s="52"/>
      <c r="V2754" s="56" t="str">
        <f t="shared" si="336"/>
        <v/>
      </c>
      <c r="W2754" s="52"/>
      <c r="X2754" s="50"/>
      <c r="Y2754" s="56" t="str">
        <f t="shared" si="337"/>
        <v/>
      </c>
      <c r="Z2754" s="52"/>
      <c r="AA2754" s="35" t="str">
        <f t="shared" si="338"/>
        <v/>
      </c>
      <c r="AB2754" s="35" t="str">
        <f t="shared" si="339"/>
        <v/>
      </c>
      <c r="AC2754" s="35" t="str">
        <f t="shared" si="340"/>
        <v/>
      </c>
      <c r="AD2754" s="35" t="str">
        <f t="shared" si="341"/>
        <v/>
      </c>
      <c r="AE2754" s="35" t="str">
        <f t="shared" si="342"/>
        <v/>
      </c>
      <c r="AF2754" s="35" t="str">
        <f t="shared" si="343"/>
        <v/>
      </c>
    </row>
    <row r="2755" spans="1:32" x14ac:dyDescent="0.3">
      <c r="A2755" s="50"/>
      <c r="B2755" s="34" t="str">
        <f>IFERROR(VLOOKUP(A2755,'State of WI BUs'!$A$2:$B$77,2,FALSE),"")</f>
        <v/>
      </c>
      <c r="C2755" s="50"/>
      <c r="D2755" s="50"/>
      <c r="E2755" s="51"/>
      <c r="F2755" s="34" t="str">
        <f>IFERROR(VLOOKUP(C2755,'Fed. Agency Identifier'!$A$2:$B$62,2,FALSE),"")</f>
        <v/>
      </c>
      <c r="G2755" s="34" t="str">
        <f>IF(ISBLANK(D2755)=TRUE,"",(IFERROR(VLOOKUP(CONCATENATE(C2755,".",D2755),'Assistance Listings sam.gov'!$A$2:$D$2250,4,FALSE),"Unknown/Expired CFDA - Complete Column K")))</f>
        <v/>
      </c>
      <c r="H2755" s="51"/>
      <c r="I2755" s="51"/>
      <c r="J2755" s="34" t="str">
        <f>IF(AND(ISBLANK(C2755)=TRUE,ISBLANK(D2755)=TRUE),"",IFERROR(VLOOKUP(CONCATENATE(C2755,".",D2755),'Clusters Lookup'!$A$2:$B$99,2,FALSE),"Not an Other Cluster"))</f>
        <v/>
      </c>
      <c r="K2755" s="51"/>
      <c r="L2755" s="51"/>
      <c r="M2755" s="51"/>
      <c r="N2755" s="51"/>
      <c r="O2755" s="52"/>
      <c r="P2755" s="51"/>
      <c r="Q2755" s="51"/>
      <c r="R2755" s="50"/>
      <c r="S2755" s="34" t="str">
        <f>IFERROR(VLOOKUP(R2755,'State of WI BUs'!$A$2:$B$77,2,FALSE),"")</f>
        <v/>
      </c>
      <c r="T2755" s="52"/>
      <c r="U2755" s="52"/>
      <c r="V2755" s="56" t="str">
        <f t="shared" si="336"/>
        <v/>
      </c>
      <c r="W2755" s="52"/>
      <c r="X2755" s="50"/>
      <c r="Y2755" s="56" t="str">
        <f t="shared" si="337"/>
        <v/>
      </c>
      <c r="Z2755" s="52"/>
      <c r="AA2755" s="35" t="str">
        <f t="shared" si="338"/>
        <v/>
      </c>
      <c r="AB2755" s="35" t="str">
        <f t="shared" si="339"/>
        <v/>
      </c>
      <c r="AC2755" s="35" t="str">
        <f t="shared" si="340"/>
        <v/>
      </c>
      <c r="AD2755" s="35" t="str">
        <f t="shared" si="341"/>
        <v/>
      </c>
      <c r="AE2755" s="35" t="str">
        <f t="shared" si="342"/>
        <v/>
      </c>
      <c r="AF2755" s="35" t="str">
        <f t="shared" si="343"/>
        <v/>
      </c>
    </row>
    <row r="2756" spans="1:32" x14ac:dyDescent="0.3">
      <c r="A2756" s="50"/>
      <c r="B2756" s="34" t="str">
        <f>IFERROR(VLOOKUP(A2756,'State of WI BUs'!$A$2:$B$77,2,FALSE),"")</f>
        <v/>
      </c>
      <c r="C2756" s="50"/>
      <c r="D2756" s="50"/>
      <c r="E2756" s="51"/>
      <c r="F2756" s="34" t="str">
        <f>IFERROR(VLOOKUP(C2756,'Fed. Agency Identifier'!$A$2:$B$62,2,FALSE),"")</f>
        <v/>
      </c>
      <c r="G2756" s="34" t="str">
        <f>IF(ISBLANK(D2756)=TRUE,"",(IFERROR(VLOOKUP(CONCATENATE(C2756,".",D2756),'Assistance Listings sam.gov'!$A$2:$D$2250,4,FALSE),"Unknown/Expired CFDA - Complete Column K")))</f>
        <v/>
      </c>
      <c r="H2756" s="51"/>
      <c r="I2756" s="51"/>
      <c r="J2756" s="34" t="str">
        <f>IF(AND(ISBLANK(C2756)=TRUE,ISBLANK(D2756)=TRUE),"",IFERROR(VLOOKUP(CONCATENATE(C2756,".",D2756),'Clusters Lookup'!$A$2:$B$99,2,FALSE),"Not an Other Cluster"))</f>
        <v/>
      </c>
      <c r="K2756" s="51"/>
      <c r="L2756" s="51"/>
      <c r="M2756" s="51"/>
      <c r="N2756" s="51"/>
      <c r="O2756" s="52"/>
      <c r="P2756" s="51"/>
      <c r="Q2756" s="51"/>
      <c r="R2756" s="50"/>
      <c r="S2756" s="34" t="str">
        <f>IFERROR(VLOOKUP(R2756,'State of WI BUs'!$A$2:$B$77,2,FALSE),"")</f>
        <v/>
      </c>
      <c r="T2756" s="52"/>
      <c r="U2756" s="52"/>
      <c r="V2756" s="56" t="str">
        <f t="shared" si="336"/>
        <v/>
      </c>
      <c r="W2756" s="52"/>
      <c r="X2756" s="50"/>
      <c r="Y2756" s="56" t="str">
        <f t="shared" si="337"/>
        <v/>
      </c>
      <c r="Z2756" s="52"/>
      <c r="AA2756" s="35" t="str">
        <f t="shared" si="338"/>
        <v/>
      </c>
      <c r="AB2756" s="35" t="str">
        <f t="shared" si="339"/>
        <v/>
      </c>
      <c r="AC2756" s="35" t="str">
        <f t="shared" si="340"/>
        <v/>
      </c>
      <c r="AD2756" s="35" t="str">
        <f t="shared" si="341"/>
        <v/>
      </c>
      <c r="AE2756" s="35" t="str">
        <f t="shared" si="342"/>
        <v/>
      </c>
      <c r="AF2756" s="35" t="str">
        <f t="shared" si="343"/>
        <v/>
      </c>
    </row>
    <row r="2757" spans="1:32" x14ac:dyDescent="0.3">
      <c r="A2757" s="50"/>
      <c r="B2757" s="34" t="str">
        <f>IFERROR(VLOOKUP(A2757,'State of WI BUs'!$A$2:$B$77,2,FALSE),"")</f>
        <v/>
      </c>
      <c r="C2757" s="50"/>
      <c r="D2757" s="50"/>
      <c r="E2757" s="51"/>
      <c r="F2757" s="34" t="str">
        <f>IFERROR(VLOOKUP(C2757,'Fed. Agency Identifier'!$A$2:$B$62,2,FALSE),"")</f>
        <v/>
      </c>
      <c r="G2757" s="34" t="str">
        <f>IF(ISBLANK(D2757)=TRUE,"",(IFERROR(VLOOKUP(CONCATENATE(C2757,".",D2757),'Assistance Listings sam.gov'!$A$2:$D$2250,4,FALSE),"Unknown/Expired CFDA - Complete Column K")))</f>
        <v/>
      </c>
      <c r="H2757" s="51"/>
      <c r="I2757" s="51"/>
      <c r="J2757" s="34" t="str">
        <f>IF(AND(ISBLANK(C2757)=TRUE,ISBLANK(D2757)=TRUE),"",IFERROR(VLOOKUP(CONCATENATE(C2757,".",D2757),'Clusters Lookup'!$A$2:$B$99,2,FALSE),"Not an Other Cluster"))</f>
        <v/>
      </c>
      <c r="K2757" s="51"/>
      <c r="L2757" s="51"/>
      <c r="M2757" s="51"/>
      <c r="N2757" s="51"/>
      <c r="O2757" s="52"/>
      <c r="P2757" s="51"/>
      <c r="Q2757" s="51"/>
      <c r="R2757" s="50"/>
      <c r="S2757" s="34" t="str">
        <f>IFERROR(VLOOKUP(R2757,'State of WI BUs'!$A$2:$B$77,2,FALSE),"")</f>
        <v/>
      </c>
      <c r="T2757" s="52"/>
      <c r="U2757" s="52"/>
      <c r="V2757" s="56" t="str">
        <f t="shared" si="336"/>
        <v/>
      </c>
      <c r="W2757" s="52"/>
      <c r="X2757" s="50"/>
      <c r="Y2757" s="56" t="str">
        <f t="shared" si="337"/>
        <v/>
      </c>
      <c r="Z2757" s="52"/>
      <c r="AA2757" s="35" t="str">
        <f t="shared" si="338"/>
        <v/>
      </c>
      <c r="AB2757" s="35" t="str">
        <f t="shared" si="339"/>
        <v/>
      </c>
      <c r="AC2757" s="35" t="str">
        <f t="shared" si="340"/>
        <v/>
      </c>
      <c r="AD2757" s="35" t="str">
        <f t="shared" si="341"/>
        <v/>
      </c>
      <c r="AE2757" s="35" t="str">
        <f t="shared" si="342"/>
        <v/>
      </c>
      <c r="AF2757" s="35" t="str">
        <f t="shared" si="343"/>
        <v/>
      </c>
    </row>
    <row r="2758" spans="1:32" x14ac:dyDescent="0.3">
      <c r="A2758" s="50"/>
      <c r="B2758" s="34" t="str">
        <f>IFERROR(VLOOKUP(A2758,'State of WI BUs'!$A$2:$B$77,2,FALSE),"")</f>
        <v/>
      </c>
      <c r="C2758" s="50"/>
      <c r="D2758" s="50"/>
      <c r="E2758" s="51"/>
      <c r="F2758" s="34" t="str">
        <f>IFERROR(VLOOKUP(C2758,'Fed. Agency Identifier'!$A$2:$B$62,2,FALSE),"")</f>
        <v/>
      </c>
      <c r="G2758" s="34" t="str">
        <f>IF(ISBLANK(D2758)=TRUE,"",(IFERROR(VLOOKUP(CONCATENATE(C2758,".",D2758),'Assistance Listings sam.gov'!$A$2:$D$2250,4,FALSE),"Unknown/Expired CFDA - Complete Column K")))</f>
        <v/>
      </c>
      <c r="H2758" s="51"/>
      <c r="I2758" s="51"/>
      <c r="J2758" s="34" t="str">
        <f>IF(AND(ISBLANK(C2758)=TRUE,ISBLANK(D2758)=TRUE),"",IFERROR(VLOOKUP(CONCATENATE(C2758,".",D2758),'Clusters Lookup'!$A$2:$B$99,2,FALSE),"Not an Other Cluster"))</f>
        <v/>
      </c>
      <c r="K2758" s="51"/>
      <c r="L2758" s="51"/>
      <c r="M2758" s="51"/>
      <c r="N2758" s="51"/>
      <c r="O2758" s="52"/>
      <c r="P2758" s="51"/>
      <c r="Q2758" s="51"/>
      <c r="R2758" s="50"/>
      <c r="S2758" s="34" t="str">
        <f>IFERROR(VLOOKUP(R2758,'State of WI BUs'!$A$2:$B$77,2,FALSE),"")</f>
        <v/>
      </c>
      <c r="T2758" s="52"/>
      <c r="U2758" s="52"/>
      <c r="V2758" s="56" t="str">
        <f t="shared" si="336"/>
        <v/>
      </c>
      <c r="W2758" s="52"/>
      <c r="X2758" s="50"/>
      <c r="Y2758" s="56" t="str">
        <f t="shared" si="337"/>
        <v/>
      </c>
      <c r="Z2758" s="52"/>
      <c r="AA2758" s="35" t="str">
        <f t="shared" si="338"/>
        <v/>
      </c>
      <c r="AB2758" s="35" t="str">
        <f t="shared" si="339"/>
        <v/>
      </c>
      <c r="AC2758" s="35" t="str">
        <f t="shared" si="340"/>
        <v/>
      </c>
      <c r="AD2758" s="35" t="str">
        <f t="shared" si="341"/>
        <v/>
      </c>
      <c r="AE2758" s="35" t="str">
        <f t="shared" si="342"/>
        <v/>
      </c>
      <c r="AF2758" s="35" t="str">
        <f t="shared" si="343"/>
        <v/>
      </c>
    </row>
    <row r="2759" spans="1:32" x14ac:dyDescent="0.3">
      <c r="A2759" s="50"/>
      <c r="B2759" s="34" t="str">
        <f>IFERROR(VLOOKUP(A2759,'State of WI BUs'!$A$2:$B$77,2,FALSE),"")</f>
        <v/>
      </c>
      <c r="C2759" s="50"/>
      <c r="D2759" s="50"/>
      <c r="E2759" s="51"/>
      <c r="F2759" s="34" t="str">
        <f>IFERROR(VLOOKUP(C2759,'Fed. Agency Identifier'!$A$2:$B$62,2,FALSE),"")</f>
        <v/>
      </c>
      <c r="G2759" s="34" t="str">
        <f>IF(ISBLANK(D2759)=TRUE,"",(IFERROR(VLOOKUP(CONCATENATE(C2759,".",D2759),'Assistance Listings sam.gov'!$A$2:$D$2250,4,FALSE),"Unknown/Expired CFDA - Complete Column K")))</f>
        <v/>
      </c>
      <c r="H2759" s="51"/>
      <c r="I2759" s="51"/>
      <c r="J2759" s="34" t="str">
        <f>IF(AND(ISBLANK(C2759)=TRUE,ISBLANK(D2759)=TRUE),"",IFERROR(VLOOKUP(CONCATENATE(C2759,".",D2759),'Clusters Lookup'!$A$2:$B$99,2,FALSE),"Not an Other Cluster"))</f>
        <v/>
      </c>
      <c r="K2759" s="51"/>
      <c r="L2759" s="51"/>
      <c r="M2759" s="51"/>
      <c r="N2759" s="51"/>
      <c r="O2759" s="52"/>
      <c r="P2759" s="51"/>
      <c r="Q2759" s="51"/>
      <c r="R2759" s="50"/>
      <c r="S2759" s="34" t="str">
        <f>IFERROR(VLOOKUP(R2759,'State of WI BUs'!$A$2:$B$77,2,FALSE),"")</f>
        <v/>
      </c>
      <c r="T2759" s="52"/>
      <c r="U2759" s="52"/>
      <c r="V2759" s="56" t="str">
        <f t="shared" si="336"/>
        <v/>
      </c>
      <c r="W2759" s="52"/>
      <c r="X2759" s="50"/>
      <c r="Y2759" s="56" t="str">
        <f t="shared" si="337"/>
        <v/>
      </c>
      <c r="Z2759" s="52"/>
      <c r="AA2759" s="35" t="str">
        <f t="shared" si="338"/>
        <v/>
      </c>
      <c r="AB2759" s="35" t="str">
        <f t="shared" si="339"/>
        <v/>
      </c>
      <c r="AC2759" s="35" t="str">
        <f t="shared" si="340"/>
        <v/>
      </c>
      <c r="AD2759" s="35" t="str">
        <f t="shared" si="341"/>
        <v/>
      </c>
      <c r="AE2759" s="35" t="str">
        <f t="shared" si="342"/>
        <v/>
      </c>
      <c r="AF2759" s="35" t="str">
        <f t="shared" si="343"/>
        <v/>
      </c>
    </row>
    <row r="2760" spans="1:32" x14ac:dyDescent="0.3">
      <c r="A2760" s="50"/>
      <c r="B2760" s="34" t="str">
        <f>IFERROR(VLOOKUP(A2760,'State of WI BUs'!$A$2:$B$77,2,FALSE),"")</f>
        <v/>
      </c>
      <c r="C2760" s="50"/>
      <c r="D2760" s="50"/>
      <c r="E2760" s="51"/>
      <c r="F2760" s="34" t="str">
        <f>IFERROR(VLOOKUP(C2760,'Fed. Agency Identifier'!$A$2:$B$62,2,FALSE),"")</f>
        <v/>
      </c>
      <c r="G2760" s="34" t="str">
        <f>IF(ISBLANK(D2760)=TRUE,"",(IFERROR(VLOOKUP(CONCATENATE(C2760,".",D2760),'Assistance Listings sam.gov'!$A$2:$D$2250,4,FALSE),"Unknown/Expired CFDA - Complete Column K")))</f>
        <v/>
      </c>
      <c r="H2760" s="51"/>
      <c r="I2760" s="51"/>
      <c r="J2760" s="34" t="str">
        <f>IF(AND(ISBLANK(C2760)=TRUE,ISBLANK(D2760)=TRUE),"",IFERROR(VLOOKUP(CONCATENATE(C2760,".",D2760),'Clusters Lookup'!$A$2:$B$99,2,FALSE),"Not an Other Cluster"))</f>
        <v/>
      </c>
      <c r="K2760" s="51"/>
      <c r="L2760" s="51"/>
      <c r="M2760" s="51"/>
      <c r="N2760" s="51"/>
      <c r="O2760" s="52"/>
      <c r="P2760" s="51"/>
      <c r="Q2760" s="51"/>
      <c r="R2760" s="50"/>
      <c r="S2760" s="34" t="str">
        <f>IFERROR(VLOOKUP(R2760,'State of WI BUs'!$A$2:$B$77,2,FALSE),"")</f>
        <v/>
      </c>
      <c r="T2760" s="52"/>
      <c r="U2760" s="52"/>
      <c r="V2760" s="56" t="str">
        <f t="shared" si="336"/>
        <v/>
      </c>
      <c r="W2760" s="52"/>
      <c r="X2760" s="50"/>
      <c r="Y2760" s="56" t="str">
        <f t="shared" si="337"/>
        <v/>
      </c>
      <c r="Z2760" s="52"/>
      <c r="AA2760" s="35" t="str">
        <f t="shared" si="338"/>
        <v/>
      </c>
      <c r="AB2760" s="35" t="str">
        <f t="shared" si="339"/>
        <v/>
      </c>
      <c r="AC2760" s="35" t="str">
        <f t="shared" si="340"/>
        <v/>
      </c>
      <c r="AD2760" s="35" t="str">
        <f t="shared" si="341"/>
        <v/>
      </c>
      <c r="AE2760" s="35" t="str">
        <f t="shared" si="342"/>
        <v/>
      </c>
      <c r="AF2760" s="35" t="str">
        <f t="shared" si="343"/>
        <v/>
      </c>
    </row>
    <row r="2761" spans="1:32" x14ac:dyDescent="0.3">
      <c r="A2761" s="50"/>
      <c r="B2761" s="34" t="str">
        <f>IFERROR(VLOOKUP(A2761,'State of WI BUs'!$A$2:$B$77,2,FALSE),"")</f>
        <v/>
      </c>
      <c r="C2761" s="50"/>
      <c r="D2761" s="50"/>
      <c r="E2761" s="51"/>
      <c r="F2761" s="34" t="str">
        <f>IFERROR(VLOOKUP(C2761,'Fed. Agency Identifier'!$A$2:$B$62,2,FALSE),"")</f>
        <v/>
      </c>
      <c r="G2761" s="34" t="str">
        <f>IF(ISBLANK(D2761)=TRUE,"",(IFERROR(VLOOKUP(CONCATENATE(C2761,".",D2761),'Assistance Listings sam.gov'!$A$2:$D$2250,4,FALSE),"Unknown/Expired CFDA - Complete Column K")))</f>
        <v/>
      </c>
      <c r="H2761" s="51"/>
      <c r="I2761" s="51"/>
      <c r="J2761" s="34" t="str">
        <f>IF(AND(ISBLANK(C2761)=TRUE,ISBLANK(D2761)=TRUE),"",IFERROR(VLOOKUP(CONCATENATE(C2761,".",D2761),'Clusters Lookup'!$A$2:$B$99,2,FALSE),"Not an Other Cluster"))</f>
        <v/>
      </c>
      <c r="K2761" s="51"/>
      <c r="L2761" s="51"/>
      <c r="M2761" s="51"/>
      <c r="N2761" s="51"/>
      <c r="O2761" s="52"/>
      <c r="P2761" s="51"/>
      <c r="Q2761" s="51"/>
      <c r="R2761" s="50"/>
      <c r="S2761" s="34" t="str">
        <f>IFERROR(VLOOKUP(R2761,'State of WI BUs'!$A$2:$B$77,2,FALSE),"")</f>
        <v/>
      </c>
      <c r="T2761" s="52"/>
      <c r="U2761" s="52"/>
      <c r="V2761" s="56" t="str">
        <f t="shared" si="336"/>
        <v/>
      </c>
      <c r="W2761" s="52"/>
      <c r="X2761" s="50"/>
      <c r="Y2761" s="56" t="str">
        <f t="shared" si="337"/>
        <v/>
      </c>
      <c r="Z2761" s="52"/>
      <c r="AA2761" s="35" t="str">
        <f t="shared" si="338"/>
        <v/>
      </c>
      <c r="AB2761" s="35" t="str">
        <f t="shared" si="339"/>
        <v/>
      </c>
      <c r="AC2761" s="35" t="str">
        <f t="shared" si="340"/>
        <v/>
      </c>
      <c r="AD2761" s="35" t="str">
        <f t="shared" si="341"/>
        <v/>
      </c>
      <c r="AE2761" s="35" t="str">
        <f t="shared" si="342"/>
        <v/>
      </c>
      <c r="AF2761" s="35" t="str">
        <f t="shared" si="343"/>
        <v/>
      </c>
    </row>
    <row r="2762" spans="1:32" x14ac:dyDescent="0.3">
      <c r="A2762" s="50"/>
      <c r="B2762" s="34" t="str">
        <f>IFERROR(VLOOKUP(A2762,'State of WI BUs'!$A$2:$B$77,2,FALSE),"")</f>
        <v/>
      </c>
      <c r="C2762" s="50"/>
      <c r="D2762" s="50"/>
      <c r="E2762" s="51"/>
      <c r="F2762" s="34" t="str">
        <f>IFERROR(VLOOKUP(C2762,'Fed. Agency Identifier'!$A$2:$B$62,2,FALSE),"")</f>
        <v/>
      </c>
      <c r="G2762" s="34" t="str">
        <f>IF(ISBLANK(D2762)=TRUE,"",(IFERROR(VLOOKUP(CONCATENATE(C2762,".",D2762),'Assistance Listings sam.gov'!$A$2:$D$2250,4,FALSE),"Unknown/Expired CFDA - Complete Column K")))</f>
        <v/>
      </c>
      <c r="H2762" s="51"/>
      <c r="I2762" s="51"/>
      <c r="J2762" s="34" t="str">
        <f>IF(AND(ISBLANK(C2762)=TRUE,ISBLANK(D2762)=TRUE),"",IFERROR(VLOOKUP(CONCATENATE(C2762,".",D2762),'Clusters Lookup'!$A$2:$B$99,2,FALSE),"Not an Other Cluster"))</f>
        <v/>
      </c>
      <c r="K2762" s="51"/>
      <c r="L2762" s="51"/>
      <c r="M2762" s="51"/>
      <c r="N2762" s="51"/>
      <c r="O2762" s="52"/>
      <c r="P2762" s="51"/>
      <c r="Q2762" s="51"/>
      <c r="R2762" s="50"/>
      <c r="S2762" s="34" t="str">
        <f>IFERROR(VLOOKUP(R2762,'State of WI BUs'!$A$2:$B$77,2,FALSE),"")</f>
        <v/>
      </c>
      <c r="T2762" s="52"/>
      <c r="U2762" s="52"/>
      <c r="V2762" s="56" t="str">
        <f t="shared" si="336"/>
        <v/>
      </c>
      <c r="W2762" s="52"/>
      <c r="X2762" s="50"/>
      <c r="Y2762" s="56" t="str">
        <f t="shared" si="337"/>
        <v/>
      </c>
      <c r="Z2762" s="52"/>
      <c r="AA2762" s="35" t="str">
        <f t="shared" si="338"/>
        <v/>
      </c>
      <c r="AB2762" s="35" t="str">
        <f t="shared" si="339"/>
        <v/>
      </c>
      <c r="AC2762" s="35" t="str">
        <f t="shared" si="340"/>
        <v/>
      </c>
      <c r="AD2762" s="35" t="str">
        <f t="shared" si="341"/>
        <v/>
      </c>
      <c r="AE2762" s="35" t="str">
        <f t="shared" si="342"/>
        <v/>
      </c>
      <c r="AF2762" s="35" t="str">
        <f t="shared" si="343"/>
        <v/>
      </c>
    </row>
    <row r="2763" spans="1:32" x14ac:dyDescent="0.3">
      <c r="A2763" s="50"/>
      <c r="B2763" s="34" t="str">
        <f>IFERROR(VLOOKUP(A2763,'State of WI BUs'!$A$2:$B$77,2,FALSE),"")</f>
        <v/>
      </c>
      <c r="C2763" s="50"/>
      <c r="D2763" s="50"/>
      <c r="E2763" s="51"/>
      <c r="F2763" s="34" t="str">
        <f>IFERROR(VLOOKUP(C2763,'Fed. Agency Identifier'!$A$2:$B$62,2,FALSE),"")</f>
        <v/>
      </c>
      <c r="G2763" s="34" t="str">
        <f>IF(ISBLANK(D2763)=TRUE,"",(IFERROR(VLOOKUP(CONCATENATE(C2763,".",D2763),'Assistance Listings sam.gov'!$A$2:$D$2250,4,FALSE),"Unknown/Expired CFDA - Complete Column K")))</f>
        <v/>
      </c>
      <c r="H2763" s="51"/>
      <c r="I2763" s="51"/>
      <c r="J2763" s="34" t="str">
        <f>IF(AND(ISBLANK(C2763)=TRUE,ISBLANK(D2763)=TRUE),"",IFERROR(VLOOKUP(CONCATENATE(C2763,".",D2763),'Clusters Lookup'!$A$2:$B$99,2,FALSE),"Not an Other Cluster"))</f>
        <v/>
      </c>
      <c r="K2763" s="51"/>
      <c r="L2763" s="51"/>
      <c r="M2763" s="51"/>
      <c r="N2763" s="51"/>
      <c r="O2763" s="52"/>
      <c r="P2763" s="51"/>
      <c r="Q2763" s="51"/>
      <c r="R2763" s="50"/>
      <c r="S2763" s="34" t="str">
        <f>IFERROR(VLOOKUP(R2763,'State of WI BUs'!$A$2:$B$77,2,FALSE),"")</f>
        <v/>
      </c>
      <c r="T2763" s="52"/>
      <c r="U2763" s="52"/>
      <c r="V2763" s="56" t="str">
        <f t="shared" si="336"/>
        <v/>
      </c>
      <c r="W2763" s="52"/>
      <c r="X2763" s="50"/>
      <c r="Y2763" s="56" t="str">
        <f t="shared" si="337"/>
        <v/>
      </c>
      <c r="Z2763" s="52"/>
      <c r="AA2763" s="35" t="str">
        <f t="shared" si="338"/>
        <v/>
      </c>
      <c r="AB2763" s="35" t="str">
        <f t="shared" si="339"/>
        <v/>
      </c>
      <c r="AC2763" s="35" t="str">
        <f t="shared" si="340"/>
        <v/>
      </c>
      <c r="AD2763" s="35" t="str">
        <f t="shared" si="341"/>
        <v/>
      </c>
      <c r="AE2763" s="35" t="str">
        <f t="shared" si="342"/>
        <v/>
      </c>
      <c r="AF2763" s="35" t="str">
        <f t="shared" si="343"/>
        <v/>
      </c>
    </row>
    <row r="2764" spans="1:32" x14ac:dyDescent="0.3">
      <c r="A2764" s="50"/>
      <c r="B2764" s="34" t="str">
        <f>IFERROR(VLOOKUP(A2764,'State of WI BUs'!$A$2:$B$77,2,FALSE),"")</f>
        <v/>
      </c>
      <c r="C2764" s="50"/>
      <c r="D2764" s="50"/>
      <c r="E2764" s="51"/>
      <c r="F2764" s="34" t="str">
        <f>IFERROR(VLOOKUP(C2764,'Fed. Agency Identifier'!$A$2:$B$62,2,FALSE),"")</f>
        <v/>
      </c>
      <c r="G2764" s="34" t="str">
        <f>IF(ISBLANK(D2764)=TRUE,"",(IFERROR(VLOOKUP(CONCATENATE(C2764,".",D2764),'Assistance Listings sam.gov'!$A$2:$D$2250,4,FALSE),"Unknown/Expired CFDA - Complete Column K")))</f>
        <v/>
      </c>
      <c r="H2764" s="51"/>
      <c r="I2764" s="51"/>
      <c r="J2764" s="34" t="str">
        <f>IF(AND(ISBLANK(C2764)=TRUE,ISBLANK(D2764)=TRUE),"",IFERROR(VLOOKUP(CONCATENATE(C2764,".",D2764),'Clusters Lookup'!$A$2:$B$99,2,FALSE),"Not an Other Cluster"))</f>
        <v/>
      </c>
      <c r="K2764" s="51"/>
      <c r="L2764" s="51"/>
      <c r="M2764" s="51"/>
      <c r="N2764" s="51"/>
      <c r="O2764" s="52"/>
      <c r="P2764" s="51"/>
      <c r="Q2764" s="51"/>
      <c r="R2764" s="50"/>
      <c r="S2764" s="34" t="str">
        <f>IFERROR(VLOOKUP(R2764,'State of WI BUs'!$A$2:$B$77,2,FALSE),"")</f>
        <v/>
      </c>
      <c r="T2764" s="52"/>
      <c r="U2764" s="52"/>
      <c r="V2764" s="56" t="str">
        <f t="shared" si="336"/>
        <v/>
      </c>
      <c r="W2764" s="52"/>
      <c r="X2764" s="50"/>
      <c r="Y2764" s="56" t="str">
        <f t="shared" si="337"/>
        <v/>
      </c>
      <c r="Z2764" s="52"/>
      <c r="AA2764" s="35" t="str">
        <f t="shared" si="338"/>
        <v/>
      </c>
      <c r="AB2764" s="35" t="str">
        <f t="shared" si="339"/>
        <v/>
      </c>
      <c r="AC2764" s="35" t="str">
        <f t="shared" si="340"/>
        <v/>
      </c>
      <c r="AD2764" s="35" t="str">
        <f t="shared" si="341"/>
        <v/>
      </c>
      <c r="AE2764" s="35" t="str">
        <f t="shared" si="342"/>
        <v/>
      </c>
      <c r="AF2764" s="35" t="str">
        <f t="shared" si="343"/>
        <v/>
      </c>
    </row>
    <row r="2765" spans="1:32" x14ac:dyDescent="0.3">
      <c r="A2765" s="50"/>
      <c r="B2765" s="34" t="str">
        <f>IFERROR(VLOOKUP(A2765,'State of WI BUs'!$A$2:$B$77,2,FALSE),"")</f>
        <v/>
      </c>
      <c r="C2765" s="50"/>
      <c r="D2765" s="50"/>
      <c r="E2765" s="51"/>
      <c r="F2765" s="34" t="str">
        <f>IFERROR(VLOOKUP(C2765,'Fed. Agency Identifier'!$A$2:$B$62,2,FALSE),"")</f>
        <v/>
      </c>
      <c r="G2765" s="34" t="str">
        <f>IF(ISBLANK(D2765)=TRUE,"",(IFERROR(VLOOKUP(CONCATENATE(C2765,".",D2765),'Assistance Listings sam.gov'!$A$2:$D$2250,4,FALSE),"Unknown/Expired CFDA - Complete Column K")))</f>
        <v/>
      </c>
      <c r="H2765" s="51"/>
      <c r="I2765" s="51"/>
      <c r="J2765" s="34" t="str">
        <f>IF(AND(ISBLANK(C2765)=TRUE,ISBLANK(D2765)=TRUE),"",IFERROR(VLOOKUP(CONCATENATE(C2765,".",D2765),'Clusters Lookup'!$A$2:$B$99,2,FALSE),"Not an Other Cluster"))</f>
        <v/>
      </c>
      <c r="K2765" s="51"/>
      <c r="L2765" s="51"/>
      <c r="M2765" s="51"/>
      <c r="N2765" s="51"/>
      <c r="O2765" s="52"/>
      <c r="P2765" s="51"/>
      <c r="Q2765" s="51"/>
      <c r="R2765" s="50"/>
      <c r="S2765" s="34" t="str">
        <f>IFERROR(VLOOKUP(R2765,'State of WI BUs'!$A$2:$B$77,2,FALSE),"")</f>
        <v/>
      </c>
      <c r="T2765" s="52"/>
      <c r="U2765" s="52"/>
      <c r="V2765" s="56" t="str">
        <f t="shared" si="336"/>
        <v/>
      </c>
      <c r="W2765" s="52"/>
      <c r="X2765" s="50"/>
      <c r="Y2765" s="56" t="str">
        <f t="shared" si="337"/>
        <v/>
      </c>
      <c r="Z2765" s="52"/>
      <c r="AA2765" s="35" t="str">
        <f t="shared" si="338"/>
        <v/>
      </c>
      <c r="AB2765" s="35" t="str">
        <f t="shared" si="339"/>
        <v/>
      </c>
      <c r="AC2765" s="35" t="str">
        <f t="shared" si="340"/>
        <v/>
      </c>
      <c r="AD2765" s="35" t="str">
        <f t="shared" si="341"/>
        <v/>
      </c>
      <c r="AE2765" s="35" t="str">
        <f t="shared" si="342"/>
        <v/>
      </c>
      <c r="AF2765" s="35" t="str">
        <f t="shared" si="343"/>
        <v/>
      </c>
    </row>
    <row r="2766" spans="1:32" x14ac:dyDescent="0.3">
      <c r="A2766" s="50"/>
      <c r="B2766" s="34" t="str">
        <f>IFERROR(VLOOKUP(A2766,'State of WI BUs'!$A$2:$B$77,2,FALSE),"")</f>
        <v/>
      </c>
      <c r="C2766" s="50"/>
      <c r="D2766" s="50"/>
      <c r="E2766" s="51"/>
      <c r="F2766" s="34" t="str">
        <f>IFERROR(VLOOKUP(C2766,'Fed. Agency Identifier'!$A$2:$B$62,2,FALSE),"")</f>
        <v/>
      </c>
      <c r="G2766" s="34" t="str">
        <f>IF(ISBLANK(D2766)=TRUE,"",(IFERROR(VLOOKUP(CONCATENATE(C2766,".",D2766),'Assistance Listings sam.gov'!$A$2:$D$2250,4,FALSE),"Unknown/Expired CFDA - Complete Column K")))</f>
        <v/>
      </c>
      <c r="H2766" s="51"/>
      <c r="I2766" s="51"/>
      <c r="J2766" s="34" t="str">
        <f>IF(AND(ISBLANK(C2766)=TRUE,ISBLANK(D2766)=TRUE),"",IFERROR(VLOOKUP(CONCATENATE(C2766,".",D2766),'Clusters Lookup'!$A$2:$B$99,2,FALSE),"Not an Other Cluster"))</f>
        <v/>
      </c>
      <c r="K2766" s="51"/>
      <c r="L2766" s="51"/>
      <c r="M2766" s="51"/>
      <c r="N2766" s="51"/>
      <c r="O2766" s="52"/>
      <c r="P2766" s="51"/>
      <c r="Q2766" s="51"/>
      <c r="R2766" s="50"/>
      <c r="S2766" s="34" t="str">
        <f>IFERROR(VLOOKUP(R2766,'State of WI BUs'!$A$2:$B$77,2,FALSE),"")</f>
        <v/>
      </c>
      <c r="T2766" s="52"/>
      <c r="U2766" s="52"/>
      <c r="V2766" s="56" t="str">
        <f t="shared" si="336"/>
        <v/>
      </c>
      <c r="W2766" s="52"/>
      <c r="X2766" s="50"/>
      <c r="Y2766" s="56" t="str">
        <f t="shared" si="337"/>
        <v/>
      </c>
      <c r="Z2766" s="52"/>
      <c r="AA2766" s="35" t="str">
        <f t="shared" si="338"/>
        <v/>
      </c>
      <c r="AB2766" s="35" t="str">
        <f t="shared" si="339"/>
        <v/>
      </c>
      <c r="AC2766" s="35" t="str">
        <f t="shared" si="340"/>
        <v/>
      </c>
      <c r="AD2766" s="35" t="str">
        <f t="shared" si="341"/>
        <v/>
      </c>
      <c r="AE2766" s="35" t="str">
        <f t="shared" si="342"/>
        <v/>
      </c>
      <c r="AF2766" s="35" t="str">
        <f t="shared" si="343"/>
        <v/>
      </c>
    </row>
    <row r="2767" spans="1:32" x14ac:dyDescent="0.3">
      <c r="A2767" s="50"/>
      <c r="B2767" s="34" t="str">
        <f>IFERROR(VLOOKUP(A2767,'State of WI BUs'!$A$2:$B$77,2,FALSE),"")</f>
        <v/>
      </c>
      <c r="C2767" s="50"/>
      <c r="D2767" s="50"/>
      <c r="E2767" s="51"/>
      <c r="F2767" s="34" t="str">
        <f>IFERROR(VLOOKUP(C2767,'Fed. Agency Identifier'!$A$2:$B$62,2,FALSE),"")</f>
        <v/>
      </c>
      <c r="G2767" s="34" t="str">
        <f>IF(ISBLANK(D2767)=TRUE,"",(IFERROR(VLOOKUP(CONCATENATE(C2767,".",D2767),'Assistance Listings sam.gov'!$A$2:$D$2250,4,FALSE),"Unknown/Expired CFDA - Complete Column K")))</f>
        <v/>
      </c>
      <c r="H2767" s="51"/>
      <c r="I2767" s="51"/>
      <c r="J2767" s="34" t="str">
        <f>IF(AND(ISBLANK(C2767)=TRUE,ISBLANK(D2767)=TRUE),"",IFERROR(VLOOKUP(CONCATENATE(C2767,".",D2767),'Clusters Lookup'!$A$2:$B$99,2,FALSE),"Not an Other Cluster"))</f>
        <v/>
      </c>
      <c r="K2767" s="51"/>
      <c r="L2767" s="51"/>
      <c r="M2767" s="51"/>
      <c r="N2767" s="51"/>
      <c r="O2767" s="52"/>
      <c r="P2767" s="51"/>
      <c r="Q2767" s="51"/>
      <c r="R2767" s="50"/>
      <c r="S2767" s="34" t="str">
        <f>IFERROR(VLOOKUP(R2767,'State of WI BUs'!$A$2:$B$77,2,FALSE),"")</f>
        <v/>
      </c>
      <c r="T2767" s="52"/>
      <c r="U2767" s="52"/>
      <c r="V2767" s="56" t="str">
        <f t="shared" si="336"/>
        <v/>
      </c>
      <c r="W2767" s="52"/>
      <c r="X2767" s="50"/>
      <c r="Y2767" s="56" t="str">
        <f t="shared" si="337"/>
        <v/>
      </c>
      <c r="Z2767" s="52"/>
      <c r="AA2767" s="35" t="str">
        <f t="shared" si="338"/>
        <v/>
      </c>
      <c r="AB2767" s="35" t="str">
        <f t="shared" si="339"/>
        <v/>
      </c>
      <c r="AC2767" s="35" t="str">
        <f t="shared" si="340"/>
        <v/>
      </c>
      <c r="AD2767" s="35" t="str">
        <f t="shared" si="341"/>
        <v/>
      </c>
      <c r="AE2767" s="35" t="str">
        <f t="shared" si="342"/>
        <v/>
      </c>
      <c r="AF2767" s="35" t="str">
        <f t="shared" si="343"/>
        <v/>
      </c>
    </row>
    <row r="2768" spans="1:32" x14ac:dyDescent="0.3">
      <c r="A2768" s="50"/>
      <c r="B2768" s="34" t="str">
        <f>IFERROR(VLOOKUP(A2768,'State of WI BUs'!$A$2:$B$77,2,FALSE),"")</f>
        <v/>
      </c>
      <c r="C2768" s="50"/>
      <c r="D2768" s="50"/>
      <c r="E2768" s="51"/>
      <c r="F2768" s="34" t="str">
        <f>IFERROR(VLOOKUP(C2768,'Fed. Agency Identifier'!$A$2:$B$62,2,FALSE),"")</f>
        <v/>
      </c>
      <c r="G2768" s="34" t="str">
        <f>IF(ISBLANK(D2768)=TRUE,"",(IFERROR(VLOOKUP(CONCATENATE(C2768,".",D2768),'Assistance Listings sam.gov'!$A$2:$D$2250,4,FALSE),"Unknown/Expired CFDA - Complete Column K")))</f>
        <v/>
      </c>
      <c r="H2768" s="51"/>
      <c r="I2768" s="51"/>
      <c r="J2768" s="34" t="str">
        <f>IF(AND(ISBLANK(C2768)=TRUE,ISBLANK(D2768)=TRUE),"",IFERROR(VLOOKUP(CONCATENATE(C2768,".",D2768),'Clusters Lookup'!$A$2:$B$99,2,FALSE),"Not an Other Cluster"))</f>
        <v/>
      </c>
      <c r="K2768" s="51"/>
      <c r="L2768" s="51"/>
      <c r="M2768" s="51"/>
      <c r="N2768" s="51"/>
      <c r="O2768" s="52"/>
      <c r="P2768" s="51"/>
      <c r="Q2768" s="51"/>
      <c r="R2768" s="50"/>
      <c r="S2768" s="34" t="str">
        <f>IFERROR(VLOOKUP(R2768,'State of WI BUs'!$A$2:$B$77,2,FALSE),"")</f>
        <v/>
      </c>
      <c r="T2768" s="52"/>
      <c r="U2768" s="52"/>
      <c r="V2768" s="56" t="str">
        <f t="shared" si="336"/>
        <v/>
      </c>
      <c r="W2768" s="52"/>
      <c r="X2768" s="50"/>
      <c r="Y2768" s="56" t="str">
        <f t="shared" si="337"/>
        <v/>
      </c>
      <c r="Z2768" s="52"/>
      <c r="AA2768" s="35" t="str">
        <f t="shared" si="338"/>
        <v/>
      </c>
      <c r="AB2768" s="35" t="str">
        <f t="shared" si="339"/>
        <v/>
      </c>
      <c r="AC2768" s="35" t="str">
        <f t="shared" si="340"/>
        <v/>
      </c>
      <c r="AD2768" s="35" t="str">
        <f t="shared" si="341"/>
        <v/>
      </c>
      <c r="AE2768" s="35" t="str">
        <f t="shared" si="342"/>
        <v/>
      </c>
      <c r="AF2768" s="35" t="str">
        <f t="shared" si="343"/>
        <v/>
      </c>
    </row>
    <row r="2769" spans="1:32" x14ac:dyDescent="0.3">
      <c r="A2769" s="50"/>
      <c r="B2769" s="34" t="str">
        <f>IFERROR(VLOOKUP(A2769,'State of WI BUs'!$A$2:$B$77,2,FALSE),"")</f>
        <v/>
      </c>
      <c r="C2769" s="50"/>
      <c r="D2769" s="50"/>
      <c r="E2769" s="51"/>
      <c r="F2769" s="34" t="str">
        <f>IFERROR(VLOOKUP(C2769,'Fed. Agency Identifier'!$A$2:$B$62,2,FALSE),"")</f>
        <v/>
      </c>
      <c r="G2769" s="34" t="str">
        <f>IF(ISBLANK(D2769)=TRUE,"",(IFERROR(VLOOKUP(CONCATENATE(C2769,".",D2769),'Assistance Listings sam.gov'!$A$2:$D$2250,4,FALSE),"Unknown/Expired CFDA - Complete Column K")))</f>
        <v/>
      </c>
      <c r="H2769" s="51"/>
      <c r="I2769" s="51"/>
      <c r="J2769" s="34" t="str">
        <f>IF(AND(ISBLANK(C2769)=TRUE,ISBLANK(D2769)=TRUE),"",IFERROR(VLOOKUP(CONCATENATE(C2769,".",D2769),'Clusters Lookup'!$A$2:$B$99,2,FALSE),"Not an Other Cluster"))</f>
        <v/>
      </c>
      <c r="K2769" s="51"/>
      <c r="L2769" s="51"/>
      <c r="M2769" s="51"/>
      <c r="N2769" s="51"/>
      <c r="O2769" s="52"/>
      <c r="P2769" s="51"/>
      <c r="Q2769" s="51"/>
      <c r="R2769" s="50"/>
      <c r="S2769" s="34" t="str">
        <f>IFERROR(VLOOKUP(R2769,'State of WI BUs'!$A$2:$B$77,2,FALSE),"")</f>
        <v/>
      </c>
      <c r="T2769" s="52"/>
      <c r="U2769" s="52"/>
      <c r="V2769" s="56" t="str">
        <f t="shared" si="336"/>
        <v/>
      </c>
      <c r="W2769" s="52"/>
      <c r="X2769" s="50"/>
      <c r="Y2769" s="56" t="str">
        <f t="shared" si="337"/>
        <v/>
      </c>
      <c r="Z2769" s="52"/>
      <c r="AA2769" s="35" t="str">
        <f t="shared" si="338"/>
        <v/>
      </c>
      <c r="AB2769" s="35" t="str">
        <f t="shared" si="339"/>
        <v/>
      </c>
      <c r="AC2769" s="35" t="str">
        <f t="shared" si="340"/>
        <v/>
      </c>
      <c r="AD2769" s="35" t="str">
        <f t="shared" si="341"/>
        <v/>
      </c>
      <c r="AE2769" s="35" t="str">
        <f t="shared" si="342"/>
        <v/>
      </c>
      <c r="AF2769" s="35" t="str">
        <f t="shared" si="343"/>
        <v/>
      </c>
    </row>
    <row r="2770" spans="1:32" x14ac:dyDescent="0.3">
      <c r="A2770" s="50"/>
      <c r="B2770" s="34" t="str">
        <f>IFERROR(VLOOKUP(A2770,'State of WI BUs'!$A$2:$B$77,2,FALSE),"")</f>
        <v/>
      </c>
      <c r="C2770" s="50"/>
      <c r="D2770" s="50"/>
      <c r="E2770" s="51"/>
      <c r="F2770" s="34" t="str">
        <f>IFERROR(VLOOKUP(C2770,'Fed. Agency Identifier'!$A$2:$B$62,2,FALSE),"")</f>
        <v/>
      </c>
      <c r="G2770" s="34" t="str">
        <f>IF(ISBLANK(D2770)=TRUE,"",(IFERROR(VLOOKUP(CONCATENATE(C2770,".",D2770),'Assistance Listings sam.gov'!$A$2:$D$2250,4,FALSE),"Unknown/Expired CFDA - Complete Column K")))</f>
        <v/>
      </c>
      <c r="H2770" s="51"/>
      <c r="I2770" s="51"/>
      <c r="J2770" s="34" t="str">
        <f>IF(AND(ISBLANK(C2770)=TRUE,ISBLANK(D2770)=TRUE),"",IFERROR(VLOOKUP(CONCATENATE(C2770,".",D2770),'Clusters Lookup'!$A$2:$B$99,2,FALSE),"Not an Other Cluster"))</f>
        <v/>
      </c>
      <c r="K2770" s="51"/>
      <c r="L2770" s="51"/>
      <c r="M2770" s="51"/>
      <c r="N2770" s="51"/>
      <c r="O2770" s="52"/>
      <c r="P2770" s="51"/>
      <c r="Q2770" s="51"/>
      <c r="R2770" s="50"/>
      <c r="S2770" s="34" t="str">
        <f>IFERROR(VLOOKUP(R2770,'State of WI BUs'!$A$2:$B$77,2,FALSE),"")</f>
        <v/>
      </c>
      <c r="T2770" s="52"/>
      <c r="U2770" s="52"/>
      <c r="V2770" s="56" t="str">
        <f t="shared" ref="V2770:V2833" si="344">IF(ISBLANK(C2770),"",T2770+U2770)</f>
        <v/>
      </c>
      <c r="W2770" s="52"/>
      <c r="X2770" s="50"/>
      <c r="Y2770" s="56" t="str">
        <f t="shared" ref="Y2770:Y2833" si="345">IF(ISBLANK(C2770),"",V2770+O2770-W2770)</f>
        <v/>
      </c>
      <c r="Z2770" s="52"/>
      <c r="AA2770" s="35" t="str">
        <f t="shared" ref="AA2770:AA2833" si="346">IF(ISBLANK(A2770)=TRUE,"",IF(OR(ISBLANK(H2770)=TRUE,ISBLANK(I2770)=TRUE),"Complete R&amp;D and SFA Designation",""))</f>
        <v/>
      </c>
      <c r="AB2770" s="35" t="str">
        <f t="shared" ref="AB2770:AB2833" si="347">IF(ISBLANK(A2770)=TRUE,"",IF(AND(M2770="I",OR(ISBLANK(P2770)=TRUE,ISBLANK(Q2770)=TRUE)),"Review Columns P,Q",""))</f>
        <v/>
      </c>
      <c r="AC2770" s="35" t="str">
        <f t="shared" ref="AC2770:AC2833" si="348">IF(ISBLANK(A2770)=TRUE,"",IF(AND(M2770="T",ISBLANK(R2770)=TRUE),"Review Column R, S",""))</f>
        <v/>
      </c>
      <c r="AD2770" s="35" t="str">
        <f t="shared" ref="AD2770:AD2833" si="349">IF(ISBLANK(A2770)=TRUE,"",IF(AND(N2770="Y",ISBLANK(O2770)=TRUE),"Review Column O",""))</f>
        <v/>
      </c>
      <c r="AE2770" s="35" t="str">
        <f t="shared" ref="AE2770:AE2833" si="350">IF(ISBLANK(A2770)=TRUE,"",IF(W2770+Z2770&gt;T2770+U2770,"Review Columns T,U,W,Z",""))</f>
        <v/>
      </c>
      <c r="AF2770" s="35" t="str">
        <f t="shared" ref="AF2770:AF2833" si="351">IF((ISBLANK(A2770)=TRUE),"",IF(ISBLANK(L2770)=TRUE,"Select Special Funding",""))</f>
        <v/>
      </c>
    </row>
    <row r="2771" spans="1:32" x14ac:dyDescent="0.3">
      <c r="A2771" s="50"/>
      <c r="B2771" s="34" t="str">
        <f>IFERROR(VLOOKUP(A2771,'State of WI BUs'!$A$2:$B$77,2,FALSE),"")</f>
        <v/>
      </c>
      <c r="C2771" s="50"/>
      <c r="D2771" s="50"/>
      <c r="E2771" s="51"/>
      <c r="F2771" s="34" t="str">
        <f>IFERROR(VLOOKUP(C2771,'Fed. Agency Identifier'!$A$2:$B$62,2,FALSE),"")</f>
        <v/>
      </c>
      <c r="G2771" s="34" t="str">
        <f>IF(ISBLANK(D2771)=TRUE,"",(IFERROR(VLOOKUP(CONCATENATE(C2771,".",D2771),'Assistance Listings sam.gov'!$A$2:$D$2250,4,FALSE),"Unknown/Expired CFDA - Complete Column K")))</f>
        <v/>
      </c>
      <c r="H2771" s="51"/>
      <c r="I2771" s="51"/>
      <c r="J2771" s="34" t="str">
        <f>IF(AND(ISBLANK(C2771)=TRUE,ISBLANK(D2771)=TRUE),"",IFERROR(VLOOKUP(CONCATENATE(C2771,".",D2771),'Clusters Lookup'!$A$2:$B$99,2,FALSE),"Not an Other Cluster"))</f>
        <v/>
      </c>
      <c r="K2771" s="51"/>
      <c r="L2771" s="51"/>
      <c r="M2771" s="51"/>
      <c r="N2771" s="51"/>
      <c r="O2771" s="52"/>
      <c r="P2771" s="51"/>
      <c r="Q2771" s="51"/>
      <c r="R2771" s="50"/>
      <c r="S2771" s="34" t="str">
        <f>IFERROR(VLOOKUP(R2771,'State of WI BUs'!$A$2:$B$77,2,FALSE),"")</f>
        <v/>
      </c>
      <c r="T2771" s="52"/>
      <c r="U2771" s="52"/>
      <c r="V2771" s="56" t="str">
        <f t="shared" si="344"/>
        <v/>
      </c>
      <c r="W2771" s="52"/>
      <c r="X2771" s="50"/>
      <c r="Y2771" s="56" t="str">
        <f t="shared" si="345"/>
        <v/>
      </c>
      <c r="Z2771" s="52"/>
      <c r="AA2771" s="35" t="str">
        <f t="shared" si="346"/>
        <v/>
      </c>
      <c r="AB2771" s="35" t="str">
        <f t="shared" si="347"/>
        <v/>
      </c>
      <c r="AC2771" s="35" t="str">
        <f t="shared" si="348"/>
        <v/>
      </c>
      <c r="AD2771" s="35" t="str">
        <f t="shared" si="349"/>
        <v/>
      </c>
      <c r="AE2771" s="35" t="str">
        <f t="shared" si="350"/>
        <v/>
      </c>
      <c r="AF2771" s="35" t="str">
        <f t="shared" si="351"/>
        <v/>
      </c>
    </row>
    <row r="2772" spans="1:32" x14ac:dyDescent="0.3">
      <c r="A2772" s="50"/>
      <c r="B2772" s="34" t="str">
        <f>IFERROR(VLOOKUP(A2772,'State of WI BUs'!$A$2:$B$77,2,FALSE),"")</f>
        <v/>
      </c>
      <c r="C2772" s="50"/>
      <c r="D2772" s="50"/>
      <c r="E2772" s="51"/>
      <c r="F2772" s="34" t="str">
        <f>IFERROR(VLOOKUP(C2772,'Fed. Agency Identifier'!$A$2:$B$62,2,FALSE),"")</f>
        <v/>
      </c>
      <c r="G2772" s="34" t="str">
        <f>IF(ISBLANK(D2772)=TRUE,"",(IFERROR(VLOOKUP(CONCATENATE(C2772,".",D2772),'Assistance Listings sam.gov'!$A$2:$D$2250,4,FALSE),"Unknown/Expired CFDA - Complete Column K")))</f>
        <v/>
      </c>
      <c r="H2772" s="51"/>
      <c r="I2772" s="51"/>
      <c r="J2772" s="34" t="str">
        <f>IF(AND(ISBLANK(C2772)=TRUE,ISBLANK(D2772)=TRUE),"",IFERROR(VLOOKUP(CONCATENATE(C2772,".",D2772),'Clusters Lookup'!$A$2:$B$99,2,FALSE),"Not an Other Cluster"))</f>
        <v/>
      </c>
      <c r="K2772" s="51"/>
      <c r="L2772" s="51"/>
      <c r="M2772" s="51"/>
      <c r="N2772" s="51"/>
      <c r="O2772" s="52"/>
      <c r="P2772" s="51"/>
      <c r="Q2772" s="51"/>
      <c r="R2772" s="50"/>
      <c r="S2772" s="34" t="str">
        <f>IFERROR(VLOOKUP(R2772,'State of WI BUs'!$A$2:$B$77,2,FALSE),"")</f>
        <v/>
      </c>
      <c r="T2772" s="52"/>
      <c r="U2772" s="52"/>
      <c r="V2772" s="56" t="str">
        <f t="shared" si="344"/>
        <v/>
      </c>
      <c r="W2772" s="52"/>
      <c r="X2772" s="50"/>
      <c r="Y2772" s="56" t="str">
        <f t="shared" si="345"/>
        <v/>
      </c>
      <c r="Z2772" s="52"/>
      <c r="AA2772" s="35" t="str">
        <f t="shared" si="346"/>
        <v/>
      </c>
      <c r="AB2772" s="35" t="str">
        <f t="shared" si="347"/>
        <v/>
      </c>
      <c r="AC2772" s="35" t="str">
        <f t="shared" si="348"/>
        <v/>
      </c>
      <c r="AD2772" s="35" t="str">
        <f t="shared" si="349"/>
        <v/>
      </c>
      <c r="AE2772" s="35" t="str">
        <f t="shared" si="350"/>
        <v/>
      </c>
      <c r="AF2772" s="35" t="str">
        <f t="shared" si="351"/>
        <v/>
      </c>
    </row>
    <row r="2773" spans="1:32" x14ac:dyDescent="0.3">
      <c r="A2773" s="50"/>
      <c r="B2773" s="34" t="str">
        <f>IFERROR(VLOOKUP(A2773,'State of WI BUs'!$A$2:$B$77,2,FALSE),"")</f>
        <v/>
      </c>
      <c r="C2773" s="50"/>
      <c r="D2773" s="50"/>
      <c r="E2773" s="51"/>
      <c r="F2773" s="34" t="str">
        <f>IFERROR(VLOOKUP(C2773,'Fed. Agency Identifier'!$A$2:$B$62,2,FALSE),"")</f>
        <v/>
      </c>
      <c r="G2773" s="34" t="str">
        <f>IF(ISBLANK(D2773)=TRUE,"",(IFERROR(VLOOKUP(CONCATENATE(C2773,".",D2773),'Assistance Listings sam.gov'!$A$2:$D$2250,4,FALSE),"Unknown/Expired CFDA - Complete Column K")))</f>
        <v/>
      </c>
      <c r="H2773" s="51"/>
      <c r="I2773" s="51"/>
      <c r="J2773" s="34" t="str">
        <f>IF(AND(ISBLANK(C2773)=TRUE,ISBLANK(D2773)=TRUE),"",IFERROR(VLOOKUP(CONCATENATE(C2773,".",D2773),'Clusters Lookup'!$A$2:$B$99,2,FALSE),"Not an Other Cluster"))</f>
        <v/>
      </c>
      <c r="K2773" s="51"/>
      <c r="L2773" s="51"/>
      <c r="M2773" s="51"/>
      <c r="N2773" s="51"/>
      <c r="O2773" s="52"/>
      <c r="P2773" s="51"/>
      <c r="Q2773" s="51"/>
      <c r="R2773" s="50"/>
      <c r="S2773" s="34" t="str">
        <f>IFERROR(VLOOKUP(R2773,'State of WI BUs'!$A$2:$B$77,2,FALSE),"")</f>
        <v/>
      </c>
      <c r="T2773" s="52"/>
      <c r="U2773" s="52"/>
      <c r="V2773" s="56" t="str">
        <f t="shared" si="344"/>
        <v/>
      </c>
      <c r="W2773" s="52"/>
      <c r="X2773" s="50"/>
      <c r="Y2773" s="56" t="str">
        <f t="shared" si="345"/>
        <v/>
      </c>
      <c r="Z2773" s="52"/>
      <c r="AA2773" s="35" t="str">
        <f t="shared" si="346"/>
        <v/>
      </c>
      <c r="AB2773" s="35" t="str">
        <f t="shared" si="347"/>
        <v/>
      </c>
      <c r="AC2773" s="35" t="str">
        <f t="shared" si="348"/>
        <v/>
      </c>
      <c r="AD2773" s="35" t="str">
        <f t="shared" si="349"/>
        <v/>
      </c>
      <c r="AE2773" s="35" t="str">
        <f t="shared" si="350"/>
        <v/>
      </c>
      <c r="AF2773" s="35" t="str">
        <f t="shared" si="351"/>
        <v/>
      </c>
    </row>
    <row r="2774" spans="1:32" x14ac:dyDescent="0.3">
      <c r="A2774" s="50"/>
      <c r="B2774" s="34" t="str">
        <f>IFERROR(VLOOKUP(A2774,'State of WI BUs'!$A$2:$B$77,2,FALSE),"")</f>
        <v/>
      </c>
      <c r="C2774" s="50"/>
      <c r="D2774" s="50"/>
      <c r="E2774" s="51"/>
      <c r="F2774" s="34" t="str">
        <f>IFERROR(VLOOKUP(C2774,'Fed. Agency Identifier'!$A$2:$B$62,2,FALSE),"")</f>
        <v/>
      </c>
      <c r="G2774" s="34" t="str">
        <f>IF(ISBLANK(D2774)=TRUE,"",(IFERROR(VLOOKUP(CONCATENATE(C2774,".",D2774),'Assistance Listings sam.gov'!$A$2:$D$2250,4,FALSE),"Unknown/Expired CFDA - Complete Column K")))</f>
        <v/>
      </c>
      <c r="H2774" s="51"/>
      <c r="I2774" s="51"/>
      <c r="J2774" s="34" t="str">
        <f>IF(AND(ISBLANK(C2774)=TRUE,ISBLANK(D2774)=TRUE),"",IFERROR(VLOOKUP(CONCATENATE(C2774,".",D2774),'Clusters Lookup'!$A$2:$B$99,2,FALSE),"Not an Other Cluster"))</f>
        <v/>
      </c>
      <c r="K2774" s="51"/>
      <c r="L2774" s="51"/>
      <c r="M2774" s="51"/>
      <c r="N2774" s="51"/>
      <c r="O2774" s="52"/>
      <c r="P2774" s="51"/>
      <c r="Q2774" s="51"/>
      <c r="R2774" s="50"/>
      <c r="S2774" s="34" t="str">
        <f>IFERROR(VLOOKUP(R2774,'State of WI BUs'!$A$2:$B$77,2,FALSE),"")</f>
        <v/>
      </c>
      <c r="T2774" s="52"/>
      <c r="U2774" s="52"/>
      <c r="V2774" s="56" t="str">
        <f t="shared" si="344"/>
        <v/>
      </c>
      <c r="W2774" s="52"/>
      <c r="X2774" s="50"/>
      <c r="Y2774" s="56" t="str">
        <f t="shared" si="345"/>
        <v/>
      </c>
      <c r="Z2774" s="52"/>
      <c r="AA2774" s="35" t="str">
        <f t="shared" si="346"/>
        <v/>
      </c>
      <c r="AB2774" s="35" t="str">
        <f t="shared" si="347"/>
        <v/>
      </c>
      <c r="AC2774" s="35" t="str">
        <f t="shared" si="348"/>
        <v/>
      </c>
      <c r="AD2774" s="35" t="str">
        <f t="shared" si="349"/>
        <v/>
      </c>
      <c r="AE2774" s="35" t="str">
        <f t="shared" si="350"/>
        <v/>
      </c>
      <c r="AF2774" s="35" t="str">
        <f t="shared" si="351"/>
        <v/>
      </c>
    </row>
    <row r="2775" spans="1:32" x14ac:dyDescent="0.3">
      <c r="A2775" s="50"/>
      <c r="B2775" s="34" t="str">
        <f>IFERROR(VLOOKUP(A2775,'State of WI BUs'!$A$2:$B$77,2,FALSE),"")</f>
        <v/>
      </c>
      <c r="C2775" s="50"/>
      <c r="D2775" s="50"/>
      <c r="E2775" s="51"/>
      <c r="F2775" s="34" t="str">
        <f>IFERROR(VLOOKUP(C2775,'Fed. Agency Identifier'!$A$2:$B$62,2,FALSE),"")</f>
        <v/>
      </c>
      <c r="G2775" s="34" t="str">
        <f>IF(ISBLANK(D2775)=TRUE,"",(IFERROR(VLOOKUP(CONCATENATE(C2775,".",D2775),'Assistance Listings sam.gov'!$A$2:$D$2250,4,FALSE),"Unknown/Expired CFDA - Complete Column K")))</f>
        <v/>
      </c>
      <c r="H2775" s="51"/>
      <c r="I2775" s="51"/>
      <c r="J2775" s="34" t="str">
        <f>IF(AND(ISBLANK(C2775)=TRUE,ISBLANK(D2775)=TRUE),"",IFERROR(VLOOKUP(CONCATENATE(C2775,".",D2775),'Clusters Lookup'!$A$2:$B$99,2,FALSE),"Not an Other Cluster"))</f>
        <v/>
      </c>
      <c r="K2775" s="51"/>
      <c r="L2775" s="51"/>
      <c r="M2775" s="51"/>
      <c r="N2775" s="51"/>
      <c r="O2775" s="52"/>
      <c r="P2775" s="51"/>
      <c r="Q2775" s="51"/>
      <c r="R2775" s="50"/>
      <c r="S2775" s="34" t="str">
        <f>IFERROR(VLOOKUP(R2775,'State of WI BUs'!$A$2:$B$77,2,FALSE),"")</f>
        <v/>
      </c>
      <c r="T2775" s="52"/>
      <c r="U2775" s="52"/>
      <c r="V2775" s="56" t="str">
        <f t="shared" si="344"/>
        <v/>
      </c>
      <c r="W2775" s="52"/>
      <c r="X2775" s="50"/>
      <c r="Y2775" s="56" t="str">
        <f t="shared" si="345"/>
        <v/>
      </c>
      <c r="Z2775" s="52"/>
      <c r="AA2775" s="35" t="str">
        <f t="shared" si="346"/>
        <v/>
      </c>
      <c r="AB2775" s="35" t="str">
        <f t="shared" si="347"/>
        <v/>
      </c>
      <c r="AC2775" s="35" t="str">
        <f t="shared" si="348"/>
        <v/>
      </c>
      <c r="AD2775" s="35" t="str">
        <f t="shared" si="349"/>
        <v/>
      </c>
      <c r="AE2775" s="35" t="str">
        <f t="shared" si="350"/>
        <v/>
      </c>
      <c r="AF2775" s="35" t="str">
        <f t="shared" si="351"/>
        <v/>
      </c>
    </row>
    <row r="2776" spans="1:32" x14ac:dyDescent="0.3">
      <c r="A2776" s="50"/>
      <c r="B2776" s="34" t="str">
        <f>IFERROR(VLOOKUP(A2776,'State of WI BUs'!$A$2:$B$77,2,FALSE),"")</f>
        <v/>
      </c>
      <c r="C2776" s="50"/>
      <c r="D2776" s="50"/>
      <c r="E2776" s="51"/>
      <c r="F2776" s="34" t="str">
        <f>IFERROR(VLOOKUP(C2776,'Fed. Agency Identifier'!$A$2:$B$62,2,FALSE),"")</f>
        <v/>
      </c>
      <c r="G2776" s="34" t="str">
        <f>IF(ISBLANK(D2776)=TRUE,"",(IFERROR(VLOOKUP(CONCATENATE(C2776,".",D2776),'Assistance Listings sam.gov'!$A$2:$D$2250,4,FALSE),"Unknown/Expired CFDA - Complete Column K")))</f>
        <v/>
      </c>
      <c r="H2776" s="51"/>
      <c r="I2776" s="51"/>
      <c r="J2776" s="34" t="str">
        <f>IF(AND(ISBLANK(C2776)=TRUE,ISBLANK(D2776)=TRUE),"",IFERROR(VLOOKUP(CONCATENATE(C2776,".",D2776),'Clusters Lookup'!$A$2:$B$99,2,FALSE),"Not an Other Cluster"))</f>
        <v/>
      </c>
      <c r="K2776" s="51"/>
      <c r="L2776" s="51"/>
      <c r="M2776" s="51"/>
      <c r="N2776" s="51"/>
      <c r="O2776" s="52"/>
      <c r="P2776" s="51"/>
      <c r="Q2776" s="51"/>
      <c r="R2776" s="50"/>
      <c r="S2776" s="34" t="str">
        <f>IFERROR(VLOOKUP(R2776,'State of WI BUs'!$A$2:$B$77,2,FALSE),"")</f>
        <v/>
      </c>
      <c r="T2776" s="52"/>
      <c r="U2776" s="52"/>
      <c r="V2776" s="56" t="str">
        <f t="shared" si="344"/>
        <v/>
      </c>
      <c r="W2776" s="52"/>
      <c r="X2776" s="50"/>
      <c r="Y2776" s="56" t="str">
        <f t="shared" si="345"/>
        <v/>
      </c>
      <c r="Z2776" s="52"/>
      <c r="AA2776" s="35" t="str">
        <f t="shared" si="346"/>
        <v/>
      </c>
      <c r="AB2776" s="35" t="str">
        <f t="shared" si="347"/>
        <v/>
      </c>
      <c r="AC2776" s="35" t="str">
        <f t="shared" si="348"/>
        <v/>
      </c>
      <c r="AD2776" s="35" t="str">
        <f t="shared" si="349"/>
        <v/>
      </c>
      <c r="AE2776" s="35" t="str">
        <f t="shared" si="350"/>
        <v/>
      </c>
      <c r="AF2776" s="35" t="str">
        <f t="shared" si="351"/>
        <v/>
      </c>
    </row>
    <row r="2777" spans="1:32" x14ac:dyDescent="0.3">
      <c r="A2777" s="50"/>
      <c r="B2777" s="34" t="str">
        <f>IFERROR(VLOOKUP(A2777,'State of WI BUs'!$A$2:$B$77,2,FALSE),"")</f>
        <v/>
      </c>
      <c r="C2777" s="50"/>
      <c r="D2777" s="50"/>
      <c r="E2777" s="51"/>
      <c r="F2777" s="34" t="str">
        <f>IFERROR(VLOOKUP(C2777,'Fed. Agency Identifier'!$A$2:$B$62,2,FALSE),"")</f>
        <v/>
      </c>
      <c r="G2777" s="34" t="str">
        <f>IF(ISBLANK(D2777)=TRUE,"",(IFERROR(VLOOKUP(CONCATENATE(C2777,".",D2777),'Assistance Listings sam.gov'!$A$2:$D$2250,4,FALSE),"Unknown/Expired CFDA - Complete Column K")))</f>
        <v/>
      </c>
      <c r="H2777" s="51"/>
      <c r="I2777" s="51"/>
      <c r="J2777" s="34" t="str">
        <f>IF(AND(ISBLANK(C2777)=TRUE,ISBLANK(D2777)=TRUE),"",IFERROR(VLOOKUP(CONCATENATE(C2777,".",D2777),'Clusters Lookup'!$A$2:$B$99,2,FALSE),"Not an Other Cluster"))</f>
        <v/>
      </c>
      <c r="K2777" s="51"/>
      <c r="L2777" s="51"/>
      <c r="M2777" s="51"/>
      <c r="N2777" s="51"/>
      <c r="O2777" s="52"/>
      <c r="P2777" s="51"/>
      <c r="Q2777" s="51"/>
      <c r="R2777" s="50"/>
      <c r="S2777" s="34" t="str">
        <f>IFERROR(VLOOKUP(R2777,'State of WI BUs'!$A$2:$B$77,2,FALSE),"")</f>
        <v/>
      </c>
      <c r="T2777" s="52"/>
      <c r="U2777" s="52"/>
      <c r="V2777" s="56" t="str">
        <f t="shared" si="344"/>
        <v/>
      </c>
      <c r="W2777" s="52"/>
      <c r="X2777" s="50"/>
      <c r="Y2777" s="56" t="str">
        <f t="shared" si="345"/>
        <v/>
      </c>
      <c r="Z2777" s="52"/>
      <c r="AA2777" s="35" t="str">
        <f t="shared" si="346"/>
        <v/>
      </c>
      <c r="AB2777" s="35" t="str">
        <f t="shared" si="347"/>
        <v/>
      </c>
      <c r="AC2777" s="35" t="str">
        <f t="shared" si="348"/>
        <v/>
      </c>
      <c r="AD2777" s="35" t="str">
        <f t="shared" si="349"/>
        <v/>
      </c>
      <c r="AE2777" s="35" t="str">
        <f t="shared" si="350"/>
        <v/>
      </c>
      <c r="AF2777" s="35" t="str">
        <f t="shared" si="351"/>
        <v/>
      </c>
    </row>
    <row r="2778" spans="1:32" x14ac:dyDescent="0.3">
      <c r="A2778" s="50"/>
      <c r="B2778" s="34" t="str">
        <f>IFERROR(VLOOKUP(A2778,'State of WI BUs'!$A$2:$B$77,2,FALSE),"")</f>
        <v/>
      </c>
      <c r="C2778" s="50"/>
      <c r="D2778" s="50"/>
      <c r="E2778" s="51"/>
      <c r="F2778" s="34" t="str">
        <f>IFERROR(VLOOKUP(C2778,'Fed. Agency Identifier'!$A$2:$B$62,2,FALSE),"")</f>
        <v/>
      </c>
      <c r="G2778" s="34" t="str">
        <f>IF(ISBLANK(D2778)=TRUE,"",(IFERROR(VLOOKUP(CONCATENATE(C2778,".",D2778),'Assistance Listings sam.gov'!$A$2:$D$2250,4,FALSE),"Unknown/Expired CFDA - Complete Column K")))</f>
        <v/>
      </c>
      <c r="H2778" s="51"/>
      <c r="I2778" s="51"/>
      <c r="J2778" s="34" t="str">
        <f>IF(AND(ISBLANK(C2778)=TRUE,ISBLANK(D2778)=TRUE),"",IFERROR(VLOOKUP(CONCATENATE(C2778,".",D2778),'Clusters Lookup'!$A$2:$B$99,2,FALSE),"Not an Other Cluster"))</f>
        <v/>
      </c>
      <c r="K2778" s="51"/>
      <c r="L2778" s="51"/>
      <c r="M2778" s="51"/>
      <c r="N2778" s="51"/>
      <c r="O2778" s="52"/>
      <c r="P2778" s="51"/>
      <c r="Q2778" s="51"/>
      <c r="R2778" s="50"/>
      <c r="S2778" s="34" t="str">
        <f>IFERROR(VLOOKUP(R2778,'State of WI BUs'!$A$2:$B$77,2,FALSE),"")</f>
        <v/>
      </c>
      <c r="T2778" s="52"/>
      <c r="U2778" s="52"/>
      <c r="V2778" s="56" t="str">
        <f t="shared" si="344"/>
        <v/>
      </c>
      <c r="W2778" s="52"/>
      <c r="X2778" s="50"/>
      <c r="Y2778" s="56" t="str">
        <f t="shared" si="345"/>
        <v/>
      </c>
      <c r="Z2778" s="52"/>
      <c r="AA2778" s="35" t="str">
        <f t="shared" si="346"/>
        <v/>
      </c>
      <c r="AB2778" s="35" t="str">
        <f t="shared" si="347"/>
        <v/>
      </c>
      <c r="AC2778" s="35" t="str">
        <f t="shared" si="348"/>
        <v/>
      </c>
      <c r="AD2778" s="35" t="str">
        <f t="shared" si="349"/>
        <v/>
      </c>
      <c r="AE2778" s="35" t="str">
        <f t="shared" si="350"/>
        <v/>
      </c>
      <c r="AF2778" s="35" t="str">
        <f t="shared" si="351"/>
        <v/>
      </c>
    </row>
    <row r="2779" spans="1:32" x14ac:dyDescent="0.3">
      <c r="A2779" s="50"/>
      <c r="B2779" s="34" t="str">
        <f>IFERROR(VLOOKUP(A2779,'State of WI BUs'!$A$2:$B$77,2,FALSE),"")</f>
        <v/>
      </c>
      <c r="C2779" s="50"/>
      <c r="D2779" s="50"/>
      <c r="E2779" s="51"/>
      <c r="F2779" s="34" t="str">
        <f>IFERROR(VLOOKUP(C2779,'Fed. Agency Identifier'!$A$2:$B$62,2,FALSE),"")</f>
        <v/>
      </c>
      <c r="G2779" s="34" t="str">
        <f>IF(ISBLANK(D2779)=TRUE,"",(IFERROR(VLOOKUP(CONCATENATE(C2779,".",D2779),'Assistance Listings sam.gov'!$A$2:$D$2250,4,FALSE),"Unknown/Expired CFDA - Complete Column K")))</f>
        <v/>
      </c>
      <c r="H2779" s="51"/>
      <c r="I2779" s="51"/>
      <c r="J2779" s="34" t="str">
        <f>IF(AND(ISBLANK(C2779)=TRUE,ISBLANK(D2779)=TRUE),"",IFERROR(VLOOKUP(CONCATENATE(C2779,".",D2779),'Clusters Lookup'!$A$2:$B$99,2,FALSE),"Not an Other Cluster"))</f>
        <v/>
      </c>
      <c r="K2779" s="51"/>
      <c r="L2779" s="51"/>
      <c r="M2779" s="51"/>
      <c r="N2779" s="51"/>
      <c r="O2779" s="52"/>
      <c r="P2779" s="51"/>
      <c r="Q2779" s="51"/>
      <c r="R2779" s="50"/>
      <c r="S2779" s="34" t="str">
        <f>IFERROR(VLOOKUP(R2779,'State of WI BUs'!$A$2:$B$77,2,FALSE),"")</f>
        <v/>
      </c>
      <c r="T2779" s="52"/>
      <c r="U2779" s="52"/>
      <c r="V2779" s="56" t="str">
        <f t="shared" si="344"/>
        <v/>
      </c>
      <c r="W2779" s="52"/>
      <c r="X2779" s="50"/>
      <c r="Y2779" s="56" t="str">
        <f t="shared" si="345"/>
        <v/>
      </c>
      <c r="Z2779" s="52"/>
      <c r="AA2779" s="35" t="str">
        <f t="shared" si="346"/>
        <v/>
      </c>
      <c r="AB2779" s="35" t="str">
        <f t="shared" si="347"/>
        <v/>
      </c>
      <c r="AC2779" s="35" t="str">
        <f t="shared" si="348"/>
        <v/>
      </c>
      <c r="AD2779" s="35" t="str">
        <f t="shared" si="349"/>
        <v/>
      </c>
      <c r="AE2779" s="35" t="str">
        <f t="shared" si="350"/>
        <v/>
      </c>
      <c r="AF2779" s="35" t="str">
        <f t="shared" si="351"/>
        <v/>
      </c>
    </row>
    <row r="2780" spans="1:32" x14ac:dyDescent="0.3">
      <c r="A2780" s="50"/>
      <c r="B2780" s="34" t="str">
        <f>IFERROR(VLOOKUP(A2780,'State of WI BUs'!$A$2:$B$77,2,FALSE),"")</f>
        <v/>
      </c>
      <c r="C2780" s="50"/>
      <c r="D2780" s="50"/>
      <c r="E2780" s="51"/>
      <c r="F2780" s="34" t="str">
        <f>IFERROR(VLOOKUP(C2780,'Fed. Agency Identifier'!$A$2:$B$62,2,FALSE),"")</f>
        <v/>
      </c>
      <c r="G2780" s="34" t="str">
        <f>IF(ISBLANK(D2780)=TRUE,"",(IFERROR(VLOOKUP(CONCATENATE(C2780,".",D2780),'Assistance Listings sam.gov'!$A$2:$D$2250,4,FALSE),"Unknown/Expired CFDA - Complete Column K")))</f>
        <v/>
      </c>
      <c r="H2780" s="51"/>
      <c r="I2780" s="51"/>
      <c r="J2780" s="34" t="str">
        <f>IF(AND(ISBLANK(C2780)=TRUE,ISBLANK(D2780)=TRUE),"",IFERROR(VLOOKUP(CONCATENATE(C2780,".",D2780),'Clusters Lookup'!$A$2:$B$99,2,FALSE),"Not an Other Cluster"))</f>
        <v/>
      </c>
      <c r="K2780" s="51"/>
      <c r="L2780" s="51"/>
      <c r="M2780" s="51"/>
      <c r="N2780" s="51"/>
      <c r="O2780" s="52"/>
      <c r="P2780" s="51"/>
      <c r="Q2780" s="51"/>
      <c r="R2780" s="50"/>
      <c r="S2780" s="34" t="str">
        <f>IFERROR(VLOOKUP(R2780,'State of WI BUs'!$A$2:$B$77,2,FALSE),"")</f>
        <v/>
      </c>
      <c r="T2780" s="52"/>
      <c r="U2780" s="52"/>
      <c r="V2780" s="56" t="str">
        <f t="shared" si="344"/>
        <v/>
      </c>
      <c r="W2780" s="52"/>
      <c r="X2780" s="50"/>
      <c r="Y2780" s="56" t="str">
        <f t="shared" si="345"/>
        <v/>
      </c>
      <c r="Z2780" s="52"/>
      <c r="AA2780" s="35" t="str">
        <f t="shared" si="346"/>
        <v/>
      </c>
      <c r="AB2780" s="35" t="str">
        <f t="shared" si="347"/>
        <v/>
      </c>
      <c r="AC2780" s="35" t="str">
        <f t="shared" si="348"/>
        <v/>
      </c>
      <c r="AD2780" s="35" t="str">
        <f t="shared" si="349"/>
        <v/>
      </c>
      <c r="AE2780" s="35" t="str">
        <f t="shared" si="350"/>
        <v/>
      </c>
      <c r="AF2780" s="35" t="str">
        <f t="shared" si="351"/>
        <v/>
      </c>
    </row>
    <row r="2781" spans="1:32" x14ac:dyDescent="0.3">
      <c r="A2781" s="50"/>
      <c r="B2781" s="34" t="str">
        <f>IFERROR(VLOOKUP(A2781,'State of WI BUs'!$A$2:$B$77,2,FALSE),"")</f>
        <v/>
      </c>
      <c r="C2781" s="50"/>
      <c r="D2781" s="50"/>
      <c r="E2781" s="51"/>
      <c r="F2781" s="34" t="str">
        <f>IFERROR(VLOOKUP(C2781,'Fed. Agency Identifier'!$A$2:$B$62,2,FALSE),"")</f>
        <v/>
      </c>
      <c r="G2781" s="34" t="str">
        <f>IF(ISBLANK(D2781)=TRUE,"",(IFERROR(VLOOKUP(CONCATENATE(C2781,".",D2781),'Assistance Listings sam.gov'!$A$2:$D$2250,4,FALSE),"Unknown/Expired CFDA - Complete Column K")))</f>
        <v/>
      </c>
      <c r="H2781" s="51"/>
      <c r="I2781" s="51"/>
      <c r="J2781" s="34" t="str">
        <f>IF(AND(ISBLANK(C2781)=TRUE,ISBLANK(D2781)=TRUE),"",IFERROR(VLOOKUP(CONCATENATE(C2781,".",D2781),'Clusters Lookup'!$A$2:$B$99,2,FALSE),"Not an Other Cluster"))</f>
        <v/>
      </c>
      <c r="K2781" s="51"/>
      <c r="L2781" s="51"/>
      <c r="M2781" s="51"/>
      <c r="N2781" s="51"/>
      <c r="O2781" s="52"/>
      <c r="P2781" s="51"/>
      <c r="Q2781" s="51"/>
      <c r="R2781" s="50"/>
      <c r="S2781" s="34" t="str">
        <f>IFERROR(VLOOKUP(R2781,'State of WI BUs'!$A$2:$B$77,2,FALSE),"")</f>
        <v/>
      </c>
      <c r="T2781" s="52"/>
      <c r="U2781" s="52"/>
      <c r="V2781" s="56" t="str">
        <f t="shared" si="344"/>
        <v/>
      </c>
      <c r="W2781" s="52"/>
      <c r="X2781" s="50"/>
      <c r="Y2781" s="56" t="str">
        <f t="shared" si="345"/>
        <v/>
      </c>
      <c r="Z2781" s="52"/>
      <c r="AA2781" s="35" t="str">
        <f t="shared" si="346"/>
        <v/>
      </c>
      <c r="AB2781" s="35" t="str">
        <f t="shared" si="347"/>
        <v/>
      </c>
      <c r="AC2781" s="35" t="str">
        <f t="shared" si="348"/>
        <v/>
      </c>
      <c r="AD2781" s="35" t="str">
        <f t="shared" si="349"/>
        <v/>
      </c>
      <c r="AE2781" s="35" t="str">
        <f t="shared" si="350"/>
        <v/>
      </c>
      <c r="AF2781" s="35" t="str">
        <f t="shared" si="351"/>
        <v/>
      </c>
    </row>
    <row r="2782" spans="1:32" x14ac:dyDescent="0.3">
      <c r="A2782" s="50"/>
      <c r="B2782" s="34" t="str">
        <f>IFERROR(VLOOKUP(A2782,'State of WI BUs'!$A$2:$B$77,2,FALSE),"")</f>
        <v/>
      </c>
      <c r="C2782" s="50"/>
      <c r="D2782" s="50"/>
      <c r="E2782" s="51"/>
      <c r="F2782" s="34" t="str">
        <f>IFERROR(VLOOKUP(C2782,'Fed. Agency Identifier'!$A$2:$B$62,2,FALSE),"")</f>
        <v/>
      </c>
      <c r="G2782" s="34" t="str">
        <f>IF(ISBLANK(D2782)=TRUE,"",(IFERROR(VLOOKUP(CONCATENATE(C2782,".",D2782),'Assistance Listings sam.gov'!$A$2:$D$2250,4,FALSE),"Unknown/Expired CFDA - Complete Column K")))</f>
        <v/>
      </c>
      <c r="H2782" s="51"/>
      <c r="I2782" s="51"/>
      <c r="J2782" s="34" t="str">
        <f>IF(AND(ISBLANK(C2782)=TRUE,ISBLANK(D2782)=TRUE),"",IFERROR(VLOOKUP(CONCATENATE(C2782,".",D2782),'Clusters Lookup'!$A$2:$B$99,2,FALSE),"Not an Other Cluster"))</f>
        <v/>
      </c>
      <c r="K2782" s="51"/>
      <c r="L2782" s="51"/>
      <c r="M2782" s="51"/>
      <c r="N2782" s="51"/>
      <c r="O2782" s="52"/>
      <c r="P2782" s="51"/>
      <c r="Q2782" s="51"/>
      <c r="R2782" s="50"/>
      <c r="S2782" s="34" t="str">
        <f>IFERROR(VLOOKUP(R2782,'State of WI BUs'!$A$2:$B$77,2,FALSE),"")</f>
        <v/>
      </c>
      <c r="T2782" s="52"/>
      <c r="U2782" s="52"/>
      <c r="V2782" s="56" t="str">
        <f t="shared" si="344"/>
        <v/>
      </c>
      <c r="W2782" s="52"/>
      <c r="X2782" s="50"/>
      <c r="Y2782" s="56" t="str">
        <f t="shared" si="345"/>
        <v/>
      </c>
      <c r="Z2782" s="52"/>
      <c r="AA2782" s="35" t="str">
        <f t="shared" si="346"/>
        <v/>
      </c>
      <c r="AB2782" s="35" t="str">
        <f t="shared" si="347"/>
        <v/>
      </c>
      <c r="AC2782" s="35" t="str">
        <f t="shared" si="348"/>
        <v/>
      </c>
      <c r="AD2782" s="35" t="str">
        <f t="shared" si="349"/>
        <v/>
      </c>
      <c r="AE2782" s="35" t="str">
        <f t="shared" si="350"/>
        <v/>
      </c>
      <c r="AF2782" s="35" t="str">
        <f t="shared" si="351"/>
        <v/>
      </c>
    </row>
    <row r="2783" spans="1:32" x14ac:dyDescent="0.3">
      <c r="A2783" s="50"/>
      <c r="B2783" s="34" t="str">
        <f>IFERROR(VLOOKUP(A2783,'State of WI BUs'!$A$2:$B$77,2,FALSE),"")</f>
        <v/>
      </c>
      <c r="C2783" s="50"/>
      <c r="D2783" s="50"/>
      <c r="E2783" s="51"/>
      <c r="F2783" s="34" t="str">
        <f>IFERROR(VLOOKUP(C2783,'Fed. Agency Identifier'!$A$2:$B$62,2,FALSE),"")</f>
        <v/>
      </c>
      <c r="G2783" s="34" t="str">
        <f>IF(ISBLANK(D2783)=TRUE,"",(IFERROR(VLOOKUP(CONCATENATE(C2783,".",D2783),'Assistance Listings sam.gov'!$A$2:$D$2250,4,FALSE),"Unknown/Expired CFDA - Complete Column K")))</f>
        <v/>
      </c>
      <c r="H2783" s="51"/>
      <c r="I2783" s="51"/>
      <c r="J2783" s="34" t="str">
        <f>IF(AND(ISBLANK(C2783)=TRUE,ISBLANK(D2783)=TRUE),"",IFERROR(VLOOKUP(CONCATENATE(C2783,".",D2783),'Clusters Lookup'!$A$2:$B$99,2,FALSE),"Not an Other Cluster"))</f>
        <v/>
      </c>
      <c r="K2783" s="51"/>
      <c r="L2783" s="51"/>
      <c r="M2783" s="51"/>
      <c r="N2783" s="51"/>
      <c r="O2783" s="52"/>
      <c r="P2783" s="51"/>
      <c r="Q2783" s="51"/>
      <c r="R2783" s="50"/>
      <c r="S2783" s="34" t="str">
        <f>IFERROR(VLOOKUP(R2783,'State of WI BUs'!$A$2:$B$77,2,FALSE),"")</f>
        <v/>
      </c>
      <c r="T2783" s="52"/>
      <c r="U2783" s="52"/>
      <c r="V2783" s="56" t="str">
        <f t="shared" si="344"/>
        <v/>
      </c>
      <c r="W2783" s="52"/>
      <c r="X2783" s="50"/>
      <c r="Y2783" s="56" t="str">
        <f t="shared" si="345"/>
        <v/>
      </c>
      <c r="Z2783" s="52"/>
      <c r="AA2783" s="35" t="str">
        <f t="shared" si="346"/>
        <v/>
      </c>
      <c r="AB2783" s="35" t="str">
        <f t="shared" si="347"/>
        <v/>
      </c>
      <c r="AC2783" s="35" t="str">
        <f t="shared" si="348"/>
        <v/>
      </c>
      <c r="AD2783" s="35" t="str">
        <f t="shared" si="349"/>
        <v/>
      </c>
      <c r="AE2783" s="35" t="str">
        <f t="shared" si="350"/>
        <v/>
      </c>
      <c r="AF2783" s="35" t="str">
        <f t="shared" si="351"/>
        <v/>
      </c>
    </row>
    <row r="2784" spans="1:32" x14ac:dyDescent="0.3">
      <c r="A2784" s="50"/>
      <c r="B2784" s="34" t="str">
        <f>IFERROR(VLOOKUP(A2784,'State of WI BUs'!$A$2:$B$77,2,FALSE),"")</f>
        <v/>
      </c>
      <c r="C2784" s="50"/>
      <c r="D2784" s="50"/>
      <c r="E2784" s="51"/>
      <c r="F2784" s="34" t="str">
        <f>IFERROR(VLOOKUP(C2784,'Fed. Agency Identifier'!$A$2:$B$62,2,FALSE),"")</f>
        <v/>
      </c>
      <c r="G2784" s="34" t="str">
        <f>IF(ISBLANK(D2784)=TRUE,"",(IFERROR(VLOOKUP(CONCATENATE(C2784,".",D2784),'Assistance Listings sam.gov'!$A$2:$D$2250,4,FALSE),"Unknown/Expired CFDA - Complete Column K")))</f>
        <v/>
      </c>
      <c r="H2784" s="51"/>
      <c r="I2784" s="51"/>
      <c r="J2784" s="34" t="str">
        <f>IF(AND(ISBLANK(C2784)=TRUE,ISBLANK(D2784)=TRUE),"",IFERROR(VLOOKUP(CONCATENATE(C2784,".",D2784),'Clusters Lookup'!$A$2:$B$99,2,FALSE),"Not an Other Cluster"))</f>
        <v/>
      </c>
      <c r="K2784" s="51"/>
      <c r="L2784" s="51"/>
      <c r="M2784" s="51"/>
      <c r="N2784" s="51"/>
      <c r="O2784" s="52"/>
      <c r="P2784" s="51"/>
      <c r="Q2784" s="51"/>
      <c r="R2784" s="50"/>
      <c r="S2784" s="34" t="str">
        <f>IFERROR(VLOOKUP(R2784,'State of WI BUs'!$A$2:$B$77,2,FALSE),"")</f>
        <v/>
      </c>
      <c r="T2784" s="52"/>
      <c r="U2784" s="52"/>
      <c r="V2784" s="56" t="str">
        <f t="shared" si="344"/>
        <v/>
      </c>
      <c r="W2784" s="52"/>
      <c r="X2784" s="50"/>
      <c r="Y2784" s="56" t="str">
        <f t="shared" si="345"/>
        <v/>
      </c>
      <c r="Z2784" s="52"/>
      <c r="AA2784" s="35" t="str">
        <f t="shared" si="346"/>
        <v/>
      </c>
      <c r="AB2784" s="35" t="str">
        <f t="shared" si="347"/>
        <v/>
      </c>
      <c r="AC2784" s="35" t="str">
        <f t="shared" si="348"/>
        <v/>
      </c>
      <c r="AD2784" s="35" t="str">
        <f t="shared" si="349"/>
        <v/>
      </c>
      <c r="AE2784" s="35" t="str">
        <f t="shared" si="350"/>
        <v/>
      </c>
      <c r="AF2784" s="35" t="str">
        <f t="shared" si="351"/>
        <v/>
      </c>
    </row>
    <row r="2785" spans="1:32" x14ac:dyDescent="0.3">
      <c r="A2785" s="50"/>
      <c r="B2785" s="34" t="str">
        <f>IFERROR(VLOOKUP(A2785,'State of WI BUs'!$A$2:$B$77,2,FALSE),"")</f>
        <v/>
      </c>
      <c r="C2785" s="50"/>
      <c r="D2785" s="50"/>
      <c r="E2785" s="51"/>
      <c r="F2785" s="34" t="str">
        <f>IFERROR(VLOOKUP(C2785,'Fed. Agency Identifier'!$A$2:$B$62,2,FALSE),"")</f>
        <v/>
      </c>
      <c r="G2785" s="34" t="str">
        <f>IF(ISBLANK(D2785)=TRUE,"",(IFERROR(VLOOKUP(CONCATENATE(C2785,".",D2785),'Assistance Listings sam.gov'!$A$2:$D$2250,4,FALSE),"Unknown/Expired CFDA - Complete Column K")))</f>
        <v/>
      </c>
      <c r="H2785" s="51"/>
      <c r="I2785" s="51"/>
      <c r="J2785" s="34" t="str">
        <f>IF(AND(ISBLANK(C2785)=TRUE,ISBLANK(D2785)=TRUE),"",IFERROR(VLOOKUP(CONCATENATE(C2785,".",D2785),'Clusters Lookup'!$A$2:$B$99,2,FALSE),"Not an Other Cluster"))</f>
        <v/>
      </c>
      <c r="K2785" s="51"/>
      <c r="L2785" s="51"/>
      <c r="M2785" s="51"/>
      <c r="N2785" s="51"/>
      <c r="O2785" s="52"/>
      <c r="P2785" s="51"/>
      <c r="Q2785" s="51"/>
      <c r="R2785" s="50"/>
      <c r="S2785" s="34" t="str">
        <f>IFERROR(VLOOKUP(R2785,'State of WI BUs'!$A$2:$B$77,2,FALSE),"")</f>
        <v/>
      </c>
      <c r="T2785" s="52"/>
      <c r="U2785" s="52"/>
      <c r="V2785" s="56" t="str">
        <f t="shared" si="344"/>
        <v/>
      </c>
      <c r="W2785" s="52"/>
      <c r="X2785" s="50"/>
      <c r="Y2785" s="56" t="str">
        <f t="shared" si="345"/>
        <v/>
      </c>
      <c r="Z2785" s="52"/>
      <c r="AA2785" s="35" t="str">
        <f t="shared" si="346"/>
        <v/>
      </c>
      <c r="AB2785" s="35" t="str">
        <f t="shared" si="347"/>
        <v/>
      </c>
      <c r="AC2785" s="35" t="str">
        <f t="shared" si="348"/>
        <v/>
      </c>
      <c r="AD2785" s="35" t="str">
        <f t="shared" si="349"/>
        <v/>
      </c>
      <c r="AE2785" s="35" t="str">
        <f t="shared" si="350"/>
        <v/>
      </c>
      <c r="AF2785" s="35" t="str">
        <f t="shared" si="351"/>
        <v/>
      </c>
    </row>
    <row r="2786" spans="1:32" x14ac:dyDescent="0.3">
      <c r="A2786" s="50"/>
      <c r="B2786" s="34" t="str">
        <f>IFERROR(VLOOKUP(A2786,'State of WI BUs'!$A$2:$B$77,2,FALSE),"")</f>
        <v/>
      </c>
      <c r="C2786" s="50"/>
      <c r="D2786" s="50"/>
      <c r="E2786" s="51"/>
      <c r="F2786" s="34" t="str">
        <f>IFERROR(VLOOKUP(C2786,'Fed. Agency Identifier'!$A$2:$B$62,2,FALSE),"")</f>
        <v/>
      </c>
      <c r="G2786" s="34" t="str">
        <f>IF(ISBLANK(D2786)=TRUE,"",(IFERROR(VLOOKUP(CONCATENATE(C2786,".",D2786),'Assistance Listings sam.gov'!$A$2:$D$2250,4,FALSE),"Unknown/Expired CFDA - Complete Column K")))</f>
        <v/>
      </c>
      <c r="H2786" s="51"/>
      <c r="I2786" s="51"/>
      <c r="J2786" s="34" t="str">
        <f>IF(AND(ISBLANK(C2786)=TRUE,ISBLANK(D2786)=TRUE),"",IFERROR(VLOOKUP(CONCATENATE(C2786,".",D2786),'Clusters Lookup'!$A$2:$B$99,2,FALSE),"Not an Other Cluster"))</f>
        <v/>
      </c>
      <c r="K2786" s="51"/>
      <c r="L2786" s="51"/>
      <c r="M2786" s="51"/>
      <c r="N2786" s="51"/>
      <c r="O2786" s="52"/>
      <c r="P2786" s="51"/>
      <c r="Q2786" s="51"/>
      <c r="R2786" s="50"/>
      <c r="S2786" s="34" t="str">
        <f>IFERROR(VLOOKUP(R2786,'State of WI BUs'!$A$2:$B$77,2,FALSE),"")</f>
        <v/>
      </c>
      <c r="T2786" s="52"/>
      <c r="U2786" s="52"/>
      <c r="V2786" s="56" t="str">
        <f t="shared" si="344"/>
        <v/>
      </c>
      <c r="W2786" s="52"/>
      <c r="X2786" s="50"/>
      <c r="Y2786" s="56" t="str">
        <f t="shared" si="345"/>
        <v/>
      </c>
      <c r="Z2786" s="52"/>
      <c r="AA2786" s="35" t="str">
        <f t="shared" si="346"/>
        <v/>
      </c>
      <c r="AB2786" s="35" t="str">
        <f t="shared" si="347"/>
        <v/>
      </c>
      <c r="AC2786" s="35" t="str">
        <f t="shared" si="348"/>
        <v/>
      </c>
      <c r="AD2786" s="35" t="str">
        <f t="shared" si="349"/>
        <v/>
      </c>
      <c r="AE2786" s="35" t="str">
        <f t="shared" si="350"/>
        <v/>
      </c>
      <c r="AF2786" s="35" t="str">
        <f t="shared" si="351"/>
        <v/>
      </c>
    </row>
    <row r="2787" spans="1:32" x14ac:dyDescent="0.3">
      <c r="A2787" s="50"/>
      <c r="B2787" s="34" t="str">
        <f>IFERROR(VLOOKUP(A2787,'State of WI BUs'!$A$2:$B$77,2,FALSE),"")</f>
        <v/>
      </c>
      <c r="C2787" s="50"/>
      <c r="D2787" s="50"/>
      <c r="E2787" s="51"/>
      <c r="F2787" s="34" t="str">
        <f>IFERROR(VLOOKUP(C2787,'Fed. Agency Identifier'!$A$2:$B$62,2,FALSE),"")</f>
        <v/>
      </c>
      <c r="G2787" s="34" t="str">
        <f>IF(ISBLANK(D2787)=TRUE,"",(IFERROR(VLOOKUP(CONCATENATE(C2787,".",D2787),'Assistance Listings sam.gov'!$A$2:$D$2250,4,FALSE),"Unknown/Expired CFDA - Complete Column K")))</f>
        <v/>
      </c>
      <c r="H2787" s="51"/>
      <c r="I2787" s="51"/>
      <c r="J2787" s="34" t="str">
        <f>IF(AND(ISBLANK(C2787)=TRUE,ISBLANK(D2787)=TRUE),"",IFERROR(VLOOKUP(CONCATENATE(C2787,".",D2787),'Clusters Lookup'!$A$2:$B$99,2,FALSE),"Not an Other Cluster"))</f>
        <v/>
      </c>
      <c r="K2787" s="51"/>
      <c r="L2787" s="51"/>
      <c r="M2787" s="51"/>
      <c r="N2787" s="51"/>
      <c r="O2787" s="52"/>
      <c r="P2787" s="51"/>
      <c r="Q2787" s="51"/>
      <c r="R2787" s="50"/>
      <c r="S2787" s="34" t="str">
        <f>IFERROR(VLOOKUP(R2787,'State of WI BUs'!$A$2:$B$77,2,FALSE),"")</f>
        <v/>
      </c>
      <c r="T2787" s="52"/>
      <c r="U2787" s="52"/>
      <c r="V2787" s="56" t="str">
        <f t="shared" si="344"/>
        <v/>
      </c>
      <c r="W2787" s="52"/>
      <c r="X2787" s="50"/>
      <c r="Y2787" s="56" t="str">
        <f t="shared" si="345"/>
        <v/>
      </c>
      <c r="Z2787" s="52"/>
      <c r="AA2787" s="35" t="str">
        <f t="shared" si="346"/>
        <v/>
      </c>
      <c r="AB2787" s="35" t="str">
        <f t="shared" si="347"/>
        <v/>
      </c>
      <c r="AC2787" s="35" t="str">
        <f t="shared" si="348"/>
        <v/>
      </c>
      <c r="AD2787" s="35" t="str">
        <f t="shared" si="349"/>
        <v/>
      </c>
      <c r="AE2787" s="35" t="str">
        <f t="shared" si="350"/>
        <v/>
      </c>
      <c r="AF2787" s="35" t="str">
        <f t="shared" si="351"/>
        <v/>
      </c>
    </row>
    <row r="2788" spans="1:32" x14ac:dyDescent="0.3">
      <c r="A2788" s="50"/>
      <c r="B2788" s="34" t="str">
        <f>IFERROR(VLOOKUP(A2788,'State of WI BUs'!$A$2:$B$77,2,FALSE),"")</f>
        <v/>
      </c>
      <c r="C2788" s="50"/>
      <c r="D2788" s="50"/>
      <c r="E2788" s="51"/>
      <c r="F2788" s="34" t="str">
        <f>IFERROR(VLOOKUP(C2788,'Fed. Agency Identifier'!$A$2:$B$62,2,FALSE),"")</f>
        <v/>
      </c>
      <c r="G2788" s="34" t="str">
        <f>IF(ISBLANK(D2788)=TRUE,"",(IFERROR(VLOOKUP(CONCATENATE(C2788,".",D2788),'Assistance Listings sam.gov'!$A$2:$D$2250,4,FALSE),"Unknown/Expired CFDA - Complete Column K")))</f>
        <v/>
      </c>
      <c r="H2788" s="51"/>
      <c r="I2788" s="51"/>
      <c r="J2788" s="34" t="str">
        <f>IF(AND(ISBLANK(C2788)=TRUE,ISBLANK(D2788)=TRUE),"",IFERROR(VLOOKUP(CONCATENATE(C2788,".",D2788),'Clusters Lookup'!$A$2:$B$99,2,FALSE),"Not an Other Cluster"))</f>
        <v/>
      </c>
      <c r="K2788" s="51"/>
      <c r="L2788" s="51"/>
      <c r="M2788" s="51"/>
      <c r="N2788" s="51"/>
      <c r="O2788" s="52"/>
      <c r="P2788" s="51"/>
      <c r="Q2788" s="51"/>
      <c r="R2788" s="50"/>
      <c r="S2788" s="34" t="str">
        <f>IFERROR(VLOOKUP(R2788,'State of WI BUs'!$A$2:$B$77,2,FALSE),"")</f>
        <v/>
      </c>
      <c r="T2788" s="52"/>
      <c r="U2788" s="52"/>
      <c r="V2788" s="56" t="str">
        <f t="shared" si="344"/>
        <v/>
      </c>
      <c r="W2788" s="52"/>
      <c r="X2788" s="50"/>
      <c r="Y2788" s="56" t="str">
        <f t="shared" si="345"/>
        <v/>
      </c>
      <c r="Z2788" s="52"/>
      <c r="AA2788" s="35" t="str">
        <f t="shared" si="346"/>
        <v/>
      </c>
      <c r="AB2788" s="35" t="str">
        <f t="shared" si="347"/>
        <v/>
      </c>
      <c r="AC2788" s="35" t="str">
        <f t="shared" si="348"/>
        <v/>
      </c>
      <c r="AD2788" s="35" t="str">
        <f t="shared" si="349"/>
        <v/>
      </c>
      <c r="AE2788" s="35" t="str">
        <f t="shared" si="350"/>
        <v/>
      </c>
      <c r="AF2788" s="35" t="str">
        <f t="shared" si="351"/>
        <v/>
      </c>
    </row>
    <row r="2789" spans="1:32" x14ac:dyDescent="0.3">
      <c r="A2789" s="50"/>
      <c r="B2789" s="34" t="str">
        <f>IFERROR(VLOOKUP(A2789,'State of WI BUs'!$A$2:$B$77,2,FALSE),"")</f>
        <v/>
      </c>
      <c r="C2789" s="50"/>
      <c r="D2789" s="50"/>
      <c r="E2789" s="51"/>
      <c r="F2789" s="34" t="str">
        <f>IFERROR(VLOOKUP(C2789,'Fed. Agency Identifier'!$A$2:$B$62,2,FALSE),"")</f>
        <v/>
      </c>
      <c r="G2789" s="34" t="str">
        <f>IF(ISBLANK(D2789)=TRUE,"",(IFERROR(VLOOKUP(CONCATENATE(C2789,".",D2789),'Assistance Listings sam.gov'!$A$2:$D$2250,4,FALSE),"Unknown/Expired CFDA - Complete Column K")))</f>
        <v/>
      </c>
      <c r="H2789" s="51"/>
      <c r="I2789" s="51"/>
      <c r="J2789" s="34" t="str">
        <f>IF(AND(ISBLANK(C2789)=TRUE,ISBLANK(D2789)=TRUE),"",IFERROR(VLOOKUP(CONCATENATE(C2789,".",D2789),'Clusters Lookup'!$A$2:$B$99,2,FALSE),"Not an Other Cluster"))</f>
        <v/>
      </c>
      <c r="K2789" s="51"/>
      <c r="L2789" s="51"/>
      <c r="M2789" s="51"/>
      <c r="N2789" s="51"/>
      <c r="O2789" s="52"/>
      <c r="P2789" s="51"/>
      <c r="Q2789" s="51"/>
      <c r="R2789" s="50"/>
      <c r="S2789" s="34" t="str">
        <f>IFERROR(VLOOKUP(R2789,'State of WI BUs'!$A$2:$B$77,2,FALSE),"")</f>
        <v/>
      </c>
      <c r="T2789" s="52"/>
      <c r="U2789" s="52"/>
      <c r="V2789" s="56" t="str">
        <f t="shared" si="344"/>
        <v/>
      </c>
      <c r="W2789" s="52"/>
      <c r="X2789" s="50"/>
      <c r="Y2789" s="56" t="str">
        <f t="shared" si="345"/>
        <v/>
      </c>
      <c r="Z2789" s="52"/>
      <c r="AA2789" s="35" t="str">
        <f t="shared" si="346"/>
        <v/>
      </c>
      <c r="AB2789" s="35" t="str">
        <f t="shared" si="347"/>
        <v/>
      </c>
      <c r="AC2789" s="35" t="str">
        <f t="shared" si="348"/>
        <v/>
      </c>
      <c r="AD2789" s="35" t="str">
        <f t="shared" si="349"/>
        <v/>
      </c>
      <c r="AE2789" s="35" t="str">
        <f t="shared" si="350"/>
        <v/>
      </c>
      <c r="AF2789" s="35" t="str">
        <f t="shared" si="351"/>
        <v/>
      </c>
    </row>
    <row r="2790" spans="1:32" x14ac:dyDescent="0.3">
      <c r="A2790" s="50"/>
      <c r="B2790" s="34" t="str">
        <f>IFERROR(VLOOKUP(A2790,'State of WI BUs'!$A$2:$B$77,2,FALSE),"")</f>
        <v/>
      </c>
      <c r="C2790" s="50"/>
      <c r="D2790" s="50"/>
      <c r="E2790" s="51"/>
      <c r="F2790" s="34" t="str">
        <f>IFERROR(VLOOKUP(C2790,'Fed. Agency Identifier'!$A$2:$B$62,2,FALSE),"")</f>
        <v/>
      </c>
      <c r="G2790" s="34" t="str">
        <f>IF(ISBLANK(D2790)=TRUE,"",(IFERROR(VLOOKUP(CONCATENATE(C2790,".",D2790),'Assistance Listings sam.gov'!$A$2:$D$2250,4,FALSE),"Unknown/Expired CFDA - Complete Column K")))</f>
        <v/>
      </c>
      <c r="H2790" s="51"/>
      <c r="I2790" s="51"/>
      <c r="J2790" s="34" t="str">
        <f>IF(AND(ISBLANK(C2790)=TRUE,ISBLANK(D2790)=TRUE),"",IFERROR(VLOOKUP(CONCATENATE(C2790,".",D2790),'Clusters Lookup'!$A$2:$B$99,2,FALSE),"Not an Other Cluster"))</f>
        <v/>
      </c>
      <c r="K2790" s="51"/>
      <c r="L2790" s="51"/>
      <c r="M2790" s="51"/>
      <c r="N2790" s="51"/>
      <c r="O2790" s="52"/>
      <c r="P2790" s="51"/>
      <c r="Q2790" s="51"/>
      <c r="R2790" s="50"/>
      <c r="S2790" s="34" t="str">
        <f>IFERROR(VLOOKUP(R2790,'State of WI BUs'!$A$2:$B$77,2,FALSE),"")</f>
        <v/>
      </c>
      <c r="T2790" s="52"/>
      <c r="U2790" s="52"/>
      <c r="V2790" s="56" t="str">
        <f t="shared" si="344"/>
        <v/>
      </c>
      <c r="W2790" s="52"/>
      <c r="X2790" s="50"/>
      <c r="Y2790" s="56" t="str">
        <f t="shared" si="345"/>
        <v/>
      </c>
      <c r="Z2790" s="52"/>
      <c r="AA2790" s="35" t="str">
        <f t="shared" si="346"/>
        <v/>
      </c>
      <c r="AB2790" s="35" t="str">
        <f t="shared" si="347"/>
        <v/>
      </c>
      <c r="AC2790" s="35" t="str">
        <f t="shared" si="348"/>
        <v/>
      </c>
      <c r="AD2790" s="35" t="str">
        <f t="shared" si="349"/>
        <v/>
      </c>
      <c r="AE2790" s="35" t="str">
        <f t="shared" si="350"/>
        <v/>
      </c>
      <c r="AF2790" s="35" t="str">
        <f t="shared" si="351"/>
        <v/>
      </c>
    </row>
    <row r="2791" spans="1:32" x14ac:dyDescent="0.3">
      <c r="A2791" s="50"/>
      <c r="B2791" s="34" t="str">
        <f>IFERROR(VLOOKUP(A2791,'State of WI BUs'!$A$2:$B$77,2,FALSE),"")</f>
        <v/>
      </c>
      <c r="C2791" s="50"/>
      <c r="D2791" s="50"/>
      <c r="E2791" s="51"/>
      <c r="F2791" s="34" t="str">
        <f>IFERROR(VLOOKUP(C2791,'Fed. Agency Identifier'!$A$2:$B$62,2,FALSE),"")</f>
        <v/>
      </c>
      <c r="G2791" s="34" t="str">
        <f>IF(ISBLANK(D2791)=TRUE,"",(IFERROR(VLOOKUP(CONCATENATE(C2791,".",D2791),'Assistance Listings sam.gov'!$A$2:$D$2250,4,FALSE),"Unknown/Expired CFDA - Complete Column K")))</f>
        <v/>
      </c>
      <c r="H2791" s="51"/>
      <c r="I2791" s="51"/>
      <c r="J2791" s="34" t="str">
        <f>IF(AND(ISBLANK(C2791)=TRUE,ISBLANK(D2791)=TRUE),"",IFERROR(VLOOKUP(CONCATENATE(C2791,".",D2791),'Clusters Lookup'!$A$2:$B$99,2,FALSE),"Not an Other Cluster"))</f>
        <v/>
      </c>
      <c r="K2791" s="51"/>
      <c r="L2791" s="51"/>
      <c r="M2791" s="51"/>
      <c r="N2791" s="51"/>
      <c r="O2791" s="52"/>
      <c r="P2791" s="51"/>
      <c r="Q2791" s="51"/>
      <c r="R2791" s="50"/>
      <c r="S2791" s="34" t="str">
        <f>IFERROR(VLOOKUP(R2791,'State of WI BUs'!$A$2:$B$77,2,FALSE),"")</f>
        <v/>
      </c>
      <c r="T2791" s="52"/>
      <c r="U2791" s="52"/>
      <c r="V2791" s="56" t="str">
        <f t="shared" si="344"/>
        <v/>
      </c>
      <c r="W2791" s="52"/>
      <c r="X2791" s="50"/>
      <c r="Y2791" s="56" t="str">
        <f t="shared" si="345"/>
        <v/>
      </c>
      <c r="Z2791" s="52"/>
      <c r="AA2791" s="35" t="str">
        <f t="shared" si="346"/>
        <v/>
      </c>
      <c r="AB2791" s="35" t="str">
        <f t="shared" si="347"/>
        <v/>
      </c>
      <c r="AC2791" s="35" t="str">
        <f t="shared" si="348"/>
        <v/>
      </c>
      <c r="AD2791" s="35" t="str">
        <f t="shared" si="349"/>
        <v/>
      </c>
      <c r="AE2791" s="35" t="str">
        <f t="shared" si="350"/>
        <v/>
      </c>
      <c r="AF2791" s="35" t="str">
        <f t="shared" si="351"/>
        <v/>
      </c>
    </row>
    <row r="2792" spans="1:32" x14ac:dyDescent="0.3">
      <c r="A2792" s="50"/>
      <c r="B2792" s="34" t="str">
        <f>IFERROR(VLOOKUP(A2792,'State of WI BUs'!$A$2:$B$77,2,FALSE),"")</f>
        <v/>
      </c>
      <c r="C2792" s="50"/>
      <c r="D2792" s="50"/>
      <c r="E2792" s="51"/>
      <c r="F2792" s="34" t="str">
        <f>IFERROR(VLOOKUP(C2792,'Fed. Agency Identifier'!$A$2:$B$62,2,FALSE),"")</f>
        <v/>
      </c>
      <c r="G2792" s="34" t="str">
        <f>IF(ISBLANK(D2792)=TRUE,"",(IFERROR(VLOOKUP(CONCATENATE(C2792,".",D2792),'Assistance Listings sam.gov'!$A$2:$D$2250,4,FALSE),"Unknown/Expired CFDA - Complete Column K")))</f>
        <v/>
      </c>
      <c r="H2792" s="51"/>
      <c r="I2792" s="51"/>
      <c r="J2792" s="34" t="str">
        <f>IF(AND(ISBLANK(C2792)=TRUE,ISBLANK(D2792)=TRUE),"",IFERROR(VLOOKUP(CONCATENATE(C2792,".",D2792),'Clusters Lookup'!$A$2:$B$99,2,FALSE),"Not an Other Cluster"))</f>
        <v/>
      </c>
      <c r="K2792" s="51"/>
      <c r="L2792" s="51"/>
      <c r="M2792" s="51"/>
      <c r="N2792" s="51"/>
      <c r="O2792" s="52"/>
      <c r="P2792" s="51"/>
      <c r="Q2792" s="51"/>
      <c r="R2792" s="50"/>
      <c r="S2792" s="34" t="str">
        <f>IFERROR(VLOOKUP(R2792,'State of WI BUs'!$A$2:$B$77,2,FALSE),"")</f>
        <v/>
      </c>
      <c r="T2792" s="52"/>
      <c r="U2792" s="52"/>
      <c r="V2792" s="56" t="str">
        <f t="shared" si="344"/>
        <v/>
      </c>
      <c r="W2792" s="52"/>
      <c r="X2792" s="50"/>
      <c r="Y2792" s="56" t="str">
        <f t="shared" si="345"/>
        <v/>
      </c>
      <c r="Z2792" s="52"/>
      <c r="AA2792" s="35" t="str">
        <f t="shared" si="346"/>
        <v/>
      </c>
      <c r="AB2792" s="35" t="str">
        <f t="shared" si="347"/>
        <v/>
      </c>
      <c r="AC2792" s="35" t="str">
        <f t="shared" si="348"/>
        <v/>
      </c>
      <c r="AD2792" s="35" t="str">
        <f t="shared" si="349"/>
        <v/>
      </c>
      <c r="AE2792" s="35" t="str">
        <f t="shared" si="350"/>
        <v/>
      </c>
      <c r="AF2792" s="35" t="str">
        <f t="shared" si="351"/>
        <v/>
      </c>
    </row>
    <row r="2793" spans="1:32" x14ac:dyDescent="0.3">
      <c r="A2793" s="50"/>
      <c r="B2793" s="34" t="str">
        <f>IFERROR(VLOOKUP(A2793,'State of WI BUs'!$A$2:$B$77,2,FALSE),"")</f>
        <v/>
      </c>
      <c r="C2793" s="50"/>
      <c r="D2793" s="50"/>
      <c r="E2793" s="51"/>
      <c r="F2793" s="34" t="str">
        <f>IFERROR(VLOOKUP(C2793,'Fed. Agency Identifier'!$A$2:$B$62,2,FALSE),"")</f>
        <v/>
      </c>
      <c r="G2793" s="34" t="str">
        <f>IF(ISBLANK(D2793)=TRUE,"",(IFERROR(VLOOKUP(CONCATENATE(C2793,".",D2793),'Assistance Listings sam.gov'!$A$2:$D$2250,4,FALSE),"Unknown/Expired CFDA - Complete Column K")))</f>
        <v/>
      </c>
      <c r="H2793" s="51"/>
      <c r="I2793" s="51"/>
      <c r="J2793" s="34" t="str">
        <f>IF(AND(ISBLANK(C2793)=TRUE,ISBLANK(D2793)=TRUE),"",IFERROR(VLOOKUP(CONCATENATE(C2793,".",D2793),'Clusters Lookup'!$A$2:$B$99,2,FALSE),"Not an Other Cluster"))</f>
        <v/>
      </c>
      <c r="K2793" s="51"/>
      <c r="L2793" s="51"/>
      <c r="M2793" s="51"/>
      <c r="N2793" s="51"/>
      <c r="O2793" s="52"/>
      <c r="P2793" s="51"/>
      <c r="Q2793" s="51"/>
      <c r="R2793" s="50"/>
      <c r="S2793" s="34" t="str">
        <f>IFERROR(VLOOKUP(R2793,'State of WI BUs'!$A$2:$B$77,2,FALSE),"")</f>
        <v/>
      </c>
      <c r="T2793" s="52"/>
      <c r="U2793" s="52"/>
      <c r="V2793" s="56" t="str">
        <f t="shared" si="344"/>
        <v/>
      </c>
      <c r="W2793" s="52"/>
      <c r="X2793" s="50"/>
      <c r="Y2793" s="56" t="str">
        <f t="shared" si="345"/>
        <v/>
      </c>
      <c r="Z2793" s="52"/>
      <c r="AA2793" s="35" t="str">
        <f t="shared" si="346"/>
        <v/>
      </c>
      <c r="AB2793" s="35" t="str">
        <f t="shared" si="347"/>
        <v/>
      </c>
      <c r="AC2793" s="35" t="str">
        <f t="shared" si="348"/>
        <v/>
      </c>
      <c r="AD2793" s="35" t="str">
        <f t="shared" si="349"/>
        <v/>
      </c>
      <c r="AE2793" s="35" t="str">
        <f t="shared" si="350"/>
        <v/>
      </c>
      <c r="AF2793" s="35" t="str">
        <f t="shared" si="351"/>
        <v/>
      </c>
    </row>
    <row r="2794" spans="1:32" x14ac:dyDescent="0.3">
      <c r="A2794" s="50"/>
      <c r="B2794" s="34" t="str">
        <f>IFERROR(VLOOKUP(A2794,'State of WI BUs'!$A$2:$B$77,2,FALSE),"")</f>
        <v/>
      </c>
      <c r="C2794" s="50"/>
      <c r="D2794" s="50"/>
      <c r="E2794" s="51"/>
      <c r="F2794" s="34" t="str">
        <f>IFERROR(VLOOKUP(C2794,'Fed. Agency Identifier'!$A$2:$B$62,2,FALSE),"")</f>
        <v/>
      </c>
      <c r="G2794" s="34" t="str">
        <f>IF(ISBLANK(D2794)=TRUE,"",(IFERROR(VLOOKUP(CONCATENATE(C2794,".",D2794),'Assistance Listings sam.gov'!$A$2:$D$2250,4,FALSE),"Unknown/Expired CFDA - Complete Column K")))</f>
        <v/>
      </c>
      <c r="H2794" s="51"/>
      <c r="I2794" s="51"/>
      <c r="J2794" s="34" t="str">
        <f>IF(AND(ISBLANK(C2794)=TRUE,ISBLANK(D2794)=TRUE),"",IFERROR(VLOOKUP(CONCATENATE(C2794,".",D2794),'Clusters Lookup'!$A$2:$B$99,2,FALSE),"Not an Other Cluster"))</f>
        <v/>
      </c>
      <c r="K2794" s="51"/>
      <c r="L2794" s="51"/>
      <c r="M2794" s="51"/>
      <c r="N2794" s="51"/>
      <c r="O2794" s="52"/>
      <c r="P2794" s="51"/>
      <c r="Q2794" s="51"/>
      <c r="R2794" s="50"/>
      <c r="S2794" s="34" t="str">
        <f>IFERROR(VLOOKUP(R2794,'State of WI BUs'!$A$2:$B$77,2,FALSE),"")</f>
        <v/>
      </c>
      <c r="T2794" s="52"/>
      <c r="U2794" s="52"/>
      <c r="V2794" s="56" t="str">
        <f t="shared" si="344"/>
        <v/>
      </c>
      <c r="W2794" s="52"/>
      <c r="X2794" s="50"/>
      <c r="Y2794" s="56" t="str">
        <f t="shared" si="345"/>
        <v/>
      </c>
      <c r="Z2794" s="52"/>
      <c r="AA2794" s="35" t="str">
        <f t="shared" si="346"/>
        <v/>
      </c>
      <c r="AB2794" s="35" t="str">
        <f t="shared" si="347"/>
        <v/>
      </c>
      <c r="AC2794" s="35" t="str">
        <f t="shared" si="348"/>
        <v/>
      </c>
      <c r="AD2794" s="35" t="str">
        <f t="shared" si="349"/>
        <v/>
      </c>
      <c r="AE2794" s="35" t="str">
        <f t="shared" si="350"/>
        <v/>
      </c>
      <c r="AF2794" s="35" t="str">
        <f t="shared" si="351"/>
        <v/>
      </c>
    </row>
    <row r="2795" spans="1:32" x14ac:dyDescent="0.3">
      <c r="A2795" s="50"/>
      <c r="B2795" s="34" t="str">
        <f>IFERROR(VLOOKUP(A2795,'State of WI BUs'!$A$2:$B$77,2,FALSE),"")</f>
        <v/>
      </c>
      <c r="C2795" s="50"/>
      <c r="D2795" s="50"/>
      <c r="E2795" s="51"/>
      <c r="F2795" s="34" t="str">
        <f>IFERROR(VLOOKUP(C2795,'Fed. Agency Identifier'!$A$2:$B$62,2,FALSE),"")</f>
        <v/>
      </c>
      <c r="G2795" s="34" t="str">
        <f>IF(ISBLANK(D2795)=TRUE,"",(IFERROR(VLOOKUP(CONCATENATE(C2795,".",D2795),'Assistance Listings sam.gov'!$A$2:$D$2250,4,FALSE),"Unknown/Expired CFDA - Complete Column K")))</f>
        <v/>
      </c>
      <c r="H2795" s="51"/>
      <c r="I2795" s="51"/>
      <c r="J2795" s="34" t="str">
        <f>IF(AND(ISBLANK(C2795)=TRUE,ISBLANK(D2795)=TRUE),"",IFERROR(VLOOKUP(CONCATENATE(C2795,".",D2795),'Clusters Lookup'!$A$2:$B$99,2,FALSE),"Not an Other Cluster"))</f>
        <v/>
      </c>
      <c r="K2795" s="51"/>
      <c r="L2795" s="51"/>
      <c r="M2795" s="51"/>
      <c r="N2795" s="51"/>
      <c r="O2795" s="52"/>
      <c r="P2795" s="51"/>
      <c r="Q2795" s="51"/>
      <c r="R2795" s="50"/>
      <c r="S2795" s="34" t="str">
        <f>IFERROR(VLOOKUP(R2795,'State of WI BUs'!$A$2:$B$77,2,FALSE),"")</f>
        <v/>
      </c>
      <c r="T2795" s="52"/>
      <c r="U2795" s="52"/>
      <c r="V2795" s="56" t="str">
        <f t="shared" si="344"/>
        <v/>
      </c>
      <c r="W2795" s="52"/>
      <c r="X2795" s="50"/>
      <c r="Y2795" s="56" t="str">
        <f t="shared" si="345"/>
        <v/>
      </c>
      <c r="Z2795" s="52"/>
      <c r="AA2795" s="35" t="str">
        <f t="shared" si="346"/>
        <v/>
      </c>
      <c r="AB2795" s="35" t="str">
        <f t="shared" si="347"/>
        <v/>
      </c>
      <c r="AC2795" s="35" t="str">
        <f t="shared" si="348"/>
        <v/>
      </c>
      <c r="AD2795" s="35" t="str">
        <f t="shared" si="349"/>
        <v/>
      </c>
      <c r="AE2795" s="35" t="str">
        <f t="shared" si="350"/>
        <v/>
      </c>
      <c r="AF2795" s="35" t="str">
        <f t="shared" si="351"/>
        <v/>
      </c>
    </row>
    <row r="2796" spans="1:32" x14ac:dyDescent="0.3">
      <c r="A2796" s="50"/>
      <c r="B2796" s="34" t="str">
        <f>IFERROR(VLOOKUP(A2796,'State of WI BUs'!$A$2:$B$77,2,FALSE),"")</f>
        <v/>
      </c>
      <c r="C2796" s="50"/>
      <c r="D2796" s="50"/>
      <c r="E2796" s="51"/>
      <c r="F2796" s="34" t="str">
        <f>IFERROR(VLOOKUP(C2796,'Fed. Agency Identifier'!$A$2:$B$62,2,FALSE),"")</f>
        <v/>
      </c>
      <c r="G2796" s="34" t="str">
        <f>IF(ISBLANK(D2796)=TRUE,"",(IFERROR(VLOOKUP(CONCATENATE(C2796,".",D2796),'Assistance Listings sam.gov'!$A$2:$D$2250,4,FALSE),"Unknown/Expired CFDA - Complete Column K")))</f>
        <v/>
      </c>
      <c r="H2796" s="51"/>
      <c r="I2796" s="51"/>
      <c r="J2796" s="34" t="str">
        <f>IF(AND(ISBLANK(C2796)=TRUE,ISBLANK(D2796)=TRUE),"",IFERROR(VLOOKUP(CONCATENATE(C2796,".",D2796),'Clusters Lookup'!$A$2:$B$99,2,FALSE),"Not an Other Cluster"))</f>
        <v/>
      </c>
      <c r="K2796" s="51"/>
      <c r="L2796" s="51"/>
      <c r="M2796" s="51"/>
      <c r="N2796" s="51"/>
      <c r="O2796" s="52"/>
      <c r="P2796" s="51"/>
      <c r="Q2796" s="51"/>
      <c r="R2796" s="50"/>
      <c r="S2796" s="34" t="str">
        <f>IFERROR(VLOOKUP(R2796,'State of WI BUs'!$A$2:$B$77,2,FALSE),"")</f>
        <v/>
      </c>
      <c r="T2796" s="52"/>
      <c r="U2796" s="52"/>
      <c r="V2796" s="56" t="str">
        <f t="shared" si="344"/>
        <v/>
      </c>
      <c r="W2796" s="52"/>
      <c r="X2796" s="50"/>
      <c r="Y2796" s="56" t="str">
        <f t="shared" si="345"/>
        <v/>
      </c>
      <c r="Z2796" s="52"/>
      <c r="AA2796" s="35" t="str">
        <f t="shared" si="346"/>
        <v/>
      </c>
      <c r="AB2796" s="35" t="str">
        <f t="shared" si="347"/>
        <v/>
      </c>
      <c r="AC2796" s="35" t="str">
        <f t="shared" si="348"/>
        <v/>
      </c>
      <c r="AD2796" s="35" t="str">
        <f t="shared" si="349"/>
        <v/>
      </c>
      <c r="AE2796" s="35" t="str">
        <f t="shared" si="350"/>
        <v/>
      </c>
      <c r="AF2796" s="35" t="str">
        <f t="shared" si="351"/>
        <v/>
      </c>
    </row>
    <row r="2797" spans="1:32" x14ac:dyDescent="0.3">
      <c r="A2797" s="50"/>
      <c r="B2797" s="34" t="str">
        <f>IFERROR(VLOOKUP(A2797,'State of WI BUs'!$A$2:$B$77,2,FALSE),"")</f>
        <v/>
      </c>
      <c r="C2797" s="50"/>
      <c r="D2797" s="50"/>
      <c r="E2797" s="51"/>
      <c r="F2797" s="34" t="str">
        <f>IFERROR(VLOOKUP(C2797,'Fed. Agency Identifier'!$A$2:$B$62,2,FALSE),"")</f>
        <v/>
      </c>
      <c r="G2797" s="34" t="str">
        <f>IF(ISBLANK(D2797)=TRUE,"",(IFERROR(VLOOKUP(CONCATENATE(C2797,".",D2797),'Assistance Listings sam.gov'!$A$2:$D$2250,4,FALSE),"Unknown/Expired CFDA - Complete Column K")))</f>
        <v/>
      </c>
      <c r="H2797" s="51"/>
      <c r="I2797" s="51"/>
      <c r="J2797" s="34" t="str">
        <f>IF(AND(ISBLANK(C2797)=TRUE,ISBLANK(D2797)=TRUE),"",IFERROR(VLOOKUP(CONCATENATE(C2797,".",D2797),'Clusters Lookup'!$A$2:$B$99,2,FALSE),"Not an Other Cluster"))</f>
        <v/>
      </c>
      <c r="K2797" s="51"/>
      <c r="L2797" s="51"/>
      <c r="M2797" s="51"/>
      <c r="N2797" s="51"/>
      <c r="O2797" s="52"/>
      <c r="P2797" s="51"/>
      <c r="Q2797" s="51"/>
      <c r="R2797" s="50"/>
      <c r="S2797" s="34" t="str">
        <f>IFERROR(VLOOKUP(R2797,'State of WI BUs'!$A$2:$B$77,2,FALSE),"")</f>
        <v/>
      </c>
      <c r="T2797" s="52"/>
      <c r="U2797" s="52"/>
      <c r="V2797" s="56" t="str">
        <f t="shared" si="344"/>
        <v/>
      </c>
      <c r="W2797" s="52"/>
      <c r="X2797" s="50"/>
      <c r="Y2797" s="56" t="str">
        <f t="shared" si="345"/>
        <v/>
      </c>
      <c r="Z2797" s="52"/>
      <c r="AA2797" s="35" t="str">
        <f t="shared" si="346"/>
        <v/>
      </c>
      <c r="AB2797" s="35" t="str">
        <f t="shared" si="347"/>
        <v/>
      </c>
      <c r="AC2797" s="35" t="str">
        <f t="shared" si="348"/>
        <v/>
      </c>
      <c r="AD2797" s="35" t="str">
        <f t="shared" si="349"/>
        <v/>
      </c>
      <c r="AE2797" s="35" t="str">
        <f t="shared" si="350"/>
        <v/>
      </c>
      <c r="AF2797" s="35" t="str">
        <f t="shared" si="351"/>
        <v/>
      </c>
    </row>
    <row r="2798" spans="1:32" x14ac:dyDescent="0.3">
      <c r="A2798" s="50"/>
      <c r="B2798" s="34" t="str">
        <f>IFERROR(VLOOKUP(A2798,'State of WI BUs'!$A$2:$B$77,2,FALSE),"")</f>
        <v/>
      </c>
      <c r="C2798" s="50"/>
      <c r="D2798" s="50"/>
      <c r="E2798" s="51"/>
      <c r="F2798" s="34" t="str">
        <f>IFERROR(VLOOKUP(C2798,'Fed. Agency Identifier'!$A$2:$B$62,2,FALSE),"")</f>
        <v/>
      </c>
      <c r="G2798" s="34" t="str">
        <f>IF(ISBLANK(D2798)=TRUE,"",(IFERROR(VLOOKUP(CONCATENATE(C2798,".",D2798),'Assistance Listings sam.gov'!$A$2:$D$2250,4,FALSE),"Unknown/Expired CFDA - Complete Column K")))</f>
        <v/>
      </c>
      <c r="H2798" s="51"/>
      <c r="I2798" s="51"/>
      <c r="J2798" s="34" t="str">
        <f>IF(AND(ISBLANK(C2798)=TRUE,ISBLANK(D2798)=TRUE),"",IFERROR(VLOOKUP(CONCATENATE(C2798,".",D2798),'Clusters Lookup'!$A$2:$B$99,2,FALSE),"Not an Other Cluster"))</f>
        <v/>
      </c>
      <c r="K2798" s="51"/>
      <c r="L2798" s="51"/>
      <c r="M2798" s="51"/>
      <c r="N2798" s="51"/>
      <c r="O2798" s="52"/>
      <c r="P2798" s="51"/>
      <c r="Q2798" s="51"/>
      <c r="R2798" s="50"/>
      <c r="S2798" s="34" t="str">
        <f>IFERROR(VLOOKUP(R2798,'State of WI BUs'!$A$2:$B$77,2,FALSE),"")</f>
        <v/>
      </c>
      <c r="T2798" s="52"/>
      <c r="U2798" s="52"/>
      <c r="V2798" s="56" t="str">
        <f t="shared" si="344"/>
        <v/>
      </c>
      <c r="W2798" s="52"/>
      <c r="X2798" s="50"/>
      <c r="Y2798" s="56" t="str">
        <f t="shared" si="345"/>
        <v/>
      </c>
      <c r="Z2798" s="52"/>
      <c r="AA2798" s="35" t="str">
        <f t="shared" si="346"/>
        <v/>
      </c>
      <c r="AB2798" s="35" t="str">
        <f t="shared" si="347"/>
        <v/>
      </c>
      <c r="AC2798" s="35" t="str">
        <f t="shared" si="348"/>
        <v/>
      </c>
      <c r="AD2798" s="35" t="str">
        <f t="shared" si="349"/>
        <v/>
      </c>
      <c r="AE2798" s="35" t="str">
        <f t="shared" si="350"/>
        <v/>
      </c>
      <c r="AF2798" s="35" t="str">
        <f t="shared" si="351"/>
        <v/>
      </c>
    </row>
    <row r="2799" spans="1:32" x14ac:dyDescent="0.3">
      <c r="A2799" s="50"/>
      <c r="B2799" s="34" t="str">
        <f>IFERROR(VLOOKUP(A2799,'State of WI BUs'!$A$2:$B$77,2,FALSE),"")</f>
        <v/>
      </c>
      <c r="C2799" s="50"/>
      <c r="D2799" s="50"/>
      <c r="E2799" s="51"/>
      <c r="F2799" s="34" t="str">
        <f>IFERROR(VLOOKUP(C2799,'Fed. Agency Identifier'!$A$2:$B$62,2,FALSE),"")</f>
        <v/>
      </c>
      <c r="G2799" s="34" t="str">
        <f>IF(ISBLANK(D2799)=TRUE,"",(IFERROR(VLOOKUP(CONCATENATE(C2799,".",D2799),'Assistance Listings sam.gov'!$A$2:$D$2250,4,FALSE),"Unknown/Expired CFDA - Complete Column K")))</f>
        <v/>
      </c>
      <c r="H2799" s="51"/>
      <c r="I2799" s="51"/>
      <c r="J2799" s="34" t="str">
        <f>IF(AND(ISBLANK(C2799)=TRUE,ISBLANK(D2799)=TRUE),"",IFERROR(VLOOKUP(CONCATENATE(C2799,".",D2799),'Clusters Lookup'!$A$2:$B$99,2,FALSE),"Not an Other Cluster"))</f>
        <v/>
      </c>
      <c r="K2799" s="51"/>
      <c r="L2799" s="51"/>
      <c r="M2799" s="51"/>
      <c r="N2799" s="51"/>
      <c r="O2799" s="52"/>
      <c r="P2799" s="51"/>
      <c r="Q2799" s="51"/>
      <c r="R2799" s="50"/>
      <c r="S2799" s="34" t="str">
        <f>IFERROR(VLOOKUP(R2799,'State of WI BUs'!$A$2:$B$77,2,FALSE),"")</f>
        <v/>
      </c>
      <c r="T2799" s="52"/>
      <c r="U2799" s="52"/>
      <c r="V2799" s="56" t="str">
        <f t="shared" si="344"/>
        <v/>
      </c>
      <c r="W2799" s="52"/>
      <c r="X2799" s="50"/>
      <c r="Y2799" s="56" t="str">
        <f t="shared" si="345"/>
        <v/>
      </c>
      <c r="Z2799" s="52"/>
      <c r="AA2799" s="35" t="str">
        <f t="shared" si="346"/>
        <v/>
      </c>
      <c r="AB2799" s="35" t="str">
        <f t="shared" si="347"/>
        <v/>
      </c>
      <c r="AC2799" s="35" t="str">
        <f t="shared" si="348"/>
        <v/>
      </c>
      <c r="AD2799" s="35" t="str">
        <f t="shared" si="349"/>
        <v/>
      </c>
      <c r="AE2799" s="35" t="str">
        <f t="shared" si="350"/>
        <v/>
      </c>
      <c r="AF2799" s="35" t="str">
        <f t="shared" si="351"/>
        <v/>
      </c>
    </row>
    <row r="2800" spans="1:32" x14ac:dyDescent="0.3">
      <c r="A2800" s="50"/>
      <c r="B2800" s="34" t="str">
        <f>IFERROR(VLOOKUP(A2800,'State of WI BUs'!$A$2:$B$77,2,FALSE),"")</f>
        <v/>
      </c>
      <c r="C2800" s="50"/>
      <c r="D2800" s="50"/>
      <c r="E2800" s="51"/>
      <c r="F2800" s="34" t="str">
        <f>IFERROR(VLOOKUP(C2800,'Fed. Agency Identifier'!$A$2:$B$62,2,FALSE),"")</f>
        <v/>
      </c>
      <c r="G2800" s="34" t="str">
        <f>IF(ISBLANK(D2800)=TRUE,"",(IFERROR(VLOOKUP(CONCATENATE(C2800,".",D2800),'Assistance Listings sam.gov'!$A$2:$D$2250,4,FALSE),"Unknown/Expired CFDA - Complete Column K")))</f>
        <v/>
      </c>
      <c r="H2800" s="51"/>
      <c r="I2800" s="51"/>
      <c r="J2800" s="34" t="str">
        <f>IF(AND(ISBLANK(C2800)=TRUE,ISBLANK(D2800)=TRUE),"",IFERROR(VLOOKUP(CONCATENATE(C2800,".",D2800),'Clusters Lookup'!$A$2:$B$99,2,FALSE),"Not an Other Cluster"))</f>
        <v/>
      </c>
      <c r="K2800" s="51"/>
      <c r="L2800" s="51"/>
      <c r="M2800" s="51"/>
      <c r="N2800" s="51"/>
      <c r="O2800" s="52"/>
      <c r="P2800" s="51"/>
      <c r="Q2800" s="51"/>
      <c r="R2800" s="50"/>
      <c r="S2800" s="34" t="str">
        <f>IFERROR(VLOOKUP(R2800,'State of WI BUs'!$A$2:$B$77,2,FALSE),"")</f>
        <v/>
      </c>
      <c r="T2800" s="52"/>
      <c r="U2800" s="52"/>
      <c r="V2800" s="56" t="str">
        <f t="shared" si="344"/>
        <v/>
      </c>
      <c r="W2800" s="52"/>
      <c r="X2800" s="50"/>
      <c r="Y2800" s="56" t="str">
        <f t="shared" si="345"/>
        <v/>
      </c>
      <c r="Z2800" s="52"/>
      <c r="AA2800" s="35" t="str">
        <f t="shared" si="346"/>
        <v/>
      </c>
      <c r="AB2800" s="35" t="str">
        <f t="shared" si="347"/>
        <v/>
      </c>
      <c r="AC2800" s="35" t="str">
        <f t="shared" si="348"/>
        <v/>
      </c>
      <c r="AD2800" s="35" t="str">
        <f t="shared" si="349"/>
        <v/>
      </c>
      <c r="AE2800" s="35" t="str">
        <f t="shared" si="350"/>
        <v/>
      </c>
      <c r="AF2800" s="35" t="str">
        <f t="shared" si="351"/>
        <v/>
      </c>
    </row>
    <row r="2801" spans="1:32" x14ac:dyDescent="0.3">
      <c r="A2801" s="50"/>
      <c r="B2801" s="34" t="str">
        <f>IFERROR(VLOOKUP(A2801,'State of WI BUs'!$A$2:$B$77,2,FALSE),"")</f>
        <v/>
      </c>
      <c r="C2801" s="50"/>
      <c r="D2801" s="50"/>
      <c r="E2801" s="51"/>
      <c r="F2801" s="34" t="str">
        <f>IFERROR(VLOOKUP(C2801,'Fed. Agency Identifier'!$A$2:$B$62,2,FALSE),"")</f>
        <v/>
      </c>
      <c r="G2801" s="34" t="str">
        <f>IF(ISBLANK(D2801)=TRUE,"",(IFERROR(VLOOKUP(CONCATENATE(C2801,".",D2801),'Assistance Listings sam.gov'!$A$2:$D$2250,4,FALSE),"Unknown/Expired CFDA - Complete Column K")))</f>
        <v/>
      </c>
      <c r="H2801" s="51"/>
      <c r="I2801" s="51"/>
      <c r="J2801" s="34" t="str">
        <f>IF(AND(ISBLANK(C2801)=TRUE,ISBLANK(D2801)=TRUE),"",IFERROR(VLOOKUP(CONCATENATE(C2801,".",D2801),'Clusters Lookup'!$A$2:$B$99,2,FALSE),"Not an Other Cluster"))</f>
        <v/>
      </c>
      <c r="K2801" s="51"/>
      <c r="L2801" s="51"/>
      <c r="M2801" s="51"/>
      <c r="N2801" s="51"/>
      <c r="O2801" s="52"/>
      <c r="P2801" s="51"/>
      <c r="Q2801" s="51"/>
      <c r="R2801" s="50"/>
      <c r="S2801" s="34" t="str">
        <f>IFERROR(VLOOKUP(R2801,'State of WI BUs'!$A$2:$B$77,2,FALSE),"")</f>
        <v/>
      </c>
      <c r="T2801" s="52"/>
      <c r="U2801" s="52"/>
      <c r="V2801" s="56" t="str">
        <f t="shared" si="344"/>
        <v/>
      </c>
      <c r="W2801" s="52"/>
      <c r="X2801" s="50"/>
      <c r="Y2801" s="56" t="str">
        <f t="shared" si="345"/>
        <v/>
      </c>
      <c r="Z2801" s="52"/>
      <c r="AA2801" s="35" t="str">
        <f t="shared" si="346"/>
        <v/>
      </c>
      <c r="AB2801" s="35" t="str">
        <f t="shared" si="347"/>
        <v/>
      </c>
      <c r="AC2801" s="35" t="str">
        <f t="shared" si="348"/>
        <v/>
      </c>
      <c r="AD2801" s="35" t="str">
        <f t="shared" si="349"/>
        <v/>
      </c>
      <c r="AE2801" s="35" t="str">
        <f t="shared" si="350"/>
        <v/>
      </c>
      <c r="AF2801" s="35" t="str">
        <f t="shared" si="351"/>
        <v/>
      </c>
    </row>
    <row r="2802" spans="1:32" x14ac:dyDescent="0.3">
      <c r="A2802" s="50"/>
      <c r="B2802" s="34" t="str">
        <f>IFERROR(VLOOKUP(A2802,'State of WI BUs'!$A$2:$B$77,2,FALSE),"")</f>
        <v/>
      </c>
      <c r="C2802" s="50"/>
      <c r="D2802" s="50"/>
      <c r="E2802" s="51"/>
      <c r="F2802" s="34" t="str">
        <f>IFERROR(VLOOKUP(C2802,'Fed. Agency Identifier'!$A$2:$B$62,2,FALSE),"")</f>
        <v/>
      </c>
      <c r="G2802" s="34" t="str">
        <f>IF(ISBLANK(D2802)=TRUE,"",(IFERROR(VLOOKUP(CONCATENATE(C2802,".",D2802),'Assistance Listings sam.gov'!$A$2:$D$2250,4,FALSE),"Unknown/Expired CFDA - Complete Column K")))</f>
        <v/>
      </c>
      <c r="H2802" s="51"/>
      <c r="I2802" s="51"/>
      <c r="J2802" s="34" t="str">
        <f>IF(AND(ISBLANK(C2802)=TRUE,ISBLANK(D2802)=TRUE),"",IFERROR(VLOOKUP(CONCATENATE(C2802,".",D2802),'Clusters Lookup'!$A$2:$B$99,2,FALSE),"Not an Other Cluster"))</f>
        <v/>
      </c>
      <c r="K2802" s="51"/>
      <c r="L2802" s="51"/>
      <c r="M2802" s="51"/>
      <c r="N2802" s="51"/>
      <c r="O2802" s="52"/>
      <c r="P2802" s="51"/>
      <c r="Q2802" s="51"/>
      <c r="R2802" s="50"/>
      <c r="S2802" s="34" t="str">
        <f>IFERROR(VLOOKUP(R2802,'State of WI BUs'!$A$2:$B$77,2,FALSE),"")</f>
        <v/>
      </c>
      <c r="T2802" s="52"/>
      <c r="U2802" s="52"/>
      <c r="V2802" s="56" t="str">
        <f t="shared" si="344"/>
        <v/>
      </c>
      <c r="W2802" s="52"/>
      <c r="X2802" s="50"/>
      <c r="Y2802" s="56" t="str">
        <f t="shared" si="345"/>
        <v/>
      </c>
      <c r="Z2802" s="52"/>
      <c r="AA2802" s="35" t="str">
        <f t="shared" si="346"/>
        <v/>
      </c>
      <c r="AB2802" s="35" t="str">
        <f t="shared" si="347"/>
        <v/>
      </c>
      <c r="AC2802" s="35" t="str">
        <f t="shared" si="348"/>
        <v/>
      </c>
      <c r="AD2802" s="35" t="str">
        <f t="shared" si="349"/>
        <v/>
      </c>
      <c r="AE2802" s="35" t="str">
        <f t="shared" si="350"/>
        <v/>
      </c>
      <c r="AF2802" s="35" t="str">
        <f t="shared" si="351"/>
        <v/>
      </c>
    </row>
    <row r="2803" spans="1:32" x14ac:dyDescent="0.3">
      <c r="A2803" s="50"/>
      <c r="B2803" s="34" t="str">
        <f>IFERROR(VLOOKUP(A2803,'State of WI BUs'!$A$2:$B$77,2,FALSE),"")</f>
        <v/>
      </c>
      <c r="C2803" s="50"/>
      <c r="D2803" s="50"/>
      <c r="E2803" s="51"/>
      <c r="F2803" s="34" t="str">
        <f>IFERROR(VLOOKUP(C2803,'Fed. Agency Identifier'!$A$2:$B$62,2,FALSE),"")</f>
        <v/>
      </c>
      <c r="G2803" s="34" t="str">
        <f>IF(ISBLANK(D2803)=TRUE,"",(IFERROR(VLOOKUP(CONCATENATE(C2803,".",D2803),'Assistance Listings sam.gov'!$A$2:$D$2250,4,FALSE),"Unknown/Expired CFDA - Complete Column K")))</f>
        <v/>
      </c>
      <c r="H2803" s="51"/>
      <c r="I2803" s="51"/>
      <c r="J2803" s="34" t="str">
        <f>IF(AND(ISBLANK(C2803)=TRUE,ISBLANK(D2803)=TRUE),"",IFERROR(VLOOKUP(CONCATENATE(C2803,".",D2803),'Clusters Lookup'!$A$2:$B$99,2,FALSE),"Not an Other Cluster"))</f>
        <v/>
      </c>
      <c r="K2803" s="51"/>
      <c r="L2803" s="51"/>
      <c r="M2803" s="51"/>
      <c r="N2803" s="51"/>
      <c r="O2803" s="52"/>
      <c r="P2803" s="51"/>
      <c r="Q2803" s="51"/>
      <c r="R2803" s="50"/>
      <c r="S2803" s="34" t="str">
        <f>IFERROR(VLOOKUP(R2803,'State of WI BUs'!$A$2:$B$77,2,FALSE),"")</f>
        <v/>
      </c>
      <c r="T2803" s="52"/>
      <c r="U2803" s="52"/>
      <c r="V2803" s="56" t="str">
        <f t="shared" si="344"/>
        <v/>
      </c>
      <c r="W2803" s="52"/>
      <c r="X2803" s="50"/>
      <c r="Y2803" s="56" t="str">
        <f t="shared" si="345"/>
        <v/>
      </c>
      <c r="Z2803" s="52"/>
      <c r="AA2803" s="35" t="str">
        <f t="shared" si="346"/>
        <v/>
      </c>
      <c r="AB2803" s="35" t="str">
        <f t="shared" si="347"/>
        <v/>
      </c>
      <c r="AC2803" s="35" t="str">
        <f t="shared" si="348"/>
        <v/>
      </c>
      <c r="AD2803" s="35" t="str">
        <f t="shared" si="349"/>
        <v/>
      </c>
      <c r="AE2803" s="35" t="str">
        <f t="shared" si="350"/>
        <v/>
      </c>
      <c r="AF2803" s="35" t="str">
        <f t="shared" si="351"/>
        <v/>
      </c>
    </row>
    <row r="2804" spans="1:32" x14ac:dyDescent="0.3">
      <c r="A2804" s="50"/>
      <c r="B2804" s="34" t="str">
        <f>IFERROR(VLOOKUP(A2804,'State of WI BUs'!$A$2:$B$77,2,FALSE),"")</f>
        <v/>
      </c>
      <c r="C2804" s="50"/>
      <c r="D2804" s="50"/>
      <c r="E2804" s="51"/>
      <c r="F2804" s="34" t="str">
        <f>IFERROR(VLOOKUP(C2804,'Fed. Agency Identifier'!$A$2:$B$62,2,FALSE),"")</f>
        <v/>
      </c>
      <c r="G2804" s="34" t="str">
        <f>IF(ISBLANK(D2804)=TRUE,"",(IFERROR(VLOOKUP(CONCATENATE(C2804,".",D2804),'Assistance Listings sam.gov'!$A$2:$D$2250,4,FALSE),"Unknown/Expired CFDA - Complete Column K")))</f>
        <v/>
      </c>
      <c r="H2804" s="51"/>
      <c r="I2804" s="51"/>
      <c r="J2804" s="34" t="str">
        <f>IF(AND(ISBLANK(C2804)=TRUE,ISBLANK(D2804)=TRUE),"",IFERROR(VLOOKUP(CONCATENATE(C2804,".",D2804),'Clusters Lookup'!$A$2:$B$99,2,FALSE),"Not an Other Cluster"))</f>
        <v/>
      </c>
      <c r="K2804" s="51"/>
      <c r="L2804" s="51"/>
      <c r="M2804" s="51"/>
      <c r="N2804" s="51"/>
      <c r="O2804" s="52"/>
      <c r="P2804" s="51"/>
      <c r="Q2804" s="51"/>
      <c r="R2804" s="50"/>
      <c r="S2804" s="34" t="str">
        <f>IFERROR(VLOOKUP(R2804,'State of WI BUs'!$A$2:$B$77,2,FALSE),"")</f>
        <v/>
      </c>
      <c r="T2804" s="52"/>
      <c r="U2804" s="52"/>
      <c r="V2804" s="56" t="str">
        <f t="shared" si="344"/>
        <v/>
      </c>
      <c r="W2804" s="52"/>
      <c r="X2804" s="50"/>
      <c r="Y2804" s="56" t="str">
        <f t="shared" si="345"/>
        <v/>
      </c>
      <c r="Z2804" s="52"/>
      <c r="AA2804" s="35" t="str">
        <f t="shared" si="346"/>
        <v/>
      </c>
      <c r="AB2804" s="35" t="str">
        <f t="shared" si="347"/>
        <v/>
      </c>
      <c r="AC2804" s="35" t="str">
        <f t="shared" si="348"/>
        <v/>
      </c>
      <c r="AD2804" s="35" t="str">
        <f t="shared" si="349"/>
        <v/>
      </c>
      <c r="AE2804" s="35" t="str">
        <f t="shared" si="350"/>
        <v/>
      </c>
      <c r="AF2804" s="35" t="str">
        <f t="shared" si="351"/>
        <v/>
      </c>
    </row>
    <row r="2805" spans="1:32" x14ac:dyDescent="0.3">
      <c r="A2805" s="50"/>
      <c r="B2805" s="34" t="str">
        <f>IFERROR(VLOOKUP(A2805,'State of WI BUs'!$A$2:$B$77,2,FALSE),"")</f>
        <v/>
      </c>
      <c r="C2805" s="50"/>
      <c r="D2805" s="50"/>
      <c r="E2805" s="51"/>
      <c r="F2805" s="34" t="str">
        <f>IFERROR(VLOOKUP(C2805,'Fed. Agency Identifier'!$A$2:$B$62,2,FALSE),"")</f>
        <v/>
      </c>
      <c r="G2805" s="34" t="str">
        <f>IF(ISBLANK(D2805)=TRUE,"",(IFERROR(VLOOKUP(CONCATENATE(C2805,".",D2805),'Assistance Listings sam.gov'!$A$2:$D$2250,4,FALSE),"Unknown/Expired CFDA - Complete Column K")))</f>
        <v/>
      </c>
      <c r="H2805" s="51"/>
      <c r="I2805" s="51"/>
      <c r="J2805" s="34" t="str">
        <f>IF(AND(ISBLANK(C2805)=TRUE,ISBLANK(D2805)=TRUE),"",IFERROR(VLOOKUP(CONCATENATE(C2805,".",D2805),'Clusters Lookup'!$A$2:$B$99,2,FALSE),"Not an Other Cluster"))</f>
        <v/>
      </c>
      <c r="K2805" s="51"/>
      <c r="L2805" s="51"/>
      <c r="M2805" s="51"/>
      <c r="N2805" s="51"/>
      <c r="O2805" s="52"/>
      <c r="P2805" s="51"/>
      <c r="Q2805" s="51"/>
      <c r="R2805" s="50"/>
      <c r="S2805" s="34" t="str">
        <f>IFERROR(VLOOKUP(R2805,'State of WI BUs'!$A$2:$B$77,2,FALSE),"")</f>
        <v/>
      </c>
      <c r="T2805" s="52"/>
      <c r="U2805" s="52"/>
      <c r="V2805" s="56" t="str">
        <f t="shared" si="344"/>
        <v/>
      </c>
      <c r="W2805" s="52"/>
      <c r="X2805" s="50"/>
      <c r="Y2805" s="56" t="str">
        <f t="shared" si="345"/>
        <v/>
      </c>
      <c r="Z2805" s="52"/>
      <c r="AA2805" s="35" t="str">
        <f t="shared" si="346"/>
        <v/>
      </c>
      <c r="AB2805" s="35" t="str">
        <f t="shared" si="347"/>
        <v/>
      </c>
      <c r="AC2805" s="35" t="str">
        <f t="shared" si="348"/>
        <v/>
      </c>
      <c r="AD2805" s="35" t="str">
        <f t="shared" si="349"/>
        <v/>
      </c>
      <c r="AE2805" s="35" t="str">
        <f t="shared" si="350"/>
        <v/>
      </c>
      <c r="AF2805" s="35" t="str">
        <f t="shared" si="351"/>
        <v/>
      </c>
    </row>
    <row r="2806" spans="1:32" x14ac:dyDescent="0.3">
      <c r="A2806" s="50"/>
      <c r="B2806" s="34" t="str">
        <f>IFERROR(VLOOKUP(A2806,'State of WI BUs'!$A$2:$B$77,2,FALSE),"")</f>
        <v/>
      </c>
      <c r="C2806" s="50"/>
      <c r="D2806" s="50"/>
      <c r="E2806" s="51"/>
      <c r="F2806" s="34" t="str">
        <f>IFERROR(VLOOKUP(C2806,'Fed. Agency Identifier'!$A$2:$B$62,2,FALSE),"")</f>
        <v/>
      </c>
      <c r="G2806" s="34" t="str">
        <f>IF(ISBLANK(D2806)=TRUE,"",(IFERROR(VLOOKUP(CONCATENATE(C2806,".",D2806),'Assistance Listings sam.gov'!$A$2:$D$2250,4,FALSE),"Unknown/Expired CFDA - Complete Column K")))</f>
        <v/>
      </c>
      <c r="H2806" s="51"/>
      <c r="I2806" s="51"/>
      <c r="J2806" s="34" t="str">
        <f>IF(AND(ISBLANK(C2806)=TRUE,ISBLANK(D2806)=TRUE),"",IFERROR(VLOOKUP(CONCATENATE(C2806,".",D2806),'Clusters Lookup'!$A$2:$B$99,2,FALSE),"Not an Other Cluster"))</f>
        <v/>
      </c>
      <c r="K2806" s="51"/>
      <c r="L2806" s="51"/>
      <c r="M2806" s="51"/>
      <c r="N2806" s="51"/>
      <c r="O2806" s="52"/>
      <c r="P2806" s="51"/>
      <c r="Q2806" s="51"/>
      <c r="R2806" s="50"/>
      <c r="S2806" s="34" t="str">
        <f>IFERROR(VLOOKUP(R2806,'State of WI BUs'!$A$2:$B$77,2,FALSE),"")</f>
        <v/>
      </c>
      <c r="T2806" s="52"/>
      <c r="U2806" s="52"/>
      <c r="V2806" s="56" t="str">
        <f t="shared" si="344"/>
        <v/>
      </c>
      <c r="W2806" s="52"/>
      <c r="X2806" s="50"/>
      <c r="Y2806" s="56" t="str">
        <f t="shared" si="345"/>
        <v/>
      </c>
      <c r="Z2806" s="52"/>
      <c r="AA2806" s="35" t="str">
        <f t="shared" si="346"/>
        <v/>
      </c>
      <c r="AB2806" s="35" t="str">
        <f t="shared" si="347"/>
        <v/>
      </c>
      <c r="AC2806" s="35" t="str">
        <f t="shared" si="348"/>
        <v/>
      </c>
      <c r="AD2806" s="35" t="str">
        <f t="shared" si="349"/>
        <v/>
      </c>
      <c r="AE2806" s="35" t="str">
        <f t="shared" si="350"/>
        <v/>
      </c>
      <c r="AF2806" s="35" t="str">
        <f t="shared" si="351"/>
        <v/>
      </c>
    </row>
    <row r="2807" spans="1:32" x14ac:dyDescent="0.3">
      <c r="A2807" s="50"/>
      <c r="B2807" s="34" t="str">
        <f>IFERROR(VLOOKUP(A2807,'State of WI BUs'!$A$2:$B$77,2,FALSE),"")</f>
        <v/>
      </c>
      <c r="C2807" s="50"/>
      <c r="D2807" s="50"/>
      <c r="E2807" s="51"/>
      <c r="F2807" s="34" t="str">
        <f>IFERROR(VLOOKUP(C2807,'Fed. Agency Identifier'!$A$2:$B$62,2,FALSE),"")</f>
        <v/>
      </c>
      <c r="G2807" s="34" t="str">
        <f>IF(ISBLANK(D2807)=TRUE,"",(IFERROR(VLOOKUP(CONCATENATE(C2807,".",D2807),'Assistance Listings sam.gov'!$A$2:$D$2250,4,FALSE),"Unknown/Expired CFDA - Complete Column K")))</f>
        <v/>
      </c>
      <c r="H2807" s="51"/>
      <c r="I2807" s="51"/>
      <c r="J2807" s="34" t="str">
        <f>IF(AND(ISBLANK(C2807)=TRUE,ISBLANK(D2807)=TRUE),"",IFERROR(VLOOKUP(CONCATENATE(C2807,".",D2807),'Clusters Lookup'!$A$2:$B$99,2,FALSE),"Not an Other Cluster"))</f>
        <v/>
      </c>
      <c r="K2807" s="51"/>
      <c r="L2807" s="51"/>
      <c r="M2807" s="51"/>
      <c r="N2807" s="51"/>
      <c r="O2807" s="52"/>
      <c r="P2807" s="51"/>
      <c r="Q2807" s="51"/>
      <c r="R2807" s="50"/>
      <c r="S2807" s="34" t="str">
        <f>IFERROR(VLOOKUP(R2807,'State of WI BUs'!$A$2:$B$77,2,FALSE),"")</f>
        <v/>
      </c>
      <c r="T2807" s="52"/>
      <c r="U2807" s="52"/>
      <c r="V2807" s="56" t="str">
        <f t="shared" si="344"/>
        <v/>
      </c>
      <c r="W2807" s="52"/>
      <c r="X2807" s="50"/>
      <c r="Y2807" s="56" t="str">
        <f t="shared" si="345"/>
        <v/>
      </c>
      <c r="Z2807" s="52"/>
      <c r="AA2807" s="35" t="str">
        <f t="shared" si="346"/>
        <v/>
      </c>
      <c r="AB2807" s="35" t="str">
        <f t="shared" si="347"/>
        <v/>
      </c>
      <c r="AC2807" s="35" t="str">
        <f t="shared" si="348"/>
        <v/>
      </c>
      <c r="AD2807" s="35" t="str">
        <f t="shared" si="349"/>
        <v/>
      </c>
      <c r="AE2807" s="35" t="str">
        <f t="shared" si="350"/>
        <v/>
      </c>
      <c r="AF2807" s="35" t="str">
        <f t="shared" si="351"/>
        <v/>
      </c>
    </row>
    <row r="2808" spans="1:32" x14ac:dyDescent="0.3">
      <c r="A2808" s="50"/>
      <c r="B2808" s="34" t="str">
        <f>IFERROR(VLOOKUP(A2808,'State of WI BUs'!$A$2:$B$77,2,FALSE),"")</f>
        <v/>
      </c>
      <c r="C2808" s="50"/>
      <c r="D2808" s="50"/>
      <c r="E2808" s="51"/>
      <c r="F2808" s="34" t="str">
        <f>IFERROR(VLOOKUP(C2808,'Fed. Agency Identifier'!$A$2:$B$62,2,FALSE),"")</f>
        <v/>
      </c>
      <c r="G2808" s="34" t="str">
        <f>IF(ISBLANK(D2808)=TRUE,"",(IFERROR(VLOOKUP(CONCATENATE(C2808,".",D2808),'Assistance Listings sam.gov'!$A$2:$D$2250,4,FALSE),"Unknown/Expired CFDA - Complete Column K")))</f>
        <v/>
      </c>
      <c r="H2808" s="51"/>
      <c r="I2808" s="51"/>
      <c r="J2808" s="34" t="str">
        <f>IF(AND(ISBLANK(C2808)=TRUE,ISBLANK(D2808)=TRUE),"",IFERROR(VLOOKUP(CONCATENATE(C2808,".",D2808),'Clusters Lookup'!$A$2:$B$99,2,FALSE),"Not an Other Cluster"))</f>
        <v/>
      </c>
      <c r="K2808" s="51"/>
      <c r="L2808" s="51"/>
      <c r="M2808" s="51"/>
      <c r="N2808" s="51"/>
      <c r="O2808" s="52"/>
      <c r="P2808" s="51"/>
      <c r="Q2808" s="51"/>
      <c r="R2808" s="50"/>
      <c r="S2808" s="34" t="str">
        <f>IFERROR(VLOOKUP(R2808,'State of WI BUs'!$A$2:$B$77,2,FALSE),"")</f>
        <v/>
      </c>
      <c r="T2808" s="52"/>
      <c r="U2808" s="52"/>
      <c r="V2808" s="56" t="str">
        <f t="shared" si="344"/>
        <v/>
      </c>
      <c r="W2808" s="52"/>
      <c r="X2808" s="50"/>
      <c r="Y2808" s="56" t="str">
        <f t="shared" si="345"/>
        <v/>
      </c>
      <c r="Z2808" s="52"/>
      <c r="AA2808" s="35" t="str">
        <f t="shared" si="346"/>
        <v/>
      </c>
      <c r="AB2808" s="35" t="str">
        <f t="shared" si="347"/>
        <v/>
      </c>
      <c r="AC2808" s="35" t="str">
        <f t="shared" si="348"/>
        <v/>
      </c>
      <c r="AD2808" s="35" t="str">
        <f t="shared" si="349"/>
        <v/>
      </c>
      <c r="AE2808" s="35" t="str">
        <f t="shared" si="350"/>
        <v/>
      </c>
      <c r="AF2808" s="35" t="str">
        <f t="shared" si="351"/>
        <v/>
      </c>
    </row>
    <row r="2809" spans="1:32" x14ac:dyDescent="0.3">
      <c r="A2809" s="50"/>
      <c r="B2809" s="34" t="str">
        <f>IFERROR(VLOOKUP(A2809,'State of WI BUs'!$A$2:$B$77,2,FALSE),"")</f>
        <v/>
      </c>
      <c r="C2809" s="50"/>
      <c r="D2809" s="50"/>
      <c r="E2809" s="51"/>
      <c r="F2809" s="34" t="str">
        <f>IFERROR(VLOOKUP(C2809,'Fed. Agency Identifier'!$A$2:$B$62,2,FALSE),"")</f>
        <v/>
      </c>
      <c r="G2809" s="34" t="str">
        <f>IF(ISBLANK(D2809)=TRUE,"",(IFERROR(VLOOKUP(CONCATENATE(C2809,".",D2809),'Assistance Listings sam.gov'!$A$2:$D$2250,4,FALSE),"Unknown/Expired CFDA - Complete Column K")))</f>
        <v/>
      </c>
      <c r="H2809" s="51"/>
      <c r="I2809" s="51"/>
      <c r="J2809" s="34" t="str">
        <f>IF(AND(ISBLANK(C2809)=TRUE,ISBLANK(D2809)=TRUE),"",IFERROR(VLOOKUP(CONCATENATE(C2809,".",D2809),'Clusters Lookup'!$A$2:$B$99,2,FALSE),"Not an Other Cluster"))</f>
        <v/>
      </c>
      <c r="K2809" s="51"/>
      <c r="L2809" s="51"/>
      <c r="M2809" s="51"/>
      <c r="N2809" s="51"/>
      <c r="O2809" s="52"/>
      <c r="P2809" s="51"/>
      <c r="Q2809" s="51"/>
      <c r="R2809" s="50"/>
      <c r="S2809" s="34" t="str">
        <f>IFERROR(VLOOKUP(R2809,'State of WI BUs'!$A$2:$B$77,2,FALSE),"")</f>
        <v/>
      </c>
      <c r="T2809" s="52"/>
      <c r="U2809" s="52"/>
      <c r="V2809" s="56" t="str">
        <f t="shared" si="344"/>
        <v/>
      </c>
      <c r="W2809" s="52"/>
      <c r="X2809" s="50"/>
      <c r="Y2809" s="56" t="str">
        <f t="shared" si="345"/>
        <v/>
      </c>
      <c r="Z2809" s="52"/>
      <c r="AA2809" s="35" t="str">
        <f t="shared" si="346"/>
        <v/>
      </c>
      <c r="AB2809" s="35" t="str">
        <f t="shared" si="347"/>
        <v/>
      </c>
      <c r="AC2809" s="35" t="str">
        <f t="shared" si="348"/>
        <v/>
      </c>
      <c r="AD2809" s="35" t="str">
        <f t="shared" si="349"/>
        <v/>
      </c>
      <c r="AE2809" s="35" t="str">
        <f t="shared" si="350"/>
        <v/>
      </c>
      <c r="AF2809" s="35" t="str">
        <f t="shared" si="351"/>
        <v/>
      </c>
    </row>
    <row r="2810" spans="1:32" x14ac:dyDescent="0.3">
      <c r="A2810" s="50"/>
      <c r="B2810" s="34" t="str">
        <f>IFERROR(VLOOKUP(A2810,'State of WI BUs'!$A$2:$B$77,2,FALSE),"")</f>
        <v/>
      </c>
      <c r="C2810" s="50"/>
      <c r="D2810" s="50"/>
      <c r="E2810" s="51"/>
      <c r="F2810" s="34" t="str">
        <f>IFERROR(VLOOKUP(C2810,'Fed. Agency Identifier'!$A$2:$B$62,2,FALSE),"")</f>
        <v/>
      </c>
      <c r="G2810" s="34" t="str">
        <f>IF(ISBLANK(D2810)=TRUE,"",(IFERROR(VLOOKUP(CONCATENATE(C2810,".",D2810),'Assistance Listings sam.gov'!$A$2:$D$2250,4,FALSE),"Unknown/Expired CFDA - Complete Column K")))</f>
        <v/>
      </c>
      <c r="H2810" s="51"/>
      <c r="I2810" s="51"/>
      <c r="J2810" s="34" t="str">
        <f>IF(AND(ISBLANK(C2810)=TRUE,ISBLANK(D2810)=TRUE),"",IFERROR(VLOOKUP(CONCATENATE(C2810,".",D2810),'Clusters Lookup'!$A$2:$B$99,2,FALSE),"Not an Other Cluster"))</f>
        <v/>
      </c>
      <c r="K2810" s="51"/>
      <c r="L2810" s="51"/>
      <c r="M2810" s="51"/>
      <c r="N2810" s="51"/>
      <c r="O2810" s="52"/>
      <c r="P2810" s="51"/>
      <c r="Q2810" s="51"/>
      <c r="R2810" s="50"/>
      <c r="S2810" s="34" t="str">
        <f>IFERROR(VLOOKUP(R2810,'State of WI BUs'!$A$2:$B$77,2,FALSE),"")</f>
        <v/>
      </c>
      <c r="T2810" s="52"/>
      <c r="U2810" s="52"/>
      <c r="V2810" s="56" t="str">
        <f t="shared" si="344"/>
        <v/>
      </c>
      <c r="W2810" s="52"/>
      <c r="X2810" s="50"/>
      <c r="Y2810" s="56" t="str">
        <f t="shared" si="345"/>
        <v/>
      </c>
      <c r="Z2810" s="52"/>
      <c r="AA2810" s="35" t="str">
        <f t="shared" si="346"/>
        <v/>
      </c>
      <c r="AB2810" s="35" t="str">
        <f t="shared" si="347"/>
        <v/>
      </c>
      <c r="AC2810" s="35" t="str">
        <f t="shared" si="348"/>
        <v/>
      </c>
      <c r="AD2810" s="35" t="str">
        <f t="shared" si="349"/>
        <v/>
      </c>
      <c r="AE2810" s="35" t="str">
        <f t="shared" si="350"/>
        <v/>
      </c>
      <c r="AF2810" s="35" t="str">
        <f t="shared" si="351"/>
        <v/>
      </c>
    </row>
    <row r="2811" spans="1:32" x14ac:dyDescent="0.3">
      <c r="A2811" s="50"/>
      <c r="B2811" s="34" t="str">
        <f>IFERROR(VLOOKUP(A2811,'State of WI BUs'!$A$2:$B$77,2,FALSE),"")</f>
        <v/>
      </c>
      <c r="C2811" s="50"/>
      <c r="D2811" s="50"/>
      <c r="E2811" s="51"/>
      <c r="F2811" s="34" t="str">
        <f>IFERROR(VLOOKUP(C2811,'Fed. Agency Identifier'!$A$2:$B$62,2,FALSE),"")</f>
        <v/>
      </c>
      <c r="G2811" s="34" t="str">
        <f>IF(ISBLANK(D2811)=TRUE,"",(IFERROR(VLOOKUP(CONCATENATE(C2811,".",D2811),'Assistance Listings sam.gov'!$A$2:$D$2250,4,FALSE),"Unknown/Expired CFDA - Complete Column K")))</f>
        <v/>
      </c>
      <c r="H2811" s="51"/>
      <c r="I2811" s="51"/>
      <c r="J2811" s="34" t="str">
        <f>IF(AND(ISBLANK(C2811)=TRUE,ISBLANK(D2811)=TRUE),"",IFERROR(VLOOKUP(CONCATENATE(C2811,".",D2811),'Clusters Lookup'!$A$2:$B$99,2,FALSE),"Not an Other Cluster"))</f>
        <v/>
      </c>
      <c r="K2811" s="51"/>
      <c r="L2811" s="51"/>
      <c r="M2811" s="51"/>
      <c r="N2811" s="51"/>
      <c r="O2811" s="52"/>
      <c r="P2811" s="51"/>
      <c r="Q2811" s="51"/>
      <c r="R2811" s="50"/>
      <c r="S2811" s="34" t="str">
        <f>IFERROR(VLOOKUP(R2811,'State of WI BUs'!$A$2:$B$77,2,FALSE),"")</f>
        <v/>
      </c>
      <c r="T2811" s="52"/>
      <c r="U2811" s="52"/>
      <c r="V2811" s="56" t="str">
        <f t="shared" si="344"/>
        <v/>
      </c>
      <c r="W2811" s="52"/>
      <c r="X2811" s="50"/>
      <c r="Y2811" s="56" t="str">
        <f t="shared" si="345"/>
        <v/>
      </c>
      <c r="Z2811" s="52"/>
      <c r="AA2811" s="35" t="str">
        <f t="shared" si="346"/>
        <v/>
      </c>
      <c r="AB2811" s="35" t="str">
        <f t="shared" si="347"/>
        <v/>
      </c>
      <c r="AC2811" s="35" t="str">
        <f t="shared" si="348"/>
        <v/>
      </c>
      <c r="AD2811" s="35" t="str">
        <f t="shared" si="349"/>
        <v/>
      </c>
      <c r="AE2811" s="35" t="str">
        <f t="shared" si="350"/>
        <v/>
      </c>
      <c r="AF2811" s="35" t="str">
        <f t="shared" si="351"/>
        <v/>
      </c>
    </row>
    <row r="2812" spans="1:32" x14ac:dyDescent="0.3">
      <c r="A2812" s="50"/>
      <c r="B2812" s="34" t="str">
        <f>IFERROR(VLOOKUP(A2812,'State of WI BUs'!$A$2:$B$77,2,FALSE),"")</f>
        <v/>
      </c>
      <c r="C2812" s="50"/>
      <c r="D2812" s="50"/>
      <c r="E2812" s="51"/>
      <c r="F2812" s="34" t="str">
        <f>IFERROR(VLOOKUP(C2812,'Fed. Agency Identifier'!$A$2:$B$62,2,FALSE),"")</f>
        <v/>
      </c>
      <c r="G2812" s="34" t="str">
        <f>IF(ISBLANK(D2812)=TRUE,"",(IFERROR(VLOOKUP(CONCATENATE(C2812,".",D2812),'Assistance Listings sam.gov'!$A$2:$D$2250,4,FALSE),"Unknown/Expired CFDA - Complete Column K")))</f>
        <v/>
      </c>
      <c r="H2812" s="51"/>
      <c r="I2812" s="51"/>
      <c r="J2812" s="34" t="str">
        <f>IF(AND(ISBLANK(C2812)=TRUE,ISBLANK(D2812)=TRUE),"",IFERROR(VLOOKUP(CONCATENATE(C2812,".",D2812),'Clusters Lookup'!$A$2:$B$99,2,FALSE),"Not an Other Cluster"))</f>
        <v/>
      </c>
      <c r="K2812" s="51"/>
      <c r="L2812" s="51"/>
      <c r="M2812" s="51"/>
      <c r="N2812" s="51"/>
      <c r="O2812" s="52"/>
      <c r="P2812" s="51"/>
      <c r="Q2812" s="51"/>
      <c r="R2812" s="50"/>
      <c r="S2812" s="34" t="str">
        <f>IFERROR(VLOOKUP(R2812,'State of WI BUs'!$A$2:$B$77,2,FALSE),"")</f>
        <v/>
      </c>
      <c r="T2812" s="52"/>
      <c r="U2812" s="52"/>
      <c r="V2812" s="56" t="str">
        <f t="shared" si="344"/>
        <v/>
      </c>
      <c r="W2812" s="52"/>
      <c r="X2812" s="50"/>
      <c r="Y2812" s="56" t="str">
        <f t="shared" si="345"/>
        <v/>
      </c>
      <c r="Z2812" s="52"/>
      <c r="AA2812" s="35" t="str">
        <f t="shared" si="346"/>
        <v/>
      </c>
      <c r="AB2812" s="35" t="str">
        <f t="shared" si="347"/>
        <v/>
      </c>
      <c r="AC2812" s="35" t="str">
        <f t="shared" si="348"/>
        <v/>
      </c>
      <c r="AD2812" s="35" t="str">
        <f t="shared" si="349"/>
        <v/>
      </c>
      <c r="AE2812" s="35" t="str">
        <f t="shared" si="350"/>
        <v/>
      </c>
      <c r="AF2812" s="35" t="str">
        <f t="shared" si="351"/>
        <v/>
      </c>
    </row>
    <row r="2813" spans="1:32" x14ac:dyDescent="0.3">
      <c r="A2813" s="50"/>
      <c r="B2813" s="34" t="str">
        <f>IFERROR(VLOOKUP(A2813,'State of WI BUs'!$A$2:$B$77,2,FALSE),"")</f>
        <v/>
      </c>
      <c r="C2813" s="50"/>
      <c r="D2813" s="50"/>
      <c r="E2813" s="51"/>
      <c r="F2813" s="34" t="str">
        <f>IFERROR(VLOOKUP(C2813,'Fed. Agency Identifier'!$A$2:$B$62,2,FALSE),"")</f>
        <v/>
      </c>
      <c r="G2813" s="34" t="str">
        <f>IF(ISBLANK(D2813)=TRUE,"",(IFERROR(VLOOKUP(CONCATENATE(C2813,".",D2813),'Assistance Listings sam.gov'!$A$2:$D$2250,4,FALSE),"Unknown/Expired CFDA - Complete Column K")))</f>
        <v/>
      </c>
      <c r="H2813" s="51"/>
      <c r="I2813" s="51"/>
      <c r="J2813" s="34" t="str">
        <f>IF(AND(ISBLANK(C2813)=TRUE,ISBLANK(D2813)=TRUE),"",IFERROR(VLOOKUP(CONCATENATE(C2813,".",D2813),'Clusters Lookup'!$A$2:$B$99,2,FALSE),"Not an Other Cluster"))</f>
        <v/>
      </c>
      <c r="K2813" s="51"/>
      <c r="L2813" s="51"/>
      <c r="M2813" s="51"/>
      <c r="N2813" s="51"/>
      <c r="O2813" s="52"/>
      <c r="P2813" s="51"/>
      <c r="Q2813" s="51"/>
      <c r="R2813" s="50"/>
      <c r="S2813" s="34" t="str">
        <f>IFERROR(VLOOKUP(R2813,'State of WI BUs'!$A$2:$B$77,2,FALSE),"")</f>
        <v/>
      </c>
      <c r="T2813" s="52"/>
      <c r="U2813" s="52"/>
      <c r="V2813" s="56" t="str">
        <f t="shared" si="344"/>
        <v/>
      </c>
      <c r="W2813" s="52"/>
      <c r="X2813" s="50"/>
      <c r="Y2813" s="56" t="str">
        <f t="shared" si="345"/>
        <v/>
      </c>
      <c r="Z2813" s="52"/>
      <c r="AA2813" s="35" t="str">
        <f t="shared" si="346"/>
        <v/>
      </c>
      <c r="AB2813" s="35" t="str">
        <f t="shared" si="347"/>
        <v/>
      </c>
      <c r="AC2813" s="35" t="str">
        <f t="shared" si="348"/>
        <v/>
      </c>
      <c r="AD2813" s="35" t="str">
        <f t="shared" si="349"/>
        <v/>
      </c>
      <c r="AE2813" s="35" t="str">
        <f t="shared" si="350"/>
        <v/>
      </c>
      <c r="AF2813" s="35" t="str">
        <f t="shared" si="351"/>
        <v/>
      </c>
    </row>
    <row r="2814" spans="1:32" x14ac:dyDescent="0.3">
      <c r="A2814" s="50"/>
      <c r="B2814" s="34" t="str">
        <f>IFERROR(VLOOKUP(A2814,'State of WI BUs'!$A$2:$B$77,2,FALSE),"")</f>
        <v/>
      </c>
      <c r="C2814" s="50"/>
      <c r="D2814" s="50"/>
      <c r="E2814" s="51"/>
      <c r="F2814" s="34" t="str">
        <f>IFERROR(VLOOKUP(C2814,'Fed. Agency Identifier'!$A$2:$B$62,2,FALSE),"")</f>
        <v/>
      </c>
      <c r="G2814" s="34" t="str">
        <f>IF(ISBLANK(D2814)=TRUE,"",(IFERROR(VLOOKUP(CONCATENATE(C2814,".",D2814),'Assistance Listings sam.gov'!$A$2:$D$2250,4,FALSE),"Unknown/Expired CFDA - Complete Column K")))</f>
        <v/>
      </c>
      <c r="H2814" s="51"/>
      <c r="I2814" s="51"/>
      <c r="J2814" s="34" t="str">
        <f>IF(AND(ISBLANK(C2814)=TRUE,ISBLANK(D2814)=TRUE),"",IFERROR(VLOOKUP(CONCATENATE(C2814,".",D2814),'Clusters Lookup'!$A$2:$B$99,2,FALSE),"Not an Other Cluster"))</f>
        <v/>
      </c>
      <c r="K2814" s="51"/>
      <c r="L2814" s="51"/>
      <c r="M2814" s="51"/>
      <c r="N2814" s="51"/>
      <c r="O2814" s="52"/>
      <c r="P2814" s="51"/>
      <c r="Q2814" s="51"/>
      <c r="R2814" s="50"/>
      <c r="S2814" s="34" t="str">
        <f>IFERROR(VLOOKUP(R2814,'State of WI BUs'!$A$2:$B$77,2,FALSE),"")</f>
        <v/>
      </c>
      <c r="T2814" s="52"/>
      <c r="U2814" s="52"/>
      <c r="V2814" s="56" t="str">
        <f t="shared" si="344"/>
        <v/>
      </c>
      <c r="W2814" s="52"/>
      <c r="X2814" s="50"/>
      <c r="Y2814" s="56" t="str">
        <f t="shared" si="345"/>
        <v/>
      </c>
      <c r="Z2814" s="52"/>
      <c r="AA2814" s="35" t="str">
        <f t="shared" si="346"/>
        <v/>
      </c>
      <c r="AB2814" s="35" t="str">
        <f t="shared" si="347"/>
        <v/>
      </c>
      <c r="AC2814" s="35" t="str">
        <f t="shared" si="348"/>
        <v/>
      </c>
      <c r="AD2814" s="35" t="str">
        <f t="shared" si="349"/>
        <v/>
      </c>
      <c r="AE2814" s="35" t="str">
        <f t="shared" si="350"/>
        <v/>
      </c>
      <c r="AF2814" s="35" t="str">
        <f t="shared" si="351"/>
        <v/>
      </c>
    </row>
    <row r="2815" spans="1:32" x14ac:dyDescent="0.3">
      <c r="A2815" s="50"/>
      <c r="B2815" s="34" t="str">
        <f>IFERROR(VLOOKUP(A2815,'State of WI BUs'!$A$2:$B$77,2,FALSE),"")</f>
        <v/>
      </c>
      <c r="C2815" s="50"/>
      <c r="D2815" s="50"/>
      <c r="E2815" s="51"/>
      <c r="F2815" s="34" t="str">
        <f>IFERROR(VLOOKUP(C2815,'Fed. Agency Identifier'!$A$2:$B$62,2,FALSE),"")</f>
        <v/>
      </c>
      <c r="G2815" s="34" t="str">
        <f>IF(ISBLANK(D2815)=TRUE,"",(IFERROR(VLOOKUP(CONCATENATE(C2815,".",D2815),'Assistance Listings sam.gov'!$A$2:$D$2250,4,FALSE),"Unknown/Expired CFDA - Complete Column K")))</f>
        <v/>
      </c>
      <c r="H2815" s="51"/>
      <c r="I2815" s="51"/>
      <c r="J2815" s="34" t="str">
        <f>IF(AND(ISBLANK(C2815)=TRUE,ISBLANK(D2815)=TRUE),"",IFERROR(VLOOKUP(CONCATENATE(C2815,".",D2815),'Clusters Lookup'!$A$2:$B$99,2,FALSE),"Not an Other Cluster"))</f>
        <v/>
      </c>
      <c r="K2815" s="51"/>
      <c r="L2815" s="51"/>
      <c r="M2815" s="51"/>
      <c r="N2815" s="51"/>
      <c r="O2815" s="52"/>
      <c r="P2815" s="51"/>
      <c r="Q2815" s="51"/>
      <c r="R2815" s="50"/>
      <c r="S2815" s="34" t="str">
        <f>IFERROR(VLOOKUP(R2815,'State of WI BUs'!$A$2:$B$77,2,FALSE),"")</f>
        <v/>
      </c>
      <c r="T2815" s="52"/>
      <c r="U2815" s="52"/>
      <c r="V2815" s="56" t="str">
        <f t="shared" si="344"/>
        <v/>
      </c>
      <c r="W2815" s="52"/>
      <c r="X2815" s="50"/>
      <c r="Y2815" s="56" t="str">
        <f t="shared" si="345"/>
        <v/>
      </c>
      <c r="Z2815" s="52"/>
      <c r="AA2815" s="35" t="str">
        <f t="shared" si="346"/>
        <v/>
      </c>
      <c r="AB2815" s="35" t="str">
        <f t="shared" si="347"/>
        <v/>
      </c>
      <c r="AC2815" s="35" t="str">
        <f t="shared" si="348"/>
        <v/>
      </c>
      <c r="AD2815" s="35" t="str">
        <f t="shared" si="349"/>
        <v/>
      </c>
      <c r="AE2815" s="35" t="str">
        <f t="shared" si="350"/>
        <v/>
      </c>
      <c r="AF2815" s="35" t="str">
        <f t="shared" si="351"/>
        <v/>
      </c>
    </row>
    <row r="2816" spans="1:32" x14ac:dyDescent="0.3">
      <c r="A2816" s="50"/>
      <c r="B2816" s="34" t="str">
        <f>IFERROR(VLOOKUP(A2816,'State of WI BUs'!$A$2:$B$77,2,FALSE),"")</f>
        <v/>
      </c>
      <c r="C2816" s="50"/>
      <c r="D2816" s="50"/>
      <c r="E2816" s="51"/>
      <c r="F2816" s="34" t="str">
        <f>IFERROR(VLOOKUP(C2816,'Fed. Agency Identifier'!$A$2:$B$62,2,FALSE),"")</f>
        <v/>
      </c>
      <c r="G2816" s="34" t="str">
        <f>IF(ISBLANK(D2816)=TRUE,"",(IFERROR(VLOOKUP(CONCATENATE(C2816,".",D2816),'Assistance Listings sam.gov'!$A$2:$D$2250,4,FALSE),"Unknown/Expired CFDA - Complete Column K")))</f>
        <v/>
      </c>
      <c r="H2816" s="51"/>
      <c r="I2816" s="51"/>
      <c r="J2816" s="34" t="str">
        <f>IF(AND(ISBLANK(C2816)=TRUE,ISBLANK(D2816)=TRUE),"",IFERROR(VLOOKUP(CONCATENATE(C2816,".",D2816),'Clusters Lookup'!$A$2:$B$99,2,FALSE),"Not an Other Cluster"))</f>
        <v/>
      </c>
      <c r="K2816" s="51"/>
      <c r="L2816" s="51"/>
      <c r="M2816" s="51"/>
      <c r="N2816" s="51"/>
      <c r="O2816" s="52"/>
      <c r="P2816" s="51"/>
      <c r="Q2816" s="51"/>
      <c r="R2816" s="50"/>
      <c r="S2816" s="34" t="str">
        <f>IFERROR(VLOOKUP(R2816,'State of WI BUs'!$A$2:$B$77,2,FALSE),"")</f>
        <v/>
      </c>
      <c r="T2816" s="52"/>
      <c r="U2816" s="52"/>
      <c r="V2816" s="56" t="str">
        <f t="shared" si="344"/>
        <v/>
      </c>
      <c r="W2816" s="52"/>
      <c r="X2816" s="50"/>
      <c r="Y2816" s="56" t="str">
        <f t="shared" si="345"/>
        <v/>
      </c>
      <c r="Z2816" s="52"/>
      <c r="AA2816" s="35" t="str">
        <f t="shared" si="346"/>
        <v/>
      </c>
      <c r="AB2816" s="35" t="str">
        <f t="shared" si="347"/>
        <v/>
      </c>
      <c r="AC2816" s="35" t="str">
        <f t="shared" si="348"/>
        <v/>
      </c>
      <c r="AD2816" s="35" t="str">
        <f t="shared" si="349"/>
        <v/>
      </c>
      <c r="AE2816" s="35" t="str">
        <f t="shared" si="350"/>
        <v/>
      </c>
      <c r="AF2816" s="35" t="str">
        <f t="shared" si="351"/>
        <v/>
      </c>
    </row>
    <row r="2817" spans="1:32" x14ac:dyDescent="0.3">
      <c r="A2817" s="50"/>
      <c r="B2817" s="34" t="str">
        <f>IFERROR(VLOOKUP(A2817,'State of WI BUs'!$A$2:$B$77,2,FALSE),"")</f>
        <v/>
      </c>
      <c r="C2817" s="50"/>
      <c r="D2817" s="50"/>
      <c r="E2817" s="51"/>
      <c r="F2817" s="34" t="str">
        <f>IFERROR(VLOOKUP(C2817,'Fed. Agency Identifier'!$A$2:$B$62,2,FALSE),"")</f>
        <v/>
      </c>
      <c r="G2817" s="34" t="str">
        <f>IF(ISBLANK(D2817)=TRUE,"",(IFERROR(VLOOKUP(CONCATENATE(C2817,".",D2817),'Assistance Listings sam.gov'!$A$2:$D$2250,4,FALSE),"Unknown/Expired CFDA - Complete Column K")))</f>
        <v/>
      </c>
      <c r="H2817" s="51"/>
      <c r="I2817" s="51"/>
      <c r="J2817" s="34" t="str">
        <f>IF(AND(ISBLANK(C2817)=TRUE,ISBLANK(D2817)=TRUE),"",IFERROR(VLOOKUP(CONCATENATE(C2817,".",D2817),'Clusters Lookup'!$A$2:$B$99,2,FALSE),"Not an Other Cluster"))</f>
        <v/>
      </c>
      <c r="K2817" s="51"/>
      <c r="L2817" s="51"/>
      <c r="M2817" s="51"/>
      <c r="N2817" s="51"/>
      <c r="O2817" s="52"/>
      <c r="P2817" s="51"/>
      <c r="Q2817" s="51"/>
      <c r="R2817" s="50"/>
      <c r="S2817" s="34" t="str">
        <f>IFERROR(VLOOKUP(R2817,'State of WI BUs'!$A$2:$B$77,2,FALSE),"")</f>
        <v/>
      </c>
      <c r="T2817" s="52"/>
      <c r="U2817" s="52"/>
      <c r="V2817" s="56" t="str">
        <f t="shared" si="344"/>
        <v/>
      </c>
      <c r="W2817" s="52"/>
      <c r="X2817" s="50"/>
      <c r="Y2817" s="56" t="str">
        <f t="shared" si="345"/>
        <v/>
      </c>
      <c r="Z2817" s="52"/>
      <c r="AA2817" s="35" t="str">
        <f t="shared" si="346"/>
        <v/>
      </c>
      <c r="AB2817" s="35" t="str">
        <f t="shared" si="347"/>
        <v/>
      </c>
      <c r="AC2817" s="35" t="str">
        <f t="shared" si="348"/>
        <v/>
      </c>
      <c r="AD2817" s="35" t="str">
        <f t="shared" si="349"/>
        <v/>
      </c>
      <c r="AE2817" s="35" t="str">
        <f t="shared" si="350"/>
        <v/>
      </c>
      <c r="AF2817" s="35" t="str">
        <f t="shared" si="351"/>
        <v/>
      </c>
    </row>
    <row r="2818" spans="1:32" x14ac:dyDescent="0.3">
      <c r="A2818" s="50"/>
      <c r="B2818" s="34" t="str">
        <f>IFERROR(VLOOKUP(A2818,'State of WI BUs'!$A$2:$B$77,2,FALSE),"")</f>
        <v/>
      </c>
      <c r="C2818" s="50"/>
      <c r="D2818" s="50"/>
      <c r="E2818" s="51"/>
      <c r="F2818" s="34" t="str">
        <f>IFERROR(VLOOKUP(C2818,'Fed. Agency Identifier'!$A$2:$B$62,2,FALSE),"")</f>
        <v/>
      </c>
      <c r="G2818" s="34" t="str">
        <f>IF(ISBLANK(D2818)=TRUE,"",(IFERROR(VLOOKUP(CONCATENATE(C2818,".",D2818),'Assistance Listings sam.gov'!$A$2:$D$2250,4,FALSE),"Unknown/Expired CFDA - Complete Column K")))</f>
        <v/>
      </c>
      <c r="H2818" s="51"/>
      <c r="I2818" s="51"/>
      <c r="J2818" s="34" t="str">
        <f>IF(AND(ISBLANK(C2818)=TRUE,ISBLANK(D2818)=TRUE),"",IFERROR(VLOOKUP(CONCATENATE(C2818,".",D2818),'Clusters Lookup'!$A$2:$B$99,2,FALSE),"Not an Other Cluster"))</f>
        <v/>
      </c>
      <c r="K2818" s="51"/>
      <c r="L2818" s="51"/>
      <c r="M2818" s="51"/>
      <c r="N2818" s="51"/>
      <c r="O2818" s="52"/>
      <c r="P2818" s="51"/>
      <c r="Q2818" s="51"/>
      <c r="R2818" s="50"/>
      <c r="S2818" s="34" t="str">
        <f>IFERROR(VLOOKUP(R2818,'State of WI BUs'!$A$2:$B$77,2,FALSE),"")</f>
        <v/>
      </c>
      <c r="T2818" s="52"/>
      <c r="U2818" s="52"/>
      <c r="V2818" s="56" t="str">
        <f t="shared" si="344"/>
        <v/>
      </c>
      <c r="W2818" s="52"/>
      <c r="X2818" s="50"/>
      <c r="Y2818" s="56" t="str">
        <f t="shared" si="345"/>
        <v/>
      </c>
      <c r="Z2818" s="52"/>
      <c r="AA2818" s="35" t="str">
        <f t="shared" si="346"/>
        <v/>
      </c>
      <c r="AB2818" s="35" t="str">
        <f t="shared" si="347"/>
        <v/>
      </c>
      <c r="AC2818" s="35" t="str">
        <f t="shared" si="348"/>
        <v/>
      </c>
      <c r="AD2818" s="35" t="str">
        <f t="shared" si="349"/>
        <v/>
      </c>
      <c r="AE2818" s="35" t="str">
        <f t="shared" si="350"/>
        <v/>
      </c>
      <c r="AF2818" s="35" t="str">
        <f t="shared" si="351"/>
        <v/>
      </c>
    </row>
    <row r="2819" spans="1:32" x14ac:dyDescent="0.3">
      <c r="A2819" s="50"/>
      <c r="B2819" s="34" t="str">
        <f>IFERROR(VLOOKUP(A2819,'State of WI BUs'!$A$2:$B$77,2,FALSE),"")</f>
        <v/>
      </c>
      <c r="C2819" s="50"/>
      <c r="D2819" s="50"/>
      <c r="E2819" s="51"/>
      <c r="F2819" s="34" t="str">
        <f>IFERROR(VLOOKUP(C2819,'Fed. Agency Identifier'!$A$2:$B$62,2,FALSE),"")</f>
        <v/>
      </c>
      <c r="G2819" s="34" t="str">
        <f>IF(ISBLANK(D2819)=TRUE,"",(IFERROR(VLOOKUP(CONCATENATE(C2819,".",D2819),'Assistance Listings sam.gov'!$A$2:$D$2250,4,FALSE),"Unknown/Expired CFDA - Complete Column K")))</f>
        <v/>
      </c>
      <c r="H2819" s="51"/>
      <c r="I2819" s="51"/>
      <c r="J2819" s="34" t="str">
        <f>IF(AND(ISBLANK(C2819)=TRUE,ISBLANK(D2819)=TRUE),"",IFERROR(VLOOKUP(CONCATENATE(C2819,".",D2819),'Clusters Lookup'!$A$2:$B$99,2,FALSE),"Not an Other Cluster"))</f>
        <v/>
      </c>
      <c r="K2819" s="51"/>
      <c r="L2819" s="51"/>
      <c r="M2819" s="51"/>
      <c r="N2819" s="51"/>
      <c r="O2819" s="52"/>
      <c r="P2819" s="51"/>
      <c r="Q2819" s="51"/>
      <c r="R2819" s="50"/>
      <c r="S2819" s="34" t="str">
        <f>IFERROR(VLOOKUP(R2819,'State of WI BUs'!$A$2:$B$77,2,FALSE),"")</f>
        <v/>
      </c>
      <c r="T2819" s="52"/>
      <c r="U2819" s="52"/>
      <c r="V2819" s="56" t="str">
        <f t="shared" si="344"/>
        <v/>
      </c>
      <c r="W2819" s="52"/>
      <c r="X2819" s="50"/>
      <c r="Y2819" s="56" t="str">
        <f t="shared" si="345"/>
        <v/>
      </c>
      <c r="Z2819" s="52"/>
      <c r="AA2819" s="35" t="str">
        <f t="shared" si="346"/>
        <v/>
      </c>
      <c r="AB2819" s="35" t="str">
        <f t="shared" si="347"/>
        <v/>
      </c>
      <c r="AC2819" s="35" t="str">
        <f t="shared" si="348"/>
        <v/>
      </c>
      <c r="AD2819" s="35" t="str">
        <f t="shared" si="349"/>
        <v/>
      </c>
      <c r="AE2819" s="35" t="str">
        <f t="shared" si="350"/>
        <v/>
      </c>
      <c r="AF2819" s="35" t="str">
        <f t="shared" si="351"/>
        <v/>
      </c>
    </row>
    <row r="2820" spans="1:32" x14ac:dyDescent="0.3">
      <c r="A2820" s="50"/>
      <c r="B2820" s="34" t="str">
        <f>IFERROR(VLOOKUP(A2820,'State of WI BUs'!$A$2:$B$77,2,FALSE),"")</f>
        <v/>
      </c>
      <c r="C2820" s="50"/>
      <c r="D2820" s="50"/>
      <c r="E2820" s="51"/>
      <c r="F2820" s="34" t="str">
        <f>IFERROR(VLOOKUP(C2820,'Fed. Agency Identifier'!$A$2:$B$62,2,FALSE),"")</f>
        <v/>
      </c>
      <c r="G2820" s="34" t="str">
        <f>IF(ISBLANK(D2820)=TRUE,"",(IFERROR(VLOOKUP(CONCATENATE(C2820,".",D2820),'Assistance Listings sam.gov'!$A$2:$D$2250,4,FALSE),"Unknown/Expired CFDA - Complete Column K")))</f>
        <v/>
      </c>
      <c r="H2820" s="51"/>
      <c r="I2820" s="51"/>
      <c r="J2820" s="34" t="str">
        <f>IF(AND(ISBLANK(C2820)=TRUE,ISBLANK(D2820)=TRUE),"",IFERROR(VLOOKUP(CONCATENATE(C2820,".",D2820),'Clusters Lookup'!$A$2:$B$99,2,FALSE),"Not an Other Cluster"))</f>
        <v/>
      </c>
      <c r="K2820" s="51"/>
      <c r="L2820" s="51"/>
      <c r="M2820" s="51"/>
      <c r="N2820" s="51"/>
      <c r="O2820" s="52"/>
      <c r="P2820" s="51"/>
      <c r="Q2820" s="51"/>
      <c r="R2820" s="50"/>
      <c r="S2820" s="34" t="str">
        <f>IFERROR(VLOOKUP(R2820,'State of WI BUs'!$A$2:$B$77,2,FALSE),"")</f>
        <v/>
      </c>
      <c r="T2820" s="52"/>
      <c r="U2820" s="52"/>
      <c r="V2820" s="56" t="str">
        <f t="shared" si="344"/>
        <v/>
      </c>
      <c r="W2820" s="52"/>
      <c r="X2820" s="50"/>
      <c r="Y2820" s="56" t="str">
        <f t="shared" si="345"/>
        <v/>
      </c>
      <c r="Z2820" s="52"/>
      <c r="AA2820" s="35" t="str">
        <f t="shared" si="346"/>
        <v/>
      </c>
      <c r="AB2820" s="35" t="str">
        <f t="shared" si="347"/>
        <v/>
      </c>
      <c r="AC2820" s="35" t="str">
        <f t="shared" si="348"/>
        <v/>
      </c>
      <c r="AD2820" s="35" t="str">
        <f t="shared" si="349"/>
        <v/>
      </c>
      <c r="AE2820" s="35" t="str">
        <f t="shared" si="350"/>
        <v/>
      </c>
      <c r="AF2820" s="35" t="str">
        <f t="shared" si="351"/>
        <v/>
      </c>
    </row>
    <row r="2821" spans="1:32" x14ac:dyDescent="0.3">
      <c r="A2821" s="50"/>
      <c r="B2821" s="34" t="str">
        <f>IFERROR(VLOOKUP(A2821,'State of WI BUs'!$A$2:$B$77,2,FALSE),"")</f>
        <v/>
      </c>
      <c r="C2821" s="50"/>
      <c r="D2821" s="50"/>
      <c r="E2821" s="51"/>
      <c r="F2821" s="34" t="str">
        <f>IFERROR(VLOOKUP(C2821,'Fed. Agency Identifier'!$A$2:$B$62,2,FALSE),"")</f>
        <v/>
      </c>
      <c r="G2821" s="34" t="str">
        <f>IF(ISBLANK(D2821)=TRUE,"",(IFERROR(VLOOKUP(CONCATENATE(C2821,".",D2821),'Assistance Listings sam.gov'!$A$2:$D$2250,4,FALSE),"Unknown/Expired CFDA - Complete Column K")))</f>
        <v/>
      </c>
      <c r="H2821" s="51"/>
      <c r="I2821" s="51"/>
      <c r="J2821" s="34" t="str">
        <f>IF(AND(ISBLANK(C2821)=TRUE,ISBLANK(D2821)=TRUE),"",IFERROR(VLOOKUP(CONCATENATE(C2821,".",D2821),'Clusters Lookup'!$A$2:$B$99,2,FALSE),"Not an Other Cluster"))</f>
        <v/>
      </c>
      <c r="K2821" s="51"/>
      <c r="L2821" s="51"/>
      <c r="M2821" s="51"/>
      <c r="N2821" s="51"/>
      <c r="O2821" s="52"/>
      <c r="P2821" s="51"/>
      <c r="Q2821" s="51"/>
      <c r="R2821" s="50"/>
      <c r="S2821" s="34" t="str">
        <f>IFERROR(VLOOKUP(R2821,'State of WI BUs'!$A$2:$B$77,2,FALSE),"")</f>
        <v/>
      </c>
      <c r="T2821" s="52"/>
      <c r="U2821" s="52"/>
      <c r="V2821" s="56" t="str">
        <f t="shared" si="344"/>
        <v/>
      </c>
      <c r="W2821" s="52"/>
      <c r="X2821" s="50"/>
      <c r="Y2821" s="56" t="str">
        <f t="shared" si="345"/>
        <v/>
      </c>
      <c r="Z2821" s="52"/>
      <c r="AA2821" s="35" t="str">
        <f t="shared" si="346"/>
        <v/>
      </c>
      <c r="AB2821" s="35" t="str">
        <f t="shared" si="347"/>
        <v/>
      </c>
      <c r="AC2821" s="35" t="str">
        <f t="shared" si="348"/>
        <v/>
      </c>
      <c r="AD2821" s="35" t="str">
        <f t="shared" si="349"/>
        <v/>
      </c>
      <c r="AE2821" s="35" t="str">
        <f t="shared" si="350"/>
        <v/>
      </c>
      <c r="AF2821" s="35" t="str">
        <f t="shared" si="351"/>
        <v/>
      </c>
    </row>
    <row r="2822" spans="1:32" x14ac:dyDescent="0.3">
      <c r="A2822" s="50"/>
      <c r="B2822" s="34" t="str">
        <f>IFERROR(VLOOKUP(A2822,'State of WI BUs'!$A$2:$B$77,2,FALSE),"")</f>
        <v/>
      </c>
      <c r="C2822" s="50"/>
      <c r="D2822" s="50"/>
      <c r="E2822" s="51"/>
      <c r="F2822" s="34" t="str">
        <f>IFERROR(VLOOKUP(C2822,'Fed. Agency Identifier'!$A$2:$B$62,2,FALSE),"")</f>
        <v/>
      </c>
      <c r="G2822" s="34" t="str">
        <f>IF(ISBLANK(D2822)=TRUE,"",(IFERROR(VLOOKUP(CONCATENATE(C2822,".",D2822),'Assistance Listings sam.gov'!$A$2:$D$2250,4,FALSE),"Unknown/Expired CFDA - Complete Column K")))</f>
        <v/>
      </c>
      <c r="H2822" s="51"/>
      <c r="I2822" s="51"/>
      <c r="J2822" s="34" t="str">
        <f>IF(AND(ISBLANK(C2822)=TRUE,ISBLANK(D2822)=TRUE),"",IFERROR(VLOOKUP(CONCATENATE(C2822,".",D2822),'Clusters Lookup'!$A$2:$B$99,2,FALSE),"Not an Other Cluster"))</f>
        <v/>
      </c>
      <c r="K2822" s="51"/>
      <c r="L2822" s="51"/>
      <c r="M2822" s="51"/>
      <c r="N2822" s="51"/>
      <c r="O2822" s="52"/>
      <c r="P2822" s="51"/>
      <c r="Q2822" s="51"/>
      <c r="R2822" s="50"/>
      <c r="S2822" s="34" t="str">
        <f>IFERROR(VLOOKUP(R2822,'State of WI BUs'!$A$2:$B$77,2,FALSE),"")</f>
        <v/>
      </c>
      <c r="T2822" s="52"/>
      <c r="U2822" s="52"/>
      <c r="V2822" s="56" t="str">
        <f t="shared" si="344"/>
        <v/>
      </c>
      <c r="W2822" s="52"/>
      <c r="X2822" s="50"/>
      <c r="Y2822" s="56" t="str">
        <f t="shared" si="345"/>
        <v/>
      </c>
      <c r="Z2822" s="52"/>
      <c r="AA2822" s="35" t="str">
        <f t="shared" si="346"/>
        <v/>
      </c>
      <c r="AB2822" s="35" t="str">
        <f t="shared" si="347"/>
        <v/>
      </c>
      <c r="AC2822" s="35" t="str">
        <f t="shared" si="348"/>
        <v/>
      </c>
      <c r="AD2822" s="35" t="str">
        <f t="shared" si="349"/>
        <v/>
      </c>
      <c r="AE2822" s="35" t="str">
        <f t="shared" si="350"/>
        <v/>
      </c>
      <c r="AF2822" s="35" t="str">
        <f t="shared" si="351"/>
        <v/>
      </c>
    </row>
    <row r="2823" spans="1:32" x14ac:dyDescent="0.3">
      <c r="A2823" s="50"/>
      <c r="B2823" s="34" t="str">
        <f>IFERROR(VLOOKUP(A2823,'State of WI BUs'!$A$2:$B$77,2,FALSE),"")</f>
        <v/>
      </c>
      <c r="C2823" s="50"/>
      <c r="D2823" s="50"/>
      <c r="E2823" s="51"/>
      <c r="F2823" s="34" t="str">
        <f>IFERROR(VLOOKUP(C2823,'Fed. Agency Identifier'!$A$2:$B$62,2,FALSE),"")</f>
        <v/>
      </c>
      <c r="G2823" s="34" t="str">
        <f>IF(ISBLANK(D2823)=TRUE,"",(IFERROR(VLOOKUP(CONCATENATE(C2823,".",D2823),'Assistance Listings sam.gov'!$A$2:$D$2250,4,FALSE),"Unknown/Expired CFDA - Complete Column K")))</f>
        <v/>
      </c>
      <c r="H2823" s="51"/>
      <c r="I2823" s="51"/>
      <c r="J2823" s="34" t="str">
        <f>IF(AND(ISBLANK(C2823)=TRUE,ISBLANK(D2823)=TRUE),"",IFERROR(VLOOKUP(CONCATENATE(C2823,".",D2823),'Clusters Lookup'!$A$2:$B$99,2,FALSE),"Not an Other Cluster"))</f>
        <v/>
      </c>
      <c r="K2823" s="51"/>
      <c r="L2823" s="51"/>
      <c r="M2823" s="51"/>
      <c r="N2823" s="51"/>
      <c r="O2823" s="52"/>
      <c r="P2823" s="51"/>
      <c r="Q2823" s="51"/>
      <c r="R2823" s="50"/>
      <c r="S2823" s="34" t="str">
        <f>IFERROR(VLOOKUP(R2823,'State of WI BUs'!$A$2:$B$77,2,FALSE),"")</f>
        <v/>
      </c>
      <c r="T2823" s="52"/>
      <c r="U2823" s="52"/>
      <c r="V2823" s="56" t="str">
        <f t="shared" si="344"/>
        <v/>
      </c>
      <c r="W2823" s="52"/>
      <c r="X2823" s="50"/>
      <c r="Y2823" s="56" t="str">
        <f t="shared" si="345"/>
        <v/>
      </c>
      <c r="Z2823" s="52"/>
      <c r="AA2823" s="35" t="str">
        <f t="shared" si="346"/>
        <v/>
      </c>
      <c r="AB2823" s="35" t="str">
        <f t="shared" si="347"/>
        <v/>
      </c>
      <c r="AC2823" s="35" t="str">
        <f t="shared" si="348"/>
        <v/>
      </c>
      <c r="AD2823" s="35" t="str">
        <f t="shared" si="349"/>
        <v/>
      </c>
      <c r="AE2823" s="35" t="str">
        <f t="shared" si="350"/>
        <v/>
      </c>
      <c r="AF2823" s="35" t="str">
        <f t="shared" si="351"/>
        <v/>
      </c>
    </row>
    <row r="2824" spans="1:32" x14ac:dyDescent="0.3">
      <c r="A2824" s="50"/>
      <c r="B2824" s="34" t="str">
        <f>IFERROR(VLOOKUP(A2824,'State of WI BUs'!$A$2:$B$77,2,FALSE),"")</f>
        <v/>
      </c>
      <c r="C2824" s="50"/>
      <c r="D2824" s="50"/>
      <c r="E2824" s="51"/>
      <c r="F2824" s="34" t="str">
        <f>IFERROR(VLOOKUP(C2824,'Fed. Agency Identifier'!$A$2:$B$62,2,FALSE),"")</f>
        <v/>
      </c>
      <c r="G2824" s="34" t="str">
        <f>IF(ISBLANK(D2824)=TRUE,"",(IFERROR(VLOOKUP(CONCATENATE(C2824,".",D2824),'Assistance Listings sam.gov'!$A$2:$D$2250,4,FALSE),"Unknown/Expired CFDA - Complete Column K")))</f>
        <v/>
      </c>
      <c r="H2824" s="51"/>
      <c r="I2824" s="51"/>
      <c r="J2824" s="34" t="str">
        <f>IF(AND(ISBLANK(C2824)=TRUE,ISBLANK(D2824)=TRUE),"",IFERROR(VLOOKUP(CONCATENATE(C2824,".",D2824),'Clusters Lookup'!$A$2:$B$99,2,FALSE),"Not an Other Cluster"))</f>
        <v/>
      </c>
      <c r="K2824" s="51"/>
      <c r="L2824" s="51"/>
      <c r="M2824" s="51"/>
      <c r="N2824" s="51"/>
      <c r="O2824" s="52"/>
      <c r="P2824" s="51"/>
      <c r="Q2824" s="51"/>
      <c r="R2824" s="50"/>
      <c r="S2824" s="34" t="str">
        <f>IFERROR(VLOOKUP(R2824,'State of WI BUs'!$A$2:$B$77,2,FALSE),"")</f>
        <v/>
      </c>
      <c r="T2824" s="52"/>
      <c r="U2824" s="52"/>
      <c r="V2824" s="56" t="str">
        <f t="shared" si="344"/>
        <v/>
      </c>
      <c r="W2824" s="52"/>
      <c r="X2824" s="50"/>
      <c r="Y2824" s="56" t="str">
        <f t="shared" si="345"/>
        <v/>
      </c>
      <c r="Z2824" s="52"/>
      <c r="AA2824" s="35" t="str">
        <f t="shared" si="346"/>
        <v/>
      </c>
      <c r="AB2824" s="35" t="str">
        <f t="shared" si="347"/>
        <v/>
      </c>
      <c r="AC2824" s="35" t="str">
        <f t="shared" si="348"/>
        <v/>
      </c>
      <c r="AD2824" s="35" t="str">
        <f t="shared" si="349"/>
        <v/>
      </c>
      <c r="AE2824" s="35" t="str">
        <f t="shared" si="350"/>
        <v/>
      </c>
      <c r="AF2824" s="35" t="str">
        <f t="shared" si="351"/>
        <v/>
      </c>
    </row>
    <row r="2825" spans="1:32" x14ac:dyDescent="0.3">
      <c r="A2825" s="50"/>
      <c r="B2825" s="34" t="str">
        <f>IFERROR(VLOOKUP(A2825,'State of WI BUs'!$A$2:$B$77,2,FALSE),"")</f>
        <v/>
      </c>
      <c r="C2825" s="50"/>
      <c r="D2825" s="50"/>
      <c r="E2825" s="51"/>
      <c r="F2825" s="34" t="str">
        <f>IFERROR(VLOOKUP(C2825,'Fed. Agency Identifier'!$A$2:$B$62,2,FALSE),"")</f>
        <v/>
      </c>
      <c r="G2825" s="34" t="str">
        <f>IF(ISBLANK(D2825)=TRUE,"",(IFERROR(VLOOKUP(CONCATENATE(C2825,".",D2825),'Assistance Listings sam.gov'!$A$2:$D$2250,4,FALSE),"Unknown/Expired CFDA - Complete Column K")))</f>
        <v/>
      </c>
      <c r="H2825" s="51"/>
      <c r="I2825" s="51"/>
      <c r="J2825" s="34" t="str">
        <f>IF(AND(ISBLANK(C2825)=TRUE,ISBLANK(D2825)=TRUE),"",IFERROR(VLOOKUP(CONCATENATE(C2825,".",D2825),'Clusters Lookup'!$A$2:$B$99,2,FALSE),"Not an Other Cluster"))</f>
        <v/>
      </c>
      <c r="K2825" s="51"/>
      <c r="L2825" s="51"/>
      <c r="M2825" s="51"/>
      <c r="N2825" s="51"/>
      <c r="O2825" s="52"/>
      <c r="P2825" s="51"/>
      <c r="Q2825" s="51"/>
      <c r="R2825" s="50"/>
      <c r="S2825" s="34" t="str">
        <f>IFERROR(VLOOKUP(R2825,'State of WI BUs'!$A$2:$B$77,2,FALSE),"")</f>
        <v/>
      </c>
      <c r="T2825" s="52"/>
      <c r="U2825" s="52"/>
      <c r="V2825" s="56" t="str">
        <f t="shared" si="344"/>
        <v/>
      </c>
      <c r="W2825" s="52"/>
      <c r="X2825" s="50"/>
      <c r="Y2825" s="56" t="str">
        <f t="shared" si="345"/>
        <v/>
      </c>
      <c r="Z2825" s="52"/>
      <c r="AA2825" s="35" t="str">
        <f t="shared" si="346"/>
        <v/>
      </c>
      <c r="AB2825" s="35" t="str">
        <f t="shared" si="347"/>
        <v/>
      </c>
      <c r="AC2825" s="35" t="str">
        <f t="shared" si="348"/>
        <v/>
      </c>
      <c r="AD2825" s="35" t="str">
        <f t="shared" si="349"/>
        <v/>
      </c>
      <c r="AE2825" s="35" t="str">
        <f t="shared" si="350"/>
        <v/>
      </c>
      <c r="AF2825" s="35" t="str">
        <f t="shared" si="351"/>
        <v/>
      </c>
    </row>
    <row r="2826" spans="1:32" x14ac:dyDescent="0.3">
      <c r="A2826" s="50"/>
      <c r="B2826" s="34" t="str">
        <f>IFERROR(VLOOKUP(A2826,'State of WI BUs'!$A$2:$B$77,2,FALSE),"")</f>
        <v/>
      </c>
      <c r="C2826" s="50"/>
      <c r="D2826" s="50"/>
      <c r="E2826" s="51"/>
      <c r="F2826" s="34" t="str">
        <f>IFERROR(VLOOKUP(C2826,'Fed. Agency Identifier'!$A$2:$B$62,2,FALSE),"")</f>
        <v/>
      </c>
      <c r="G2826" s="34" t="str">
        <f>IF(ISBLANK(D2826)=TRUE,"",(IFERROR(VLOOKUP(CONCATENATE(C2826,".",D2826),'Assistance Listings sam.gov'!$A$2:$D$2250,4,FALSE),"Unknown/Expired CFDA - Complete Column K")))</f>
        <v/>
      </c>
      <c r="H2826" s="51"/>
      <c r="I2826" s="51"/>
      <c r="J2826" s="34" t="str">
        <f>IF(AND(ISBLANK(C2826)=TRUE,ISBLANK(D2826)=TRUE),"",IFERROR(VLOOKUP(CONCATENATE(C2826,".",D2826),'Clusters Lookup'!$A$2:$B$99,2,FALSE),"Not an Other Cluster"))</f>
        <v/>
      </c>
      <c r="K2826" s="51"/>
      <c r="L2826" s="51"/>
      <c r="M2826" s="51"/>
      <c r="N2826" s="51"/>
      <c r="O2826" s="52"/>
      <c r="P2826" s="51"/>
      <c r="Q2826" s="51"/>
      <c r="R2826" s="50"/>
      <c r="S2826" s="34" t="str">
        <f>IFERROR(VLOOKUP(R2826,'State of WI BUs'!$A$2:$B$77,2,FALSE),"")</f>
        <v/>
      </c>
      <c r="T2826" s="52"/>
      <c r="U2826" s="52"/>
      <c r="V2826" s="56" t="str">
        <f t="shared" si="344"/>
        <v/>
      </c>
      <c r="W2826" s="52"/>
      <c r="X2826" s="50"/>
      <c r="Y2826" s="56" t="str">
        <f t="shared" si="345"/>
        <v/>
      </c>
      <c r="Z2826" s="52"/>
      <c r="AA2826" s="35" t="str">
        <f t="shared" si="346"/>
        <v/>
      </c>
      <c r="AB2826" s="35" t="str">
        <f t="shared" si="347"/>
        <v/>
      </c>
      <c r="AC2826" s="35" t="str">
        <f t="shared" si="348"/>
        <v/>
      </c>
      <c r="AD2826" s="35" t="str">
        <f t="shared" si="349"/>
        <v/>
      </c>
      <c r="AE2826" s="35" t="str">
        <f t="shared" si="350"/>
        <v/>
      </c>
      <c r="AF2826" s="35" t="str">
        <f t="shared" si="351"/>
        <v/>
      </c>
    </row>
    <row r="2827" spans="1:32" x14ac:dyDescent="0.3">
      <c r="A2827" s="50"/>
      <c r="B2827" s="34" t="str">
        <f>IFERROR(VLOOKUP(A2827,'State of WI BUs'!$A$2:$B$77,2,FALSE),"")</f>
        <v/>
      </c>
      <c r="C2827" s="50"/>
      <c r="D2827" s="50"/>
      <c r="E2827" s="51"/>
      <c r="F2827" s="34" t="str">
        <f>IFERROR(VLOOKUP(C2827,'Fed. Agency Identifier'!$A$2:$B$62,2,FALSE),"")</f>
        <v/>
      </c>
      <c r="G2827" s="34" t="str">
        <f>IF(ISBLANK(D2827)=TRUE,"",(IFERROR(VLOOKUP(CONCATENATE(C2827,".",D2827),'Assistance Listings sam.gov'!$A$2:$D$2250,4,FALSE),"Unknown/Expired CFDA - Complete Column K")))</f>
        <v/>
      </c>
      <c r="H2827" s="51"/>
      <c r="I2827" s="51"/>
      <c r="J2827" s="34" t="str">
        <f>IF(AND(ISBLANK(C2827)=TRUE,ISBLANK(D2827)=TRUE),"",IFERROR(VLOOKUP(CONCATENATE(C2827,".",D2827),'Clusters Lookup'!$A$2:$B$99,2,FALSE),"Not an Other Cluster"))</f>
        <v/>
      </c>
      <c r="K2827" s="51"/>
      <c r="L2827" s="51"/>
      <c r="M2827" s="51"/>
      <c r="N2827" s="51"/>
      <c r="O2827" s="52"/>
      <c r="P2827" s="51"/>
      <c r="Q2827" s="51"/>
      <c r="R2827" s="50"/>
      <c r="S2827" s="34" t="str">
        <f>IFERROR(VLOOKUP(R2827,'State of WI BUs'!$A$2:$B$77,2,FALSE),"")</f>
        <v/>
      </c>
      <c r="T2827" s="52"/>
      <c r="U2827" s="52"/>
      <c r="V2827" s="56" t="str">
        <f t="shared" si="344"/>
        <v/>
      </c>
      <c r="W2827" s="52"/>
      <c r="X2827" s="50"/>
      <c r="Y2827" s="56" t="str">
        <f t="shared" si="345"/>
        <v/>
      </c>
      <c r="Z2827" s="52"/>
      <c r="AA2827" s="35" t="str">
        <f t="shared" si="346"/>
        <v/>
      </c>
      <c r="AB2827" s="35" t="str">
        <f t="shared" si="347"/>
        <v/>
      </c>
      <c r="AC2827" s="35" t="str">
        <f t="shared" si="348"/>
        <v/>
      </c>
      <c r="AD2827" s="35" t="str">
        <f t="shared" si="349"/>
        <v/>
      </c>
      <c r="AE2827" s="35" t="str">
        <f t="shared" si="350"/>
        <v/>
      </c>
      <c r="AF2827" s="35" t="str">
        <f t="shared" si="351"/>
        <v/>
      </c>
    </row>
    <row r="2828" spans="1:32" x14ac:dyDescent="0.3">
      <c r="A2828" s="50"/>
      <c r="B2828" s="34" t="str">
        <f>IFERROR(VLOOKUP(A2828,'State of WI BUs'!$A$2:$B$77,2,FALSE),"")</f>
        <v/>
      </c>
      <c r="C2828" s="50"/>
      <c r="D2828" s="50"/>
      <c r="E2828" s="51"/>
      <c r="F2828" s="34" t="str">
        <f>IFERROR(VLOOKUP(C2828,'Fed. Agency Identifier'!$A$2:$B$62,2,FALSE),"")</f>
        <v/>
      </c>
      <c r="G2828" s="34" t="str">
        <f>IF(ISBLANK(D2828)=TRUE,"",(IFERROR(VLOOKUP(CONCATENATE(C2828,".",D2828),'Assistance Listings sam.gov'!$A$2:$D$2250,4,FALSE),"Unknown/Expired CFDA - Complete Column K")))</f>
        <v/>
      </c>
      <c r="H2828" s="51"/>
      <c r="I2828" s="51"/>
      <c r="J2828" s="34" t="str">
        <f>IF(AND(ISBLANK(C2828)=TRUE,ISBLANK(D2828)=TRUE),"",IFERROR(VLOOKUP(CONCATENATE(C2828,".",D2828),'Clusters Lookup'!$A$2:$B$99,2,FALSE),"Not an Other Cluster"))</f>
        <v/>
      </c>
      <c r="K2828" s="51"/>
      <c r="L2828" s="51"/>
      <c r="M2828" s="51"/>
      <c r="N2828" s="51"/>
      <c r="O2828" s="52"/>
      <c r="P2828" s="51"/>
      <c r="Q2828" s="51"/>
      <c r="R2828" s="50"/>
      <c r="S2828" s="34" t="str">
        <f>IFERROR(VLOOKUP(R2828,'State of WI BUs'!$A$2:$B$77,2,FALSE),"")</f>
        <v/>
      </c>
      <c r="T2828" s="52"/>
      <c r="U2828" s="52"/>
      <c r="V2828" s="56" t="str">
        <f t="shared" si="344"/>
        <v/>
      </c>
      <c r="W2828" s="52"/>
      <c r="X2828" s="50"/>
      <c r="Y2828" s="56" t="str">
        <f t="shared" si="345"/>
        <v/>
      </c>
      <c r="Z2828" s="52"/>
      <c r="AA2828" s="35" t="str">
        <f t="shared" si="346"/>
        <v/>
      </c>
      <c r="AB2828" s="35" t="str">
        <f t="shared" si="347"/>
        <v/>
      </c>
      <c r="AC2828" s="35" t="str">
        <f t="shared" si="348"/>
        <v/>
      </c>
      <c r="AD2828" s="35" t="str">
        <f t="shared" si="349"/>
        <v/>
      </c>
      <c r="AE2828" s="35" t="str">
        <f t="shared" si="350"/>
        <v/>
      </c>
      <c r="AF2828" s="35" t="str">
        <f t="shared" si="351"/>
        <v/>
      </c>
    </row>
    <row r="2829" spans="1:32" x14ac:dyDescent="0.3">
      <c r="A2829" s="50"/>
      <c r="B2829" s="34" t="str">
        <f>IFERROR(VLOOKUP(A2829,'State of WI BUs'!$A$2:$B$77,2,FALSE),"")</f>
        <v/>
      </c>
      <c r="C2829" s="50"/>
      <c r="D2829" s="50"/>
      <c r="E2829" s="51"/>
      <c r="F2829" s="34" t="str">
        <f>IFERROR(VLOOKUP(C2829,'Fed. Agency Identifier'!$A$2:$B$62,2,FALSE),"")</f>
        <v/>
      </c>
      <c r="G2829" s="34" t="str">
        <f>IF(ISBLANK(D2829)=TRUE,"",(IFERROR(VLOOKUP(CONCATENATE(C2829,".",D2829),'Assistance Listings sam.gov'!$A$2:$D$2250,4,FALSE),"Unknown/Expired CFDA - Complete Column K")))</f>
        <v/>
      </c>
      <c r="H2829" s="51"/>
      <c r="I2829" s="51"/>
      <c r="J2829" s="34" t="str">
        <f>IF(AND(ISBLANK(C2829)=TRUE,ISBLANK(D2829)=TRUE),"",IFERROR(VLOOKUP(CONCATENATE(C2829,".",D2829),'Clusters Lookup'!$A$2:$B$99,2,FALSE),"Not an Other Cluster"))</f>
        <v/>
      </c>
      <c r="K2829" s="51"/>
      <c r="L2829" s="51"/>
      <c r="M2829" s="51"/>
      <c r="N2829" s="51"/>
      <c r="O2829" s="52"/>
      <c r="P2829" s="51"/>
      <c r="Q2829" s="51"/>
      <c r="R2829" s="50"/>
      <c r="S2829" s="34" t="str">
        <f>IFERROR(VLOOKUP(R2829,'State of WI BUs'!$A$2:$B$77,2,FALSE),"")</f>
        <v/>
      </c>
      <c r="T2829" s="52"/>
      <c r="U2829" s="52"/>
      <c r="V2829" s="56" t="str">
        <f t="shared" si="344"/>
        <v/>
      </c>
      <c r="W2829" s="52"/>
      <c r="X2829" s="50"/>
      <c r="Y2829" s="56" t="str">
        <f t="shared" si="345"/>
        <v/>
      </c>
      <c r="Z2829" s="52"/>
      <c r="AA2829" s="35" t="str">
        <f t="shared" si="346"/>
        <v/>
      </c>
      <c r="AB2829" s="35" t="str">
        <f t="shared" si="347"/>
        <v/>
      </c>
      <c r="AC2829" s="35" t="str">
        <f t="shared" si="348"/>
        <v/>
      </c>
      <c r="AD2829" s="35" t="str">
        <f t="shared" si="349"/>
        <v/>
      </c>
      <c r="AE2829" s="35" t="str">
        <f t="shared" si="350"/>
        <v/>
      </c>
      <c r="AF2829" s="35" t="str">
        <f t="shared" si="351"/>
        <v/>
      </c>
    </row>
    <row r="2830" spans="1:32" x14ac:dyDescent="0.3">
      <c r="A2830" s="50"/>
      <c r="B2830" s="34" t="str">
        <f>IFERROR(VLOOKUP(A2830,'State of WI BUs'!$A$2:$B$77,2,FALSE),"")</f>
        <v/>
      </c>
      <c r="C2830" s="50"/>
      <c r="D2830" s="50"/>
      <c r="E2830" s="51"/>
      <c r="F2830" s="34" t="str">
        <f>IFERROR(VLOOKUP(C2830,'Fed. Agency Identifier'!$A$2:$B$62,2,FALSE),"")</f>
        <v/>
      </c>
      <c r="G2830" s="34" t="str">
        <f>IF(ISBLANK(D2830)=TRUE,"",(IFERROR(VLOOKUP(CONCATENATE(C2830,".",D2830),'Assistance Listings sam.gov'!$A$2:$D$2250,4,FALSE),"Unknown/Expired CFDA - Complete Column K")))</f>
        <v/>
      </c>
      <c r="H2830" s="51"/>
      <c r="I2830" s="51"/>
      <c r="J2830" s="34" t="str">
        <f>IF(AND(ISBLANK(C2830)=TRUE,ISBLANK(D2830)=TRUE),"",IFERROR(VLOOKUP(CONCATENATE(C2830,".",D2830),'Clusters Lookup'!$A$2:$B$99,2,FALSE),"Not an Other Cluster"))</f>
        <v/>
      </c>
      <c r="K2830" s="51"/>
      <c r="L2830" s="51"/>
      <c r="M2830" s="51"/>
      <c r="N2830" s="51"/>
      <c r="O2830" s="52"/>
      <c r="P2830" s="51"/>
      <c r="Q2830" s="51"/>
      <c r="R2830" s="50"/>
      <c r="S2830" s="34" t="str">
        <f>IFERROR(VLOOKUP(R2830,'State of WI BUs'!$A$2:$B$77,2,FALSE),"")</f>
        <v/>
      </c>
      <c r="T2830" s="52"/>
      <c r="U2830" s="52"/>
      <c r="V2830" s="56" t="str">
        <f t="shared" si="344"/>
        <v/>
      </c>
      <c r="W2830" s="52"/>
      <c r="X2830" s="50"/>
      <c r="Y2830" s="56" t="str">
        <f t="shared" si="345"/>
        <v/>
      </c>
      <c r="Z2830" s="52"/>
      <c r="AA2830" s="35" t="str">
        <f t="shared" si="346"/>
        <v/>
      </c>
      <c r="AB2830" s="35" t="str">
        <f t="shared" si="347"/>
        <v/>
      </c>
      <c r="AC2830" s="35" t="str">
        <f t="shared" si="348"/>
        <v/>
      </c>
      <c r="AD2830" s="35" t="str">
        <f t="shared" si="349"/>
        <v/>
      </c>
      <c r="AE2830" s="35" t="str">
        <f t="shared" si="350"/>
        <v/>
      </c>
      <c r="AF2830" s="35" t="str">
        <f t="shared" si="351"/>
        <v/>
      </c>
    </row>
    <row r="2831" spans="1:32" x14ac:dyDescent="0.3">
      <c r="A2831" s="50"/>
      <c r="B2831" s="34" t="str">
        <f>IFERROR(VLOOKUP(A2831,'State of WI BUs'!$A$2:$B$77,2,FALSE),"")</f>
        <v/>
      </c>
      <c r="C2831" s="50"/>
      <c r="D2831" s="50"/>
      <c r="E2831" s="51"/>
      <c r="F2831" s="34" t="str">
        <f>IFERROR(VLOOKUP(C2831,'Fed. Agency Identifier'!$A$2:$B$62,2,FALSE),"")</f>
        <v/>
      </c>
      <c r="G2831" s="34" t="str">
        <f>IF(ISBLANK(D2831)=TRUE,"",(IFERROR(VLOOKUP(CONCATENATE(C2831,".",D2831),'Assistance Listings sam.gov'!$A$2:$D$2250,4,FALSE),"Unknown/Expired CFDA - Complete Column K")))</f>
        <v/>
      </c>
      <c r="H2831" s="51"/>
      <c r="I2831" s="51"/>
      <c r="J2831" s="34" t="str">
        <f>IF(AND(ISBLANK(C2831)=TRUE,ISBLANK(D2831)=TRUE),"",IFERROR(VLOOKUP(CONCATENATE(C2831,".",D2831),'Clusters Lookup'!$A$2:$B$99,2,FALSE),"Not an Other Cluster"))</f>
        <v/>
      </c>
      <c r="K2831" s="51"/>
      <c r="L2831" s="51"/>
      <c r="M2831" s="51"/>
      <c r="N2831" s="51"/>
      <c r="O2831" s="52"/>
      <c r="P2831" s="51"/>
      <c r="Q2831" s="51"/>
      <c r="R2831" s="50"/>
      <c r="S2831" s="34" t="str">
        <f>IFERROR(VLOOKUP(R2831,'State of WI BUs'!$A$2:$B$77,2,FALSE),"")</f>
        <v/>
      </c>
      <c r="T2831" s="52"/>
      <c r="U2831" s="52"/>
      <c r="V2831" s="56" t="str">
        <f t="shared" si="344"/>
        <v/>
      </c>
      <c r="W2831" s="52"/>
      <c r="X2831" s="50"/>
      <c r="Y2831" s="56" t="str">
        <f t="shared" si="345"/>
        <v/>
      </c>
      <c r="Z2831" s="52"/>
      <c r="AA2831" s="35" t="str">
        <f t="shared" si="346"/>
        <v/>
      </c>
      <c r="AB2831" s="35" t="str">
        <f t="shared" si="347"/>
        <v/>
      </c>
      <c r="AC2831" s="35" t="str">
        <f t="shared" si="348"/>
        <v/>
      </c>
      <c r="AD2831" s="35" t="str">
        <f t="shared" si="349"/>
        <v/>
      </c>
      <c r="AE2831" s="35" t="str">
        <f t="shared" si="350"/>
        <v/>
      </c>
      <c r="AF2831" s="35" t="str">
        <f t="shared" si="351"/>
        <v/>
      </c>
    </row>
    <row r="2832" spans="1:32" x14ac:dyDescent="0.3">
      <c r="A2832" s="50"/>
      <c r="B2832" s="34" t="str">
        <f>IFERROR(VLOOKUP(A2832,'State of WI BUs'!$A$2:$B$77,2,FALSE),"")</f>
        <v/>
      </c>
      <c r="C2832" s="50"/>
      <c r="D2832" s="50"/>
      <c r="E2832" s="51"/>
      <c r="F2832" s="34" t="str">
        <f>IFERROR(VLOOKUP(C2832,'Fed. Agency Identifier'!$A$2:$B$62,2,FALSE),"")</f>
        <v/>
      </c>
      <c r="G2832" s="34" t="str">
        <f>IF(ISBLANK(D2832)=TRUE,"",(IFERROR(VLOOKUP(CONCATENATE(C2832,".",D2832),'Assistance Listings sam.gov'!$A$2:$D$2250,4,FALSE),"Unknown/Expired CFDA - Complete Column K")))</f>
        <v/>
      </c>
      <c r="H2832" s="51"/>
      <c r="I2832" s="51"/>
      <c r="J2832" s="34" t="str">
        <f>IF(AND(ISBLANK(C2832)=TRUE,ISBLANK(D2832)=TRUE),"",IFERROR(VLOOKUP(CONCATENATE(C2832,".",D2832),'Clusters Lookup'!$A$2:$B$99,2,FALSE),"Not an Other Cluster"))</f>
        <v/>
      </c>
      <c r="K2832" s="51"/>
      <c r="L2832" s="51"/>
      <c r="M2832" s="51"/>
      <c r="N2832" s="51"/>
      <c r="O2832" s="52"/>
      <c r="P2832" s="51"/>
      <c r="Q2832" s="51"/>
      <c r="R2832" s="50"/>
      <c r="S2832" s="34" t="str">
        <f>IFERROR(VLOOKUP(R2832,'State of WI BUs'!$A$2:$B$77,2,FALSE),"")</f>
        <v/>
      </c>
      <c r="T2832" s="52"/>
      <c r="U2832" s="52"/>
      <c r="V2832" s="56" t="str">
        <f t="shared" si="344"/>
        <v/>
      </c>
      <c r="W2832" s="52"/>
      <c r="X2832" s="50"/>
      <c r="Y2832" s="56" t="str">
        <f t="shared" si="345"/>
        <v/>
      </c>
      <c r="Z2832" s="52"/>
      <c r="AA2832" s="35" t="str">
        <f t="shared" si="346"/>
        <v/>
      </c>
      <c r="AB2832" s="35" t="str">
        <f t="shared" si="347"/>
        <v/>
      </c>
      <c r="AC2832" s="35" t="str">
        <f t="shared" si="348"/>
        <v/>
      </c>
      <c r="AD2832" s="35" t="str">
        <f t="shared" si="349"/>
        <v/>
      </c>
      <c r="AE2832" s="35" t="str">
        <f t="shared" si="350"/>
        <v/>
      </c>
      <c r="AF2832" s="35" t="str">
        <f t="shared" si="351"/>
        <v/>
      </c>
    </row>
    <row r="2833" spans="1:32" x14ac:dyDescent="0.3">
      <c r="A2833" s="50"/>
      <c r="B2833" s="34" t="str">
        <f>IFERROR(VLOOKUP(A2833,'State of WI BUs'!$A$2:$B$77,2,FALSE),"")</f>
        <v/>
      </c>
      <c r="C2833" s="50"/>
      <c r="D2833" s="50"/>
      <c r="E2833" s="51"/>
      <c r="F2833" s="34" t="str">
        <f>IFERROR(VLOOKUP(C2833,'Fed. Agency Identifier'!$A$2:$B$62,2,FALSE),"")</f>
        <v/>
      </c>
      <c r="G2833" s="34" t="str">
        <f>IF(ISBLANK(D2833)=TRUE,"",(IFERROR(VLOOKUP(CONCATENATE(C2833,".",D2833),'Assistance Listings sam.gov'!$A$2:$D$2250,4,FALSE),"Unknown/Expired CFDA - Complete Column K")))</f>
        <v/>
      </c>
      <c r="H2833" s="51"/>
      <c r="I2833" s="51"/>
      <c r="J2833" s="34" t="str">
        <f>IF(AND(ISBLANK(C2833)=TRUE,ISBLANK(D2833)=TRUE),"",IFERROR(VLOOKUP(CONCATENATE(C2833,".",D2833),'Clusters Lookup'!$A$2:$B$99,2,FALSE),"Not an Other Cluster"))</f>
        <v/>
      </c>
      <c r="K2833" s="51"/>
      <c r="L2833" s="51"/>
      <c r="M2833" s="51"/>
      <c r="N2833" s="51"/>
      <c r="O2833" s="52"/>
      <c r="P2833" s="51"/>
      <c r="Q2833" s="51"/>
      <c r="R2833" s="50"/>
      <c r="S2833" s="34" t="str">
        <f>IFERROR(VLOOKUP(R2833,'State of WI BUs'!$A$2:$B$77,2,FALSE),"")</f>
        <v/>
      </c>
      <c r="T2833" s="52"/>
      <c r="U2833" s="52"/>
      <c r="V2833" s="56" t="str">
        <f t="shared" si="344"/>
        <v/>
      </c>
      <c r="W2833" s="52"/>
      <c r="X2833" s="50"/>
      <c r="Y2833" s="56" t="str">
        <f t="shared" si="345"/>
        <v/>
      </c>
      <c r="Z2833" s="52"/>
      <c r="AA2833" s="35" t="str">
        <f t="shared" si="346"/>
        <v/>
      </c>
      <c r="AB2833" s="35" t="str">
        <f t="shared" si="347"/>
        <v/>
      </c>
      <c r="AC2833" s="35" t="str">
        <f t="shared" si="348"/>
        <v/>
      </c>
      <c r="AD2833" s="35" t="str">
        <f t="shared" si="349"/>
        <v/>
      </c>
      <c r="AE2833" s="35" t="str">
        <f t="shared" si="350"/>
        <v/>
      </c>
      <c r="AF2833" s="35" t="str">
        <f t="shared" si="351"/>
        <v/>
      </c>
    </row>
    <row r="2834" spans="1:32" x14ac:dyDescent="0.3">
      <c r="A2834" s="50"/>
      <c r="B2834" s="34" t="str">
        <f>IFERROR(VLOOKUP(A2834,'State of WI BUs'!$A$2:$B$77,2,FALSE),"")</f>
        <v/>
      </c>
      <c r="C2834" s="50"/>
      <c r="D2834" s="50"/>
      <c r="E2834" s="51"/>
      <c r="F2834" s="34" t="str">
        <f>IFERROR(VLOOKUP(C2834,'Fed. Agency Identifier'!$A$2:$B$62,2,FALSE),"")</f>
        <v/>
      </c>
      <c r="G2834" s="34" t="str">
        <f>IF(ISBLANK(D2834)=TRUE,"",(IFERROR(VLOOKUP(CONCATENATE(C2834,".",D2834),'Assistance Listings sam.gov'!$A$2:$D$2250,4,FALSE),"Unknown/Expired CFDA - Complete Column K")))</f>
        <v/>
      </c>
      <c r="H2834" s="51"/>
      <c r="I2834" s="51"/>
      <c r="J2834" s="34" t="str">
        <f>IF(AND(ISBLANK(C2834)=TRUE,ISBLANK(D2834)=TRUE),"",IFERROR(VLOOKUP(CONCATENATE(C2834,".",D2834),'Clusters Lookup'!$A$2:$B$99,2,FALSE),"Not an Other Cluster"))</f>
        <v/>
      </c>
      <c r="K2834" s="51"/>
      <c r="L2834" s="51"/>
      <c r="M2834" s="51"/>
      <c r="N2834" s="51"/>
      <c r="O2834" s="52"/>
      <c r="P2834" s="51"/>
      <c r="Q2834" s="51"/>
      <c r="R2834" s="50"/>
      <c r="S2834" s="34" t="str">
        <f>IFERROR(VLOOKUP(R2834,'State of WI BUs'!$A$2:$B$77,2,FALSE),"")</f>
        <v/>
      </c>
      <c r="T2834" s="52"/>
      <c r="U2834" s="52"/>
      <c r="V2834" s="56" t="str">
        <f t="shared" ref="V2834:V2897" si="352">IF(ISBLANK(C2834),"",T2834+U2834)</f>
        <v/>
      </c>
      <c r="W2834" s="52"/>
      <c r="X2834" s="50"/>
      <c r="Y2834" s="56" t="str">
        <f t="shared" ref="Y2834:Y2897" si="353">IF(ISBLANK(C2834),"",V2834+O2834-W2834)</f>
        <v/>
      </c>
      <c r="Z2834" s="52"/>
      <c r="AA2834" s="35" t="str">
        <f t="shared" ref="AA2834:AA2897" si="354">IF(ISBLANK(A2834)=TRUE,"",IF(OR(ISBLANK(H2834)=TRUE,ISBLANK(I2834)=TRUE),"Complete R&amp;D and SFA Designation",""))</f>
        <v/>
      </c>
      <c r="AB2834" s="35" t="str">
        <f t="shared" ref="AB2834:AB2897" si="355">IF(ISBLANK(A2834)=TRUE,"",IF(AND(M2834="I",OR(ISBLANK(P2834)=TRUE,ISBLANK(Q2834)=TRUE)),"Review Columns P,Q",""))</f>
        <v/>
      </c>
      <c r="AC2834" s="35" t="str">
        <f t="shared" ref="AC2834:AC2897" si="356">IF(ISBLANK(A2834)=TRUE,"",IF(AND(M2834="T",ISBLANK(R2834)=TRUE),"Review Column R, S",""))</f>
        <v/>
      </c>
      <c r="AD2834" s="35" t="str">
        <f t="shared" ref="AD2834:AD2897" si="357">IF(ISBLANK(A2834)=TRUE,"",IF(AND(N2834="Y",ISBLANK(O2834)=TRUE),"Review Column O",""))</f>
        <v/>
      </c>
      <c r="AE2834" s="35" t="str">
        <f t="shared" ref="AE2834:AE2897" si="358">IF(ISBLANK(A2834)=TRUE,"",IF(W2834+Z2834&gt;T2834+U2834,"Review Columns T,U,W,Z",""))</f>
        <v/>
      </c>
      <c r="AF2834" s="35" t="str">
        <f t="shared" ref="AF2834:AF2897" si="359">IF((ISBLANK(A2834)=TRUE),"",IF(ISBLANK(L2834)=TRUE,"Select Special Funding",""))</f>
        <v/>
      </c>
    </row>
    <row r="2835" spans="1:32" x14ac:dyDescent="0.3">
      <c r="A2835" s="50"/>
      <c r="B2835" s="34" t="str">
        <f>IFERROR(VLOOKUP(A2835,'State of WI BUs'!$A$2:$B$77,2,FALSE),"")</f>
        <v/>
      </c>
      <c r="C2835" s="50"/>
      <c r="D2835" s="50"/>
      <c r="E2835" s="51"/>
      <c r="F2835" s="34" t="str">
        <f>IFERROR(VLOOKUP(C2835,'Fed. Agency Identifier'!$A$2:$B$62,2,FALSE),"")</f>
        <v/>
      </c>
      <c r="G2835" s="34" t="str">
        <f>IF(ISBLANK(D2835)=TRUE,"",(IFERROR(VLOOKUP(CONCATENATE(C2835,".",D2835),'Assistance Listings sam.gov'!$A$2:$D$2250,4,FALSE),"Unknown/Expired CFDA - Complete Column K")))</f>
        <v/>
      </c>
      <c r="H2835" s="51"/>
      <c r="I2835" s="51"/>
      <c r="J2835" s="34" t="str">
        <f>IF(AND(ISBLANK(C2835)=TRUE,ISBLANK(D2835)=TRUE),"",IFERROR(VLOOKUP(CONCATENATE(C2835,".",D2835),'Clusters Lookup'!$A$2:$B$99,2,FALSE),"Not an Other Cluster"))</f>
        <v/>
      </c>
      <c r="K2835" s="51"/>
      <c r="L2835" s="51"/>
      <c r="M2835" s="51"/>
      <c r="N2835" s="51"/>
      <c r="O2835" s="52"/>
      <c r="P2835" s="51"/>
      <c r="Q2835" s="51"/>
      <c r="R2835" s="50"/>
      <c r="S2835" s="34" t="str">
        <f>IFERROR(VLOOKUP(R2835,'State of WI BUs'!$A$2:$B$77,2,FALSE),"")</f>
        <v/>
      </c>
      <c r="T2835" s="52"/>
      <c r="U2835" s="52"/>
      <c r="V2835" s="56" t="str">
        <f t="shared" si="352"/>
        <v/>
      </c>
      <c r="W2835" s="52"/>
      <c r="X2835" s="50"/>
      <c r="Y2835" s="56" t="str">
        <f t="shared" si="353"/>
        <v/>
      </c>
      <c r="Z2835" s="52"/>
      <c r="AA2835" s="35" t="str">
        <f t="shared" si="354"/>
        <v/>
      </c>
      <c r="AB2835" s="35" t="str">
        <f t="shared" si="355"/>
        <v/>
      </c>
      <c r="AC2835" s="35" t="str">
        <f t="shared" si="356"/>
        <v/>
      </c>
      <c r="AD2835" s="35" t="str">
        <f t="shared" si="357"/>
        <v/>
      </c>
      <c r="AE2835" s="35" t="str">
        <f t="shared" si="358"/>
        <v/>
      </c>
      <c r="AF2835" s="35" t="str">
        <f t="shared" si="359"/>
        <v/>
      </c>
    </row>
    <row r="2836" spans="1:32" x14ac:dyDescent="0.3">
      <c r="A2836" s="50"/>
      <c r="B2836" s="34" t="str">
        <f>IFERROR(VLOOKUP(A2836,'State of WI BUs'!$A$2:$B$77,2,FALSE),"")</f>
        <v/>
      </c>
      <c r="C2836" s="50"/>
      <c r="D2836" s="50"/>
      <c r="E2836" s="51"/>
      <c r="F2836" s="34" t="str">
        <f>IFERROR(VLOOKUP(C2836,'Fed. Agency Identifier'!$A$2:$B$62,2,FALSE),"")</f>
        <v/>
      </c>
      <c r="G2836" s="34" t="str">
        <f>IF(ISBLANK(D2836)=TRUE,"",(IFERROR(VLOOKUP(CONCATENATE(C2836,".",D2836),'Assistance Listings sam.gov'!$A$2:$D$2250,4,FALSE),"Unknown/Expired CFDA - Complete Column K")))</f>
        <v/>
      </c>
      <c r="H2836" s="51"/>
      <c r="I2836" s="51"/>
      <c r="J2836" s="34" t="str">
        <f>IF(AND(ISBLANK(C2836)=TRUE,ISBLANK(D2836)=TRUE),"",IFERROR(VLOOKUP(CONCATENATE(C2836,".",D2836),'Clusters Lookup'!$A$2:$B$99,2,FALSE),"Not an Other Cluster"))</f>
        <v/>
      </c>
      <c r="K2836" s="51"/>
      <c r="L2836" s="51"/>
      <c r="M2836" s="51"/>
      <c r="N2836" s="51"/>
      <c r="O2836" s="52"/>
      <c r="P2836" s="51"/>
      <c r="Q2836" s="51"/>
      <c r="R2836" s="50"/>
      <c r="S2836" s="34" t="str">
        <f>IFERROR(VLOOKUP(R2836,'State of WI BUs'!$A$2:$B$77,2,FALSE),"")</f>
        <v/>
      </c>
      <c r="T2836" s="52"/>
      <c r="U2836" s="52"/>
      <c r="V2836" s="56" t="str">
        <f t="shared" si="352"/>
        <v/>
      </c>
      <c r="W2836" s="52"/>
      <c r="X2836" s="50"/>
      <c r="Y2836" s="56" t="str">
        <f t="shared" si="353"/>
        <v/>
      </c>
      <c r="Z2836" s="52"/>
      <c r="AA2836" s="35" t="str">
        <f t="shared" si="354"/>
        <v/>
      </c>
      <c r="AB2836" s="35" t="str">
        <f t="shared" si="355"/>
        <v/>
      </c>
      <c r="AC2836" s="35" t="str">
        <f t="shared" si="356"/>
        <v/>
      </c>
      <c r="AD2836" s="35" t="str">
        <f t="shared" si="357"/>
        <v/>
      </c>
      <c r="AE2836" s="35" t="str">
        <f t="shared" si="358"/>
        <v/>
      </c>
      <c r="AF2836" s="35" t="str">
        <f t="shared" si="359"/>
        <v/>
      </c>
    </row>
    <row r="2837" spans="1:32" x14ac:dyDescent="0.3">
      <c r="A2837" s="50"/>
      <c r="B2837" s="34" t="str">
        <f>IFERROR(VLOOKUP(A2837,'State of WI BUs'!$A$2:$B$77,2,FALSE),"")</f>
        <v/>
      </c>
      <c r="C2837" s="50"/>
      <c r="D2837" s="50"/>
      <c r="E2837" s="51"/>
      <c r="F2837" s="34" t="str">
        <f>IFERROR(VLOOKUP(C2837,'Fed. Agency Identifier'!$A$2:$B$62,2,FALSE),"")</f>
        <v/>
      </c>
      <c r="G2837" s="34" t="str">
        <f>IF(ISBLANK(D2837)=TRUE,"",(IFERROR(VLOOKUP(CONCATENATE(C2837,".",D2837),'Assistance Listings sam.gov'!$A$2:$D$2250,4,FALSE),"Unknown/Expired CFDA - Complete Column K")))</f>
        <v/>
      </c>
      <c r="H2837" s="51"/>
      <c r="I2837" s="51"/>
      <c r="J2837" s="34" t="str">
        <f>IF(AND(ISBLANK(C2837)=TRUE,ISBLANK(D2837)=TRUE),"",IFERROR(VLOOKUP(CONCATENATE(C2837,".",D2837),'Clusters Lookup'!$A$2:$B$99,2,FALSE),"Not an Other Cluster"))</f>
        <v/>
      </c>
      <c r="K2837" s="51"/>
      <c r="L2837" s="51"/>
      <c r="M2837" s="51"/>
      <c r="N2837" s="51"/>
      <c r="O2837" s="52"/>
      <c r="P2837" s="51"/>
      <c r="Q2837" s="51"/>
      <c r="R2837" s="50"/>
      <c r="S2837" s="34" t="str">
        <f>IFERROR(VLOOKUP(R2837,'State of WI BUs'!$A$2:$B$77,2,FALSE),"")</f>
        <v/>
      </c>
      <c r="T2837" s="52"/>
      <c r="U2837" s="52"/>
      <c r="V2837" s="56" t="str">
        <f t="shared" si="352"/>
        <v/>
      </c>
      <c r="W2837" s="52"/>
      <c r="X2837" s="50"/>
      <c r="Y2837" s="56" t="str">
        <f t="shared" si="353"/>
        <v/>
      </c>
      <c r="Z2837" s="52"/>
      <c r="AA2837" s="35" t="str">
        <f t="shared" si="354"/>
        <v/>
      </c>
      <c r="AB2837" s="35" t="str">
        <f t="shared" si="355"/>
        <v/>
      </c>
      <c r="AC2837" s="35" t="str">
        <f t="shared" si="356"/>
        <v/>
      </c>
      <c r="AD2837" s="35" t="str">
        <f t="shared" si="357"/>
        <v/>
      </c>
      <c r="AE2837" s="35" t="str">
        <f t="shared" si="358"/>
        <v/>
      </c>
      <c r="AF2837" s="35" t="str">
        <f t="shared" si="359"/>
        <v/>
      </c>
    </row>
    <row r="2838" spans="1:32" x14ac:dyDescent="0.3">
      <c r="A2838" s="50"/>
      <c r="B2838" s="34" t="str">
        <f>IFERROR(VLOOKUP(A2838,'State of WI BUs'!$A$2:$B$77,2,FALSE),"")</f>
        <v/>
      </c>
      <c r="C2838" s="50"/>
      <c r="D2838" s="50"/>
      <c r="E2838" s="51"/>
      <c r="F2838" s="34" t="str">
        <f>IFERROR(VLOOKUP(C2838,'Fed. Agency Identifier'!$A$2:$B$62,2,FALSE),"")</f>
        <v/>
      </c>
      <c r="G2838" s="34" t="str">
        <f>IF(ISBLANK(D2838)=TRUE,"",(IFERROR(VLOOKUP(CONCATENATE(C2838,".",D2838),'Assistance Listings sam.gov'!$A$2:$D$2250,4,FALSE),"Unknown/Expired CFDA - Complete Column K")))</f>
        <v/>
      </c>
      <c r="H2838" s="51"/>
      <c r="I2838" s="51"/>
      <c r="J2838" s="34" t="str">
        <f>IF(AND(ISBLANK(C2838)=TRUE,ISBLANK(D2838)=TRUE),"",IFERROR(VLOOKUP(CONCATENATE(C2838,".",D2838),'Clusters Lookup'!$A$2:$B$99,2,FALSE),"Not an Other Cluster"))</f>
        <v/>
      </c>
      <c r="K2838" s="51"/>
      <c r="L2838" s="51"/>
      <c r="M2838" s="51"/>
      <c r="N2838" s="51"/>
      <c r="O2838" s="52"/>
      <c r="P2838" s="51"/>
      <c r="Q2838" s="51"/>
      <c r="R2838" s="50"/>
      <c r="S2838" s="34" t="str">
        <f>IFERROR(VLOOKUP(R2838,'State of WI BUs'!$A$2:$B$77,2,FALSE),"")</f>
        <v/>
      </c>
      <c r="T2838" s="52"/>
      <c r="U2838" s="52"/>
      <c r="V2838" s="56" t="str">
        <f t="shared" si="352"/>
        <v/>
      </c>
      <c r="W2838" s="52"/>
      <c r="X2838" s="50"/>
      <c r="Y2838" s="56" t="str">
        <f t="shared" si="353"/>
        <v/>
      </c>
      <c r="Z2838" s="52"/>
      <c r="AA2838" s="35" t="str">
        <f t="shared" si="354"/>
        <v/>
      </c>
      <c r="AB2838" s="35" t="str">
        <f t="shared" si="355"/>
        <v/>
      </c>
      <c r="AC2838" s="35" t="str">
        <f t="shared" si="356"/>
        <v/>
      </c>
      <c r="AD2838" s="35" t="str">
        <f t="shared" si="357"/>
        <v/>
      </c>
      <c r="AE2838" s="35" t="str">
        <f t="shared" si="358"/>
        <v/>
      </c>
      <c r="AF2838" s="35" t="str">
        <f t="shared" si="359"/>
        <v/>
      </c>
    </row>
    <row r="2839" spans="1:32" x14ac:dyDescent="0.3">
      <c r="A2839" s="50"/>
      <c r="B2839" s="34" t="str">
        <f>IFERROR(VLOOKUP(A2839,'State of WI BUs'!$A$2:$B$77,2,FALSE),"")</f>
        <v/>
      </c>
      <c r="C2839" s="50"/>
      <c r="D2839" s="50"/>
      <c r="E2839" s="51"/>
      <c r="F2839" s="34" t="str">
        <f>IFERROR(VLOOKUP(C2839,'Fed. Agency Identifier'!$A$2:$B$62,2,FALSE),"")</f>
        <v/>
      </c>
      <c r="G2839" s="34" t="str">
        <f>IF(ISBLANK(D2839)=TRUE,"",(IFERROR(VLOOKUP(CONCATENATE(C2839,".",D2839),'Assistance Listings sam.gov'!$A$2:$D$2250,4,FALSE),"Unknown/Expired CFDA - Complete Column K")))</f>
        <v/>
      </c>
      <c r="H2839" s="51"/>
      <c r="I2839" s="51"/>
      <c r="J2839" s="34" t="str">
        <f>IF(AND(ISBLANK(C2839)=TRUE,ISBLANK(D2839)=TRUE),"",IFERROR(VLOOKUP(CONCATENATE(C2839,".",D2839),'Clusters Lookup'!$A$2:$B$99,2,FALSE),"Not an Other Cluster"))</f>
        <v/>
      </c>
      <c r="K2839" s="51"/>
      <c r="L2839" s="51"/>
      <c r="M2839" s="51"/>
      <c r="N2839" s="51"/>
      <c r="O2839" s="52"/>
      <c r="P2839" s="51"/>
      <c r="Q2839" s="51"/>
      <c r="R2839" s="50"/>
      <c r="S2839" s="34" t="str">
        <f>IFERROR(VLOOKUP(R2839,'State of WI BUs'!$A$2:$B$77,2,FALSE),"")</f>
        <v/>
      </c>
      <c r="T2839" s="52"/>
      <c r="U2839" s="52"/>
      <c r="V2839" s="56" t="str">
        <f t="shared" si="352"/>
        <v/>
      </c>
      <c r="W2839" s="52"/>
      <c r="X2839" s="50"/>
      <c r="Y2839" s="56" t="str">
        <f t="shared" si="353"/>
        <v/>
      </c>
      <c r="Z2839" s="52"/>
      <c r="AA2839" s="35" t="str">
        <f t="shared" si="354"/>
        <v/>
      </c>
      <c r="AB2839" s="35" t="str">
        <f t="shared" si="355"/>
        <v/>
      </c>
      <c r="AC2839" s="35" t="str">
        <f t="shared" si="356"/>
        <v/>
      </c>
      <c r="AD2839" s="35" t="str">
        <f t="shared" si="357"/>
        <v/>
      </c>
      <c r="AE2839" s="35" t="str">
        <f t="shared" si="358"/>
        <v/>
      </c>
      <c r="AF2839" s="35" t="str">
        <f t="shared" si="359"/>
        <v/>
      </c>
    </row>
    <row r="2840" spans="1:32" x14ac:dyDescent="0.3">
      <c r="A2840" s="50"/>
      <c r="B2840" s="34" t="str">
        <f>IFERROR(VLOOKUP(A2840,'State of WI BUs'!$A$2:$B$77,2,FALSE),"")</f>
        <v/>
      </c>
      <c r="C2840" s="50"/>
      <c r="D2840" s="50"/>
      <c r="E2840" s="51"/>
      <c r="F2840" s="34" t="str">
        <f>IFERROR(VLOOKUP(C2840,'Fed. Agency Identifier'!$A$2:$B$62,2,FALSE),"")</f>
        <v/>
      </c>
      <c r="G2840" s="34" t="str">
        <f>IF(ISBLANK(D2840)=TRUE,"",(IFERROR(VLOOKUP(CONCATENATE(C2840,".",D2840),'Assistance Listings sam.gov'!$A$2:$D$2250,4,FALSE),"Unknown/Expired CFDA - Complete Column K")))</f>
        <v/>
      </c>
      <c r="H2840" s="51"/>
      <c r="I2840" s="51"/>
      <c r="J2840" s="34" t="str">
        <f>IF(AND(ISBLANK(C2840)=TRUE,ISBLANK(D2840)=TRUE),"",IFERROR(VLOOKUP(CONCATENATE(C2840,".",D2840),'Clusters Lookup'!$A$2:$B$99,2,FALSE),"Not an Other Cluster"))</f>
        <v/>
      </c>
      <c r="K2840" s="51"/>
      <c r="L2840" s="51"/>
      <c r="M2840" s="51"/>
      <c r="N2840" s="51"/>
      <c r="O2840" s="52"/>
      <c r="P2840" s="51"/>
      <c r="Q2840" s="51"/>
      <c r="R2840" s="50"/>
      <c r="S2840" s="34" t="str">
        <f>IFERROR(VLOOKUP(R2840,'State of WI BUs'!$A$2:$B$77,2,FALSE),"")</f>
        <v/>
      </c>
      <c r="T2840" s="52"/>
      <c r="U2840" s="52"/>
      <c r="V2840" s="56" t="str">
        <f t="shared" si="352"/>
        <v/>
      </c>
      <c r="W2840" s="52"/>
      <c r="X2840" s="50"/>
      <c r="Y2840" s="56" t="str">
        <f t="shared" si="353"/>
        <v/>
      </c>
      <c r="Z2840" s="52"/>
      <c r="AA2840" s="35" t="str">
        <f t="shared" si="354"/>
        <v/>
      </c>
      <c r="AB2840" s="35" t="str">
        <f t="shared" si="355"/>
        <v/>
      </c>
      <c r="AC2840" s="35" t="str">
        <f t="shared" si="356"/>
        <v/>
      </c>
      <c r="AD2840" s="35" t="str">
        <f t="shared" si="357"/>
        <v/>
      </c>
      <c r="AE2840" s="35" t="str">
        <f t="shared" si="358"/>
        <v/>
      </c>
      <c r="AF2840" s="35" t="str">
        <f t="shared" si="359"/>
        <v/>
      </c>
    </row>
    <row r="2841" spans="1:32" x14ac:dyDescent="0.3">
      <c r="A2841" s="50"/>
      <c r="B2841" s="34" t="str">
        <f>IFERROR(VLOOKUP(A2841,'State of WI BUs'!$A$2:$B$77,2,FALSE),"")</f>
        <v/>
      </c>
      <c r="C2841" s="50"/>
      <c r="D2841" s="50"/>
      <c r="E2841" s="51"/>
      <c r="F2841" s="34" t="str">
        <f>IFERROR(VLOOKUP(C2841,'Fed. Agency Identifier'!$A$2:$B$62,2,FALSE),"")</f>
        <v/>
      </c>
      <c r="G2841" s="34" t="str">
        <f>IF(ISBLANK(D2841)=TRUE,"",(IFERROR(VLOOKUP(CONCATENATE(C2841,".",D2841),'Assistance Listings sam.gov'!$A$2:$D$2250,4,FALSE),"Unknown/Expired CFDA - Complete Column K")))</f>
        <v/>
      </c>
      <c r="H2841" s="51"/>
      <c r="I2841" s="51"/>
      <c r="J2841" s="34" t="str">
        <f>IF(AND(ISBLANK(C2841)=TRUE,ISBLANK(D2841)=TRUE),"",IFERROR(VLOOKUP(CONCATENATE(C2841,".",D2841),'Clusters Lookup'!$A$2:$B$99,2,FALSE),"Not an Other Cluster"))</f>
        <v/>
      </c>
      <c r="K2841" s="51"/>
      <c r="L2841" s="51"/>
      <c r="M2841" s="51"/>
      <c r="N2841" s="51"/>
      <c r="O2841" s="52"/>
      <c r="P2841" s="51"/>
      <c r="Q2841" s="51"/>
      <c r="R2841" s="50"/>
      <c r="S2841" s="34" t="str">
        <f>IFERROR(VLOOKUP(R2841,'State of WI BUs'!$A$2:$B$77,2,FALSE),"")</f>
        <v/>
      </c>
      <c r="T2841" s="52"/>
      <c r="U2841" s="52"/>
      <c r="V2841" s="56" t="str">
        <f t="shared" si="352"/>
        <v/>
      </c>
      <c r="W2841" s="52"/>
      <c r="X2841" s="50"/>
      <c r="Y2841" s="56" t="str">
        <f t="shared" si="353"/>
        <v/>
      </c>
      <c r="Z2841" s="52"/>
      <c r="AA2841" s="35" t="str">
        <f t="shared" si="354"/>
        <v/>
      </c>
      <c r="AB2841" s="35" t="str">
        <f t="shared" si="355"/>
        <v/>
      </c>
      <c r="AC2841" s="35" t="str">
        <f t="shared" si="356"/>
        <v/>
      </c>
      <c r="AD2841" s="35" t="str">
        <f t="shared" si="357"/>
        <v/>
      </c>
      <c r="AE2841" s="35" t="str">
        <f t="shared" si="358"/>
        <v/>
      </c>
      <c r="AF2841" s="35" t="str">
        <f t="shared" si="359"/>
        <v/>
      </c>
    </row>
    <row r="2842" spans="1:32" x14ac:dyDescent="0.3">
      <c r="A2842" s="50"/>
      <c r="B2842" s="34" t="str">
        <f>IFERROR(VLOOKUP(A2842,'State of WI BUs'!$A$2:$B$77,2,FALSE),"")</f>
        <v/>
      </c>
      <c r="C2842" s="50"/>
      <c r="D2842" s="50"/>
      <c r="E2842" s="51"/>
      <c r="F2842" s="34" t="str">
        <f>IFERROR(VLOOKUP(C2842,'Fed. Agency Identifier'!$A$2:$B$62,2,FALSE),"")</f>
        <v/>
      </c>
      <c r="G2842" s="34" t="str">
        <f>IF(ISBLANK(D2842)=TRUE,"",(IFERROR(VLOOKUP(CONCATENATE(C2842,".",D2842),'Assistance Listings sam.gov'!$A$2:$D$2250,4,FALSE),"Unknown/Expired CFDA - Complete Column K")))</f>
        <v/>
      </c>
      <c r="H2842" s="51"/>
      <c r="I2842" s="51"/>
      <c r="J2842" s="34" t="str">
        <f>IF(AND(ISBLANK(C2842)=TRUE,ISBLANK(D2842)=TRUE),"",IFERROR(VLOOKUP(CONCATENATE(C2842,".",D2842),'Clusters Lookup'!$A$2:$B$99,2,FALSE),"Not an Other Cluster"))</f>
        <v/>
      </c>
      <c r="K2842" s="51"/>
      <c r="L2842" s="51"/>
      <c r="M2842" s="51"/>
      <c r="N2842" s="51"/>
      <c r="O2842" s="52"/>
      <c r="P2842" s="51"/>
      <c r="Q2842" s="51"/>
      <c r="R2842" s="50"/>
      <c r="S2842" s="34" t="str">
        <f>IFERROR(VLOOKUP(R2842,'State of WI BUs'!$A$2:$B$77,2,FALSE),"")</f>
        <v/>
      </c>
      <c r="T2842" s="52"/>
      <c r="U2842" s="52"/>
      <c r="V2842" s="56" t="str">
        <f t="shared" si="352"/>
        <v/>
      </c>
      <c r="W2842" s="52"/>
      <c r="X2842" s="50"/>
      <c r="Y2842" s="56" t="str">
        <f t="shared" si="353"/>
        <v/>
      </c>
      <c r="Z2842" s="52"/>
      <c r="AA2842" s="35" t="str">
        <f t="shared" si="354"/>
        <v/>
      </c>
      <c r="AB2842" s="35" t="str">
        <f t="shared" si="355"/>
        <v/>
      </c>
      <c r="AC2842" s="35" t="str">
        <f t="shared" si="356"/>
        <v/>
      </c>
      <c r="AD2842" s="35" t="str">
        <f t="shared" si="357"/>
        <v/>
      </c>
      <c r="AE2842" s="35" t="str">
        <f t="shared" si="358"/>
        <v/>
      </c>
      <c r="AF2842" s="35" t="str">
        <f t="shared" si="359"/>
        <v/>
      </c>
    </row>
    <row r="2843" spans="1:32" x14ac:dyDescent="0.3">
      <c r="A2843" s="50"/>
      <c r="B2843" s="34" t="str">
        <f>IFERROR(VLOOKUP(A2843,'State of WI BUs'!$A$2:$B$77,2,FALSE),"")</f>
        <v/>
      </c>
      <c r="C2843" s="50"/>
      <c r="D2843" s="50"/>
      <c r="E2843" s="51"/>
      <c r="F2843" s="34" t="str">
        <f>IFERROR(VLOOKUP(C2843,'Fed. Agency Identifier'!$A$2:$B$62,2,FALSE),"")</f>
        <v/>
      </c>
      <c r="G2843" s="34" t="str">
        <f>IF(ISBLANK(D2843)=TRUE,"",(IFERROR(VLOOKUP(CONCATENATE(C2843,".",D2843),'Assistance Listings sam.gov'!$A$2:$D$2250,4,FALSE),"Unknown/Expired CFDA - Complete Column K")))</f>
        <v/>
      </c>
      <c r="H2843" s="51"/>
      <c r="I2843" s="51"/>
      <c r="J2843" s="34" t="str">
        <f>IF(AND(ISBLANK(C2843)=TRUE,ISBLANK(D2843)=TRUE),"",IFERROR(VLOOKUP(CONCATENATE(C2843,".",D2843),'Clusters Lookup'!$A$2:$B$99,2,FALSE),"Not an Other Cluster"))</f>
        <v/>
      </c>
      <c r="K2843" s="51"/>
      <c r="L2843" s="51"/>
      <c r="M2843" s="51"/>
      <c r="N2843" s="51"/>
      <c r="O2843" s="52"/>
      <c r="P2843" s="51"/>
      <c r="Q2843" s="51"/>
      <c r="R2843" s="50"/>
      <c r="S2843" s="34" t="str">
        <f>IFERROR(VLOOKUP(R2843,'State of WI BUs'!$A$2:$B$77,2,FALSE),"")</f>
        <v/>
      </c>
      <c r="T2843" s="52"/>
      <c r="U2843" s="52"/>
      <c r="V2843" s="56" t="str">
        <f t="shared" si="352"/>
        <v/>
      </c>
      <c r="W2843" s="52"/>
      <c r="X2843" s="50"/>
      <c r="Y2843" s="56" t="str">
        <f t="shared" si="353"/>
        <v/>
      </c>
      <c r="Z2843" s="52"/>
      <c r="AA2843" s="35" t="str">
        <f t="shared" si="354"/>
        <v/>
      </c>
      <c r="AB2843" s="35" t="str">
        <f t="shared" si="355"/>
        <v/>
      </c>
      <c r="AC2843" s="35" t="str">
        <f t="shared" si="356"/>
        <v/>
      </c>
      <c r="AD2843" s="35" t="str">
        <f t="shared" si="357"/>
        <v/>
      </c>
      <c r="AE2843" s="35" t="str">
        <f t="shared" si="358"/>
        <v/>
      </c>
      <c r="AF2843" s="35" t="str">
        <f t="shared" si="359"/>
        <v/>
      </c>
    </row>
    <row r="2844" spans="1:32" x14ac:dyDescent="0.3">
      <c r="A2844" s="50"/>
      <c r="B2844" s="34" t="str">
        <f>IFERROR(VLOOKUP(A2844,'State of WI BUs'!$A$2:$B$77,2,FALSE),"")</f>
        <v/>
      </c>
      <c r="C2844" s="50"/>
      <c r="D2844" s="50"/>
      <c r="E2844" s="51"/>
      <c r="F2844" s="34" t="str">
        <f>IFERROR(VLOOKUP(C2844,'Fed. Agency Identifier'!$A$2:$B$62,2,FALSE),"")</f>
        <v/>
      </c>
      <c r="G2844" s="34" t="str">
        <f>IF(ISBLANK(D2844)=TRUE,"",(IFERROR(VLOOKUP(CONCATENATE(C2844,".",D2844),'Assistance Listings sam.gov'!$A$2:$D$2250,4,FALSE),"Unknown/Expired CFDA - Complete Column K")))</f>
        <v/>
      </c>
      <c r="H2844" s="51"/>
      <c r="I2844" s="51"/>
      <c r="J2844" s="34" t="str">
        <f>IF(AND(ISBLANK(C2844)=TRUE,ISBLANK(D2844)=TRUE),"",IFERROR(VLOOKUP(CONCATENATE(C2844,".",D2844),'Clusters Lookup'!$A$2:$B$99,2,FALSE),"Not an Other Cluster"))</f>
        <v/>
      </c>
      <c r="K2844" s="51"/>
      <c r="L2844" s="51"/>
      <c r="M2844" s="51"/>
      <c r="N2844" s="51"/>
      <c r="O2844" s="52"/>
      <c r="P2844" s="51"/>
      <c r="Q2844" s="51"/>
      <c r="R2844" s="50"/>
      <c r="S2844" s="34" t="str">
        <f>IFERROR(VLOOKUP(R2844,'State of WI BUs'!$A$2:$B$77,2,FALSE),"")</f>
        <v/>
      </c>
      <c r="T2844" s="52"/>
      <c r="U2844" s="52"/>
      <c r="V2844" s="56" t="str">
        <f t="shared" si="352"/>
        <v/>
      </c>
      <c r="W2844" s="52"/>
      <c r="X2844" s="50"/>
      <c r="Y2844" s="56" t="str">
        <f t="shared" si="353"/>
        <v/>
      </c>
      <c r="Z2844" s="52"/>
      <c r="AA2844" s="35" t="str">
        <f t="shared" si="354"/>
        <v/>
      </c>
      <c r="AB2844" s="35" t="str">
        <f t="shared" si="355"/>
        <v/>
      </c>
      <c r="AC2844" s="35" t="str">
        <f t="shared" si="356"/>
        <v/>
      </c>
      <c r="AD2844" s="35" t="str">
        <f t="shared" si="357"/>
        <v/>
      </c>
      <c r="AE2844" s="35" t="str">
        <f t="shared" si="358"/>
        <v/>
      </c>
      <c r="AF2844" s="35" t="str">
        <f t="shared" si="359"/>
        <v/>
      </c>
    </row>
    <row r="2845" spans="1:32" x14ac:dyDescent="0.3">
      <c r="A2845" s="50"/>
      <c r="B2845" s="34" t="str">
        <f>IFERROR(VLOOKUP(A2845,'State of WI BUs'!$A$2:$B$77,2,FALSE),"")</f>
        <v/>
      </c>
      <c r="C2845" s="50"/>
      <c r="D2845" s="50"/>
      <c r="E2845" s="51"/>
      <c r="F2845" s="34" t="str">
        <f>IFERROR(VLOOKUP(C2845,'Fed. Agency Identifier'!$A$2:$B$62,2,FALSE),"")</f>
        <v/>
      </c>
      <c r="G2845" s="34" t="str">
        <f>IF(ISBLANK(D2845)=TRUE,"",(IFERROR(VLOOKUP(CONCATENATE(C2845,".",D2845),'Assistance Listings sam.gov'!$A$2:$D$2250,4,FALSE),"Unknown/Expired CFDA - Complete Column K")))</f>
        <v/>
      </c>
      <c r="H2845" s="51"/>
      <c r="I2845" s="51"/>
      <c r="J2845" s="34" t="str">
        <f>IF(AND(ISBLANK(C2845)=TRUE,ISBLANK(D2845)=TRUE),"",IFERROR(VLOOKUP(CONCATENATE(C2845,".",D2845),'Clusters Lookup'!$A$2:$B$99,2,FALSE),"Not an Other Cluster"))</f>
        <v/>
      </c>
      <c r="K2845" s="51"/>
      <c r="L2845" s="51"/>
      <c r="M2845" s="51"/>
      <c r="N2845" s="51"/>
      <c r="O2845" s="52"/>
      <c r="P2845" s="51"/>
      <c r="Q2845" s="51"/>
      <c r="R2845" s="50"/>
      <c r="S2845" s="34" t="str">
        <f>IFERROR(VLOOKUP(R2845,'State of WI BUs'!$A$2:$B$77,2,FALSE),"")</f>
        <v/>
      </c>
      <c r="T2845" s="52"/>
      <c r="U2845" s="52"/>
      <c r="V2845" s="56" t="str">
        <f t="shared" si="352"/>
        <v/>
      </c>
      <c r="W2845" s="52"/>
      <c r="X2845" s="50"/>
      <c r="Y2845" s="56" t="str">
        <f t="shared" si="353"/>
        <v/>
      </c>
      <c r="Z2845" s="52"/>
      <c r="AA2845" s="35" t="str">
        <f t="shared" si="354"/>
        <v/>
      </c>
      <c r="AB2845" s="35" t="str">
        <f t="shared" si="355"/>
        <v/>
      </c>
      <c r="AC2845" s="35" t="str">
        <f t="shared" si="356"/>
        <v/>
      </c>
      <c r="AD2845" s="35" t="str">
        <f t="shared" si="357"/>
        <v/>
      </c>
      <c r="AE2845" s="35" t="str">
        <f t="shared" si="358"/>
        <v/>
      </c>
      <c r="AF2845" s="35" t="str">
        <f t="shared" si="359"/>
        <v/>
      </c>
    </row>
    <row r="2846" spans="1:32" x14ac:dyDescent="0.3">
      <c r="A2846" s="50"/>
      <c r="B2846" s="34" t="str">
        <f>IFERROR(VLOOKUP(A2846,'State of WI BUs'!$A$2:$B$77,2,FALSE),"")</f>
        <v/>
      </c>
      <c r="C2846" s="50"/>
      <c r="D2846" s="50"/>
      <c r="E2846" s="51"/>
      <c r="F2846" s="34" t="str">
        <f>IFERROR(VLOOKUP(C2846,'Fed. Agency Identifier'!$A$2:$B$62,2,FALSE),"")</f>
        <v/>
      </c>
      <c r="G2846" s="34" t="str">
        <f>IF(ISBLANK(D2846)=TRUE,"",(IFERROR(VLOOKUP(CONCATENATE(C2846,".",D2846),'Assistance Listings sam.gov'!$A$2:$D$2250,4,FALSE),"Unknown/Expired CFDA - Complete Column K")))</f>
        <v/>
      </c>
      <c r="H2846" s="51"/>
      <c r="I2846" s="51"/>
      <c r="J2846" s="34" t="str">
        <f>IF(AND(ISBLANK(C2846)=TRUE,ISBLANK(D2846)=TRUE),"",IFERROR(VLOOKUP(CONCATENATE(C2846,".",D2846),'Clusters Lookup'!$A$2:$B$99,2,FALSE),"Not an Other Cluster"))</f>
        <v/>
      </c>
      <c r="K2846" s="51"/>
      <c r="L2846" s="51"/>
      <c r="M2846" s="51"/>
      <c r="N2846" s="51"/>
      <c r="O2846" s="52"/>
      <c r="P2846" s="51"/>
      <c r="Q2846" s="51"/>
      <c r="R2846" s="50"/>
      <c r="S2846" s="34" t="str">
        <f>IFERROR(VLOOKUP(R2846,'State of WI BUs'!$A$2:$B$77,2,FALSE),"")</f>
        <v/>
      </c>
      <c r="T2846" s="52"/>
      <c r="U2846" s="52"/>
      <c r="V2846" s="56" t="str">
        <f t="shared" si="352"/>
        <v/>
      </c>
      <c r="W2846" s="52"/>
      <c r="X2846" s="50"/>
      <c r="Y2846" s="56" t="str">
        <f t="shared" si="353"/>
        <v/>
      </c>
      <c r="Z2846" s="52"/>
      <c r="AA2846" s="35" t="str">
        <f t="shared" si="354"/>
        <v/>
      </c>
      <c r="AB2846" s="35" t="str">
        <f t="shared" si="355"/>
        <v/>
      </c>
      <c r="AC2846" s="35" t="str">
        <f t="shared" si="356"/>
        <v/>
      </c>
      <c r="AD2846" s="35" t="str">
        <f t="shared" si="357"/>
        <v/>
      </c>
      <c r="AE2846" s="35" t="str">
        <f t="shared" si="358"/>
        <v/>
      </c>
      <c r="AF2846" s="35" t="str">
        <f t="shared" si="359"/>
        <v/>
      </c>
    </row>
    <row r="2847" spans="1:32" x14ac:dyDescent="0.3">
      <c r="A2847" s="50"/>
      <c r="B2847" s="34" t="str">
        <f>IFERROR(VLOOKUP(A2847,'State of WI BUs'!$A$2:$B$77,2,FALSE),"")</f>
        <v/>
      </c>
      <c r="C2847" s="50"/>
      <c r="D2847" s="50"/>
      <c r="E2847" s="51"/>
      <c r="F2847" s="34" t="str">
        <f>IFERROR(VLOOKUP(C2847,'Fed. Agency Identifier'!$A$2:$B$62,2,FALSE),"")</f>
        <v/>
      </c>
      <c r="G2847" s="34" t="str">
        <f>IF(ISBLANK(D2847)=TRUE,"",(IFERROR(VLOOKUP(CONCATENATE(C2847,".",D2847),'Assistance Listings sam.gov'!$A$2:$D$2250,4,FALSE),"Unknown/Expired CFDA - Complete Column K")))</f>
        <v/>
      </c>
      <c r="H2847" s="51"/>
      <c r="I2847" s="51"/>
      <c r="J2847" s="34" t="str">
        <f>IF(AND(ISBLANK(C2847)=TRUE,ISBLANK(D2847)=TRUE),"",IFERROR(VLOOKUP(CONCATENATE(C2847,".",D2847),'Clusters Lookup'!$A$2:$B$99,2,FALSE),"Not an Other Cluster"))</f>
        <v/>
      </c>
      <c r="K2847" s="51"/>
      <c r="L2847" s="51"/>
      <c r="M2847" s="51"/>
      <c r="N2847" s="51"/>
      <c r="O2847" s="52"/>
      <c r="P2847" s="51"/>
      <c r="Q2847" s="51"/>
      <c r="R2847" s="50"/>
      <c r="S2847" s="34" t="str">
        <f>IFERROR(VLOOKUP(R2847,'State of WI BUs'!$A$2:$B$77,2,FALSE),"")</f>
        <v/>
      </c>
      <c r="T2847" s="52"/>
      <c r="U2847" s="52"/>
      <c r="V2847" s="56" t="str">
        <f t="shared" si="352"/>
        <v/>
      </c>
      <c r="W2847" s="52"/>
      <c r="X2847" s="50"/>
      <c r="Y2847" s="56" t="str">
        <f t="shared" si="353"/>
        <v/>
      </c>
      <c r="Z2847" s="52"/>
      <c r="AA2847" s="35" t="str">
        <f t="shared" si="354"/>
        <v/>
      </c>
      <c r="AB2847" s="35" t="str">
        <f t="shared" si="355"/>
        <v/>
      </c>
      <c r="AC2847" s="35" t="str">
        <f t="shared" si="356"/>
        <v/>
      </c>
      <c r="AD2847" s="35" t="str">
        <f t="shared" si="357"/>
        <v/>
      </c>
      <c r="AE2847" s="35" t="str">
        <f t="shared" si="358"/>
        <v/>
      </c>
      <c r="AF2847" s="35" t="str">
        <f t="shared" si="359"/>
        <v/>
      </c>
    </row>
    <row r="2848" spans="1:32" x14ac:dyDescent="0.3">
      <c r="A2848" s="50"/>
      <c r="B2848" s="34" t="str">
        <f>IFERROR(VLOOKUP(A2848,'State of WI BUs'!$A$2:$B$77,2,FALSE),"")</f>
        <v/>
      </c>
      <c r="C2848" s="50"/>
      <c r="D2848" s="50"/>
      <c r="E2848" s="51"/>
      <c r="F2848" s="34" t="str">
        <f>IFERROR(VLOOKUP(C2848,'Fed. Agency Identifier'!$A$2:$B$62,2,FALSE),"")</f>
        <v/>
      </c>
      <c r="G2848" s="34" t="str">
        <f>IF(ISBLANK(D2848)=TRUE,"",(IFERROR(VLOOKUP(CONCATENATE(C2848,".",D2848),'Assistance Listings sam.gov'!$A$2:$D$2250,4,FALSE),"Unknown/Expired CFDA - Complete Column K")))</f>
        <v/>
      </c>
      <c r="H2848" s="51"/>
      <c r="I2848" s="51"/>
      <c r="J2848" s="34" t="str">
        <f>IF(AND(ISBLANK(C2848)=TRUE,ISBLANK(D2848)=TRUE),"",IFERROR(VLOOKUP(CONCATENATE(C2848,".",D2848),'Clusters Lookup'!$A$2:$B$99,2,FALSE),"Not an Other Cluster"))</f>
        <v/>
      </c>
      <c r="K2848" s="51"/>
      <c r="L2848" s="51"/>
      <c r="M2848" s="51"/>
      <c r="N2848" s="51"/>
      <c r="O2848" s="52"/>
      <c r="P2848" s="51"/>
      <c r="Q2848" s="51"/>
      <c r="R2848" s="50"/>
      <c r="S2848" s="34" t="str">
        <f>IFERROR(VLOOKUP(R2848,'State of WI BUs'!$A$2:$B$77,2,FALSE),"")</f>
        <v/>
      </c>
      <c r="T2848" s="52"/>
      <c r="U2848" s="52"/>
      <c r="V2848" s="56" t="str">
        <f t="shared" si="352"/>
        <v/>
      </c>
      <c r="W2848" s="52"/>
      <c r="X2848" s="50"/>
      <c r="Y2848" s="56" t="str">
        <f t="shared" si="353"/>
        <v/>
      </c>
      <c r="Z2848" s="52"/>
      <c r="AA2848" s="35" t="str">
        <f t="shared" si="354"/>
        <v/>
      </c>
      <c r="AB2848" s="35" t="str">
        <f t="shared" si="355"/>
        <v/>
      </c>
      <c r="AC2848" s="35" t="str">
        <f t="shared" si="356"/>
        <v/>
      </c>
      <c r="AD2848" s="35" t="str">
        <f t="shared" si="357"/>
        <v/>
      </c>
      <c r="AE2848" s="35" t="str">
        <f t="shared" si="358"/>
        <v/>
      </c>
      <c r="AF2848" s="35" t="str">
        <f t="shared" si="359"/>
        <v/>
      </c>
    </row>
    <row r="2849" spans="1:32" x14ac:dyDescent="0.3">
      <c r="A2849" s="50"/>
      <c r="B2849" s="34" t="str">
        <f>IFERROR(VLOOKUP(A2849,'State of WI BUs'!$A$2:$B$77,2,FALSE),"")</f>
        <v/>
      </c>
      <c r="C2849" s="50"/>
      <c r="D2849" s="50"/>
      <c r="E2849" s="51"/>
      <c r="F2849" s="34" t="str">
        <f>IFERROR(VLOOKUP(C2849,'Fed. Agency Identifier'!$A$2:$B$62,2,FALSE),"")</f>
        <v/>
      </c>
      <c r="G2849" s="34" t="str">
        <f>IF(ISBLANK(D2849)=TRUE,"",(IFERROR(VLOOKUP(CONCATENATE(C2849,".",D2849),'Assistance Listings sam.gov'!$A$2:$D$2250,4,FALSE),"Unknown/Expired CFDA - Complete Column K")))</f>
        <v/>
      </c>
      <c r="H2849" s="51"/>
      <c r="I2849" s="51"/>
      <c r="J2849" s="34" t="str">
        <f>IF(AND(ISBLANK(C2849)=TRUE,ISBLANK(D2849)=TRUE),"",IFERROR(VLOOKUP(CONCATENATE(C2849,".",D2849),'Clusters Lookup'!$A$2:$B$99,2,FALSE),"Not an Other Cluster"))</f>
        <v/>
      </c>
      <c r="K2849" s="51"/>
      <c r="L2849" s="51"/>
      <c r="M2849" s="51"/>
      <c r="N2849" s="51"/>
      <c r="O2849" s="52"/>
      <c r="P2849" s="51"/>
      <c r="Q2849" s="51"/>
      <c r="R2849" s="50"/>
      <c r="S2849" s="34" t="str">
        <f>IFERROR(VLOOKUP(R2849,'State of WI BUs'!$A$2:$B$77,2,FALSE),"")</f>
        <v/>
      </c>
      <c r="T2849" s="52"/>
      <c r="U2849" s="52"/>
      <c r="V2849" s="56" t="str">
        <f t="shared" si="352"/>
        <v/>
      </c>
      <c r="W2849" s="52"/>
      <c r="X2849" s="50"/>
      <c r="Y2849" s="56" t="str">
        <f t="shared" si="353"/>
        <v/>
      </c>
      <c r="Z2849" s="52"/>
      <c r="AA2849" s="35" t="str">
        <f t="shared" si="354"/>
        <v/>
      </c>
      <c r="AB2849" s="35" t="str">
        <f t="shared" si="355"/>
        <v/>
      </c>
      <c r="AC2849" s="35" t="str">
        <f t="shared" si="356"/>
        <v/>
      </c>
      <c r="AD2849" s="35" t="str">
        <f t="shared" si="357"/>
        <v/>
      </c>
      <c r="AE2849" s="35" t="str">
        <f t="shared" si="358"/>
        <v/>
      </c>
      <c r="AF2849" s="35" t="str">
        <f t="shared" si="359"/>
        <v/>
      </c>
    </row>
    <row r="2850" spans="1:32" x14ac:dyDescent="0.3">
      <c r="A2850" s="50"/>
      <c r="B2850" s="34" t="str">
        <f>IFERROR(VLOOKUP(A2850,'State of WI BUs'!$A$2:$B$77,2,FALSE),"")</f>
        <v/>
      </c>
      <c r="C2850" s="50"/>
      <c r="D2850" s="50"/>
      <c r="E2850" s="51"/>
      <c r="F2850" s="34" t="str">
        <f>IFERROR(VLOOKUP(C2850,'Fed. Agency Identifier'!$A$2:$B$62,2,FALSE),"")</f>
        <v/>
      </c>
      <c r="G2850" s="34" t="str">
        <f>IF(ISBLANK(D2850)=TRUE,"",(IFERROR(VLOOKUP(CONCATENATE(C2850,".",D2850),'Assistance Listings sam.gov'!$A$2:$D$2250,4,FALSE),"Unknown/Expired CFDA - Complete Column K")))</f>
        <v/>
      </c>
      <c r="H2850" s="51"/>
      <c r="I2850" s="51"/>
      <c r="J2850" s="34" t="str">
        <f>IF(AND(ISBLANK(C2850)=TRUE,ISBLANK(D2850)=TRUE),"",IFERROR(VLOOKUP(CONCATENATE(C2850,".",D2850),'Clusters Lookup'!$A$2:$B$99,2,FALSE),"Not an Other Cluster"))</f>
        <v/>
      </c>
      <c r="K2850" s="51"/>
      <c r="L2850" s="51"/>
      <c r="M2850" s="51"/>
      <c r="N2850" s="51"/>
      <c r="O2850" s="52"/>
      <c r="P2850" s="51"/>
      <c r="Q2850" s="51"/>
      <c r="R2850" s="50"/>
      <c r="S2850" s="34" t="str">
        <f>IFERROR(VLOOKUP(R2850,'State of WI BUs'!$A$2:$B$77,2,FALSE),"")</f>
        <v/>
      </c>
      <c r="T2850" s="52"/>
      <c r="U2850" s="52"/>
      <c r="V2850" s="56" t="str">
        <f t="shared" si="352"/>
        <v/>
      </c>
      <c r="W2850" s="52"/>
      <c r="X2850" s="50"/>
      <c r="Y2850" s="56" t="str">
        <f t="shared" si="353"/>
        <v/>
      </c>
      <c r="Z2850" s="52"/>
      <c r="AA2850" s="35" t="str">
        <f t="shared" si="354"/>
        <v/>
      </c>
      <c r="AB2850" s="35" t="str">
        <f t="shared" si="355"/>
        <v/>
      </c>
      <c r="AC2850" s="35" t="str">
        <f t="shared" si="356"/>
        <v/>
      </c>
      <c r="AD2850" s="35" t="str">
        <f t="shared" si="357"/>
        <v/>
      </c>
      <c r="AE2850" s="35" t="str">
        <f t="shared" si="358"/>
        <v/>
      </c>
      <c r="AF2850" s="35" t="str">
        <f t="shared" si="359"/>
        <v/>
      </c>
    </row>
    <row r="2851" spans="1:32" x14ac:dyDescent="0.3">
      <c r="A2851" s="50"/>
      <c r="B2851" s="34" t="str">
        <f>IFERROR(VLOOKUP(A2851,'State of WI BUs'!$A$2:$B$77,2,FALSE),"")</f>
        <v/>
      </c>
      <c r="C2851" s="50"/>
      <c r="D2851" s="50"/>
      <c r="E2851" s="51"/>
      <c r="F2851" s="34" t="str">
        <f>IFERROR(VLOOKUP(C2851,'Fed. Agency Identifier'!$A$2:$B$62,2,FALSE),"")</f>
        <v/>
      </c>
      <c r="G2851" s="34" t="str">
        <f>IF(ISBLANK(D2851)=TRUE,"",(IFERROR(VLOOKUP(CONCATENATE(C2851,".",D2851),'Assistance Listings sam.gov'!$A$2:$D$2250,4,FALSE),"Unknown/Expired CFDA - Complete Column K")))</f>
        <v/>
      </c>
      <c r="H2851" s="51"/>
      <c r="I2851" s="51"/>
      <c r="J2851" s="34" t="str">
        <f>IF(AND(ISBLANK(C2851)=TRUE,ISBLANK(D2851)=TRUE),"",IFERROR(VLOOKUP(CONCATENATE(C2851,".",D2851),'Clusters Lookup'!$A$2:$B$99,2,FALSE),"Not an Other Cluster"))</f>
        <v/>
      </c>
      <c r="K2851" s="51"/>
      <c r="L2851" s="51"/>
      <c r="M2851" s="51"/>
      <c r="N2851" s="51"/>
      <c r="O2851" s="52"/>
      <c r="P2851" s="51"/>
      <c r="Q2851" s="51"/>
      <c r="R2851" s="50"/>
      <c r="S2851" s="34" t="str">
        <f>IFERROR(VLOOKUP(R2851,'State of WI BUs'!$A$2:$B$77,2,FALSE),"")</f>
        <v/>
      </c>
      <c r="T2851" s="52"/>
      <c r="U2851" s="52"/>
      <c r="V2851" s="56" t="str">
        <f t="shared" si="352"/>
        <v/>
      </c>
      <c r="W2851" s="52"/>
      <c r="X2851" s="50"/>
      <c r="Y2851" s="56" t="str">
        <f t="shared" si="353"/>
        <v/>
      </c>
      <c r="Z2851" s="52"/>
      <c r="AA2851" s="35" t="str">
        <f t="shared" si="354"/>
        <v/>
      </c>
      <c r="AB2851" s="35" t="str">
        <f t="shared" si="355"/>
        <v/>
      </c>
      <c r="AC2851" s="35" t="str">
        <f t="shared" si="356"/>
        <v/>
      </c>
      <c r="AD2851" s="35" t="str">
        <f t="shared" si="357"/>
        <v/>
      </c>
      <c r="AE2851" s="35" t="str">
        <f t="shared" si="358"/>
        <v/>
      </c>
      <c r="AF2851" s="35" t="str">
        <f t="shared" si="359"/>
        <v/>
      </c>
    </row>
    <row r="2852" spans="1:32" x14ac:dyDescent="0.3">
      <c r="A2852" s="50"/>
      <c r="B2852" s="34" t="str">
        <f>IFERROR(VLOOKUP(A2852,'State of WI BUs'!$A$2:$B$77,2,FALSE),"")</f>
        <v/>
      </c>
      <c r="C2852" s="50"/>
      <c r="D2852" s="50"/>
      <c r="E2852" s="51"/>
      <c r="F2852" s="34" t="str">
        <f>IFERROR(VLOOKUP(C2852,'Fed. Agency Identifier'!$A$2:$B$62,2,FALSE),"")</f>
        <v/>
      </c>
      <c r="G2852" s="34" t="str">
        <f>IF(ISBLANK(D2852)=TRUE,"",(IFERROR(VLOOKUP(CONCATENATE(C2852,".",D2852),'Assistance Listings sam.gov'!$A$2:$D$2250,4,FALSE),"Unknown/Expired CFDA - Complete Column K")))</f>
        <v/>
      </c>
      <c r="H2852" s="51"/>
      <c r="I2852" s="51"/>
      <c r="J2852" s="34" t="str">
        <f>IF(AND(ISBLANK(C2852)=TRUE,ISBLANK(D2852)=TRUE),"",IFERROR(VLOOKUP(CONCATENATE(C2852,".",D2852),'Clusters Lookup'!$A$2:$B$99,2,FALSE),"Not an Other Cluster"))</f>
        <v/>
      </c>
      <c r="K2852" s="51"/>
      <c r="L2852" s="51"/>
      <c r="M2852" s="51"/>
      <c r="N2852" s="51"/>
      <c r="O2852" s="52"/>
      <c r="P2852" s="51"/>
      <c r="Q2852" s="51"/>
      <c r="R2852" s="50"/>
      <c r="S2852" s="34" t="str">
        <f>IFERROR(VLOOKUP(R2852,'State of WI BUs'!$A$2:$B$77,2,FALSE),"")</f>
        <v/>
      </c>
      <c r="T2852" s="52"/>
      <c r="U2852" s="52"/>
      <c r="V2852" s="56" t="str">
        <f t="shared" si="352"/>
        <v/>
      </c>
      <c r="W2852" s="52"/>
      <c r="X2852" s="50"/>
      <c r="Y2852" s="56" t="str">
        <f t="shared" si="353"/>
        <v/>
      </c>
      <c r="Z2852" s="52"/>
      <c r="AA2852" s="35" t="str">
        <f t="shared" si="354"/>
        <v/>
      </c>
      <c r="AB2852" s="35" t="str">
        <f t="shared" si="355"/>
        <v/>
      </c>
      <c r="AC2852" s="35" t="str">
        <f t="shared" si="356"/>
        <v/>
      </c>
      <c r="AD2852" s="35" t="str">
        <f t="shared" si="357"/>
        <v/>
      </c>
      <c r="AE2852" s="35" t="str">
        <f t="shared" si="358"/>
        <v/>
      </c>
      <c r="AF2852" s="35" t="str">
        <f t="shared" si="359"/>
        <v/>
      </c>
    </row>
    <row r="2853" spans="1:32" x14ac:dyDescent="0.3">
      <c r="A2853" s="50"/>
      <c r="B2853" s="34" t="str">
        <f>IFERROR(VLOOKUP(A2853,'State of WI BUs'!$A$2:$B$77,2,FALSE),"")</f>
        <v/>
      </c>
      <c r="C2853" s="50"/>
      <c r="D2853" s="50"/>
      <c r="E2853" s="51"/>
      <c r="F2853" s="34" t="str">
        <f>IFERROR(VLOOKUP(C2853,'Fed. Agency Identifier'!$A$2:$B$62,2,FALSE),"")</f>
        <v/>
      </c>
      <c r="G2853" s="34" t="str">
        <f>IF(ISBLANK(D2853)=TRUE,"",(IFERROR(VLOOKUP(CONCATENATE(C2853,".",D2853),'Assistance Listings sam.gov'!$A$2:$D$2250,4,FALSE),"Unknown/Expired CFDA - Complete Column K")))</f>
        <v/>
      </c>
      <c r="H2853" s="51"/>
      <c r="I2853" s="51"/>
      <c r="J2853" s="34" t="str">
        <f>IF(AND(ISBLANK(C2853)=TRUE,ISBLANK(D2853)=TRUE),"",IFERROR(VLOOKUP(CONCATENATE(C2853,".",D2853),'Clusters Lookup'!$A$2:$B$99,2,FALSE),"Not an Other Cluster"))</f>
        <v/>
      </c>
      <c r="K2853" s="51"/>
      <c r="L2853" s="51"/>
      <c r="M2853" s="51"/>
      <c r="N2853" s="51"/>
      <c r="O2853" s="52"/>
      <c r="P2853" s="51"/>
      <c r="Q2853" s="51"/>
      <c r="R2853" s="50"/>
      <c r="S2853" s="34" t="str">
        <f>IFERROR(VLOOKUP(R2853,'State of WI BUs'!$A$2:$B$77,2,FALSE),"")</f>
        <v/>
      </c>
      <c r="T2853" s="52"/>
      <c r="U2853" s="52"/>
      <c r="V2853" s="56" t="str">
        <f t="shared" si="352"/>
        <v/>
      </c>
      <c r="W2853" s="52"/>
      <c r="X2853" s="50"/>
      <c r="Y2853" s="56" t="str">
        <f t="shared" si="353"/>
        <v/>
      </c>
      <c r="Z2853" s="52"/>
      <c r="AA2853" s="35" t="str">
        <f t="shared" si="354"/>
        <v/>
      </c>
      <c r="AB2853" s="35" t="str">
        <f t="shared" si="355"/>
        <v/>
      </c>
      <c r="AC2853" s="35" t="str">
        <f t="shared" si="356"/>
        <v/>
      </c>
      <c r="AD2853" s="35" t="str">
        <f t="shared" si="357"/>
        <v/>
      </c>
      <c r="AE2853" s="35" t="str">
        <f t="shared" si="358"/>
        <v/>
      </c>
      <c r="AF2853" s="35" t="str">
        <f t="shared" si="359"/>
        <v/>
      </c>
    </row>
    <row r="2854" spans="1:32" x14ac:dyDescent="0.3">
      <c r="A2854" s="50"/>
      <c r="B2854" s="34" t="str">
        <f>IFERROR(VLOOKUP(A2854,'State of WI BUs'!$A$2:$B$77,2,FALSE),"")</f>
        <v/>
      </c>
      <c r="C2854" s="50"/>
      <c r="D2854" s="50"/>
      <c r="E2854" s="51"/>
      <c r="F2854" s="34" t="str">
        <f>IFERROR(VLOOKUP(C2854,'Fed. Agency Identifier'!$A$2:$B$62,2,FALSE),"")</f>
        <v/>
      </c>
      <c r="G2854" s="34" t="str">
        <f>IF(ISBLANK(D2854)=TRUE,"",(IFERROR(VLOOKUP(CONCATENATE(C2854,".",D2854),'Assistance Listings sam.gov'!$A$2:$D$2250,4,FALSE),"Unknown/Expired CFDA - Complete Column K")))</f>
        <v/>
      </c>
      <c r="H2854" s="51"/>
      <c r="I2854" s="51"/>
      <c r="J2854" s="34" t="str">
        <f>IF(AND(ISBLANK(C2854)=TRUE,ISBLANK(D2854)=TRUE),"",IFERROR(VLOOKUP(CONCATENATE(C2854,".",D2854),'Clusters Lookup'!$A$2:$B$99,2,FALSE),"Not an Other Cluster"))</f>
        <v/>
      </c>
      <c r="K2854" s="51"/>
      <c r="L2854" s="51"/>
      <c r="M2854" s="51"/>
      <c r="N2854" s="51"/>
      <c r="O2854" s="52"/>
      <c r="P2854" s="51"/>
      <c r="Q2854" s="51"/>
      <c r="R2854" s="50"/>
      <c r="S2854" s="34" t="str">
        <f>IFERROR(VLOOKUP(R2854,'State of WI BUs'!$A$2:$B$77,2,FALSE),"")</f>
        <v/>
      </c>
      <c r="T2854" s="52"/>
      <c r="U2854" s="52"/>
      <c r="V2854" s="56" t="str">
        <f t="shared" si="352"/>
        <v/>
      </c>
      <c r="W2854" s="52"/>
      <c r="X2854" s="50"/>
      <c r="Y2854" s="56" t="str">
        <f t="shared" si="353"/>
        <v/>
      </c>
      <c r="Z2854" s="52"/>
      <c r="AA2854" s="35" t="str">
        <f t="shared" si="354"/>
        <v/>
      </c>
      <c r="AB2854" s="35" t="str">
        <f t="shared" si="355"/>
        <v/>
      </c>
      <c r="AC2854" s="35" t="str">
        <f t="shared" si="356"/>
        <v/>
      </c>
      <c r="AD2854" s="35" t="str">
        <f t="shared" si="357"/>
        <v/>
      </c>
      <c r="AE2854" s="35" t="str">
        <f t="shared" si="358"/>
        <v/>
      </c>
      <c r="AF2854" s="35" t="str">
        <f t="shared" si="359"/>
        <v/>
      </c>
    </row>
    <row r="2855" spans="1:32" x14ac:dyDescent="0.3">
      <c r="A2855" s="50"/>
      <c r="B2855" s="34" t="str">
        <f>IFERROR(VLOOKUP(A2855,'State of WI BUs'!$A$2:$B$77,2,FALSE),"")</f>
        <v/>
      </c>
      <c r="C2855" s="50"/>
      <c r="D2855" s="50"/>
      <c r="E2855" s="51"/>
      <c r="F2855" s="34" t="str">
        <f>IFERROR(VLOOKUP(C2855,'Fed. Agency Identifier'!$A$2:$B$62,2,FALSE),"")</f>
        <v/>
      </c>
      <c r="G2855" s="34" t="str">
        <f>IF(ISBLANK(D2855)=TRUE,"",(IFERROR(VLOOKUP(CONCATENATE(C2855,".",D2855),'Assistance Listings sam.gov'!$A$2:$D$2250,4,FALSE),"Unknown/Expired CFDA - Complete Column K")))</f>
        <v/>
      </c>
      <c r="H2855" s="51"/>
      <c r="I2855" s="51"/>
      <c r="J2855" s="34" t="str">
        <f>IF(AND(ISBLANK(C2855)=TRUE,ISBLANK(D2855)=TRUE),"",IFERROR(VLOOKUP(CONCATENATE(C2855,".",D2855),'Clusters Lookup'!$A$2:$B$99,2,FALSE),"Not an Other Cluster"))</f>
        <v/>
      </c>
      <c r="K2855" s="51"/>
      <c r="L2855" s="51"/>
      <c r="M2855" s="51"/>
      <c r="N2855" s="51"/>
      <c r="O2855" s="52"/>
      <c r="P2855" s="51"/>
      <c r="Q2855" s="51"/>
      <c r="R2855" s="50"/>
      <c r="S2855" s="34" t="str">
        <f>IFERROR(VLOOKUP(R2855,'State of WI BUs'!$A$2:$B$77,2,FALSE),"")</f>
        <v/>
      </c>
      <c r="T2855" s="52"/>
      <c r="U2855" s="52"/>
      <c r="V2855" s="56" t="str">
        <f t="shared" si="352"/>
        <v/>
      </c>
      <c r="W2855" s="52"/>
      <c r="X2855" s="50"/>
      <c r="Y2855" s="56" t="str">
        <f t="shared" si="353"/>
        <v/>
      </c>
      <c r="Z2855" s="52"/>
      <c r="AA2855" s="35" t="str">
        <f t="shared" si="354"/>
        <v/>
      </c>
      <c r="AB2855" s="35" t="str">
        <f t="shared" si="355"/>
        <v/>
      </c>
      <c r="AC2855" s="35" t="str">
        <f t="shared" si="356"/>
        <v/>
      </c>
      <c r="AD2855" s="35" t="str">
        <f t="shared" si="357"/>
        <v/>
      </c>
      <c r="AE2855" s="35" t="str">
        <f t="shared" si="358"/>
        <v/>
      </c>
      <c r="AF2855" s="35" t="str">
        <f t="shared" si="359"/>
        <v/>
      </c>
    </row>
    <row r="2856" spans="1:32" x14ac:dyDescent="0.3">
      <c r="A2856" s="50"/>
      <c r="B2856" s="34" t="str">
        <f>IFERROR(VLOOKUP(A2856,'State of WI BUs'!$A$2:$B$77,2,FALSE),"")</f>
        <v/>
      </c>
      <c r="C2856" s="50"/>
      <c r="D2856" s="50"/>
      <c r="E2856" s="51"/>
      <c r="F2856" s="34" t="str">
        <f>IFERROR(VLOOKUP(C2856,'Fed. Agency Identifier'!$A$2:$B$62,2,FALSE),"")</f>
        <v/>
      </c>
      <c r="G2856" s="34" t="str">
        <f>IF(ISBLANK(D2856)=TRUE,"",(IFERROR(VLOOKUP(CONCATENATE(C2856,".",D2856),'Assistance Listings sam.gov'!$A$2:$D$2250,4,FALSE),"Unknown/Expired CFDA - Complete Column K")))</f>
        <v/>
      </c>
      <c r="H2856" s="51"/>
      <c r="I2856" s="51"/>
      <c r="J2856" s="34" t="str">
        <f>IF(AND(ISBLANK(C2856)=TRUE,ISBLANK(D2856)=TRUE),"",IFERROR(VLOOKUP(CONCATENATE(C2856,".",D2856),'Clusters Lookup'!$A$2:$B$99,2,FALSE),"Not an Other Cluster"))</f>
        <v/>
      </c>
      <c r="K2856" s="51"/>
      <c r="L2856" s="51"/>
      <c r="M2856" s="51"/>
      <c r="N2856" s="51"/>
      <c r="O2856" s="52"/>
      <c r="P2856" s="51"/>
      <c r="Q2856" s="51"/>
      <c r="R2856" s="50"/>
      <c r="S2856" s="34" t="str">
        <f>IFERROR(VLOOKUP(R2856,'State of WI BUs'!$A$2:$B$77,2,FALSE),"")</f>
        <v/>
      </c>
      <c r="T2856" s="52"/>
      <c r="U2856" s="52"/>
      <c r="V2856" s="56" t="str">
        <f t="shared" si="352"/>
        <v/>
      </c>
      <c r="W2856" s="52"/>
      <c r="X2856" s="50"/>
      <c r="Y2856" s="56" t="str">
        <f t="shared" si="353"/>
        <v/>
      </c>
      <c r="Z2856" s="52"/>
      <c r="AA2856" s="35" t="str">
        <f t="shared" si="354"/>
        <v/>
      </c>
      <c r="AB2856" s="35" t="str">
        <f t="shared" si="355"/>
        <v/>
      </c>
      <c r="AC2856" s="35" t="str">
        <f t="shared" si="356"/>
        <v/>
      </c>
      <c r="AD2856" s="35" t="str">
        <f t="shared" si="357"/>
        <v/>
      </c>
      <c r="AE2856" s="35" t="str">
        <f t="shared" si="358"/>
        <v/>
      </c>
      <c r="AF2856" s="35" t="str">
        <f t="shared" si="359"/>
        <v/>
      </c>
    </row>
    <row r="2857" spans="1:32" x14ac:dyDescent="0.3">
      <c r="A2857" s="50"/>
      <c r="B2857" s="34" t="str">
        <f>IFERROR(VLOOKUP(A2857,'State of WI BUs'!$A$2:$B$77,2,FALSE),"")</f>
        <v/>
      </c>
      <c r="C2857" s="50"/>
      <c r="D2857" s="50"/>
      <c r="E2857" s="51"/>
      <c r="F2857" s="34" t="str">
        <f>IFERROR(VLOOKUP(C2857,'Fed. Agency Identifier'!$A$2:$B$62,2,FALSE),"")</f>
        <v/>
      </c>
      <c r="G2857" s="34" t="str">
        <f>IF(ISBLANK(D2857)=TRUE,"",(IFERROR(VLOOKUP(CONCATENATE(C2857,".",D2857),'Assistance Listings sam.gov'!$A$2:$D$2250,4,FALSE),"Unknown/Expired CFDA - Complete Column K")))</f>
        <v/>
      </c>
      <c r="H2857" s="51"/>
      <c r="I2857" s="51"/>
      <c r="J2857" s="34" t="str">
        <f>IF(AND(ISBLANK(C2857)=TRUE,ISBLANK(D2857)=TRUE),"",IFERROR(VLOOKUP(CONCATENATE(C2857,".",D2857),'Clusters Lookup'!$A$2:$B$99,2,FALSE),"Not an Other Cluster"))</f>
        <v/>
      </c>
      <c r="K2857" s="51"/>
      <c r="L2857" s="51"/>
      <c r="M2857" s="51"/>
      <c r="N2857" s="51"/>
      <c r="O2857" s="52"/>
      <c r="P2857" s="51"/>
      <c r="Q2857" s="51"/>
      <c r="R2857" s="50"/>
      <c r="S2857" s="34" t="str">
        <f>IFERROR(VLOOKUP(R2857,'State of WI BUs'!$A$2:$B$77,2,FALSE),"")</f>
        <v/>
      </c>
      <c r="T2857" s="52"/>
      <c r="U2857" s="52"/>
      <c r="V2857" s="56" t="str">
        <f t="shared" si="352"/>
        <v/>
      </c>
      <c r="W2857" s="52"/>
      <c r="X2857" s="50"/>
      <c r="Y2857" s="56" t="str">
        <f t="shared" si="353"/>
        <v/>
      </c>
      <c r="Z2857" s="52"/>
      <c r="AA2857" s="35" t="str">
        <f t="shared" si="354"/>
        <v/>
      </c>
      <c r="AB2857" s="35" t="str">
        <f t="shared" si="355"/>
        <v/>
      </c>
      <c r="AC2857" s="35" t="str">
        <f t="shared" si="356"/>
        <v/>
      </c>
      <c r="AD2857" s="35" t="str">
        <f t="shared" si="357"/>
        <v/>
      </c>
      <c r="AE2857" s="35" t="str">
        <f t="shared" si="358"/>
        <v/>
      </c>
      <c r="AF2857" s="35" t="str">
        <f t="shared" si="359"/>
        <v/>
      </c>
    </row>
    <row r="2858" spans="1:32" x14ac:dyDescent="0.3">
      <c r="A2858" s="50"/>
      <c r="B2858" s="34" t="str">
        <f>IFERROR(VLOOKUP(A2858,'State of WI BUs'!$A$2:$B$77,2,FALSE),"")</f>
        <v/>
      </c>
      <c r="C2858" s="50"/>
      <c r="D2858" s="50"/>
      <c r="E2858" s="51"/>
      <c r="F2858" s="34" t="str">
        <f>IFERROR(VLOOKUP(C2858,'Fed. Agency Identifier'!$A$2:$B$62,2,FALSE),"")</f>
        <v/>
      </c>
      <c r="G2858" s="34" t="str">
        <f>IF(ISBLANK(D2858)=TRUE,"",(IFERROR(VLOOKUP(CONCATENATE(C2858,".",D2858),'Assistance Listings sam.gov'!$A$2:$D$2250,4,FALSE),"Unknown/Expired CFDA - Complete Column K")))</f>
        <v/>
      </c>
      <c r="H2858" s="51"/>
      <c r="I2858" s="51"/>
      <c r="J2858" s="34" t="str">
        <f>IF(AND(ISBLANK(C2858)=TRUE,ISBLANK(D2858)=TRUE),"",IFERROR(VLOOKUP(CONCATENATE(C2858,".",D2858),'Clusters Lookup'!$A$2:$B$99,2,FALSE),"Not an Other Cluster"))</f>
        <v/>
      </c>
      <c r="K2858" s="51"/>
      <c r="L2858" s="51"/>
      <c r="M2858" s="51"/>
      <c r="N2858" s="51"/>
      <c r="O2858" s="52"/>
      <c r="P2858" s="51"/>
      <c r="Q2858" s="51"/>
      <c r="R2858" s="50"/>
      <c r="S2858" s="34" t="str">
        <f>IFERROR(VLOOKUP(R2858,'State of WI BUs'!$A$2:$B$77,2,FALSE),"")</f>
        <v/>
      </c>
      <c r="T2858" s="52"/>
      <c r="U2858" s="52"/>
      <c r="V2858" s="56" t="str">
        <f t="shared" si="352"/>
        <v/>
      </c>
      <c r="W2858" s="52"/>
      <c r="X2858" s="50"/>
      <c r="Y2858" s="56" t="str">
        <f t="shared" si="353"/>
        <v/>
      </c>
      <c r="Z2858" s="52"/>
      <c r="AA2858" s="35" t="str">
        <f t="shared" si="354"/>
        <v/>
      </c>
      <c r="AB2858" s="35" t="str">
        <f t="shared" si="355"/>
        <v/>
      </c>
      <c r="AC2858" s="35" t="str">
        <f t="shared" si="356"/>
        <v/>
      </c>
      <c r="AD2858" s="35" t="str">
        <f t="shared" si="357"/>
        <v/>
      </c>
      <c r="AE2858" s="35" t="str">
        <f t="shared" si="358"/>
        <v/>
      </c>
      <c r="AF2858" s="35" t="str">
        <f t="shared" si="359"/>
        <v/>
      </c>
    </row>
    <row r="2859" spans="1:32" x14ac:dyDescent="0.3">
      <c r="A2859" s="50"/>
      <c r="B2859" s="34" t="str">
        <f>IFERROR(VLOOKUP(A2859,'State of WI BUs'!$A$2:$B$77,2,FALSE),"")</f>
        <v/>
      </c>
      <c r="C2859" s="50"/>
      <c r="D2859" s="50"/>
      <c r="E2859" s="51"/>
      <c r="F2859" s="34" t="str">
        <f>IFERROR(VLOOKUP(C2859,'Fed. Agency Identifier'!$A$2:$B$62,2,FALSE),"")</f>
        <v/>
      </c>
      <c r="G2859" s="34" t="str">
        <f>IF(ISBLANK(D2859)=TRUE,"",(IFERROR(VLOOKUP(CONCATENATE(C2859,".",D2859),'Assistance Listings sam.gov'!$A$2:$D$2250,4,FALSE),"Unknown/Expired CFDA - Complete Column K")))</f>
        <v/>
      </c>
      <c r="H2859" s="51"/>
      <c r="I2859" s="51"/>
      <c r="J2859" s="34" t="str">
        <f>IF(AND(ISBLANK(C2859)=TRUE,ISBLANK(D2859)=TRUE),"",IFERROR(VLOOKUP(CONCATENATE(C2859,".",D2859),'Clusters Lookup'!$A$2:$B$99,2,FALSE),"Not an Other Cluster"))</f>
        <v/>
      </c>
      <c r="K2859" s="51"/>
      <c r="L2859" s="51"/>
      <c r="M2859" s="51"/>
      <c r="N2859" s="51"/>
      <c r="O2859" s="52"/>
      <c r="P2859" s="51"/>
      <c r="Q2859" s="51"/>
      <c r="R2859" s="50"/>
      <c r="S2859" s="34" t="str">
        <f>IFERROR(VLOOKUP(R2859,'State of WI BUs'!$A$2:$B$77,2,FALSE),"")</f>
        <v/>
      </c>
      <c r="T2859" s="52"/>
      <c r="U2859" s="52"/>
      <c r="V2859" s="56" t="str">
        <f t="shared" si="352"/>
        <v/>
      </c>
      <c r="W2859" s="52"/>
      <c r="X2859" s="50"/>
      <c r="Y2859" s="56" t="str">
        <f t="shared" si="353"/>
        <v/>
      </c>
      <c r="Z2859" s="52"/>
      <c r="AA2859" s="35" t="str">
        <f t="shared" si="354"/>
        <v/>
      </c>
      <c r="AB2859" s="35" t="str">
        <f t="shared" si="355"/>
        <v/>
      </c>
      <c r="AC2859" s="35" t="str">
        <f t="shared" si="356"/>
        <v/>
      </c>
      <c r="AD2859" s="35" t="str">
        <f t="shared" si="357"/>
        <v/>
      </c>
      <c r="AE2859" s="35" t="str">
        <f t="shared" si="358"/>
        <v/>
      </c>
      <c r="AF2859" s="35" t="str">
        <f t="shared" si="359"/>
        <v/>
      </c>
    </row>
    <row r="2860" spans="1:32" x14ac:dyDescent="0.3">
      <c r="A2860" s="50"/>
      <c r="B2860" s="34" t="str">
        <f>IFERROR(VLOOKUP(A2860,'State of WI BUs'!$A$2:$B$77,2,FALSE),"")</f>
        <v/>
      </c>
      <c r="C2860" s="50"/>
      <c r="D2860" s="50"/>
      <c r="E2860" s="51"/>
      <c r="F2860" s="34" t="str">
        <f>IFERROR(VLOOKUP(C2860,'Fed. Agency Identifier'!$A$2:$B$62,2,FALSE),"")</f>
        <v/>
      </c>
      <c r="G2860" s="34" t="str">
        <f>IF(ISBLANK(D2860)=TRUE,"",(IFERROR(VLOOKUP(CONCATENATE(C2860,".",D2860),'Assistance Listings sam.gov'!$A$2:$D$2250,4,FALSE),"Unknown/Expired CFDA - Complete Column K")))</f>
        <v/>
      </c>
      <c r="H2860" s="51"/>
      <c r="I2860" s="51"/>
      <c r="J2860" s="34" t="str">
        <f>IF(AND(ISBLANK(C2860)=TRUE,ISBLANK(D2860)=TRUE),"",IFERROR(VLOOKUP(CONCATENATE(C2860,".",D2860),'Clusters Lookup'!$A$2:$B$99,2,FALSE),"Not an Other Cluster"))</f>
        <v/>
      </c>
      <c r="K2860" s="51"/>
      <c r="L2860" s="51"/>
      <c r="M2860" s="51"/>
      <c r="N2860" s="51"/>
      <c r="O2860" s="52"/>
      <c r="P2860" s="51"/>
      <c r="Q2860" s="51"/>
      <c r="R2860" s="50"/>
      <c r="S2860" s="34" t="str">
        <f>IFERROR(VLOOKUP(R2860,'State of WI BUs'!$A$2:$B$77,2,FALSE),"")</f>
        <v/>
      </c>
      <c r="T2860" s="52"/>
      <c r="U2860" s="52"/>
      <c r="V2860" s="56" t="str">
        <f t="shared" si="352"/>
        <v/>
      </c>
      <c r="W2860" s="52"/>
      <c r="X2860" s="50"/>
      <c r="Y2860" s="56" t="str">
        <f t="shared" si="353"/>
        <v/>
      </c>
      <c r="Z2860" s="52"/>
      <c r="AA2860" s="35" t="str">
        <f t="shared" si="354"/>
        <v/>
      </c>
      <c r="AB2860" s="35" t="str">
        <f t="shared" si="355"/>
        <v/>
      </c>
      <c r="AC2860" s="35" t="str">
        <f t="shared" si="356"/>
        <v/>
      </c>
      <c r="AD2860" s="35" t="str">
        <f t="shared" si="357"/>
        <v/>
      </c>
      <c r="AE2860" s="35" t="str">
        <f t="shared" si="358"/>
        <v/>
      </c>
      <c r="AF2860" s="35" t="str">
        <f t="shared" si="359"/>
        <v/>
      </c>
    </row>
    <row r="2861" spans="1:32" x14ac:dyDescent="0.3">
      <c r="A2861" s="50"/>
      <c r="B2861" s="34" t="str">
        <f>IFERROR(VLOOKUP(A2861,'State of WI BUs'!$A$2:$B$77,2,FALSE),"")</f>
        <v/>
      </c>
      <c r="C2861" s="50"/>
      <c r="D2861" s="50"/>
      <c r="E2861" s="51"/>
      <c r="F2861" s="34" t="str">
        <f>IFERROR(VLOOKUP(C2861,'Fed. Agency Identifier'!$A$2:$B$62,2,FALSE),"")</f>
        <v/>
      </c>
      <c r="G2861" s="34" t="str">
        <f>IF(ISBLANK(D2861)=TRUE,"",(IFERROR(VLOOKUP(CONCATENATE(C2861,".",D2861),'Assistance Listings sam.gov'!$A$2:$D$2250,4,FALSE),"Unknown/Expired CFDA - Complete Column K")))</f>
        <v/>
      </c>
      <c r="H2861" s="51"/>
      <c r="I2861" s="51"/>
      <c r="J2861" s="34" t="str">
        <f>IF(AND(ISBLANK(C2861)=TRUE,ISBLANK(D2861)=TRUE),"",IFERROR(VLOOKUP(CONCATENATE(C2861,".",D2861),'Clusters Lookup'!$A$2:$B$99,2,FALSE),"Not an Other Cluster"))</f>
        <v/>
      </c>
      <c r="K2861" s="51"/>
      <c r="L2861" s="51"/>
      <c r="M2861" s="51"/>
      <c r="N2861" s="51"/>
      <c r="O2861" s="52"/>
      <c r="P2861" s="51"/>
      <c r="Q2861" s="51"/>
      <c r="R2861" s="50"/>
      <c r="S2861" s="34" t="str">
        <f>IFERROR(VLOOKUP(R2861,'State of WI BUs'!$A$2:$B$77,2,FALSE),"")</f>
        <v/>
      </c>
      <c r="T2861" s="52"/>
      <c r="U2861" s="52"/>
      <c r="V2861" s="56" t="str">
        <f t="shared" si="352"/>
        <v/>
      </c>
      <c r="W2861" s="52"/>
      <c r="X2861" s="50"/>
      <c r="Y2861" s="56" t="str">
        <f t="shared" si="353"/>
        <v/>
      </c>
      <c r="Z2861" s="52"/>
      <c r="AA2861" s="35" t="str">
        <f t="shared" si="354"/>
        <v/>
      </c>
      <c r="AB2861" s="35" t="str">
        <f t="shared" si="355"/>
        <v/>
      </c>
      <c r="AC2861" s="35" t="str">
        <f t="shared" si="356"/>
        <v/>
      </c>
      <c r="AD2861" s="35" t="str">
        <f t="shared" si="357"/>
        <v/>
      </c>
      <c r="AE2861" s="35" t="str">
        <f t="shared" si="358"/>
        <v/>
      </c>
      <c r="AF2861" s="35" t="str">
        <f t="shared" si="359"/>
        <v/>
      </c>
    </row>
    <row r="2862" spans="1:32" x14ac:dyDescent="0.3">
      <c r="A2862" s="50"/>
      <c r="B2862" s="34" t="str">
        <f>IFERROR(VLOOKUP(A2862,'State of WI BUs'!$A$2:$B$77,2,FALSE),"")</f>
        <v/>
      </c>
      <c r="C2862" s="50"/>
      <c r="D2862" s="50"/>
      <c r="E2862" s="51"/>
      <c r="F2862" s="34" t="str">
        <f>IFERROR(VLOOKUP(C2862,'Fed. Agency Identifier'!$A$2:$B$62,2,FALSE),"")</f>
        <v/>
      </c>
      <c r="G2862" s="34" t="str">
        <f>IF(ISBLANK(D2862)=TRUE,"",(IFERROR(VLOOKUP(CONCATENATE(C2862,".",D2862),'Assistance Listings sam.gov'!$A$2:$D$2250,4,FALSE),"Unknown/Expired CFDA - Complete Column K")))</f>
        <v/>
      </c>
      <c r="H2862" s="51"/>
      <c r="I2862" s="51"/>
      <c r="J2862" s="34" t="str">
        <f>IF(AND(ISBLANK(C2862)=TRUE,ISBLANK(D2862)=TRUE),"",IFERROR(VLOOKUP(CONCATENATE(C2862,".",D2862),'Clusters Lookup'!$A$2:$B$99,2,FALSE),"Not an Other Cluster"))</f>
        <v/>
      </c>
      <c r="K2862" s="51"/>
      <c r="L2862" s="51"/>
      <c r="M2862" s="51"/>
      <c r="N2862" s="51"/>
      <c r="O2862" s="52"/>
      <c r="P2862" s="51"/>
      <c r="Q2862" s="51"/>
      <c r="R2862" s="50"/>
      <c r="S2862" s="34" t="str">
        <f>IFERROR(VLOOKUP(R2862,'State of WI BUs'!$A$2:$B$77,2,FALSE),"")</f>
        <v/>
      </c>
      <c r="T2862" s="52"/>
      <c r="U2862" s="52"/>
      <c r="V2862" s="56" t="str">
        <f t="shared" si="352"/>
        <v/>
      </c>
      <c r="W2862" s="52"/>
      <c r="X2862" s="50"/>
      <c r="Y2862" s="56" t="str">
        <f t="shared" si="353"/>
        <v/>
      </c>
      <c r="Z2862" s="52"/>
      <c r="AA2862" s="35" t="str">
        <f t="shared" si="354"/>
        <v/>
      </c>
      <c r="AB2862" s="35" t="str">
        <f t="shared" si="355"/>
        <v/>
      </c>
      <c r="AC2862" s="35" t="str">
        <f t="shared" si="356"/>
        <v/>
      </c>
      <c r="AD2862" s="35" t="str">
        <f t="shared" si="357"/>
        <v/>
      </c>
      <c r="AE2862" s="35" t="str">
        <f t="shared" si="358"/>
        <v/>
      </c>
      <c r="AF2862" s="35" t="str">
        <f t="shared" si="359"/>
        <v/>
      </c>
    </row>
    <row r="2863" spans="1:32" x14ac:dyDescent="0.3">
      <c r="A2863" s="50"/>
      <c r="B2863" s="34" t="str">
        <f>IFERROR(VLOOKUP(A2863,'State of WI BUs'!$A$2:$B$77,2,FALSE),"")</f>
        <v/>
      </c>
      <c r="C2863" s="50"/>
      <c r="D2863" s="50"/>
      <c r="E2863" s="51"/>
      <c r="F2863" s="34" t="str">
        <f>IFERROR(VLOOKUP(C2863,'Fed. Agency Identifier'!$A$2:$B$62,2,FALSE),"")</f>
        <v/>
      </c>
      <c r="G2863" s="34" t="str">
        <f>IF(ISBLANK(D2863)=TRUE,"",(IFERROR(VLOOKUP(CONCATENATE(C2863,".",D2863),'Assistance Listings sam.gov'!$A$2:$D$2250,4,FALSE),"Unknown/Expired CFDA - Complete Column K")))</f>
        <v/>
      </c>
      <c r="H2863" s="51"/>
      <c r="I2863" s="51"/>
      <c r="J2863" s="34" t="str">
        <f>IF(AND(ISBLANK(C2863)=TRUE,ISBLANK(D2863)=TRUE),"",IFERROR(VLOOKUP(CONCATENATE(C2863,".",D2863),'Clusters Lookup'!$A$2:$B$99,2,FALSE),"Not an Other Cluster"))</f>
        <v/>
      </c>
      <c r="K2863" s="51"/>
      <c r="L2863" s="51"/>
      <c r="M2863" s="51"/>
      <c r="N2863" s="51"/>
      <c r="O2863" s="52"/>
      <c r="P2863" s="51"/>
      <c r="Q2863" s="51"/>
      <c r="R2863" s="50"/>
      <c r="S2863" s="34" t="str">
        <f>IFERROR(VLOOKUP(R2863,'State of WI BUs'!$A$2:$B$77,2,FALSE),"")</f>
        <v/>
      </c>
      <c r="T2863" s="52"/>
      <c r="U2863" s="52"/>
      <c r="V2863" s="56" t="str">
        <f t="shared" si="352"/>
        <v/>
      </c>
      <c r="W2863" s="52"/>
      <c r="X2863" s="50"/>
      <c r="Y2863" s="56" t="str">
        <f t="shared" si="353"/>
        <v/>
      </c>
      <c r="Z2863" s="52"/>
      <c r="AA2863" s="35" t="str">
        <f t="shared" si="354"/>
        <v/>
      </c>
      <c r="AB2863" s="35" t="str">
        <f t="shared" si="355"/>
        <v/>
      </c>
      <c r="AC2863" s="35" t="str">
        <f t="shared" si="356"/>
        <v/>
      </c>
      <c r="AD2863" s="35" t="str">
        <f t="shared" si="357"/>
        <v/>
      </c>
      <c r="AE2863" s="35" t="str">
        <f t="shared" si="358"/>
        <v/>
      </c>
      <c r="AF2863" s="35" t="str">
        <f t="shared" si="359"/>
        <v/>
      </c>
    </row>
    <row r="2864" spans="1:32" x14ac:dyDescent="0.3">
      <c r="A2864" s="50"/>
      <c r="B2864" s="34" t="str">
        <f>IFERROR(VLOOKUP(A2864,'State of WI BUs'!$A$2:$B$77,2,FALSE),"")</f>
        <v/>
      </c>
      <c r="C2864" s="50"/>
      <c r="D2864" s="50"/>
      <c r="E2864" s="51"/>
      <c r="F2864" s="34" t="str">
        <f>IFERROR(VLOOKUP(C2864,'Fed. Agency Identifier'!$A$2:$B$62,2,FALSE),"")</f>
        <v/>
      </c>
      <c r="G2864" s="34" t="str">
        <f>IF(ISBLANK(D2864)=TRUE,"",(IFERROR(VLOOKUP(CONCATENATE(C2864,".",D2864),'Assistance Listings sam.gov'!$A$2:$D$2250,4,FALSE),"Unknown/Expired CFDA - Complete Column K")))</f>
        <v/>
      </c>
      <c r="H2864" s="51"/>
      <c r="I2864" s="51"/>
      <c r="J2864" s="34" t="str">
        <f>IF(AND(ISBLANK(C2864)=TRUE,ISBLANK(D2864)=TRUE),"",IFERROR(VLOOKUP(CONCATENATE(C2864,".",D2864),'Clusters Lookup'!$A$2:$B$99,2,FALSE),"Not an Other Cluster"))</f>
        <v/>
      </c>
      <c r="K2864" s="51"/>
      <c r="L2864" s="51"/>
      <c r="M2864" s="51"/>
      <c r="N2864" s="51"/>
      <c r="O2864" s="52"/>
      <c r="P2864" s="51"/>
      <c r="Q2864" s="51"/>
      <c r="R2864" s="50"/>
      <c r="S2864" s="34" t="str">
        <f>IFERROR(VLOOKUP(R2864,'State of WI BUs'!$A$2:$B$77,2,FALSE),"")</f>
        <v/>
      </c>
      <c r="T2864" s="52"/>
      <c r="U2864" s="52"/>
      <c r="V2864" s="56" t="str">
        <f t="shared" si="352"/>
        <v/>
      </c>
      <c r="W2864" s="52"/>
      <c r="X2864" s="50"/>
      <c r="Y2864" s="56" t="str">
        <f t="shared" si="353"/>
        <v/>
      </c>
      <c r="Z2864" s="52"/>
      <c r="AA2864" s="35" t="str">
        <f t="shared" si="354"/>
        <v/>
      </c>
      <c r="AB2864" s="35" t="str">
        <f t="shared" si="355"/>
        <v/>
      </c>
      <c r="AC2864" s="35" t="str">
        <f t="shared" si="356"/>
        <v/>
      </c>
      <c r="AD2864" s="35" t="str">
        <f t="shared" si="357"/>
        <v/>
      </c>
      <c r="AE2864" s="35" t="str">
        <f t="shared" si="358"/>
        <v/>
      </c>
      <c r="AF2864" s="35" t="str">
        <f t="shared" si="359"/>
        <v/>
      </c>
    </row>
    <row r="2865" spans="1:32" x14ac:dyDescent="0.3">
      <c r="A2865" s="50"/>
      <c r="B2865" s="34" t="str">
        <f>IFERROR(VLOOKUP(A2865,'State of WI BUs'!$A$2:$B$77,2,FALSE),"")</f>
        <v/>
      </c>
      <c r="C2865" s="50"/>
      <c r="D2865" s="50"/>
      <c r="E2865" s="51"/>
      <c r="F2865" s="34" t="str">
        <f>IFERROR(VLOOKUP(C2865,'Fed. Agency Identifier'!$A$2:$B$62,2,FALSE),"")</f>
        <v/>
      </c>
      <c r="G2865" s="34" t="str">
        <f>IF(ISBLANK(D2865)=TRUE,"",(IFERROR(VLOOKUP(CONCATENATE(C2865,".",D2865),'Assistance Listings sam.gov'!$A$2:$D$2250,4,FALSE),"Unknown/Expired CFDA - Complete Column K")))</f>
        <v/>
      </c>
      <c r="H2865" s="51"/>
      <c r="I2865" s="51"/>
      <c r="J2865" s="34" t="str">
        <f>IF(AND(ISBLANK(C2865)=TRUE,ISBLANK(D2865)=TRUE),"",IFERROR(VLOOKUP(CONCATENATE(C2865,".",D2865),'Clusters Lookup'!$A$2:$B$99,2,FALSE),"Not an Other Cluster"))</f>
        <v/>
      </c>
      <c r="K2865" s="51"/>
      <c r="L2865" s="51"/>
      <c r="M2865" s="51"/>
      <c r="N2865" s="51"/>
      <c r="O2865" s="52"/>
      <c r="P2865" s="51"/>
      <c r="Q2865" s="51"/>
      <c r="R2865" s="50"/>
      <c r="S2865" s="34" t="str">
        <f>IFERROR(VLOOKUP(R2865,'State of WI BUs'!$A$2:$B$77,2,FALSE),"")</f>
        <v/>
      </c>
      <c r="T2865" s="52"/>
      <c r="U2865" s="52"/>
      <c r="V2865" s="56" t="str">
        <f t="shared" si="352"/>
        <v/>
      </c>
      <c r="W2865" s="52"/>
      <c r="X2865" s="50"/>
      <c r="Y2865" s="56" t="str">
        <f t="shared" si="353"/>
        <v/>
      </c>
      <c r="Z2865" s="52"/>
      <c r="AA2865" s="35" t="str">
        <f t="shared" si="354"/>
        <v/>
      </c>
      <c r="AB2865" s="35" t="str">
        <f t="shared" si="355"/>
        <v/>
      </c>
      <c r="AC2865" s="35" t="str">
        <f t="shared" si="356"/>
        <v/>
      </c>
      <c r="AD2865" s="35" t="str">
        <f t="shared" si="357"/>
        <v/>
      </c>
      <c r="AE2865" s="35" t="str">
        <f t="shared" si="358"/>
        <v/>
      </c>
      <c r="AF2865" s="35" t="str">
        <f t="shared" si="359"/>
        <v/>
      </c>
    </row>
    <row r="2866" spans="1:32" x14ac:dyDescent="0.3">
      <c r="A2866" s="50"/>
      <c r="B2866" s="34" t="str">
        <f>IFERROR(VLOOKUP(A2866,'State of WI BUs'!$A$2:$B$77,2,FALSE),"")</f>
        <v/>
      </c>
      <c r="C2866" s="50"/>
      <c r="D2866" s="50"/>
      <c r="E2866" s="51"/>
      <c r="F2866" s="34" t="str">
        <f>IFERROR(VLOOKUP(C2866,'Fed. Agency Identifier'!$A$2:$B$62,2,FALSE),"")</f>
        <v/>
      </c>
      <c r="G2866" s="34" t="str">
        <f>IF(ISBLANK(D2866)=TRUE,"",(IFERROR(VLOOKUP(CONCATENATE(C2866,".",D2866),'Assistance Listings sam.gov'!$A$2:$D$2250,4,FALSE),"Unknown/Expired CFDA - Complete Column K")))</f>
        <v/>
      </c>
      <c r="H2866" s="51"/>
      <c r="I2866" s="51"/>
      <c r="J2866" s="34" t="str">
        <f>IF(AND(ISBLANK(C2866)=TRUE,ISBLANK(D2866)=TRUE),"",IFERROR(VLOOKUP(CONCATENATE(C2866,".",D2866),'Clusters Lookup'!$A$2:$B$99,2,FALSE),"Not an Other Cluster"))</f>
        <v/>
      </c>
      <c r="K2866" s="51"/>
      <c r="L2866" s="51"/>
      <c r="M2866" s="51"/>
      <c r="N2866" s="51"/>
      <c r="O2866" s="52"/>
      <c r="P2866" s="51"/>
      <c r="Q2866" s="51"/>
      <c r="R2866" s="50"/>
      <c r="S2866" s="34" t="str">
        <f>IFERROR(VLOOKUP(R2866,'State of WI BUs'!$A$2:$B$77,2,FALSE),"")</f>
        <v/>
      </c>
      <c r="T2866" s="52"/>
      <c r="U2866" s="52"/>
      <c r="V2866" s="56" t="str">
        <f t="shared" si="352"/>
        <v/>
      </c>
      <c r="W2866" s="52"/>
      <c r="X2866" s="50"/>
      <c r="Y2866" s="56" t="str">
        <f t="shared" si="353"/>
        <v/>
      </c>
      <c r="Z2866" s="52"/>
      <c r="AA2866" s="35" t="str">
        <f t="shared" si="354"/>
        <v/>
      </c>
      <c r="AB2866" s="35" t="str">
        <f t="shared" si="355"/>
        <v/>
      </c>
      <c r="AC2866" s="35" t="str">
        <f t="shared" si="356"/>
        <v/>
      </c>
      <c r="AD2866" s="35" t="str">
        <f t="shared" si="357"/>
        <v/>
      </c>
      <c r="AE2866" s="35" t="str">
        <f t="shared" si="358"/>
        <v/>
      </c>
      <c r="AF2866" s="35" t="str">
        <f t="shared" si="359"/>
        <v/>
      </c>
    </row>
    <row r="2867" spans="1:32" x14ac:dyDescent="0.3">
      <c r="A2867" s="50"/>
      <c r="B2867" s="34" t="str">
        <f>IFERROR(VLOOKUP(A2867,'State of WI BUs'!$A$2:$B$77,2,FALSE),"")</f>
        <v/>
      </c>
      <c r="C2867" s="50"/>
      <c r="D2867" s="50"/>
      <c r="E2867" s="51"/>
      <c r="F2867" s="34" t="str">
        <f>IFERROR(VLOOKUP(C2867,'Fed. Agency Identifier'!$A$2:$B$62,2,FALSE),"")</f>
        <v/>
      </c>
      <c r="G2867" s="34" t="str">
        <f>IF(ISBLANK(D2867)=TRUE,"",(IFERROR(VLOOKUP(CONCATENATE(C2867,".",D2867),'Assistance Listings sam.gov'!$A$2:$D$2250,4,FALSE),"Unknown/Expired CFDA - Complete Column K")))</f>
        <v/>
      </c>
      <c r="H2867" s="51"/>
      <c r="I2867" s="51"/>
      <c r="J2867" s="34" t="str">
        <f>IF(AND(ISBLANK(C2867)=TRUE,ISBLANK(D2867)=TRUE),"",IFERROR(VLOOKUP(CONCATENATE(C2867,".",D2867),'Clusters Lookup'!$A$2:$B$99,2,FALSE),"Not an Other Cluster"))</f>
        <v/>
      </c>
      <c r="K2867" s="51"/>
      <c r="L2867" s="51"/>
      <c r="M2867" s="51"/>
      <c r="N2867" s="51"/>
      <c r="O2867" s="52"/>
      <c r="P2867" s="51"/>
      <c r="Q2867" s="51"/>
      <c r="R2867" s="50"/>
      <c r="S2867" s="34" t="str">
        <f>IFERROR(VLOOKUP(R2867,'State of WI BUs'!$A$2:$B$77,2,FALSE),"")</f>
        <v/>
      </c>
      <c r="T2867" s="52"/>
      <c r="U2867" s="52"/>
      <c r="V2867" s="56" t="str">
        <f t="shared" si="352"/>
        <v/>
      </c>
      <c r="W2867" s="52"/>
      <c r="X2867" s="50"/>
      <c r="Y2867" s="56" t="str">
        <f t="shared" si="353"/>
        <v/>
      </c>
      <c r="Z2867" s="52"/>
      <c r="AA2867" s="35" t="str">
        <f t="shared" si="354"/>
        <v/>
      </c>
      <c r="AB2867" s="35" t="str">
        <f t="shared" si="355"/>
        <v/>
      </c>
      <c r="AC2867" s="35" t="str">
        <f t="shared" si="356"/>
        <v/>
      </c>
      <c r="AD2867" s="35" t="str">
        <f t="shared" si="357"/>
        <v/>
      </c>
      <c r="AE2867" s="35" t="str">
        <f t="shared" si="358"/>
        <v/>
      </c>
      <c r="AF2867" s="35" t="str">
        <f t="shared" si="359"/>
        <v/>
      </c>
    </row>
    <row r="2868" spans="1:32" x14ac:dyDescent="0.3">
      <c r="A2868" s="50"/>
      <c r="B2868" s="34" t="str">
        <f>IFERROR(VLOOKUP(A2868,'State of WI BUs'!$A$2:$B$77,2,FALSE),"")</f>
        <v/>
      </c>
      <c r="C2868" s="50"/>
      <c r="D2868" s="50"/>
      <c r="E2868" s="51"/>
      <c r="F2868" s="34" t="str">
        <f>IFERROR(VLOOKUP(C2868,'Fed. Agency Identifier'!$A$2:$B$62,2,FALSE),"")</f>
        <v/>
      </c>
      <c r="G2868" s="34" t="str">
        <f>IF(ISBLANK(D2868)=TRUE,"",(IFERROR(VLOOKUP(CONCATENATE(C2868,".",D2868),'Assistance Listings sam.gov'!$A$2:$D$2250,4,FALSE),"Unknown/Expired CFDA - Complete Column K")))</f>
        <v/>
      </c>
      <c r="H2868" s="51"/>
      <c r="I2868" s="51"/>
      <c r="J2868" s="34" t="str">
        <f>IF(AND(ISBLANK(C2868)=TRUE,ISBLANK(D2868)=TRUE),"",IFERROR(VLOOKUP(CONCATENATE(C2868,".",D2868),'Clusters Lookup'!$A$2:$B$99,2,FALSE),"Not an Other Cluster"))</f>
        <v/>
      </c>
      <c r="K2868" s="51"/>
      <c r="L2868" s="51"/>
      <c r="M2868" s="51"/>
      <c r="N2868" s="51"/>
      <c r="O2868" s="52"/>
      <c r="P2868" s="51"/>
      <c r="Q2868" s="51"/>
      <c r="R2868" s="50"/>
      <c r="S2868" s="34" t="str">
        <f>IFERROR(VLOOKUP(R2868,'State of WI BUs'!$A$2:$B$77,2,FALSE),"")</f>
        <v/>
      </c>
      <c r="T2868" s="52"/>
      <c r="U2868" s="52"/>
      <c r="V2868" s="56" t="str">
        <f t="shared" si="352"/>
        <v/>
      </c>
      <c r="W2868" s="52"/>
      <c r="X2868" s="50"/>
      <c r="Y2868" s="56" t="str">
        <f t="shared" si="353"/>
        <v/>
      </c>
      <c r="Z2868" s="52"/>
      <c r="AA2868" s="35" t="str">
        <f t="shared" si="354"/>
        <v/>
      </c>
      <c r="AB2868" s="35" t="str">
        <f t="shared" si="355"/>
        <v/>
      </c>
      <c r="AC2868" s="35" t="str">
        <f t="shared" si="356"/>
        <v/>
      </c>
      <c r="AD2868" s="35" t="str">
        <f t="shared" si="357"/>
        <v/>
      </c>
      <c r="AE2868" s="35" t="str">
        <f t="shared" si="358"/>
        <v/>
      </c>
      <c r="AF2868" s="35" t="str">
        <f t="shared" si="359"/>
        <v/>
      </c>
    </row>
    <row r="2869" spans="1:32" x14ac:dyDescent="0.3">
      <c r="A2869" s="50"/>
      <c r="B2869" s="34" t="str">
        <f>IFERROR(VLOOKUP(A2869,'State of WI BUs'!$A$2:$B$77,2,FALSE),"")</f>
        <v/>
      </c>
      <c r="C2869" s="50"/>
      <c r="D2869" s="50"/>
      <c r="E2869" s="51"/>
      <c r="F2869" s="34" t="str">
        <f>IFERROR(VLOOKUP(C2869,'Fed. Agency Identifier'!$A$2:$B$62,2,FALSE),"")</f>
        <v/>
      </c>
      <c r="G2869" s="34" t="str">
        <f>IF(ISBLANK(D2869)=TRUE,"",(IFERROR(VLOOKUP(CONCATENATE(C2869,".",D2869),'Assistance Listings sam.gov'!$A$2:$D$2250,4,FALSE),"Unknown/Expired CFDA - Complete Column K")))</f>
        <v/>
      </c>
      <c r="H2869" s="51"/>
      <c r="I2869" s="51"/>
      <c r="J2869" s="34" t="str">
        <f>IF(AND(ISBLANK(C2869)=TRUE,ISBLANK(D2869)=TRUE),"",IFERROR(VLOOKUP(CONCATENATE(C2869,".",D2869),'Clusters Lookup'!$A$2:$B$99,2,FALSE),"Not an Other Cluster"))</f>
        <v/>
      </c>
      <c r="K2869" s="51"/>
      <c r="L2869" s="51"/>
      <c r="M2869" s="51"/>
      <c r="N2869" s="51"/>
      <c r="O2869" s="52"/>
      <c r="P2869" s="51"/>
      <c r="Q2869" s="51"/>
      <c r="R2869" s="50"/>
      <c r="S2869" s="34" t="str">
        <f>IFERROR(VLOOKUP(R2869,'State of WI BUs'!$A$2:$B$77,2,FALSE),"")</f>
        <v/>
      </c>
      <c r="T2869" s="52"/>
      <c r="U2869" s="52"/>
      <c r="V2869" s="56" t="str">
        <f t="shared" si="352"/>
        <v/>
      </c>
      <c r="W2869" s="52"/>
      <c r="X2869" s="50"/>
      <c r="Y2869" s="56" t="str">
        <f t="shared" si="353"/>
        <v/>
      </c>
      <c r="Z2869" s="52"/>
      <c r="AA2869" s="35" t="str">
        <f t="shared" si="354"/>
        <v/>
      </c>
      <c r="AB2869" s="35" t="str">
        <f t="shared" si="355"/>
        <v/>
      </c>
      <c r="AC2869" s="35" t="str">
        <f t="shared" si="356"/>
        <v/>
      </c>
      <c r="AD2869" s="35" t="str">
        <f t="shared" si="357"/>
        <v/>
      </c>
      <c r="AE2869" s="35" t="str">
        <f t="shared" si="358"/>
        <v/>
      </c>
      <c r="AF2869" s="35" t="str">
        <f t="shared" si="359"/>
        <v/>
      </c>
    </row>
    <row r="2870" spans="1:32" x14ac:dyDescent="0.3">
      <c r="A2870" s="50"/>
      <c r="B2870" s="34" t="str">
        <f>IFERROR(VLOOKUP(A2870,'State of WI BUs'!$A$2:$B$77,2,FALSE),"")</f>
        <v/>
      </c>
      <c r="C2870" s="50"/>
      <c r="D2870" s="50"/>
      <c r="E2870" s="51"/>
      <c r="F2870" s="34" t="str">
        <f>IFERROR(VLOOKUP(C2870,'Fed. Agency Identifier'!$A$2:$B$62,2,FALSE),"")</f>
        <v/>
      </c>
      <c r="G2870" s="34" t="str">
        <f>IF(ISBLANK(D2870)=TRUE,"",(IFERROR(VLOOKUP(CONCATENATE(C2870,".",D2870),'Assistance Listings sam.gov'!$A$2:$D$2250,4,FALSE),"Unknown/Expired CFDA - Complete Column K")))</f>
        <v/>
      </c>
      <c r="H2870" s="51"/>
      <c r="I2870" s="51"/>
      <c r="J2870" s="34" t="str">
        <f>IF(AND(ISBLANK(C2870)=TRUE,ISBLANK(D2870)=TRUE),"",IFERROR(VLOOKUP(CONCATENATE(C2870,".",D2870),'Clusters Lookup'!$A$2:$B$99,2,FALSE),"Not an Other Cluster"))</f>
        <v/>
      </c>
      <c r="K2870" s="51"/>
      <c r="L2870" s="51"/>
      <c r="M2870" s="51"/>
      <c r="N2870" s="51"/>
      <c r="O2870" s="52"/>
      <c r="P2870" s="51"/>
      <c r="Q2870" s="51"/>
      <c r="R2870" s="50"/>
      <c r="S2870" s="34" t="str">
        <f>IFERROR(VLOOKUP(R2870,'State of WI BUs'!$A$2:$B$77,2,FALSE),"")</f>
        <v/>
      </c>
      <c r="T2870" s="52"/>
      <c r="U2870" s="52"/>
      <c r="V2870" s="56" t="str">
        <f t="shared" si="352"/>
        <v/>
      </c>
      <c r="W2870" s="52"/>
      <c r="X2870" s="50"/>
      <c r="Y2870" s="56" t="str">
        <f t="shared" si="353"/>
        <v/>
      </c>
      <c r="Z2870" s="52"/>
      <c r="AA2870" s="35" t="str">
        <f t="shared" si="354"/>
        <v/>
      </c>
      <c r="AB2870" s="35" t="str">
        <f t="shared" si="355"/>
        <v/>
      </c>
      <c r="AC2870" s="35" t="str">
        <f t="shared" si="356"/>
        <v/>
      </c>
      <c r="AD2870" s="35" t="str">
        <f t="shared" si="357"/>
        <v/>
      </c>
      <c r="AE2870" s="35" t="str">
        <f t="shared" si="358"/>
        <v/>
      </c>
      <c r="AF2870" s="35" t="str">
        <f t="shared" si="359"/>
        <v/>
      </c>
    </row>
    <row r="2871" spans="1:32" x14ac:dyDescent="0.3">
      <c r="A2871" s="50"/>
      <c r="B2871" s="34" t="str">
        <f>IFERROR(VLOOKUP(A2871,'State of WI BUs'!$A$2:$B$77,2,FALSE),"")</f>
        <v/>
      </c>
      <c r="C2871" s="50"/>
      <c r="D2871" s="50"/>
      <c r="E2871" s="51"/>
      <c r="F2871" s="34" t="str">
        <f>IFERROR(VLOOKUP(C2871,'Fed. Agency Identifier'!$A$2:$B$62,2,FALSE),"")</f>
        <v/>
      </c>
      <c r="G2871" s="34" t="str">
        <f>IF(ISBLANK(D2871)=TRUE,"",(IFERROR(VLOOKUP(CONCATENATE(C2871,".",D2871),'Assistance Listings sam.gov'!$A$2:$D$2250,4,FALSE),"Unknown/Expired CFDA - Complete Column K")))</f>
        <v/>
      </c>
      <c r="H2871" s="51"/>
      <c r="I2871" s="51"/>
      <c r="J2871" s="34" t="str">
        <f>IF(AND(ISBLANK(C2871)=TRUE,ISBLANK(D2871)=TRUE),"",IFERROR(VLOOKUP(CONCATENATE(C2871,".",D2871),'Clusters Lookup'!$A$2:$B$99,2,FALSE),"Not an Other Cluster"))</f>
        <v/>
      </c>
      <c r="K2871" s="51"/>
      <c r="L2871" s="51"/>
      <c r="M2871" s="51"/>
      <c r="N2871" s="51"/>
      <c r="O2871" s="52"/>
      <c r="P2871" s="51"/>
      <c r="Q2871" s="51"/>
      <c r="R2871" s="50"/>
      <c r="S2871" s="34" t="str">
        <f>IFERROR(VLOOKUP(R2871,'State of WI BUs'!$A$2:$B$77,2,FALSE),"")</f>
        <v/>
      </c>
      <c r="T2871" s="52"/>
      <c r="U2871" s="52"/>
      <c r="V2871" s="56" t="str">
        <f t="shared" si="352"/>
        <v/>
      </c>
      <c r="W2871" s="52"/>
      <c r="X2871" s="50"/>
      <c r="Y2871" s="56" t="str">
        <f t="shared" si="353"/>
        <v/>
      </c>
      <c r="Z2871" s="52"/>
      <c r="AA2871" s="35" t="str">
        <f t="shared" si="354"/>
        <v/>
      </c>
      <c r="AB2871" s="35" t="str">
        <f t="shared" si="355"/>
        <v/>
      </c>
      <c r="AC2871" s="35" t="str">
        <f t="shared" si="356"/>
        <v/>
      </c>
      <c r="AD2871" s="35" t="str">
        <f t="shared" si="357"/>
        <v/>
      </c>
      <c r="AE2871" s="35" t="str">
        <f t="shared" si="358"/>
        <v/>
      </c>
      <c r="AF2871" s="35" t="str">
        <f t="shared" si="359"/>
        <v/>
      </c>
    </row>
    <row r="2872" spans="1:32" x14ac:dyDescent="0.3">
      <c r="A2872" s="50"/>
      <c r="B2872" s="34" t="str">
        <f>IFERROR(VLOOKUP(A2872,'State of WI BUs'!$A$2:$B$77,2,FALSE),"")</f>
        <v/>
      </c>
      <c r="C2872" s="50"/>
      <c r="D2872" s="50"/>
      <c r="E2872" s="51"/>
      <c r="F2872" s="34" t="str">
        <f>IFERROR(VLOOKUP(C2872,'Fed. Agency Identifier'!$A$2:$B$62,2,FALSE),"")</f>
        <v/>
      </c>
      <c r="G2872" s="34" t="str">
        <f>IF(ISBLANK(D2872)=TRUE,"",(IFERROR(VLOOKUP(CONCATENATE(C2872,".",D2872),'Assistance Listings sam.gov'!$A$2:$D$2250,4,FALSE),"Unknown/Expired CFDA - Complete Column K")))</f>
        <v/>
      </c>
      <c r="H2872" s="51"/>
      <c r="I2872" s="51"/>
      <c r="J2872" s="34" t="str">
        <f>IF(AND(ISBLANK(C2872)=TRUE,ISBLANK(D2872)=TRUE),"",IFERROR(VLOOKUP(CONCATENATE(C2872,".",D2872),'Clusters Lookup'!$A$2:$B$99,2,FALSE),"Not an Other Cluster"))</f>
        <v/>
      </c>
      <c r="K2872" s="51"/>
      <c r="L2872" s="51"/>
      <c r="M2872" s="51"/>
      <c r="N2872" s="51"/>
      <c r="O2872" s="52"/>
      <c r="P2872" s="51"/>
      <c r="Q2872" s="51"/>
      <c r="R2872" s="50"/>
      <c r="S2872" s="34" t="str">
        <f>IFERROR(VLOOKUP(R2872,'State of WI BUs'!$A$2:$B$77,2,FALSE),"")</f>
        <v/>
      </c>
      <c r="T2872" s="52"/>
      <c r="U2872" s="52"/>
      <c r="V2872" s="56" t="str">
        <f t="shared" si="352"/>
        <v/>
      </c>
      <c r="W2872" s="52"/>
      <c r="X2872" s="50"/>
      <c r="Y2872" s="56" t="str">
        <f t="shared" si="353"/>
        <v/>
      </c>
      <c r="Z2872" s="52"/>
      <c r="AA2872" s="35" t="str">
        <f t="shared" si="354"/>
        <v/>
      </c>
      <c r="AB2872" s="35" t="str">
        <f t="shared" si="355"/>
        <v/>
      </c>
      <c r="AC2872" s="35" t="str">
        <f t="shared" si="356"/>
        <v/>
      </c>
      <c r="AD2872" s="35" t="str">
        <f t="shared" si="357"/>
        <v/>
      </c>
      <c r="AE2872" s="35" t="str">
        <f t="shared" si="358"/>
        <v/>
      </c>
      <c r="AF2872" s="35" t="str">
        <f t="shared" si="359"/>
        <v/>
      </c>
    </row>
    <row r="2873" spans="1:32" x14ac:dyDescent="0.3">
      <c r="A2873" s="50"/>
      <c r="B2873" s="34" t="str">
        <f>IFERROR(VLOOKUP(A2873,'State of WI BUs'!$A$2:$B$77,2,FALSE),"")</f>
        <v/>
      </c>
      <c r="C2873" s="50"/>
      <c r="D2873" s="50"/>
      <c r="E2873" s="51"/>
      <c r="F2873" s="34" t="str">
        <f>IFERROR(VLOOKUP(C2873,'Fed. Agency Identifier'!$A$2:$B$62,2,FALSE),"")</f>
        <v/>
      </c>
      <c r="G2873" s="34" t="str">
        <f>IF(ISBLANK(D2873)=TRUE,"",(IFERROR(VLOOKUP(CONCATENATE(C2873,".",D2873),'Assistance Listings sam.gov'!$A$2:$D$2250,4,FALSE),"Unknown/Expired CFDA - Complete Column K")))</f>
        <v/>
      </c>
      <c r="H2873" s="51"/>
      <c r="I2873" s="51"/>
      <c r="J2873" s="34" t="str">
        <f>IF(AND(ISBLANK(C2873)=TRUE,ISBLANK(D2873)=TRUE),"",IFERROR(VLOOKUP(CONCATENATE(C2873,".",D2873),'Clusters Lookup'!$A$2:$B$99,2,FALSE),"Not an Other Cluster"))</f>
        <v/>
      </c>
      <c r="K2873" s="51"/>
      <c r="L2873" s="51"/>
      <c r="M2873" s="51"/>
      <c r="N2873" s="51"/>
      <c r="O2873" s="52"/>
      <c r="P2873" s="51"/>
      <c r="Q2873" s="51"/>
      <c r="R2873" s="50"/>
      <c r="S2873" s="34" t="str">
        <f>IFERROR(VLOOKUP(R2873,'State of WI BUs'!$A$2:$B$77,2,FALSE),"")</f>
        <v/>
      </c>
      <c r="T2873" s="52"/>
      <c r="U2873" s="52"/>
      <c r="V2873" s="56" t="str">
        <f t="shared" si="352"/>
        <v/>
      </c>
      <c r="W2873" s="52"/>
      <c r="X2873" s="50"/>
      <c r="Y2873" s="56" t="str">
        <f t="shared" si="353"/>
        <v/>
      </c>
      <c r="Z2873" s="52"/>
      <c r="AA2873" s="35" t="str">
        <f t="shared" si="354"/>
        <v/>
      </c>
      <c r="AB2873" s="35" t="str">
        <f t="shared" si="355"/>
        <v/>
      </c>
      <c r="AC2873" s="35" t="str">
        <f t="shared" si="356"/>
        <v/>
      </c>
      <c r="AD2873" s="35" t="str">
        <f t="shared" si="357"/>
        <v/>
      </c>
      <c r="AE2873" s="35" t="str">
        <f t="shared" si="358"/>
        <v/>
      </c>
      <c r="AF2873" s="35" t="str">
        <f t="shared" si="359"/>
        <v/>
      </c>
    </row>
    <row r="2874" spans="1:32" x14ac:dyDescent="0.3">
      <c r="A2874" s="50"/>
      <c r="B2874" s="34" t="str">
        <f>IFERROR(VLOOKUP(A2874,'State of WI BUs'!$A$2:$B$77,2,FALSE),"")</f>
        <v/>
      </c>
      <c r="C2874" s="50"/>
      <c r="D2874" s="50"/>
      <c r="E2874" s="51"/>
      <c r="F2874" s="34" t="str">
        <f>IFERROR(VLOOKUP(C2874,'Fed. Agency Identifier'!$A$2:$B$62,2,FALSE),"")</f>
        <v/>
      </c>
      <c r="G2874" s="34" t="str">
        <f>IF(ISBLANK(D2874)=TRUE,"",(IFERROR(VLOOKUP(CONCATENATE(C2874,".",D2874),'Assistance Listings sam.gov'!$A$2:$D$2250,4,FALSE),"Unknown/Expired CFDA - Complete Column K")))</f>
        <v/>
      </c>
      <c r="H2874" s="51"/>
      <c r="I2874" s="51"/>
      <c r="J2874" s="34" t="str">
        <f>IF(AND(ISBLANK(C2874)=TRUE,ISBLANK(D2874)=TRUE),"",IFERROR(VLOOKUP(CONCATENATE(C2874,".",D2874),'Clusters Lookup'!$A$2:$B$99,2,FALSE),"Not an Other Cluster"))</f>
        <v/>
      </c>
      <c r="K2874" s="51"/>
      <c r="L2874" s="51"/>
      <c r="M2874" s="51"/>
      <c r="N2874" s="51"/>
      <c r="O2874" s="52"/>
      <c r="P2874" s="51"/>
      <c r="Q2874" s="51"/>
      <c r="R2874" s="50"/>
      <c r="S2874" s="34" t="str">
        <f>IFERROR(VLOOKUP(R2874,'State of WI BUs'!$A$2:$B$77,2,FALSE),"")</f>
        <v/>
      </c>
      <c r="T2874" s="52"/>
      <c r="U2874" s="52"/>
      <c r="V2874" s="56" t="str">
        <f t="shared" si="352"/>
        <v/>
      </c>
      <c r="W2874" s="52"/>
      <c r="X2874" s="50"/>
      <c r="Y2874" s="56" t="str">
        <f t="shared" si="353"/>
        <v/>
      </c>
      <c r="Z2874" s="52"/>
      <c r="AA2874" s="35" t="str">
        <f t="shared" si="354"/>
        <v/>
      </c>
      <c r="AB2874" s="35" t="str">
        <f t="shared" si="355"/>
        <v/>
      </c>
      <c r="AC2874" s="35" t="str">
        <f t="shared" si="356"/>
        <v/>
      </c>
      <c r="AD2874" s="35" t="str">
        <f t="shared" si="357"/>
        <v/>
      </c>
      <c r="AE2874" s="35" t="str">
        <f t="shared" si="358"/>
        <v/>
      </c>
      <c r="AF2874" s="35" t="str">
        <f t="shared" si="359"/>
        <v/>
      </c>
    </row>
    <row r="2875" spans="1:32" x14ac:dyDescent="0.3">
      <c r="A2875" s="50"/>
      <c r="B2875" s="34" t="str">
        <f>IFERROR(VLOOKUP(A2875,'State of WI BUs'!$A$2:$B$77,2,FALSE),"")</f>
        <v/>
      </c>
      <c r="C2875" s="50"/>
      <c r="D2875" s="50"/>
      <c r="E2875" s="51"/>
      <c r="F2875" s="34" t="str">
        <f>IFERROR(VLOOKUP(C2875,'Fed. Agency Identifier'!$A$2:$B$62,2,FALSE),"")</f>
        <v/>
      </c>
      <c r="G2875" s="34" t="str">
        <f>IF(ISBLANK(D2875)=TRUE,"",(IFERROR(VLOOKUP(CONCATENATE(C2875,".",D2875),'Assistance Listings sam.gov'!$A$2:$D$2250,4,FALSE),"Unknown/Expired CFDA - Complete Column K")))</f>
        <v/>
      </c>
      <c r="H2875" s="51"/>
      <c r="I2875" s="51"/>
      <c r="J2875" s="34" t="str">
        <f>IF(AND(ISBLANK(C2875)=TRUE,ISBLANK(D2875)=TRUE),"",IFERROR(VLOOKUP(CONCATENATE(C2875,".",D2875),'Clusters Lookup'!$A$2:$B$99,2,FALSE),"Not an Other Cluster"))</f>
        <v/>
      </c>
      <c r="K2875" s="51"/>
      <c r="L2875" s="51"/>
      <c r="M2875" s="51"/>
      <c r="N2875" s="51"/>
      <c r="O2875" s="52"/>
      <c r="P2875" s="51"/>
      <c r="Q2875" s="51"/>
      <c r="R2875" s="50"/>
      <c r="S2875" s="34" t="str">
        <f>IFERROR(VLOOKUP(R2875,'State of WI BUs'!$A$2:$B$77,2,FALSE),"")</f>
        <v/>
      </c>
      <c r="T2875" s="52"/>
      <c r="U2875" s="52"/>
      <c r="V2875" s="56" t="str">
        <f t="shared" si="352"/>
        <v/>
      </c>
      <c r="W2875" s="52"/>
      <c r="X2875" s="50"/>
      <c r="Y2875" s="56" t="str">
        <f t="shared" si="353"/>
        <v/>
      </c>
      <c r="Z2875" s="52"/>
      <c r="AA2875" s="35" t="str">
        <f t="shared" si="354"/>
        <v/>
      </c>
      <c r="AB2875" s="35" t="str">
        <f t="shared" si="355"/>
        <v/>
      </c>
      <c r="AC2875" s="35" t="str">
        <f t="shared" si="356"/>
        <v/>
      </c>
      <c r="AD2875" s="35" t="str">
        <f t="shared" si="357"/>
        <v/>
      </c>
      <c r="AE2875" s="35" t="str">
        <f t="shared" si="358"/>
        <v/>
      </c>
      <c r="AF2875" s="35" t="str">
        <f t="shared" si="359"/>
        <v/>
      </c>
    </row>
    <row r="2876" spans="1:32" x14ac:dyDescent="0.3">
      <c r="A2876" s="50"/>
      <c r="B2876" s="34" t="str">
        <f>IFERROR(VLOOKUP(A2876,'State of WI BUs'!$A$2:$B$77,2,FALSE),"")</f>
        <v/>
      </c>
      <c r="C2876" s="50"/>
      <c r="D2876" s="50"/>
      <c r="E2876" s="51"/>
      <c r="F2876" s="34" t="str">
        <f>IFERROR(VLOOKUP(C2876,'Fed. Agency Identifier'!$A$2:$B$62,2,FALSE),"")</f>
        <v/>
      </c>
      <c r="G2876" s="34" t="str">
        <f>IF(ISBLANK(D2876)=TRUE,"",(IFERROR(VLOOKUP(CONCATENATE(C2876,".",D2876),'Assistance Listings sam.gov'!$A$2:$D$2250,4,FALSE),"Unknown/Expired CFDA - Complete Column K")))</f>
        <v/>
      </c>
      <c r="H2876" s="51"/>
      <c r="I2876" s="51"/>
      <c r="J2876" s="34" t="str">
        <f>IF(AND(ISBLANK(C2876)=TRUE,ISBLANK(D2876)=TRUE),"",IFERROR(VLOOKUP(CONCATENATE(C2876,".",D2876),'Clusters Lookup'!$A$2:$B$99,2,FALSE),"Not an Other Cluster"))</f>
        <v/>
      </c>
      <c r="K2876" s="51"/>
      <c r="L2876" s="51"/>
      <c r="M2876" s="51"/>
      <c r="N2876" s="51"/>
      <c r="O2876" s="52"/>
      <c r="P2876" s="51"/>
      <c r="Q2876" s="51"/>
      <c r="R2876" s="50"/>
      <c r="S2876" s="34" t="str">
        <f>IFERROR(VLOOKUP(R2876,'State of WI BUs'!$A$2:$B$77,2,FALSE),"")</f>
        <v/>
      </c>
      <c r="T2876" s="52"/>
      <c r="U2876" s="52"/>
      <c r="V2876" s="56" t="str">
        <f t="shared" si="352"/>
        <v/>
      </c>
      <c r="W2876" s="52"/>
      <c r="X2876" s="50"/>
      <c r="Y2876" s="56" t="str">
        <f t="shared" si="353"/>
        <v/>
      </c>
      <c r="Z2876" s="52"/>
      <c r="AA2876" s="35" t="str">
        <f t="shared" si="354"/>
        <v/>
      </c>
      <c r="AB2876" s="35" t="str">
        <f t="shared" si="355"/>
        <v/>
      </c>
      <c r="AC2876" s="35" t="str">
        <f t="shared" si="356"/>
        <v/>
      </c>
      <c r="AD2876" s="35" t="str">
        <f t="shared" si="357"/>
        <v/>
      </c>
      <c r="AE2876" s="35" t="str">
        <f t="shared" si="358"/>
        <v/>
      </c>
      <c r="AF2876" s="35" t="str">
        <f t="shared" si="359"/>
        <v/>
      </c>
    </row>
    <row r="2877" spans="1:32" x14ac:dyDescent="0.3">
      <c r="A2877" s="50"/>
      <c r="B2877" s="34" t="str">
        <f>IFERROR(VLOOKUP(A2877,'State of WI BUs'!$A$2:$B$77,2,FALSE),"")</f>
        <v/>
      </c>
      <c r="C2877" s="50"/>
      <c r="D2877" s="50"/>
      <c r="E2877" s="51"/>
      <c r="F2877" s="34" t="str">
        <f>IFERROR(VLOOKUP(C2877,'Fed. Agency Identifier'!$A$2:$B$62,2,FALSE),"")</f>
        <v/>
      </c>
      <c r="G2877" s="34" t="str">
        <f>IF(ISBLANK(D2877)=TRUE,"",(IFERROR(VLOOKUP(CONCATENATE(C2877,".",D2877),'Assistance Listings sam.gov'!$A$2:$D$2250,4,FALSE),"Unknown/Expired CFDA - Complete Column K")))</f>
        <v/>
      </c>
      <c r="H2877" s="51"/>
      <c r="I2877" s="51"/>
      <c r="J2877" s="34" t="str">
        <f>IF(AND(ISBLANK(C2877)=TRUE,ISBLANK(D2877)=TRUE),"",IFERROR(VLOOKUP(CONCATENATE(C2877,".",D2877),'Clusters Lookup'!$A$2:$B$99,2,FALSE),"Not an Other Cluster"))</f>
        <v/>
      </c>
      <c r="K2877" s="51"/>
      <c r="L2877" s="51"/>
      <c r="M2877" s="51"/>
      <c r="N2877" s="51"/>
      <c r="O2877" s="52"/>
      <c r="P2877" s="51"/>
      <c r="Q2877" s="51"/>
      <c r="R2877" s="50"/>
      <c r="S2877" s="34" t="str">
        <f>IFERROR(VLOOKUP(R2877,'State of WI BUs'!$A$2:$B$77,2,FALSE),"")</f>
        <v/>
      </c>
      <c r="T2877" s="52"/>
      <c r="U2877" s="52"/>
      <c r="V2877" s="56" t="str">
        <f t="shared" si="352"/>
        <v/>
      </c>
      <c r="W2877" s="52"/>
      <c r="X2877" s="50"/>
      <c r="Y2877" s="56" t="str">
        <f t="shared" si="353"/>
        <v/>
      </c>
      <c r="Z2877" s="52"/>
      <c r="AA2877" s="35" t="str">
        <f t="shared" si="354"/>
        <v/>
      </c>
      <c r="AB2877" s="35" t="str">
        <f t="shared" si="355"/>
        <v/>
      </c>
      <c r="AC2877" s="35" t="str">
        <f t="shared" si="356"/>
        <v/>
      </c>
      <c r="AD2877" s="35" t="str">
        <f t="shared" si="357"/>
        <v/>
      </c>
      <c r="AE2877" s="35" t="str">
        <f t="shared" si="358"/>
        <v/>
      </c>
      <c r="AF2877" s="35" t="str">
        <f t="shared" si="359"/>
        <v/>
      </c>
    </row>
    <row r="2878" spans="1:32" x14ac:dyDescent="0.3">
      <c r="A2878" s="50"/>
      <c r="B2878" s="34" t="str">
        <f>IFERROR(VLOOKUP(A2878,'State of WI BUs'!$A$2:$B$77,2,FALSE),"")</f>
        <v/>
      </c>
      <c r="C2878" s="50"/>
      <c r="D2878" s="50"/>
      <c r="E2878" s="51"/>
      <c r="F2878" s="34" t="str">
        <f>IFERROR(VLOOKUP(C2878,'Fed. Agency Identifier'!$A$2:$B$62,2,FALSE),"")</f>
        <v/>
      </c>
      <c r="G2878" s="34" t="str">
        <f>IF(ISBLANK(D2878)=TRUE,"",(IFERROR(VLOOKUP(CONCATENATE(C2878,".",D2878),'Assistance Listings sam.gov'!$A$2:$D$2250,4,FALSE),"Unknown/Expired CFDA - Complete Column K")))</f>
        <v/>
      </c>
      <c r="H2878" s="51"/>
      <c r="I2878" s="51"/>
      <c r="J2878" s="34" t="str">
        <f>IF(AND(ISBLANK(C2878)=TRUE,ISBLANK(D2878)=TRUE),"",IFERROR(VLOOKUP(CONCATENATE(C2878,".",D2878),'Clusters Lookup'!$A$2:$B$99,2,FALSE),"Not an Other Cluster"))</f>
        <v/>
      </c>
      <c r="K2878" s="51"/>
      <c r="L2878" s="51"/>
      <c r="M2878" s="51"/>
      <c r="N2878" s="51"/>
      <c r="O2878" s="52"/>
      <c r="P2878" s="51"/>
      <c r="Q2878" s="51"/>
      <c r="R2878" s="50"/>
      <c r="S2878" s="34" t="str">
        <f>IFERROR(VLOOKUP(R2878,'State of WI BUs'!$A$2:$B$77,2,FALSE),"")</f>
        <v/>
      </c>
      <c r="T2878" s="52"/>
      <c r="U2878" s="52"/>
      <c r="V2878" s="56" t="str">
        <f t="shared" si="352"/>
        <v/>
      </c>
      <c r="W2878" s="52"/>
      <c r="X2878" s="50"/>
      <c r="Y2878" s="56" t="str">
        <f t="shared" si="353"/>
        <v/>
      </c>
      <c r="Z2878" s="52"/>
      <c r="AA2878" s="35" t="str">
        <f t="shared" si="354"/>
        <v/>
      </c>
      <c r="AB2878" s="35" t="str">
        <f t="shared" si="355"/>
        <v/>
      </c>
      <c r="AC2878" s="35" t="str">
        <f t="shared" si="356"/>
        <v/>
      </c>
      <c r="AD2878" s="35" t="str">
        <f t="shared" si="357"/>
        <v/>
      </c>
      <c r="AE2878" s="35" t="str">
        <f t="shared" si="358"/>
        <v/>
      </c>
      <c r="AF2878" s="35" t="str">
        <f t="shared" si="359"/>
        <v/>
      </c>
    </row>
    <row r="2879" spans="1:32" x14ac:dyDescent="0.3">
      <c r="A2879" s="50"/>
      <c r="B2879" s="34" t="str">
        <f>IFERROR(VLOOKUP(A2879,'State of WI BUs'!$A$2:$B$77,2,FALSE),"")</f>
        <v/>
      </c>
      <c r="C2879" s="50"/>
      <c r="D2879" s="50"/>
      <c r="E2879" s="51"/>
      <c r="F2879" s="34" t="str">
        <f>IFERROR(VLOOKUP(C2879,'Fed. Agency Identifier'!$A$2:$B$62,2,FALSE),"")</f>
        <v/>
      </c>
      <c r="G2879" s="34" t="str">
        <f>IF(ISBLANK(D2879)=TRUE,"",(IFERROR(VLOOKUP(CONCATENATE(C2879,".",D2879),'Assistance Listings sam.gov'!$A$2:$D$2250,4,FALSE),"Unknown/Expired CFDA - Complete Column K")))</f>
        <v/>
      </c>
      <c r="H2879" s="51"/>
      <c r="I2879" s="51"/>
      <c r="J2879" s="34" t="str">
        <f>IF(AND(ISBLANK(C2879)=TRUE,ISBLANK(D2879)=TRUE),"",IFERROR(VLOOKUP(CONCATENATE(C2879,".",D2879),'Clusters Lookup'!$A$2:$B$99,2,FALSE),"Not an Other Cluster"))</f>
        <v/>
      </c>
      <c r="K2879" s="51"/>
      <c r="L2879" s="51"/>
      <c r="M2879" s="51"/>
      <c r="N2879" s="51"/>
      <c r="O2879" s="52"/>
      <c r="P2879" s="51"/>
      <c r="Q2879" s="51"/>
      <c r="R2879" s="50"/>
      <c r="S2879" s="34" t="str">
        <f>IFERROR(VLOOKUP(R2879,'State of WI BUs'!$A$2:$B$77,2,FALSE),"")</f>
        <v/>
      </c>
      <c r="T2879" s="52"/>
      <c r="U2879" s="52"/>
      <c r="V2879" s="56" t="str">
        <f t="shared" si="352"/>
        <v/>
      </c>
      <c r="W2879" s="52"/>
      <c r="X2879" s="50"/>
      <c r="Y2879" s="56" t="str">
        <f t="shared" si="353"/>
        <v/>
      </c>
      <c r="Z2879" s="52"/>
      <c r="AA2879" s="35" t="str">
        <f t="shared" si="354"/>
        <v/>
      </c>
      <c r="AB2879" s="35" t="str">
        <f t="shared" si="355"/>
        <v/>
      </c>
      <c r="AC2879" s="35" t="str">
        <f t="shared" si="356"/>
        <v/>
      </c>
      <c r="AD2879" s="35" t="str">
        <f t="shared" si="357"/>
        <v/>
      </c>
      <c r="AE2879" s="35" t="str">
        <f t="shared" si="358"/>
        <v/>
      </c>
      <c r="AF2879" s="35" t="str">
        <f t="shared" si="359"/>
        <v/>
      </c>
    </row>
    <row r="2880" spans="1:32" x14ac:dyDescent="0.3">
      <c r="A2880" s="50"/>
      <c r="B2880" s="34" t="str">
        <f>IFERROR(VLOOKUP(A2880,'State of WI BUs'!$A$2:$B$77,2,FALSE),"")</f>
        <v/>
      </c>
      <c r="C2880" s="50"/>
      <c r="D2880" s="50"/>
      <c r="E2880" s="51"/>
      <c r="F2880" s="34" t="str">
        <f>IFERROR(VLOOKUP(C2880,'Fed. Agency Identifier'!$A$2:$B$62,2,FALSE),"")</f>
        <v/>
      </c>
      <c r="G2880" s="34" t="str">
        <f>IF(ISBLANK(D2880)=TRUE,"",(IFERROR(VLOOKUP(CONCATENATE(C2880,".",D2880),'Assistance Listings sam.gov'!$A$2:$D$2250,4,FALSE),"Unknown/Expired CFDA - Complete Column K")))</f>
        <v/>
      </c>
      <c r="H2880" s="51"/>
      <c r="I2880" s="51"/>
      <c r="J2880" s="34" t="str">
        <f>IF(AND(ISBLANK(C2880)=TRUE,ISBLANK(D2880)=TRUE),"",IFERROR(VLOOKUP(CONCATENATE(C2880,".",D2880),'Clusters Lookup'!$A$2:$B$99,2,FALSE),"Not an Other Cluster"))</f>
        <v/>
      </c>
      <c r="K2880" s="51"/>
      <c r="L2880" s="51"/>
      <c r="M2880" s="51"/>
      <c r="N2880" s="51"/>
      <c r="O2880" s="52"/>
      <c r="P2880" s="51"/>
      <c r="Q2880" s="51"/>
      <c r="R2880" s="50"/>
      <c r="S2880" s="34" t="str">
        <f>IFERROR(VLOOKUP(R2880,'State of WI BUs'!$A$2:$B$77,2,FALSE),"")</f>
        <v/>
      </c>
      <c r="T2880" s="52"/>
      <c r="U2880" s="52"/>
      <c r="V2880" s="56" t="str">
        <f t="shared" si="352"/>
        <v/>
      </c>
      <c r="W2880" s="52"/>
      <c r="X2880" s="50"/>
      <c r="Y2880" s="56" t="str">
        <f t="shared" si="353"/>
        <v/>
      </c>
      <c r="Z2880" s="52"/>
      <c r="AA2880" s="35" t="str">
        <f t="shared" si="354"/>
        <v/>
      </c>
      <c r="AB2880" s="35" t="str">
        <f t="shared" si="355"/>
        <v/>
      </c>
      <c r="AC2880" s="35" t="str">
        <f t="shared" si="356"/>
        <v/>
      </c>
      <c r="AD2880" s="35" t="str">
        <f t="shared" si="357"/>
        <v/>
      </c>
      <c r="AE2880" s="35" t="str">
        <f t="shared" si="358"/>
        <v/>
      </c>
      <c r="AF2880" s="35" t="str">
        <f t="shared" si="359"/>
        <v/>
      </c>
    </row>
    <row r="2881" spans="1:32" x14ac:dyDescent="0.3">
      <c r="A2881" s="50"/>
      <c r="B2881" s="34" t="str">
        <f>IFERROR(VLOOKUP(A2881,'State of WI BUs'!$A$2:$B$77,2,FALSE),"")</f>
        <v/>
      </c>
      <c r="C2881" s="50"/>
      <c r="D2881" s="50"/>
      <c r="E2881" s="51"/>
      <c r="F2881" s="34" t="str">
        <f>IFERROR(VLOOKUP(C2881,'Fed. Agency Identifier'!$A$2:$B$62,2,FALSE),"")</f>
        <v/>
      </c>
      <c r="G2881" s="34" t="str">
        <f>IF(ISBLANK(D2881)=TRUE,"",(IFERROR(VLOOKUP(CONCATENATE(C2881,".",D2881),'Assistance Listings sam.gov'!$A$2:$D$2250,4,FALSE),"Unknown/Expired CFDA - Complete Column K")))</f>
        <v/>
      </c>
      <c r="H2881" s="51"/>
      <c r="I2881" s="51"/>
      <c r="J2881" s="34" t="str">
        <f>IF(AND(ISBLANK(C2881)=TRUE,ISBLANK(D2881)=TRUE),"",IFERROR(VLOOKUP(CONCATENATE(C2881,".",D2881),'Clusters Lookup'!$A$2:$B$99,2,FALSE),"Not an Other Cluster"))</f>
        <v/>
      </c>
      <c r="K2881" s="51"/>
      <c r="L2881" s="51"/>
      <c r="M2881" s="51"/>
      <c r="N2881" s="51"/>
      <c r="O2881" s="52"/>
      <c r="P2881" s="51"/>
      <c r="Q2881" s="51"/>
      <c r="R2881" s="50"/>
      <c r="S2881" s="34" t="str">
        <f>IFERROR(VLOOKUP(R2881,'State of WI BUs'!$A$2:$B$77,2,FALSE),"")</f>
        <v/>
      </c>
      <c r="T2881" s="52"/>
      <c r="U2881" s="52"/>
      <c r="V2881" s="56" t="str">
        <f t="shared" si="352"/>
        <v/>
      </c>
      <c r="W2881" s="52"/>
      <c r="X2881" s="50"/>
      <c r="Y2881" s="56" t="str">
        <f t="shared" si="353"/>
        <v/>
      </c>
      <c r="Z2881" s="52"/>
      <c r="AA2881" s="35" t="str">
        <f t="shared" si="354"/>
        <v/>
      </c>
      <c r="AB2881" s="35" t="str">
        <f t="shared" si="355"/>
        <v/>
      </c>
      <c r="AC2881" s="35" t="str">
        <f t="shared" si="356"/>
        <v/>
      </c>
      <c r="AD2881" s="35" t="str">
        <f t="shared" si="357"/>
        <v/>
      </c>
      <c r="AE2881" s="35" t="str">
        <f t="shared" si="358"/>
        <v/>
      </c>
      <c r="AF2881" s="35" t="str">
        <f t="shared" si="359"/>
        <v/>
      </c>
    </row>
    <row r="2882" spans="1:32" x14ac:dyDescent="0.3">
      <c r="A2882" s="50"/>
      <c r="B2882" s="34" t="str">
        <f>IFERROR(VLOOKUP(A2882,'State of WI BUs'!$A$2:$B$77,2,FALSE),"")</f>
        <v/>
      </c>
      <c r="C2882" s="50"/>
      <c r="D2882" s="50"/>
      <c r="E2882" s="51"/>
      <c r="F2882" s="34" t="str">
        <f>IFERROR(VLOOKUP(C2882,'Fed. Agency Identifier'!$A$2:$B$62,2,FALSE),"")</f>
        <v/>
      </c>
      <c r="G2882" s="34" t="str">
        <f>IF(ISBLANK(D2882)=TRUE,"",(IFERROR(VLOOKUP(CONCATENATE(C2882,".",D2882),'Assistance Listings sam.gov'!$A$2:$D$2250,4,FALSE),"Unknown/Expired CFDA - Complete Column K")))</f>
        <v/>
      </c>
      <c r="H2882" s="51"/>
      <c r="I2882" s="51"/>
      <c r="J2882" s="34" t="str">
        <f>IF(AND(ISBLANK(C2882)=TRUE,ISBLANK(D2882)=TRUE),"",IFERROR(VLOOKUP(CONCATENATE(C2882,".",D2882),'Clusters Lookup'!$A$2:$B$99,2,FALSE),"Not an Other Cluster"))</f>
        <v/>
      </c>
      <c r="K2882" s="51"/>
      <c r="L2882" s="51"/>
      <c r="M2882" s="51"/>
      <c r="N2882" s="51"/>
      <c r="O2882" s="52"/>
      <c r="P2882" s="51"/>
      <c r="Q2882" s="51"/>
      <c r="R2882" s="50"/>
      <c r="S2882" s="34" t="str">
        <f>IFERROR(VLOOKUP(R2882,'State of WI BUs'!$A$2:$B$77,2,FALSE),"")</f>
        <v/>
      </c>
      <c r="T2882" s="52"/>
      <c r="U2882" s="52"/>
      <c r="V2882" s="56" t="str">
        <f t="shared" si="352"/>
        <v/>
      </c>
      <c r="W2882" s="52"/>
      <c r="X2882" s="50"/>
      <c r="Y2882" s="56" t="str">
        <f t="shared" si="353"/>
        <v/>
      </c>
      <c r="Z2882" s="52"/>
      <c r="AA2882" s="35" t="str">
        <f t="shared" si="354"/>
        <v/>
      </c>
      <c r="AB2882" s="35" t="str">
        <f t="shared" si="355"/>
        <v/>
      </c>
      <c r="AC2882" s="35" t="str">
        <f t="shared" si="356"/>
        <v/>
      </c>
      <c r="AD2882" s="35" t="str">
        <f t="shared" si="357"/>
        <v/>
      </c>
      <c r="AE2882" s="35" t="str">
        <f t="shared" si="358"/>
        <v/>
      </c>
      <c r="AF2882" s="35" t="str">
        <f t="shared" si="359"/>
        <v/>
      </c>
    </row>
    <row r="2883" spans="1:32" x14ac:dyDescent="0.3">
      <c r="A2883" s="50"/>
      <c r="B2883" s="34" t="str">
        <f>IFERROR(VLOOKUP(A2883,'State of WI BUs'!$A$2:$B$77,2,FALSE),"")</f>
        <v/>
      </c>
      <c r="C2883" s="50"/>
      <c r="D2883" s="50"/>
      <c r="E2883" s="51"/>
      <c r="F2883" s="34" t="str">
        <f>IFERROR(VLOOKUP(C2883,'Fed. Agency Identifier'!$A$2:$B$62,2,FALSE),"")</f>
        <v/>
      </c>
      <c r="G2883" s="34" t="str">
        <f>IF(ISBLANK(D2883)=TRUE,"",(IFERROR(VLOOKUP(CONCATENATE(C2883,".",D2883),'Assistance Listings sam.gov'!$A$2:$D$2250,4,FALSE),"Unknown/Expired CFDA - Complete Column K")))</f>
        <v/>
      </c>
      <c r="H2883" s="51"/>
      <c r="I2883" s="51"/>
      <c r="J2883" s="34" t="str">
        <f>IF(AND(ISBLANK(C2883)=TRUE,ISBLANK(D2883)=TRUE),"",IFERROR(VLOOKUP(CONCATENATE(C2883,".",D2883),'Clusters Lookup'!$A$2:$B$99,2,FALSE),"Not an Other Cluster"))</f>
        <v/>
      </c>
      <c r="K2883" s="51"/>
      <c r="L2883" s="51"/>
      <c r="M2883" s="51"/>
      <c r="N2883" s="51"/>
      <c r="O2883" s="52"/>
      <c r="P2883" s="51"/>
      <c r="Q2883" s="51"/>
      <c r="R2883" s="50"/>
      <c r="S2883" s="34" t="str">
        <f>IFERROR(VLOOKUP(R2883,'State of WI BUs'!$A$2:$B$77,2,FALSE),"")</f>
        <v/>
      </c>
      <c r="T2883" s="52"/>
      <c r="U2883" s="52"/>
      <c r="V2883" s="56" t="str">
        <f t="shared" si="352"/>
        <v/>
      </c>
      <c r="W2883" s="52"/>
      <c r="X2883" s="50"/>
      <c r="Y2883" s="56" t="str">
        <f t="shared" si="353"/>
        <v/>
      </c>
      <c r="Z2883" s="52"/>
      <c r="AA2883" s="35" t="str">
        <f t="shared" si="354"/>
        <v/>
      </c>
      <c r="AB2883" s="35" t="str">
        <f t="shared" si="355"/>
        <v/>
      </c>
      <c r="AC2883" s="35" t="str">
        <f t="shared" si="356"/>
        <v/>
      </c>
      <c r="AD2883" s="35" t="str">
        <f t="shared" si="357"/>
        <v/>
      </c>
      <c r="AE2883" s="35" t="str">
        <f t="shared" si="358"/>
        <v/>
      </c>
      <c r="AF2883" s="35" t="str">
        <f t="shared" si="359"/>
        <v/>
      </c>
    </row>
    <row r="2884" spans="1:32" x14ac:dyDescent="0.3">
      <c r="A2884" s="50"/>
      <c r="B2884" s="34" t="str">
        <f>IFERROR(VLOOKUP(A2884,'State of WI BUs'!$A$2:$B$77,2,FALSE),"")</f>
        <v/>
      </c>
      <c r="C2884" s="50"/>
      <c r="D2884" s="50"/>
      <c r="E2884" s="51"/>
      <c r="F2884" s="34" t="str">
        <f>IFERROR(VLOOKUP(C2884,'Fed. Agency Identifier'!$A$2:$B$62,2,FALSE),"")</f>
        <v/>
      </c>
      <c r="G2884" s="34" t="str">
        <f>IF(ISBLANK(D2884)=TRUE,"",(IFERROR(VLOOKUP(CONCATENATE(C2884,".",D2884),'Assistance Listings sam.gov'!$A$2:$D$2250,4,FALSE),"Unknown/Expired CFDA - Complete Column K")))</f>
        <v/>
      </c>
      <c r="H2884" s="51"/>
      <c r="I2884" s="51"/>
      <c r="J2884" s="34" t="str">
        <f>IF(AND(ISBLANK(C2884)=TRUE,ISBLANK(D2884)=TRUE),"",IFERROR(VLOOKUP(CONCATENATE(C2884,".",D2884),'Clusters Lookup'!$A$2:$B$99,2,FALSE),"Not an Other Cluster"))</f>
        <v/>
      </c>
      <c r="K2884" s="51"/>
      <c r="L2884" s="51"/>
      <c r="M2884" s="51"/>
      <c r="N2884" s="51"/>
      <c r="O2884" s="52"/>
      <c r="P2884" s="51"/>
      <c r="Q2884" s="51"/>
      <c r="R2884" s="50"/>
      <c r="S2884" s="34" t="str">
        <f>IFERROR(VLOOKUP(R2884,'State of WI BUs'!$A$2:$B$77,2,FALSE),"")</f>
        <v/>
      </c>
      <c r="T2884" s="52"/>
      <c r="U2884" s="52"/>
      <c r="V2884" s="56" t="str">
        <f t="shared" si="352"/>
        <v/>
      </c>
      <c r="W2884" s="52"/>
      <c r="X2884" s="50"/>
      <c r="Y2884" s="56" t="str">
        <f t="shared" si="353"/>
        <v/>
      </c>
      <c r="Z2884" s="52"/>
      <c r="AA2884" s="35" t="str">
        <f t="shared" si="354"/>
        <v/>
      </c>
      <c r="AB2884" s="35" t="str">
        <f t="shared" si="355"/>
        <v/>
      </c>
      <c r="AC2884" s="35" t="str">
        <f t="shared" si="356"/>
        <v/>
      </c>
      <c r="AD2884" s="35" t="str">
        <f t="shared" si="357"/>
        <v/>
      </c>
      <c r="AE2884" s="35" t="str">
        <f t="shared" si="358"/>
        <v/>
      </c>
      <c r="AF2884" s="35" t="str">
        <f t="shared" si="359"/>
        <v/>
      </c>
    </row>
    <row r="2885" spans="1:32" x14ac:dyDescent="0.3">
      <c r="A2885" s="50"/>
      <c r="B2885" s="34" t="str">
        <f>IFERROR(VLOOKUP(A2885,'State of WI BUs'!$A$2:$B$77,2,FALSE),"")</f>
        <v/>
      </c>
      <c r="C2885" s="50"/>
      <c r="D2885" s="50"/>
      <c r="E2885" s="51"/>
      <c r="F2885" s="34" t="str">
        <f>IFERROR(VLOOKUP(C2885,'Fed. Agency Identifier'!$A$2:$B$62,2,FALSE),"")</f>
        <v/>
      </c>
      <c r="G2885" s="34" t="str">
        <f>IF(ISBLANK(D2885)=TRUE,"",(IFERROR(VLOOKUP(CONCATENATE(C2885,".",D2885),'Assistance Listings sam.gov'!$A$2:$D$2250,4,FALSE),"Unknown/Expired CFDA - Complete Column K")))</f>
        <v/>
      </c>
      <c r="H2885" s="51"/>
      <c r="I2885" s="51"/>
      <c r="J2885" s="34" t="str">
        <f>IF(AND(ISBLANK(C2885)=TRUE,ISBLANK(D2885)=TRUE),"",IFERROR(VLOOKUP(CONCATENATE(C2885,".",D2885),'Clusters Lookup'!$A$2:$B$99,2,FALSE),"Not an Other Cluster"))</f>
        <v/>
      </c>
      <c r="K2885" s="51"/>
      <c r="L2885" s="51"/>
      <c r="M2885" s="51"/>
      <c r="N2885" s="51"/>
      <c r="O2885" s="52"/>
      <c r="P2885" s="51"/>
      <c r="Q2885" s="51"/>
      <c r="R2885" s="50"/>
      <c r="S2885" s="34" t="str">
        <f>IFERROR(VLOOKUP(R2885,'State of WI BUs'!$A$2:$B$77,2,FALSE),"")</f>
        <v/>
      </c>
      <c r="T2885" s="52"/>
      <c r="U2885" s="52"/>
      <c r="V2885" s="56" t="str">
        <f t="shared" si="352"/>
        <v/>
      </c>
      <c r="W2885" s="52"/>
      <c r="X2885" s="50"/>
      <c r="Y2885" s="56" t="str">
        <f t="shared" si="353"/>
        <v/>
      </c>
      <c r="Z2885" s="52"/>
      <c r="AA2885" s="35" t="str">
        <f t="shared" si="354"/>
        <v/>
      </c>
      <c r="AB2885" s="35" t="str">
        <f t="shared" si="355"/>
        <v/>
      </c>
      <c r="AC2885" s="35" t="str">
        <f t="shared" si="356"/>
        <v/>
      </c>
      <c r="AD2885" s="35" t="str">
        <f t="shared" si="357"/>
        <v/>
      </c>
      <c r="AE2885" s="35" t="str">
        <f t="shared" si="358"/>
        <v/>
      </c>
      <c r="AF2885" s="35" t="str">
        <f t="shared" si="359"/>
        <v/>
      </c>
    </row>
    <row r="2886" spans="1:32" x14ac:dyDescent="0.3">
      <c r="A2886" s="50"/>
      <c r="B2886" s="34" t="str">
        <f>IFERROR(VLOOKUP(A2886,'State of WI BUs'!$A$2:$B$77,2,FALSE),"")</f>
        <v/>
      </c>
      <c r="C2886" s="50"/>
      <c r="D2886" s="50"/>
      <c r="E2886" s="51"/>
      <c r="F2886" s="34" t="str">
        <f>IFERROR(VLOOKUP(C2886,'Fed. Agency Identifier'!$A$2:$B$62,2,FALSE),"")</f>
        <v/>
      </c>
      <c r="G2886" s="34" t="str">
        <f>IF(ISBLANK(D2886)=TRUE,"",(IFERROR(VLOOKUP(CONCATENATE(C2886,".",D2886),'Assistance Listings sam.gov'!$A$2:$D$2250,4,FALSE),"Unknown/Expired CFDA - Complete Column K")))</f>
        <v/>
      </c>
      <c r="H2886" s="51"/>
      <c r="I2886" s="51"/>
      <c r="J2886" s="34" t="str">
        <f>IF(AND(ISBLANK(C2886)=TRUE,ISBLANK(D2886)=TRUE),"",IFERROR(VLOOKUP(CONCATENATE(C2886,".",D2886),'Clusters Lookup'!$A$2:$B$99,2,FALSE),"Not an Other Cluster"))</f>
        <v/>
      </c>
      <c r="K2886" s="51"/>
      <c r="L2886" s="51"/>
      <c r="M2886" s="51"/>
      <c r="N2886" s="51"/>
      <c r="O2886" s="52"/>
      <c r="P2886" s="51"/>
      <c r="Q2886" s="51"/>
      <c r="R2886" s="50"/>
      <c r="S2886" s="34" t="str">
        <f>IFERROR(VLOOKUP(R2886,'State of WI BUs'!$A$2:$B$77,2,FALSE),"")</f>
        <v/>
      </c>
      <c r="T2886" s="52"/>
      <c r="U2886" s="52"/>
      <c r="V2886" s="56" t="str">
        <f t="shared" si="352"/>
        <v/>
      </c>
      <c r="W2886" s="52"/>
      <c r="X2886" s="50"/>
      <c r="Y2886" s="56" t="str">
        <f t="shared" si="353"/>
        <v/>
      </c>
      <c r="Z2886" s="52"/>
      <c r="AA2886" s="35" t="str">
        <f t="shared" si="354"/>
        <v/>
      </c>
      <c r="AB2886" s="35" t="str">
        <f t="shared" si="355"/>
        <v/>
      </c>
      <c r="AC2886" s="35" t="str">
        <f t="shared" si="356"/>
        <v/>
      </c>
      <c r="AD2886" s="35" t="str">
        <f t="shared" si="357"/>
        <v/>
      </c>
      <c r="AE2886" s="35" t="str">
        <f t="shared" si="358"/>
        <v/>
      </c>
      <c r="AF2886" s="35" t="str">
        <f t="shared" si="359"/>
        <v/>
      </c>
    </row>
    <row r="2887" spans="1:32" x14ac:dyDescent="0.3">
      <c r="A2887" s="50"/>
      <c r="B2887" s="34" t="str">
        <f>IFERROR(VLOOKUP(A2887,'State of WI BUs'!$A$2:$B$77,2,FALSE),"")</f>
        <v/>
      </c>
      <c r="C2887" s="50"/>
      <c r="D2887" s="50"/>
      <c r="E2887" s="51"/>
      <c r="F2887" s="34" t="str">
        <f>IFERROR(VLOOKUP(C2887,'Fed. Agency Identifier'!$A$2:$B$62,2,FALSE),"")</f>
        <v/>
      </c>
      <c r="G2887" s="34" t="str">
        <f>IF(ISBLANK(D2887)=TRUE,"",(IFERROR(VLOOKUP(CONCATENATE(C2887,".",D2887),'Assistance Listings sam.gov'!$A$2:$D$2250,4,FALSE),"Unknown/Expired CFDA - Complete Column K")))</f>
        <v/>
      </c>
      <c r="H2887" s="51"/>
      <c r="I2887" s="51"/>
      <c r="J2887" s="34" t="str">
        <f>IF(AND(ISBLANK(C2887)=TRUE,ISBLANK(D2887)=TRUE),"",IFERROR(VLOOKUP(CONCATENATE(C2887,".",D2887),'Clusters Lookup'!$A$2:$B$99,2,FALSE),"Not an Other Cluster"))</f>
        <v/>
      </c>
      <c r="K2887" s="51"/>
      <c r="L2887" s="51"/>
      <c r="M2887" s="51"/>
      <c r="N2887" s="51"/>
      <c r="O2887" s="52"/>
      <c r="P2887" s="51"/>
      <c r="Q2887" s="51"/>
      <c r="R2887" s="50"/>
      <c r="S2887" s="34" t="str">
        <f>IFERROR(VLOOKUP(R2887,'State of WI BUs'!$A$2:$B$77,2,FALSE),"")</f>
        <v/>
      </c>
      <c r="T2887" s="52"/>
      <c r="U2887" s="52"/>
      <c r="V2887" s="56" t="str">
        <f t="shared" si="352"/>
        <v/>
      </c>
      <c r="W2887" s="52"/>
      <c r="X2887" s="50"/>
      <c r="Y2887" s="56" t="str">
        <f t="shared" si="353"/>
        <v/>
      </c>
      <c r="Z2887" s="52"/>
      <c r="AA2887" s="35" t="str">
        <f t="shared" si="354"/>
        <v/>
      </c>
      <c r="AB2887" s="35" t="str">
        <f t="shared" si="355"/>
        <v/>
      </c>
      <c r="AC2887" s="35" t="str">
        <f t="shared" si="356"/>
        <v/>
      </c>
      <c r="AD2887" s="35" t="str">
        <f t="shared" si="357"/>
        <v/>
      </c>
      <c r="AE2887" s="35" t="str">
        <f t="shared" si="358"/>
        <v/>
      </c>
      <c r="AF2887" s="35" t="str">
        <f t="shared" si="359"/>
        <v/>
      </c>
    </row>
    <row r="2888" spans="1:32" x14ac:dyDescent="0.3">
      <c r="A2888" s="50"/>
      <c r="B2888" s="34" t="str">
        <f>IFERROR(VLOOKUP(A2888,'State of WI BUs'!$A$2:$B$77,2,FALSE),"")</f>
        <v/>
      </c>
      <c r="C2888" s="50"/>
      <c r="D2888" s="50"/>
      <c r="E2888" s="51"/>
      <c r="F2888" s="34" t="str">
        <f>IFERROR(VLOOKUP(C2888,'Fed. Agency Identifier'!$A$2:$B$62,2,FALSE),"")</f>
        <v/>
      </c>
      <c r="G2888" s="34" t="str">
        <f>IF(ISBLANK(D2888)=TRUE,"",(IFERROR(VLOOKUP(CONCATENATE(C2888,".",D2888),'Assistance Listings sam.gov'!$A$2:$D$2250,4,FALSE),"Unknown/Expired CFDA - Complete Column K")))</f>
        <v/>
      </c>
      <c r="H2888" s="51"/>
      <c r="I2888" s="51"/>
      <c r="J2888" s="34" t="str">
        <f>IF(AND(ISBLANK(C2888)=TRUE,ISBLANK(D2888)=TRUE),"",IFERROR(VLOOKUP(CONCATENATE(C2888,".",D2888),'Clusters Lookup'!$A$2:$B$99,2,FALSE),"Not an Other Cluster"))</f>
        <v/>
      </c>
      <c r="K2888" s="51"/>
      <c r="L2888" s="51"/>
      <c r="M2888" s="51"/>
      <c r="N2888" s="51"/>
      <c r="O2888" s="52"/>
      <c r="P2888" s="51"/>
      <c r="Q2888" s="51"/>
      <c r="R2888" s="50"/>
      <c r="S2888" s="34" t="str">
        <f>IFERROR(VLOOKUP(R2888,'State of WI BUs'!$A$2:$B$77,2,FALSE),"")</f>
        <v/>
      </c>
      <c r="T2888" s="52"/>
      <c r="U2888" s="52"/>
      <c r="V2888" s="56" t="str">
        <f t="shared" si="352"/>
        <v/>
      </c>
      <c r="W2888" s="52"/>
      <c r="X2888" s="50"/>
      <c r="Y2888" s="56" t="str">
        <f t="shared" si="353"/>
        <v/>
      </c>
      <c r="Z2888" s="52"/>
      <c r="AA2888" s="35" t="str">
        <f t="shared" si="354"/>
        <v/>
      </c>
      <c r="AB2888" s="35" t="str">
        <f t="shared" si="355"/>
        <v/>
      </c>
      <c r="AC2888" s="35" t="str">
        <f t="shared" si="356"/>
        <v/>
      </c>
      <c r="AD2888" s="35" t="str">
        <f t="shared" si="357"/>
        <v/>
      </c>
      <c r="AE2888" s="35" t="str">
        <f t="shared" si="358"/>
        <v/>
      </c>
      <c r="AF2888" s="35" t="str">
        <f t="shared" si="359"/>
        <v/>
      </c>
    </row>
    <row r="2889" spans="1:32" x14ac:dyDescent="0.3">
      <c r="A2889" s="50"/>
      <c r="B2889" s="34" t="str">
        <f>IFERROR(VLOOKUP(A2889,'State of WI BUs'!$A$2:$B$77,2,FALSE),"")</f>
        <v/>
      </c>
      <c r="C2889" s="50"/>
      <c r="D2889" s="50"/>
      <c r="E2889" s="51"/>
      <c r="F2889" s="34" t="str">
        <f>IFERROR(VLOOKUP(C2889,'Fed. Agency Identifier'!$A$2:$B$62,2,FALSE),"")</f>
        <v/>
      </c>
      <c r="G2889" s="34" t="str">
        <f>IF(ISBLANK(D2889)=TRUE,"",(IFERROR(VLOOKUP(CONCATENATE(C2889,".",D2889),'Assistance Listings sam.gov'!$A$2:$D$2250,4,FALSE),"Unknown/Expired CFDA - Complete Column K")))</f>
        <v/>
      </c>
      <c r="H2889" s="51"/>
      <c r="I2889" s="51"/>
      <c r="J2889" s="34" t="str">
        <f>IF(AND(ISBLANK(C2889)=TRUE,ISBLANK(D2889)=TRUE),"",IFERROR(VLOOKUP(CONCATENATE(C2889,".",D2889),'Clusters Lookup'!$A$2:$B$99,2,FALSE),"Not an Other Cluster"))</f>
        <v/>
      </c>
      <c r="K2889" s="51"/>
      <c r="L2889" s="51"/>
      <c r="M2889" s="51"/>
      <c r="N2889" s="51"/>
      <c r="O2889" s="52"/>
      <c r="P2889" s="51"/>
      <c r="Q2889" s="51"/>
      <c r="R2889" s="50"/>
      <c r="S2889" s="34" t="str">
        <f>IFERROR(VLOOKUP(R2889,'State of WI BUs'!$A$2:$B$77,2,FALSE),"")</f>
        <v/>
      </c>
      <c r="T2889" s="52"/>
      <c r="U2889" s="52"/>
      <c r="V2889" s="56" t="str">
        <f t="shared" si="352"/>
        <v/>
      </c>
      <c r="W2889" s="52"/>
      <c r="X2889" s="50"/>
      <c r="Y2889" s="56" t="str">
        <f t="shared" si="353"/>
        <v/>
      </c>
      <c r="Z2889" s="52"/>
      <c r="AA2889" s="35" t="str">
        <f t="shared" si="354"/>
        <v/>
      </c>
      <c r="AB2889" s="35" t="str">
        <f t="shared" si="355"/>
        <v/>
      </c>
      <c r="AC2889" s="35" t="str">
        <f t="shared" si="356"/>
        <v/>
      </c>
      <c r="AD2889" s="35" t="str">
        <f t="shared" si="357"/>
        <v/>
      </c>
      <c r="AE2889" s="35" t="str">
        <f t="shared" si="358"/>
        <v/>
      </c>
      <c r="AF2889" s="35" t="str">
        <f t="shared" si="359"/>
        <v/>
      </c>
    </row>
    <row r="2890" spans="1:32" x14ac:dyDescent="0.3">
      <c r="A2890" s="50"/>
      <c r="B2890" s="34" t="str">
        <f>IFERROR(VLOOKUP(A2890,'State of WI BUs'!$A$2:$B$77,2,FALSE),"")</f>
        <v/>
      </c>
      <c r="C2890" s="50"/>
      <c r="D2890" s="50"/>
      <c r="E2890" s="51"/>
      <c r="F2890" s="34" t="str">
        <f>IFERROR(VLOOKUP(C2890,'Fed. Agency Identifier'!$A$2:$B$62,2,FALSE),"")</f>
        <v/>
      </c>
      <c r="G2890" s="34" t="str">
        <f>IF(ISBLANK(D2890)=TRUE,"",(IFERROR(VLOOKUP(CONCATENATE(C2890,".",D2890),'Assistance Listings sam.gov'!$A$2:$D$2250,4,FALSE),"Unknown/Expired CFDA - Complete Column K")))</f>
        <v/>
      </c>
      <c r="H2890" s="51"/>
      <c r="I2890" s="51"/>
      <c r="J2890" s="34" t="str">
        <f>IF(AND(ISBLANK(C2890)=TRUE,ISBLANK(D2890)=TRUE),"",IFERROR(VLOOKUP(CONCATENATE(C2890,".",D2890),'Clusters Lookup'!$A$2:$B$99,2,FALSE),"Not an Other Cluster"))</f>
        <v/>
      </c>
      <c r="K2890" s="51"/>
      <c r="L2890" s="51"/>
      <c r="M2890" s="51"/>
      <c r="N2890" s="51"/>
      <c r="O2890" s="52"/>
      <c r="P2890" s="51"/>
      <c r="Q2890" s="51"/>
      <c r="R2890" s="50"/>
      <c r="S2890" s="34" t="str">
        <f>IFERROR(VLOOKUP(R2890,'State of WI BUs'!$A$2:$B$77,2,FALSE),"")</f>
        <v/>
      </c>
      <c r="T2890" s="52"/>
      <c r="U2890" s="52"/>
      <c r="V2890" s="56" t="str">
        <f t="shared" si="352"/>
        <v/>
      </c>
      <c r="W2890" s="52"/>
      <c r="X2890" s="50"/>
      <c r="Y2890" s="56" t="str">
        <f t="shared" si="353"/>
        <v/>
      </c>
      <c r="Z2890" s="52"/>
      <c r="AA2890" s="35" t="str">
        <f t="shared" si="354"/>
        <v/>
      </c>
      <c r="AB2890" s="35" t="str">
        <f t="shared" si="355"/>
        <v/>
      </c>
      <c r="AC2890" s="35" t="str">
        <f t="shared" si="356"/>
        <v/>
      </c>
      <c r="AD2890" s="35" t="str">
        <f t="shared" si="357"/>
        <v/>
      </c>
      <c r="AE2890" s="35" t="str">
        <f t="shared" si="358"/>
        <v/>
      </c>
      <c r="AF2890" s="35" t="str">
        <f t="shared" si="359"/>
        <v/>
      </c>
    </row>
    <row r="2891" spans="1:32" x14ac:dyDescent="0.3">
      <c r="A2891" s="50"/>
      <c r="B2891" s="34" t="str">
        <f>IFERROR(VLOOKUP(A2891,'State of WI BUs'!$A$2:$B$77,2,FALSE),"")</f>
        <v/>
      </c>
      <c r="C2891" s="50"/>
      <c r="D2891" s="50"/>
      <c r="E2891" s="51"/>
      <c r="F2891" s="34" t="str">
        <f>IFERROR(VLOOKUP(C2891,'Fed. Agency Identifier'!$A$2:$B$62,2,FALSE),"")</f>
        <v/>
      </c>
      <c r="G2891" s="34" t="str">
        <f>IF(ISBLANK(D2891)=TRUE,"",(IFERROR(VLOOKUP(CONCATENATE(C2891,".",D2891),'Assistance Listings sam.gov'!$A$2:$D$2250,4,FALSE),"Unknown/Expired CFDA - Complete Column K")))</f>
        <v/>
      </c>
      <c r="H2891" s="51"/>
      <c r="I2891" s="51"/>
      <c r="J2891" s="34" t="str">
        <f>IF(AND(ISBLANK(C2891)=TRUE,ISBLANK(D2891)=TRUE),"",IFERROR(VLOOKUP(CONCATENATE(C2891,".",D2891),'Clusters Lookup'!$A$2:$B$99,2,FALSE),"Not an Other Cluster"))</f>
        <v/>
      </c>
      <c r="K2891" s="51"/>
      <c r="L2891" s="51"/>
      <c r="M2891" s="51"/>
      <c r="N2891" s="51"/>
      <c r="O2891" s="52"/>
      <c r="P2891" s="51"/>
      <c r="Q2891" s="51"/>
      <c r="R2891" s="50"/>
      <c r="S2891" s="34" t="str">
        <f>IFERROR(VLOOKUP(R2891,'State of WI BUs'!$A$2:$B$77,2,FALSE),"")</f>
        <v/>
      </c>
      <c r="T2891" s="52"/>
      <c r="U2891" s="52"/>
      <c r="V2891" s="56" t="str">
        <f t="shared" si="352"/>
        <v/>
      </c>
      <c r="W2891" s="52"/>
      <c r="X2891" s="50"/>
      <c r="Y2891" s="56" t="str">
        <f t="shared" si="353"/>
        <v/>
      </c>
      <c r="Z2891" s="52"/>
      <c r="AA2891" s="35" t="str">
        <f t="shared" si="354"/>
        <v/>
      </c>
      <c r="AB2891" s="35" t="str">
        <f t="shared" si="355"/>
        <v/>
      </c>
      <c r="AC2891" s="35" t="str">
        <f t="shared" si="356"/>
        <v/>
      </c>
      <c r="AD2891" s="35" t="str">
        <f t="shared" si="357"/>
        <v/>
      </c>
      <c r="AE2891" s="35" t="str">
        <f t="shared" si="358"/>
        <v/>
      </c>
      <c r="AF2891" s="35" t="str">
        <f t="shared" si="359"/>
        <v/>
      </c>
    </row>
    <row r="2892" spans="1:32" x14ac:dyDescent="0.3">
      <c r="A2892" s="50"/>
      <c r="B2892" s="34" t="str">
        <f>IFERROR(VLOOKUP(A2892,'State of WI BUs'!$A$2:$B$77,2,FALSE),"")</f>
        <v/>
      </c>
      <c r="C2892" s="50"/>
      <c r="D2892" s="50"/>
      <c r="E2892" s="51"/>
      <c r="F2892" s="34" t="str">
        <f>IFERROR(VLOOKUP(C2892,'Fed. Agency Identifier'!$A$2:$B$62,2,FALSE),"")</f>
        <v/>
      </c>
      <c r="G2892" s="34" t="str">
        <f>IF(ISBLANK(D2892)=TRUE,"",(IFERROR(VLOOKUP(CONCATENATE(C2892,".",D2892),'Assistance Listings sam.gov'!$A$2:$D$2250,4,FALSE),"Unknown/Expired CFDA - Complete Column K")))</f>
        <v/>
      </c>
      <c r="H2892" s="51"/>
      <c r="I2892" s="51"/>
      <c r="J2892" s="34" t="str">
        <f>IF(AND(ISBLANK(C2892)=TRUE,ISBLANK(D2892)=TRUE),"",IFERROR(VLOOKUP(CONCATENATE(C2892,".",D2892),'Clusters Lookup'!$A$2:$B$99,2,FALSE),"Not an Other Cluster"))</f>
        <v/>
      </c>
      <c r="K2892" s="51"/>
      <c r="L2892" s="51"/>
      <c r="M2892" s="51"/>
      <c r="N2892" s="51"/>
      <c r="O2892" s="52"/>
      <c r="P2892" s="51"/>
      <c r="Q2892" s="51"/>
      <c r="R2892" s="50"/>
      <c r="S2892" s="34" t="str">
        <f>IFERROR(VLOOKUP(R2892,'State of WI BUs'!$A$2:$B$77,2,FALSE),"")</f>
        <v/>
      </c>
      <c r="T2892" s="52"/>
      <c r="U2892" s="52"/>
      <c r="V2892" s="56" t="str">
        <f t="shared" si="352"/>
        <v/>
      </c>
      <c r="W2892" s="52"/>
      <c r="X2892" s="50"/>
      <c r="Y2892" s="56" t="str">
        <f t="shared" si="353"/>
        <v/>
      </c>
      <c r="Z2892" s="52"/>
      <c r="AA2892" s="35" t="str">
        <f t="shared" si="354"/>
        <v/>
      </c>
      <c r="AB2892" s="35" t="str">
        <f t="shared" si="355"/>
        <v/>
      </c>
      <c r="AC2892" s="35" t="str">
        <f t="shared" si="356"/>
        <v/>
      </c>
      <c r="AD2892" s="35" t="str">
        <f t="shared" si="357"/>
        <v/>
      </c>
      <c r="AE2892" s="35" t="str">
        <f t="shared" si="358"/>
        <v/>
      </c>
      <c r="AF2892" s="35" t="str">
        <f t="shared" si="359"/>
        <v/>
      </c>
    </row>
    <row r="2893" spans="1:32" x14ac:dyDescent="0.3">
      <c r="A2893" s="50"/>
      <c r="B2893" s="34" t="str">
        <f>IFERROR(VLOOKUP(A2893,'State of WI BUs'!$A$2:$B$77,2,FALSE),"")</f>
        <v/>
      </c>
      <c r="C2893" s="50"/>
      <c r="D2893" s="50"/>
      <c r="E2893" s="51"/>
      <c r="F2893" s="34" t="str">
        <f>IFERROR(VLOOKUP(C2893,'Fed. Agency Identifier'!$A$2:$B$62,2,FALSE),"")</f>
        <v/>
      </c>
      <c r="G2893" s="34" t="str">
        <f>IF(ISBLANK(D2893)=TRUE,"",(IFERROR(VLOOKUP(CONCATENATE(C2893,".",D2893),'Assistance Listings sam.gov'!$A$2:$D$2250,4,FALSE),"Unknown/Expired CFDA - Complete Column K")))</f>
        <v/>
      </c>
      <c r="H2893" s="51"/>
      <c r="I2893" s="51"/>
      <c r="J2893" s="34" t="str">
        <f>IF(AND(ISBLANK(C2893)=TRUE,ISBLANK(D2893)=TRUE),"",IFERROR(VLOOKUP(CONCATENATE(C2893,".",D2893),'Clusters Lookup'!$A$2:$B$99,2,FALSE),"Not an Other Cluster"))</f>
        <v/>
      </c>
      <c r="K2893" s="51"/>
      <c r="L2893" s="51"/>
      <c r="M2893" s="51"/>
      <c r="N2893" s="51"/>
      <c r="O2893" s="52"/>
      <c r="P2893" s="51"/>
      <c r="Q2893" s="51"/>
      <c r="R2893" s="50"/>
      <c r="S2893" s="34" t="str">
        <f>IFERROR(VLOOKUP(R2893,'State of WI BUs'!$A$2:$B$77,2,FALSE),"")</f>
        <v/>
      </c>
      <c r="T2893" s="52"/>
      <c r="U2893" s="52"/>
      <c r="V2893" s="56" t="str">
        <f t="shared" si="352"/>
        <v/>
      </c>
      <c r="W2893" s="52"/>
      <c r="X2893" s="50"/>
      <c r="Y2893" s="56" t="str">
        <f t="shared" si="353"/>
        <v/>
      </c>
      <c r="Z2893" s="52"/>
      <c r="AA2893" s="35" t="str">
        <f t="shared" si="354"/>
        <v/>
      </c>
      <c r="AB2893" s="35" t="str">
        <f t="shared" si="355"/>
        <v/>
      </c>
      <c r="AC2893" s="35" t="str">
        <f t="shared" si="356"/>
        <v/>
      </c>
      <c r="AD2893" s="35" t="str">
        <f t="shared" si="357"/>
        <v/>
      </c>
      <c r="AE2893" s="35" t="str">
        <f t="shared" si="358"/>
        <v/>
      </c>
      <c r="AF2893" s="35" t="str">
        <f t="shared" si="359"/>
        <v/>
      </c>
    </row>
    <row r="2894" spans="1:32" x14ac:dyDescent="0.3">
      <c r="A2894" s="50"/>
      <c r="B2894" s="34" t="str">
        <f>IFERROR(VLOOKUP(A2894,'State of WI BUs'!$A$2:$B$77,2,FALSE),"")</f>
        <v/>
      </c>
      <c r="C2894" s="50"/>
      <c r="D2894" s="50"/>
      <c r="E2894" s="51"/>
      <c r="F2894" s="34" t="str">
        <f>IFERROR(VLOOKUP(C2894,'Fed. Agency Identifier'!$A$2:$B$62,2,FALSE),"")</f>
        <v/>
      </c>
      <c r="G2894" s="34" t="str">
        <f>IF(ISBLANK(D2894)=TRUE,"",(IFERROR(VLOOKUP(CONCATENATE(C2894,".",D2894),'Assistance Listings sam.gov'!$A$2:$D$2250,4,FALSE),"Unknown/Expired CFDA - Complete Column K")))</f>
        <v/>
      </c>
      <c r="H2894" s="51"/>
      <c r="I2894" s="51"/>
      <c r="J2894" s="34" t="str">
        <f>IF(AND(ISBLANK(C2894)=TRUE,ISBLANK(D2894)=TRUE),"",IFERROR(VLOOKUP(CONCATENATE(C2894,".",D2894),'Clusters Lookup'!$A$2:$B$99,2,FALSE),"Not an Other Cluster"))</f>
        <v/>
      </c>
      <c r="K2894" s="51"/>
      <c r="L2894" s="51"/>
      <c r="M2894" s="51"/>
      <c r="N2894" s="51"/>
      <c r="O2894" s="52"/>
      <c r="P2894" s="51"/>
      <c r="Q2894" s="51"/>
      <c r="R2894" s="50"/>
      <c r="S2894" s="34" t="str">
        <f>IFERROR(VLOOKUP(R2894,'State of WI BUs'!$A$2:$B$77,2,FALSE),"")</f>
        <v/>
      </c>
      <c r="T2894" s="52"/>
      <c r="U2894" s="52"/>
      <c r="V2894" s="56" t="str">
        <f t="shared" si="352"/>
        <v/>
      </c>
      <c r="W2894" s="52"/>
      <c r="X2894" s="50"/>
      <c r="Y2894" s="56" t="str">
        <f t="shared" si="353"/>
        <v/>
      </c>
      <c r="Z2894" s="52"/>
      <c r="AA2894" s="35" t="str">
        <f t="shared" si="354"/>
        <v/>
      </c>
      <c r="AB2894" s="35" t="str">
        <f t="shared" si="355"/>
        <v/>
      </c>
      <c r="AC2894" s="35" t="str">
        <f t="shared" si="356"/>
        <v/>
      </c>
      <c r="AD2894" s="35" t="str">
        <f t="shared" si="357"/>
        <v/>
      </c>
      <c r="AE2894" s="35" t="str">
        <f t="shared" si="358"/>
        <v/>
      </c>
      <c r="AF2894" s="35" t="str">
        <f t="shared" si="359"/>
        <v/>
      </c>
    </row>
    <row r="2895" spans="1:32" x14ac:dyDescent="0.3">
      <c r="A2895" s="50"/>
      <c r="B2895" s="34" t="str">
        <f>IFERROR(VLOOKUP(A2895,'State of WI BUs'!$A$2:$B$77,2,FALSE),"")</f>
        <v/>
      </c>
      <c r="C2895" s="50"/>
      <c r="D2895" s="50"/>
      <c r="E2895" s="51"/>
      <c r="F2895" s="34" t="str">
        <f>IFERROR(VLOOKUP(C2895,'Fed. Agency Identifier'!$A$2:$B$62,2,FALSE),"")</f>
        <v/>
      </c>
      <c r="G2895" s="34" t="str">
        <f>IF(ISBLANK(D2895)=TRUE,"",(IFERROR(VLOOKUP(CONCATENATE(C2895,".",D2895),'Assistance Listings sam.gov'!$A$2:$D$2250,4,FALSE),"Unknown/Expired CFDA - Complete Column K")))</f>
        <v/>
      </c>
      <c r="H2895" s="51"/>
      <c r="I2895" s="51"/>
      <c r="J2895" s="34" t="str">
        <f>IF(AND(ISBLANK(C2895)=TRUE,ISBLANK(D2895)=TRUE),"",IFERROR(VLOOKUP(CONCATENATE(C2895,".",D2895),'Clusters Lookup'!$A$2:$B$99,2,FALSE),"Not an Other Cluster"))</f>
        <v/>
      </c>
      <c r="K2895" s="51"/>
      <c r="L2895" s="51"/>
      <c r="M2895" s="51"/>
      <c r="N2895" s="51"/>
      <c r="O2895" s="52"/>
      <c r="P2895" s="51"/>
      <c r="Q2895" s="51"/>
      <c r="R2895" s="50"/>
      <c r="S2895" s="34" t="str">
        <f>IFERROR(VLOOKUP(R2895,'State of WI BUs'!$A$2:$B$77,2,FALSE),"")</f>
        <v/>
      </c>
      <c r="T2895" s="52"/>
      <c r="U2895" s="52"/>
      <c r="V2895" s="56" t="str">
        <f t="shared" si="352"/>
        <v/>
      </c>
      <c r="W2895" s="52"/>
      <c r="X2895" s="50"/>
      <c r="Y2895" s="56" t="str">
        <f t="shared" si="353"/>
        <v/>
      </c>
      <c r="Z2895" s="52"/>
      <c r="AA2895" s="35" t="str">
        <f t="shared" si="354"/>
        <v/>
      </c>
      <c r="AB2895" s="35" t="str">
        <f t="shared" si="355"/>
        <v/>
      </c>
      <c r="AC2895" s="35" t="str">
        <f t="shared" si="356"/>
        <v/>
      </c>
      <c r="AD2895" s="35" t="str">
        <f t="shared" si="357"/>
        <v/>
      </c>
      <c r="AE2895" s="35" t="str">
        <f t="shared" si="358"/>
        <v/>
      </c>
      <c r="AF2895" s="35" t="str">
        <f t="shared" si="359"/>
        <v/>
      </c>
    </row>
    <row r="2896" spans="1:32" x14ac:dyDescent="0.3">
      <c r="A2896" s="50"/>
      <c r="B2896" s="34" t="str">
        <f>IFERROR(VLOOKUP(A2896,'State of WI BUs'!$A$2:$B$77,2,FALSE),"")</f>
        <v/>
      </c>
      <c r="C2896" s="50"/>
      <c r="D2896" s="50"/>
      <c r="E2896" s="51"/>
      <c r="F2896" s="34" t="str">
        <f>IFERROR(VLOOKUP(C2896,'Fed. Agency Identifier'!$A$2:$B$62,2,FALSE),"")</f>
        <v/>
      </c>
      <c r="G2896" s="34" t="str">
        <f>IF(ISBLANK(D2896)=TRUE,"",(IFERROR(VLOOKUP(CONCATENATE(C2896,".",D2896),'Assistance Listings sam.gov'!$A$2:$D$2250,4,FALSE),"Unknown/Expired CFDA - Complete Column K")))</f>
        <v/>
      </c>
      <c r="H2896" s="51"/>
      <c r="I2896" s="51"/>
      <c r="J2896" s="34" t="str">
        <f>IF(AND(ISBLANK(C2896)=TRUE,ISBLANK(D2896)=TRUE),"",IFERROR(VLOOKUP(CONCATENATE(C2896,".",D2896),'Clusters Lookup'!$A$2:$B$99,2,FALSE),"Not an Other Cluster"))</f>
        <v/>
      </c>
      <c r="K2896" s="51"/>
      <c r="L2896" s="51"/>
      <c r="M2896" s="51"/>
      <c r="N2896" s="51"/>
      <c r="O2896" s="52"/>
      <c r="P2896" s="51"/>
      <c r="Q2896" s="51"/>
      <c r="R2896" s="50"/>
      <c r="S2896" s="34" t="str">
        <f>IFERROR(VLOOKUP(R2896,'State of WI BUs'!$A$2:$B$77,2,FALSE),"")</f>
        <v/>
      </c>
      <c r="T2896" s="52"/>
      <c r="U2896" s="52"/>
      <c r="V2896" s="56" t="str">
        <f t="shared" si="352"/>
        <v/>
      </c>
      <c r="W2896" s="52"/>
      <c r="X2896" s="50"/>
      <c r="Y2896" s="56" t="str">
        <f t="shared" si="353"/>
        <v/>
      </c>
      <c r="Z2896" s="52"/>
      <c r="AA2896" s="35" t="str">
        <f t="shared" si="354"/>
        <v/>
      </c>
      <c r="AB2896" s="35" t="str">
        <f t="shared" si="355"/>
        <v/>
      </c>
      <c r="AC2896" s="35" t="str">
        <f t="shared" si="356"/>
        <v/>
      </c>
      <c r="AD2896" s="35" t="str">
        <f t="shared" si="357"/>
        <v/>
      </c>
      <c r="AE2896" s="35" t="str">
        <f t="shared" si="358"/>
        <v/>
      </c>
      <c r="AF2896" s="35" t="str">
        <f t="shared" si="359"/>
        <v/>
      </c>
    </row>
    <row r="2897" spans="1:32" x14ac:dyDescent="0.3">
      <c r="A2897" s="50"/>
      <c r="B2897" s="34" t="str">
        <f>IFERROR(VLOOKUP(A2897,'State of WI BUs'!$A$2:$B$77,2,FALSE),"")</f>
        <v/>
      </c>
      <c r="C2897" s="50"/>
      <c r="D2897" s="50"/>
      <c r="E2897" s="51"/>
      <c r="F2897" s="34" t="str">
        <f>IFERROR(VLOOKUP(C2897,'Fed. Agency Identifier'!$A$2:$B$62,2,FALSE),"")</f>
        <v/>
      </c>
      <c r="G2897" s="34" t="str">
        <f>IF(ISBLANK(D2897)=TRUE,"",(IFERROR(VLOOKUP(CONCATENATE(C2897,".",D2897),'Assistance Listings sam.gov'!$A$2:$D$2250,4,FALSE),"Unknown/Expired CFDA - Complete Column K")))</f>
        <v/>
      </c>
      <c r="H2897" s="51"/>
      <c r="I2897" s="51"/>
      <c r="J2897" s="34" t="str">
        <f>IF(AND(ISBLANK(C2897)=TRUE,ISBLANK(D2897)=TRUE),"",IFERROR(VLOOKUP(CONCATENATE(C2897,".",D2897),'Clusters Lookup'!$A$2:$B$99,2,FALSE),"Not an Other Cluster"))</f>
        <v/>
      </c>
      <c r="K2897" s="51"/>
      <c r="L2897" s="51"/>
      <c r="M2897" s="51"/>
      <c r="N2897" s="51"/>
      <c r="O2897" s="52"/>
      <c r="P2897" s="51"/>
      <c r="Q2897" s="51"/>
      <c r="R2897" s="50"/>
      <c r="S2897" s="34" t="str">
        <f>IFERROR(VLOOKUP(R2897,'State of WI BUs'!$A$2:$B$77,2,FALSE),"")</f>
        <v/>
      </c>
      <c r="T2897" s="52"/>
      <c r="U2897" s="52"/>
      <c r="V2897" s="56" t="str">
        <f t="shared" si="352"/>
        <v/>
      </c>
      <c r="W2897" s="52"/>
      <c r="X2897" s="50"/>
      <c r="Y2897" s="56" t="str">
        <f t="shared" si="353"/>
        <v/>
      </c>
      <c r="Z2897" s="52"/>
      <c r="AA2897" s="35" t="str">
        <f t="shared" si="354"/>
        <v/>
      </c>
      <c r="AB2897" s="35" t="str">
        <f t="shared" si="355"/>
        <v/>
      </c>
      <c r="AC2897" s="35" t="str">
        <f t="shared" si="356"/>
        <v/>
      </c>
      <c r="AD2897" s="35" t="str">
        <f t="shared" si="357"/>
        <v/>
      </c>
      <c r="AE2897" s="35" t="str">
        <f t="shared" si="358"/>
        <v/>
      </c>
      <c r="AF2897" s="35" t="str">
        <f t="shared" si="359"/>
        <v/>
      </c>
    </row>
    <row r="2898" spans="1:32" x14ac:dyDescent="0.3">
      <c r="A2898" s="50"/>
      <c r="B2898" s="34" t="str">
        <f>IFERROR(VLOOKUP(A2898,'State of WI BUs'!$A$2:$B$77,2,FALSE),"")</f>
        <v/>
      </c>
      <c r="C2898" s="50"/>
      <c r="D2898" s="50"/>
      <c r="E2898" s="51"/>
      <c r="F2898" s="34" t="str">
        <f>IFERROR(VLOOKUP(C2898,'Fed. Agency Identifier'!$A$2:$B$62,2,FALSE),"")</f>
        <v/>
      </c>
      <c r="G2898" s="34" t="str">
        <f>IF(ISBLANK(D2898)=TRUE,"",(IFERROR(VLOOKUP(CONCATENATE(C2898,".",D2898),'Assistance Listings sam.gov'!$A$2:$D$2250,4,FALSE),"Unknown/Expired CFDA - Complete Column K")))</f>
        <v/>
      </c>
      <c r="H2898" s="51"/>
      <c r="I2898" s="51"/>
      <c r="J2898" s="34" t="str">
        <f>IF(AND(ISBLANK(C2898)=TRUE,ISBLANK(D2898)=TRUE),"",IFERROR(VLOOKUP(CONCATENATE(C2898,".",D2898),'Clusters Lookup'!$A$2:$B$99,2,FALSE),"Not an Other Cluster"))</f>
        <v/>
      </c>
      <c r="K2898" s="51"/>
      <c r="L2898" s="51"/>
      <c r="M2898" s="51"/>
      <c r="N2898" s="51"/>
      <c r="O2898" s="52"/>
      <c r="P2898" s="51"/>
      <c r="Q2898" s="51"/>
      <c r="R2898" s="50"/>
      <c r="S2898" s="34" t="str">
        <f>IFERROR(VLOOKUP(R2898,'State of WI BUs'!$A$2:$B$77,2,FALSE),"")</f>
        <v/>
      </c>
      <c r="T2898" s="52"/>
      <c r="U2898" s="52"/>
      <c r="V2898" s="56" t="str">
        <f t="shared" ref="V2898:V2961" si="360">IF(ISBLANK(C2898),"",T2898+U2898)</f>
        <v/>
      </c>
      <c r="W2898" s="52"/>
      <c r="X2898" s="50"/>
      <c r="Y2898" s="56" t="str">
        <f t="shared" ref="Y2898:Y2961" si="361">IF(ISBLANK(C2898),"",V2898+O2898-W2898)</f>
        <v/>
      </c>
      <c r="Z2898" s="52"/>
      <c r="AA2898" s="35" t="str">
        <f t="shared" ref="AA2898:AA2961" si="362">IF(ISBLANK(A2898)=TRUE,"",IF(OR(ISBLANK(H2898)=TRUE,ISBLANK(I2898)=TRUE),"Complete R&amp;D and SFA Designation",""))</f>
        <v/>
      </c>
      <c r="AB2898" s="35" t="str">
        <f t="shared" ref="AB2898:AB2961" si="363">IF(ISBLANK(A2898)=TRUE,"",IF(AND(M2898="I",OR(ISBLANK(P2898)=TRUE,ISBLANK(Q2898)=TRUE)),"Review Columns P,Q",""))</f>
        <v/>
      </c>
      <c r="AC2898" s="35" t="str">
        <f t="shared" ref="AC2898:AC2961" si="364">IF(ISBLANK(A2898)=TRUE,"",IF(AND(M2898="T",ISBLANK(R2898)=TRUE),"Review Column R, S",""))</f>
        <v/>
      </c>
      <c r="AD2898" s="35" t="str">
        <f t="shared" ref="AD2898:AD2961" si="365">IF(ISBLANK(A2898)=TRUE,"",IF(AND(N2898="Y",ISBLANK(O2898)=TRUE),"Review Column O",""))</f>
        <v/>
      </c>
      <c r="AE2898" s="35" t="str">
        <f t="shared" ref="AE2898:AE2961" si="366">IF(ISBLANK(A2898)=TRUE,"",IF(W2898+Z2898&gt;T2898+U2898,"Review Columns T,U,W,Z",""))</f>
        <v/>
      </c>
      <c r="AF2898" s="35" t="str">
        <f t="shared" ref="AF2898:AF2961" si="367">IF((ISBLANK(A2898)=TRUE),"",IF(ISBLANK(L2898)=TRUE,"Select Special Funding",""))</f>
        <v/>
      </c>
    </row>
    <row r="2899" spans="1:32" x14ac:dyDescent="0.3">
      <c r="A2899" s="50"/>
      <c r="B2899" s="34" t="str">
        <f>IFERROR(VLOOKUP(A2899,'State of WI BUs'!$A$2:$B$77,2,FALSE),"")</f>
        <v/>
      </c>
      <c r="C2899" s="50"/>
      <c r="D2899" s="50"/>
      <c r="E2899" s="51"/>
      <c r="F2899" s="34" t="str">
        <f>IFERROR(VLOOKUP(C2899,'Fed. Agency Identifier'!$A$2:$B$62,2,FALSE),"")</f>
        <v/>
      </c>
      <c r="G2899" s="34" t="str">
        <f>IF(ISBLANK(D2899)=TRUE,"",(IFERROR(VLOOKUP(CONCATENATE(C2899,".",D2899),'Assistance Listings sam.gov'!$A$2:$D$2250,4,FALSE),"Unknown/Expired CFDA - Complete Column K")))</f>
        <v/>
      </c>
      <c r="H2899" s="51"/>
      <c r="I2899" s="51"/>
      <c r="J2899" s="34" t="str">
        <f>IF(AND(ISBLANK(C2899)=TRUE,ISBLANK(D2899)=TRUE),"",IFERROR(VLOOKUP(CONCATENATE(C2899,".",D2899),'Clusters Lookup'!$A$2:$B$99,2,FALSE),"Not an Other Cluster"))</f>
        <v/>
      </c>
      <c r="K2899" s="51"/>
      <c r="L2899" s="51"/>
      <c r="M2899" s="51"/>
      <c r="N2899" s="51"/>
      <c r="O2899" s="52"/>
      <c r="P2899" s="51"/>
      <c r="Q2899" s="51"/>
      <c r="R2899" s="50"/>
      <c r="S2899" s="34" t="str">
        <f>IFERROR(VLOOKUP(R2899,'State of WI BUs'!$A$2:$B$77,2,FALSE),"")</f>
        <v/>
      </c>
      <c r="T2899" s="52"/>
      <c r="U2899" s="52"/>
      <c r="V2899" s="56" t="str">
        <f t="shared" si="360"/>
        <v/>
      </c>
      <c r="W2899" s="52"/>
      <c r="X2899" s="50"/>
      <c r="Y2899" s="56" t="str">
        <f t="shared" si="361"/>
        <v/>
      </c>
      <c r="Z2899" s="52"/>
      <c r="AA2899" s="35" t="str">
        <f t="shared" si="362"/>
        <v/>
      </c>
      <c r="AB2899" s="35" t="str">
        <f t="shared" si="363"/>
        <v/>
      </c>
      <c r="AC2899" s="35" t="str">
        <f t="shared" si="364"/>
        <v/>
      </c>
      <c r="AD2899" s="35" t="str">
        <f t="shared" si="365"/>
        <v/>
      </c>
      <c r="AE2899" s="35" t="str">
        <f t="shared" si="366"/>
        <v/>
      </c>
      <c r="AF2899" s="35" t="str">
        <f t="shared" si="367"/>
        <v/>
      </c>
    </row>
    <row r="2900" spans="1:32" x14ac:dyDescent="0.3">
      <c r="A2900" s="50"/>
      <c r="B2900" s="34" t="str">
        <f>IFERROR(VLOOKUP(A2900,'State of WI BUs'!$A$2:$B$77,2,FALSE),"")</f>
        <v/>
      </c>
      <c r="C2900" s="50"/>
      <c r="D2900" s="50"/>
      <c r="E2900" s="51"/>
      <c r="F2900" s="34" t="str">
        <f>IFERROR(VLOOKUP(C2900,'Fed. Agency Identifier'!$A$2:$B$62,2,FALSE),"")</f>
        <v/>
      </c>
      <c r="G2900" s="34" t="str">
        <f>IF(ISBLANK(D2900)=TRUE,"",(IFERROR(VLOOKUP(CONCATENATE(C2900,".",D2900),'Assistance Listings sam.gov'!$A$2:$D$2250,4,FALSE),"Unknown/Expired CFDA - Complete Column K")))</f>
        <v/>
      </c>
      <c r="H2900" s="51"/>
      <c r="I2900" s="51"/>
      <c r="J2900" s="34" t="str">
        <f>IF(AND(ISBLANK(C2900)=TRUE,ISBLANK(D2900)=TRUE),"",IFERROR(VLOOKUP(CONCATENATE(C2900,".",D2900),'Clusters Lookup'!$A$2:$B$99,2,FALSE),"Not an Other Cluster"))</f>
        <v/>
      </c>
      <c r="K2900" s="51"/>
      <c r="L2900" s="51"/>
      <c r="M2900" s="51"/>
      <c r="N2900" s="51"/>
      <c r="O2900" s="52"/>
      <c r="P2900" s="51"/>
      <c r="Q2900" s="51"/>
      <c r="R2900" s="50"/>
      <c r="S2900" s="34" t="str">
        <f>IFERROR(VLOOKUP(R2900,'State of WI BUs'!$A$2:$B$77,2,FALSE),"")</f>
        <v/>
      </c>
      <c r="T2900" s="52"/>
      <c r="U2900" s="52"/>
      <c r="V2900" s="56" t="str">
        <f t="shared" si="360"/>
        <v/>
      </c>
      <c r="W2900" s="52"/>
      <c r="X2900" s="50"/>
      <c r="Y2900" s="56" t="str">
        <f t="shared" si="361"/>
        <v/>
      </c>
      <c r="Z2900" s="52"/>
      <c r="AA2900" s="35" t="str">
        <f t="shared" si="362"/>
        <v/>
      </c>
      <c r="AB2900" s="35" t="str">
        <f t="shared" si="363"/>
        <v/>
      </c>
      <c r="AC2900" s="35" t="str">
        <f t="shared" si="364"/>
        <v/>
      </c>
      <c r="AD2900" s="35" t="str">
        <f t="shared" si="365"/>
        <v/>
      </c>
      <c r="AE2900" s="35" t="str">
        <f t="shared" si="366"/>
        <v/>
      </c>
      <c r="AF2900" s="35" t="str">
        <f t="shared" si="367"/>
        <v/>
      </c>
    </row>
    <row r="2901" spans="1:32" x14ac:dyDescent="0.3">
      <c r="A2901" s="50"/>
      <c r="B2901" s="34" t="str">
        <f>IFERROR(VLOOKUP(A2901,'State of WI BUs'!$A$2:$B$77,2,FALSE),"")</f>
        <v/>
      </c>
      <c r="C2901" s="50"/>
      <c r="D2901" s="50"/>
      <c r="E2901" s="51"/>
      <c r="F2901" s="34" t="str">
        <f>IFERROR(VLOOKUP(C2901,'Fed. Agency Identifier'!$A$2:$B$62,2,FALSE),"")</f>
        <v/>
      </c>
      <c r="G2901" s="34" t="str">
        <f>IF(ISBLANK(D2901)=TRUE,"",(IFERROR(VLOOKUP(CONCATENATE(C2901,".",D2901),'Assistance Listings sam.gov'!$A$2:$D$2250,4,FALSE),"Unknown/Expired CFDA - Complete Column K")))</f>
        <v/>
      </c>
      <c r="H2901" s="51"/>
      <c r="I2901" s="51"/>
      <c r="J2901" s="34" t="str">
        <f>IF(AND(ISBLANK(C2901)=TRUE,ISBLANK(D2901)=TRUE),"",IFERROR(VLOOKUP(CONCATENATE(C2901,".",D2901),'Clusters Lookup'!$A$2:$B$99,2,FALSE),"Not an Other Cluster"))</f>
        <v/>
      </c>
      <c r="K2901" s="51"/>
      <c r="L2901" s="51"/>
      <c r="M2901" s="51"/>
      <c r="N2901" s="51"/>
      <c r="O2901" s="52"/>
      <c r="P2901" s="51"/>
      <c r="Q2901" s="51"/>
      <c r="R2901" s="50"/>
      <c r="S2901" s="34" t="str">
        <f>IFERROR(VLOOKUP(R2901,'State of WI BUs'!$A$2:$B$77,2,FALSE),"")</f>
        <v/>
      </c>
      <c r="T2901" s="52"/>
      <c r="U2901" s="52"/>
      <c r="V2901" s="56" t="str">
        <f t="shared" si="360"/>
        <v/>
      </c>
      <c r="W2901" s="52"/>
      <c r="X2901" s="50"/>
      <c r="Y2901" s="56" t="str">
        <f t="shared" si="361"/>
        <v/>
      </c>
      <c r="Z2901" s="52"/>
      <c r="AA2901" s="35" t="str">
        <f t="shared" si="362"/>
        <v/>
      </c>
      <c r="AB2901" s="35" t="str">
        <f t="shared" si="363"/>
        <v/>
      </c>
      <c r="AC2901" s="35" t="str">
        <f t="shared" si="364"/>
        <v/>
      </c>
      <c r="AD2901" s="35" t="str">
        <f t="shared" si="365"/>
        <v/>
      </c>
      <c r="AE2901" s="35" t="str">
        <f t="shared" si="366"/>
        <v/>
      </c>
      <c r="AF2901" s="35" t="str">
        <f t="shared" si="367"/>
        <v/>
      </c>
    </row>
    <row r="2902" spans="1:32" x14ac:dyDescent="0.3">
      <c r="A2902" s="50"/>
      <c r="B2902" s="34" t="str">
        <f>IFERROR(VLOOKUP(A2902,'State of WI BUs'!$A$2:$B$77,2,FALSE),"")</f>
        <v/>
      </c>
      <c r="C2902" s="50"/>
      <c r="D2902" s="50"/>
      <c r="E2902" s="51"/>
      <c r="F2902" s="34" t="str">
        <f>IFERROR(VLOOKUP(C2902,'Fed. Agency Identifier'!$A$2:$B$62,2,FALSE),"")</f>
        <v/>
      </c>
      <c r="G2902" s="34" t="str">
        <f>IF(ISBLANK(D2902)=TRUE,"",(IFERROR(VLOOKUP(CONCATENATE(C2902,".",D2902),'Assistance Listings sam.gov'!$A$2:$D$2250,4,FALSE),"Unknown/Expired CFDA - Complete Column K")))</f>
        <v/>
      </c>
      <c r="H2902" s="51"/>
      <c r="I2902" s="51"/>
      <c r="J2902" s="34" t="str">
        <f>IF(AND(ISBLANK(C2902)=TRUE,ISBLANK(D2902)=TRUE),"",IFERROR(VLOOKUP(CONCATENATE(C2902,".",D2902),'Clusters Lookup'!$A$2:$B$99,2,FALSE),"Not an Other Cluster"))</f>
        <v/>
      </c>
      <c r="K2902" s="51"/>
      <c r="L2902" s="51"/>
      <c r="M2902" s="51"/>
      <c r="N2902" s="51"/>
      <c r="O2902" s="52"/>
      <c r="P2902" s="51"/>
      <c r="Q2902" s="51"/>
      <c r="R2902" s="50"/>
      <c r="S2902" s="34" t="str">
        <f>IFERROR(VLOOKUP(R2902,'State of WI BUs'!$A$2:$B$77,2,FALSE),"")</f>
        <v/>
      </c>
      <c r="T2902" s="52"/>
      <c r="U2902" s="52"/>
      <c r="V2902" s="56" t="str">
        <f t="shared" si="360"/>
        <v/>
      </c>
      <c r="W2902" s="52"/>
      <c r="X2902" s="50"/>
      <c r="Y2902" s="56" t="str">
        <f t="shared" si="361"/>
        <v/>
      </c>
      <c r="Z2902" s="52"/>
      <c r="AA2902" s="35" t="str">
        <f t="shared" si="362"/>
        <v/>
      </c>
      <c r="AB2902" s="35" t="str">
        <f t="shared" si="363"/>
        <v/>
      </c>
      <c r="AC2902" s="35" t="str">
        <f t="shared" si="364"/>
        <v/>
      </c>
      <c r="AD2902" s="35" t="str">
        <f t="shared" si="365"/>
        <v/>
      </c>
      <c r="AE2902" s="35" t="str">
        <f t="shared" si="366"/>
        <v/>
      </c>
      <c r="AF2902" s="35" t="str">
        <f t="shared" si="367"/>
        <v/>
      </c>
    </row>
    <row r="2903" spans="1:32" x14ac:dyDescent="0.3">
      <c r="A2903" s="50"/>
      <c r="B2903" s="34" t="str">
        <f>IFERROR(VLOOKUP(A2903,'State of WI BUs'!$A$2:$B$77,2,FALSE),"")</f>
        <v/>
      </c>
      <c r="C2903" s="50"/>
      <c r="D2903" s="50"/>
      <c r="E2903" s="51"/>
      <c r="F2903" s="34" t="str">
        <f>IFERROR(VLOOKUP(C2903,'Fed. Agency Identifier'!$A$2:$B$62,2,FALSE),"")</f>
        <v/>
      </c>
      <c r="G2903" s="34" t="str">
        <f>IF(ISBLANK(D2903)=TRUE,"",(IFERROR(VLOOKUP(CONCATENATE(C2903,".",D2903),'Assistance Listings sam.gov'!$A$2:$D$2250,4,FALSE),"Unknown/Expired CFDA - Complete Column K")))</f>
        <v/>
      </c>
      <c r="H2903" s="51"/>
      <c r="I2903" s="51"/>
      <c r="J2903" s="34" t="str">
        <f>IF(AND(ISBLANK(C2903)=TRUE,ISBLANK(D2903)=TRUE),"",IFERROR(VLOOKUP(CONCATENATE(C2903,".",D2903),'Clusters Lookup'!$A$2:$B$99,2,FALSE),"Not an Other Cluster"))</f>
        <v/>
      </c>
      <c r="K2903" s="51"/>
      <c r="L2903" s="51"/>
      <c r="M2903" s="51"/>
      <c r="N2903" s="51"/>
      <c r="O2903" s="52"/>
      <c r="P2903" s="51"/>
      <c r="Q2903" s="51"/>
      <c r="R2903" s="50"/>
      <c r="S2903" s="34" t="str">
        <f>IFERROR(VLOOKUP(R2903,'State of WI BUs'!$A$2:$B$77,2,FALSE),"")</f>
        <v/>
      </c>
      <c r="T2903" s="52"/>
      <c r="U2903" s="52"/>
      <c r="V2903" s="56" t="str">
        <f t="shared" si="360"/>
        <v/>
      </c>
      <c r="W2903" s="52"/>
      <c r="X2903" s="50"/>
      <c r="Y2903" s="56" t="str">
        <f t="shared" si="361"/>
        <v/>
      </c>
      <c r="Z2903" s="52"/>
      <c r="AA2903" s="35" t="str">
        <f t="shared" si="362"/>
        <v/>
      </c>
      <c r="AB2903" s="35" t="str">
        <f t="shared" si="363"/>
        <v/>
      </c>
      <c r="AC2903" s="35" t="str">
        <f t="shared" si="364"/>
        <v/>
      </c>
      <c r="AD2903" s="35" t="str">
        <f t="shared" si="365"/>
        <v/>
      </c>
      <c r="AE2903" s="35" t="str">
        <f t="shared" si="366"/>
        <v/>
      </c>
      <c r="AF2903" s="35" t="str">
        <f t="shared" si="367"/>
        <v/>
      </c>
    </row>
    <row r="2904" spans="1:32" x14ac:dyDescent="0.3">
      <c r="A2904" s="50"/>
      <c r="B2904" s="34" t="str">
        <f>IFERROR(VLOOKUP(A2904,'State of WI BUs'!$A$2:$B$77,2,FALSE),"")</f>
        <v/>
      </c>
      <c r="C2904" s="50"/>
      <c r="D2904" s="50"/>
      <c r="E2904" s="51"/>
      <c r="F2904" s="34" t="str">
        <f>IFERROR(VLOOKUP(C2904,'Fed. Agency Identifier'!$A$2:$B$62,2,FALSE),"")</f>
        <v/>
      </c>
      <c r="G2904" s="34" t="str">
        <f>IF(ISBLANK(D2904)=TRUE,"",(IFERROR(VLOOKUP(CONCATENATE(C2904,".",D2904),'Assistance Listings sam.gov'!$A$2:$D$2250,4,FALSE),"Unknown/Expired CFDA - Complete Column K")))</f>
        <v/>
      </c>
      <c r="H2904" s="51"/>
      <c r="I2904" s="51"/>
      <c r="J2904" s="34" t="str">
        <f>IF(AND(ISBLANK(C2904)=TRUE,ISBLANK(D2904)=TRUE),"",IFERROR(VLOOKUP(CONCATENATE(C2904,".",D2904),'Clusters Lookup'!$A$2:$B$99,2,FALSE),"Not an Other Cluster"))</f>
        <v/>
      </c>
      <c r="K2904" s="51"/>
      <c r="L2904" s="51"/>
      <c r="M2904" s="51"/>
      <c r="N2904" s="51"/>
      <c r="O2904" s="52"/>
      <c r="P2904" s="51"/>
      <c r="Q2904" s="51"/>
      <c r="R2904" s="50"/>
      <c r="S2904" s="34" t="str">
        <f>IFERROR(VLOOKUP(R2904,'State of WI BUs'!$A$2:$B$77,2,FALSE),"")</f>
        <v/>
      </c>
      <c r="T2904" s="52"/>
      <c r="U2904" s="52"/>
      <c r="V2904" s="56" t="str">
        <f t="shared" si="360"/>
        <v/>
      </c>
      <c r="W2904" s="52"/>
      <c r="X2904" s="50"/>
      <c r="Y2904" s="56" t="str">
        <f t="shared" si="361"/>
        <v/>
      </c>
      <c r="Z2904" s="52"/>
      <c r="AA2904" s="35" t="str">
        <f t="shared" si="362"/>
        <v/>
      </c>
      <c r="AB2904" s="35" t="str">
        <f t="shared" si="363"/>
        <v/>
      </c>
      <c r="AC2904" s="35" t="str">
        <f t="shared" si="364"/>
        <v/>
      </c>
      <c r="AD2904" s="35" t="str">
        <f t="shared" si="365"/>
        <v/>
      </c>
      <c r="AE2904" s="35" t="str">
        <f t="shared" si="366"/>
        <v/>
      </c>
      <c r="AF2904" s="35" t="str">
        <f t="shared" si="367"/>
        <v/>
      </c>
    </row>
    <row r="2905" spans="1:32" x14ac:dyDescent="0.3">
      <c r="A2905" s="50"/>
      <c r="B2905" s="34" t="str">
        <f>IFERROR(VLOOKUP(A2905,'State of WI BUs'!$A$2:$B$77,2,FALSE),"")</f>
        <v/>
      </c>
      <c r="C2905" s="50"/>
      <c r="D2905" s="50"/>
      <c r="E2905" s="51"/>
      <c r="F2905" s="34" t="str">
        <f>IFERROR(VLOOKUP(C2905,'Fed. Agency Identifier'!$A$2:$B$62,2,FALSE),"")</f>
        <v/>
      </c>
      <c r="G2905" s="34" t="str">
        <f>IF(ISBLANK(D2905)=TRUE,"",(IFERROR(VLOOKUP(CONCATENATE(C2905,".",D2905),'Assistance Listings sam.gov'!$A$2:$D$2250,4,FALSE),"Unknown/Expired CFDA - Complete Column K")))</f>
        <v/>
      </c>
      <c r="H2905" s="51"/>
      <c r="I2905" s="51"/>
      <c r="J2905" s="34" t="str">
        <f>IF(AND(ISBLANK(C2905)=TRUE,ISBLANK(D2905)=TRUE),"",IFERROR(VLOOKUP(CONCATENATE(C2905,".",D2905),'Clusters Lookup'!$A$2:$B$99,2,FALSE),"Not an Other Cluster"))</f>
        <v/>
      </c>
      <c r="K2905" s="51"/>
      <c r="L2905" s="51"/>
      <c r="M2905" s="51"/>
      <c r="N2905" s="51"/>
      <c r="O2905" s="52"/>
      <c r="P2905" s="51"/>
      <c r="Q2905" s="51"/>
      <c r="R2905" s="50"/>
      <c r="S2905" s="34" t="str">
        <f>IFERROR(VLOOKUP(R2905,'State of WI BUs'!$A$2:$B$77,2,FALSE),"")</f>
        <v/>
      </c>
      <c r="T2905" s="52"/>
      <c r="U2905" s="52"/>
      <c r="V2905" s="56" t="str">
        <f t="shared" si="360"/>
        <v/>
      </c>
      <c r="W2905" s="52"/>
      <c r="X2905" s="50"/>
      <c r="Y2905" s="56" t="str">
        <f t="shared" si="361"/>
        <v/>
      </c>
      <c r="Z2905" s="52"/>
      <c r="AA2905" s="35" t="str">
        <f t="shared" si="362"/>
        <v/>
      </c>
      <c r="AB2905" s="35" t="str">
        <f t="shared" si="363"/>
        <v/>
      </c>
      <c r="AC2905" s="35" t="str">
        <f t="shared" si="364"/>
        <v/>
      </c>
      <c r="AD2905" s="35" t="str">
        <f t="shared" si="365"/>
        <v/>
      </c>
      <c r="AE2905" s="35" t="str">
        <f t="shared" si="366"/>
        <v/>
      </c>
      <c r="AF2905" s="35" t="str">
        <f t="shared" si="367"/>
        <v/>
      </c>
    </row>
    <row r="2906" spans="1:32" x14ac:dyDescent="0.3">
      <c r="A2906" s="50"/>
      <c r="B2906" s="34" t="str">
        <f>IFERROR(VLOOKUP(A2906,'State of WI BUs'!$A$2:$B$77,2,FALSE),"")</f>
        <v/>
      </c>
      <c r="C2906" s="50"/>
      <c r="D2906" s="50"/>
      <c r="E2906" s="51"/>
      <c r="F2906" s="34" t="str">
        <f>IFERROR(VLOOKUP(C2906,'Fed. Agency Identifier'!$A$2:$B$62,2,FALSE),"")</f>
        <v/>
      </c>
      <c r="G2906" s="34" t="str">
        <f>IF(ISBLANK(D2906)=TRUE,"",(IFERROR(VLOOKUP(CONCATENATE(C2906,".",D2906),'Assistance Listings sam.gov'!$A$2:$D$2250,4,FALSE),"Unknown/Expired CFDA - Complete Column K")))</f>
        <v/>
      </c>
      <c r="H2906" s="51"/>
      <c r="I2906" s="51"/>
      <c r="J2906" s="34" t="str">
        <f>IF(AND(ISBLANK(C2906)=TRUE,ISBLANK(D2906)=TRUE),"",IFERROR(VLOOKUP(CONCATENATE(C2906,".",D2906),'Clusters Lookup'!$A$2:$B$99,2,FALSE),"Not an Other Cluster"))</f>
        <v/>
      </c>
      <c r="K2906" s="51"/>
      <c r="L2906" s="51"/>
      <c r="M2906" s="51"/>
      <c r="N2906" s="51"/>
      <c r="O2906" s="52"/>
      <c r="P2906" s="51"/>
      <c r="Q2906" s="51"/>
      <c r="R2906" s="50"/>
      <c r="S2906" s="34" t="str">
        <f>IFERROR(VLOOKUP(R2906,'State of WI BUs'!$A$2:$B$77,2,FALSE),"")</f>
        <v/>
      </c>
      <c r="T2906" s="52"/>
      <c r="U2906" s="52"/>
      <c r="V2906" s="56" t="str">
        <f t="shared" si="360"/>
        <v/>
      </c>
      <c r="W2906" s="52"/>
      <c r="X2906" s="50"/>
      <c r="Y2906" s="56" t="str">
        <f t="shared" si="361"/>
        <v/>
      </c>
      <c r="Z2906" s="52"/>
      <c r="AA2906" s="35" t="str">
        <f t="shared" si="362"/>
        <v/>
      </c>
      <c r="AB2906" s="35" t="str">
        <f t="shared" si="363"/>
        <v/>
      </c>
      <c r="AC2906" s="35" t="str">
        <f t="shared" si="364"/>
        <v/>
      </c>
      <c r="AD2906" s="35" t="str">
        <f t="shared" si="365"/>
        <v/>
      </c>
      <c r="AE2906" s="35" t="str">
        <f t="shared" si="366"/>
        <v/>
      </c>
      <c r="AF2906" s="35" t="str">
        <f t="shared" si="367"/>
        <v/>
      </c>
    </row>
    <row r="2907" spans="1:32" x14ac:dyDescent="0.3">
      <c r="A2907" s="50"/>
      <c r="B2907" s="34" t="str">
        <f>IFERROR(VLOOKUP(A2907,'State of WI BUs'!$A$2:$B$77,2,FALSE),"")</f>
        <v/>
      </c>
      <c r="C2907" s="50"/>
      <c r="D2907" s="50"/>
      <c r="E2907" s="51"/>
      <c r="F2907" s="34" t="str">
        <f>IFERROR(VLOOKUP(C2907,'Fed. Agency Identifier'!$A$2:$B$62,2,FALSE),"")</f>
        <v/>
      </c>
      <c r="G2907" s="34" t="str">
        <f>IF(ISBLANK(D2907)=TRUE,"",(IFERROR(VLOOKUP(CONCATENATE(C2907,".",D2907),'Assistance Listings sam.gov'!$A$2:$D$2250,4,FALSE),"Unknown/Expired CFDA - Complete Column K")))</f>
        <v/>
      </c>
      <c r="H2907" s="51"/>
      <c r="I2907" s="51"/>
      <c r="J2907" s="34" t="str">
        <f>IF(AND(ISBLANK(C2907)=TRUE,ISBLANK(D2907)=TRUE),"",IFERROR(VLOOKUP(CONCATENATE(C2907,".",D2907),'Clusters Lookup'!$A$2:$B$99,2,FALSE),"Not an Other Cluster"))</f>
        <v/>
      </c>
      <c r="K2907" s="51"/>
      <c r="L2907" s="51"/>
      <c r="M2907" s="51"/>
      <c r="N2907" s="51"/>
      <c r="O2907" s="52"/>
      <c r="P2907" s="51"/>
      <c r="Q2907" s="51"/>
      <c r="R2907" s="50"/>
      <c r="S2907" s="34" t="str">
        <f>IFERROR(VLOOKUP(R2907,'State of WI BUs'!$A$2:$B$77,2,FALSE),"")</f>
        <v/>
      </c>
      <c r="T2907" s="52"/>
      <c r="U2907" s="52"/>
      <c r="V2907" s="56" t="str">
        <f t="shared" si="360"/>
        <v/>
      </c>
      <c r="W2907" s="52"/>
      <c r="X2907" s="50"/>
      <c r="Y2907" s="56" t="str">
        <f t="shared" si="361"/>
        <v/>
      </c>
      <c r="Z2907" s="52"/>
      <c r="AA2907" s="35" t="str">
        <f t="shared" si="362"/>
        <v/>
      </c>
      <c r="AB2907" s="35" t="str">
        <f t="shared" si="363"/>
        <v/>
      </c>
      <c r="AC2907" s="35" t="str">
        <f t="shared" si="364"/>
        <v/>
      </c>
      <c r="AD2907" s="35" t="str">
        <f t="shared" si="365"/>
        <v/>
      </c>
      <c r="AE2907" s="35" t="str">
        <f t="shared" si="366"/>
        <v/>
      </c>
      <c r="AF2907" s="35" t="str">
        <f t="shared" si="367"/>
        <v/>
      </c>
    </row>
    <row r="2908" spans="1:32" x14ac:dyDescent="0.3">
      <c r="A2908" s="50"/>
      <c r="B2908" s="34" t="str">
        <f>IFERROR(VLOOKUP(A2908,'State of WI BUs'!$A$2:$B$77,2,FALSE),"")</f>
        <v/>
      </c>
      <c r="C2908" s="50"/>
      <c r="D2908" s="50"/>
      <c r="E2908" s="51"/>
      <c r="F2908" s="34" t="str">
        <f>IFERROR(VLOOKUP(C2908,'Fed. Agency Identifier'!$A$2:$B$62,2,FALSE),"")</f>
        <v/>
      </c>
      <c r="G2908" s="34" t="str">
        <f>IF(ISBLANK(D2908)=TRUE,"",(IFERROR(VLOOKUP(CONCATENATE(C2908,".",D2908),'Assistance Listings sam.gov'!$A$2:$D$2250,4,FALSE),"Unknown/Expired CFDA - Complete Column K")))</f>
        <v/>
      </c>
      <c r="H2908" s="51"/>
      <c r="I2908" s="51"/>
      <c r="J2908" s="34" t="str">
        <f>IF(AND(ISBLANK(C2908)=TRUE,ISBLANK(D2908)=TRUE),"",IFERROR(VLOOKUP(CONCATENATE(C2908,".",D2908),'Clusters Lookup'!$A$2:$B$99,2,FALSE),"Not an Other Cluster"))</f>
        <v/>
      </c>
      <c r="K2908" s="51"/>
      <c r="L2908" s="51"/>
      <c r="M2908" s="51"/>
      <c r="N2908" s="51"/>
      <c r="O2908" s="52"/>
      <c r="P2908" s="51"/>
      <c r="Q2908" s="51"/>
      <c r="R2908" s="50"/>
      <c r="S2908" s="34" t="str">
        <f>IFERROR(VLOOKUP(R2908,'State of WI BUs'!$A$2:$B$77,2,FALSE),"")</f>
        <v/>
      </c>
      <c r="T2908" s="52"/>
      <c r="U2908" s="52"/>
      <c r="V2908" s="56" t="str">
        <f t="shared" si="360"/>
        <v/>
      </c>
      <c r="W2908" s="52"/>
      <c r="X2908" s="50"/>
      <c r="Y2908" s="56" t="str">
        <f t="shared" si="361"/>
        <v/>
      </c>
      <c r="Z2908" s="52"/>
      <c r="AA2908" s="35" t="str">
        <f t="shared" si="362"/>
        <v/>
      </c>
      <c r="AB2908" s="35" t="str">
        <f t="shared" si="363"/>
        <v/>
      </c>
      <c r="AC2908" s="35" t="str">
        <f t="shared" si="364"/>
        <v/>
      </c>
      <c r="AD2908" s="35" t="str">
        <f t="shared" si="365"/>
        <v/>
      </c>
      <c r="AE2908" s="35" t="str">
        <f t="shared" si="366"/>
        <v/>
      </c>
      <c r="AF2908" s="35" t="str">
        <f t="shared" si="367"/>
        <v/>
      </c>
    </row>
    <row r="2909" spans="1:32" x14ac:dyDescent="0.3">
      <c r="A2909" s="50"/>
      <c r="B2909" s="34" t="str">
        <f>IFERROR(VLOOKUP(A2909,'State of WI BUs'!$A$2:$B$77,2,FALSE),"")</f>
        <v/>
      </c>
      <c r="C2909" s="50"/>
      <c r="D2909" s="50"/>
      <c r="E2909" s="51"/>
      <c r="F2909" s="34" t="str">
        <f>IFERROR(VLOOKUP(C2909,'Fed. Agency Identifier'!$A$2:$B$62,2,FALSE),"")</f>
        <v/>
      </c>
      <c r="G2909" s="34" t="str">
        <f>IF(ISBLANK(D2909)=TRUE,"",(IFERROR(VLOOKUP(CONCATENATE(C2909,".",D2909),'Assistance Listings sam.gov'!$A$2:$D$2250,4,FALSE),"Unknown/Expired CFDA - Complete Column K")))</f>
        <v/>
      </c>
      <c r="H2909" s="51"/>
      <c r="I2909" s="51"/>
      <c r="J2909" s="34" t="str">
        <f>IF(AND(ISBLANK(C2909)=TRUE,ISBLANK(D2909)=TRUE),"",IFERROR(VLOOKUP(CONCATENATE(C2909,".",D2909),'Clusters Lookup'!$A$2:$B$99,2,FALSE),"Not an Other Cluster"))</f>
        <v/>
      </c>
      <c r="K2909" s="51"/>
      <c r="L2909" s="51"/>
      <c r="M2909" s="51"/>
      <c r="N2909" s="51"/>
      <c r="O2909" s="52"/>
      <c r="P2909" s="51"/>
      <c r="Q2909" s="51"/>
      <c r="R2909" s="50"/>
      <c r="S2909" s="34" t="str">
        <f>IFERROR(VLOOKUP(R2909,'State of WI BUs'!$A$2:$B$77,2,FALSE),"")</f>
        <v/>
      </c>
      <c r="T2909" s="52"/>
      <c r="U2909" s="52"/>
      <c r="V2909" s="56" t="str">
        <f t="shared" si="360"/>
        <v/>
      </c>
      <c r="W2909" s="52"/>
      <c r="X2909" s="50"/>
      <c r="Y2909" s="56" t="str">
        <f t="shared" si="361"/>
        <v/>
      </c>
      <c r="Z2909" s="52"/>
      <c r="AA2909" s="35" t="str">
        <f t="shared" si="362"/>
        <v/>
      </c>
      <c r="AB2909" s="35" t="str">
        <f t="shared" si="363"/>
        <v/>
      </c>
      <c r="AC2909" s="35" t="str">
        <f t="shared" si="364"/>
        <v/>
      </c>
      <c r="AD2909" s="35" t="str">
        <f t="shared" si="365"/>
        <v/>
      </c>
      <c r="AE2909" s="35" t="str">
        <f t="shared" si="366"/>
        <v/>
      </c>
      <c r="AF2909" s="35" t="str">
        <f t="shared" si="367"/>
        <v/>
      </c>
    </row>
    <row r="2910" spans="1:32" x14ac:dyDescent="0.3">
      <c r="A2910" s="50"/>
      <c r="B2910" s="34" t="str">
        <f>IFERROR(VLOOKUP(A2910,'State of WI BUs'!$A$2:$B$77,2,FALSE),"")</f>
        <v/>
      </c>
      <c r="C2910" s="50"/>
      <c r="D2910" s="50"/>
      <c r="E2910" s="51"/>
      <c r="F2910" s="34" t="str">
        <f>IFERROR(VLOOKUP(C2910,'Fed. Agency Identifier'!$A$2:$B$62,2,FALSE),"")</f>
        <v/>
      </c>
      <c r="G2910" s="34" t="str">
        <f>IF(ISBLANK(D2910)=TRUE,"",(IFERROR(VLOOKUP(CONCATENATE(C2910,".",D2910),'Assistance Listings sam.gov'!$A$2:$D$2250,4,FALSE),"Unknown/Expired CFDA - Complete Column K")))</f>
        <v/>
      </c>
      <c r="H2910" s="51"/>
      <c r="I2910" s="51"/>
      <c r="J2910" s="34" t="str">
        <f>IF(AND(ISBLANK(C2910)=TRUE,ISBLANK(D2910)=TRUE),"",IFERROR(VLOOKUP(CONCATENATE(C2910,".",D2910),'Clusters Lookup'!$A$2:$B$99,2,FALSE),"Not an Other Cluster"))</f>
        <v/>
      </c>
      <c r="K2910" s="51"/>
      <c r="L2910" s="51"/>
      <c r="M2910" s="51"/>
      <c r="N2910" s="51"/>
      <c r="O2910" s="52"/>
      <c r="P2910" s="51"/>
      <c r="Q2910" s="51"/>
      <c r="R2910" s="50"/>
      <c r="S2910" s="34" t="str">
        <f>IFERROR(VLOOKUP(R2910,'State of WI BUs'!$A$2:$B$77,2,FALSE),"")</f>
        <v/>
      </c>
      <c r="T2910" s="52"/>
      <c r="U2910" s="52"/>
      <c r="V2910" s="56" t="str">
        <f t="shared" si="360"/>
        <v/>
      </c>
      <c r="W2910" s="52"/>
      <c r="X2910" s="50"/>
      <c r="Y2910" s="56" t="str">
        <f t="shared" si="361"/>
        <v/>
      </c>
      <c r="Z2910" s="52"/>
      <c r="AA2910" s="35" t="str">
        <f t="shared" si="362"/>
        <v/>
      </c>
      <c r="AB2910" s="35" t="str">
        <f t="shared" si="363"/>
        <v/>
      </c>
      <c r="AC2910" s="35" t="str">
        <f t="shared" si="364"/>
        <v/>
      </c>
      <c r="AD2910" s="35" t="str">
        <f t="shared" si="365"/>
        <v/>
      </c>
      <c r="AE2910" s="35" t="str">
        <f t="shared" si="366"/>
        <v/>
      </c>
      <c r="AF2910" s="35" t="str">
        <f t="shared" si="367"/>
        <v/>
      </c>
    </row>
    <row r="2911" spans="1:32" x14ac:dyDescent="0.3">
      <c r="A2911" s="50"/>
      <c r="B2911" s="34" t="str">
        <f>IFERROR(VLOOKUP(A2911,'State of WI BUs'!$A$2:$B$77,2,FALSE),"")</f>
        <v/>
      </c>
      <c r="C2911" s="50"/>
      <c r="D2911" s="50"/>
      <c r="E2911" s="51"/>
      <c r="F2911" s="34" t="str">
        <f>IFERROR(VLOOKUP(C2911,'Fed. Agency Identifier'!$A$2:$B$62,2,FALSE),"")</f>
        <v/>
      </c>
      <c r="G2911" s="34" t="str">
        <f>IF(ISBLANK(D2911)=TRUE,"",(IFERROR(VLOOKUP(CONCATENATE(C2911,".",D2911),'Assistance Listings sam.gov'!$A$2:$D$2250,4,FALSE),"Unknown/Expired CFDA - Complete Column K")))</f>
        <v/>
      </c>
      <c r="H2911" s="51"/>
      <c r="I2911" s="51"/>
      <c r="J2911" s="34" t="str">
        <f>IF(AND(ISBLANK(C2911)=TRUE,ISBLANK(D2911)=TRUE),"",IFERROR(VLOOKUP(CONCATENATE(C2911,".",D2911),'Clusters Lookup'!$A$2:$B$99,2,FALSE),"Not an Other Cluster"))</f>
        <v/>
      </c>
      <c r="K2911" s="51"/>
      <c r="L2911" s="51"/>
      <c r="M2911" s="51"/>
      <c r="N2911" s="51"/>
      <c r="O2911" s="52"/>
      <c r="P2911" s="51"/>
      <c r="Q2911" s="51"/>
      <c r="R2911" s="50"/>
      <c r="S2911" s="34" t="str">
        <f>IFERROR(VLOOKUP(R2911,'State of WI BUs'!$A$2:$B$77,2,FALSE),"")</f>
        <v/>
      </c>
      <c r="T2911" s="52"/>
      <c r="U2911" s="52"/>
      <c r="V2911" s="56" t="str">
        <f t="shared" si="360"/>
        <v/>
      </c>
      <c r="W2911" s="52"/>
      <c r="X2911" s="50"/>
      <c r="Y2911" s="56" t="str">
        <f t="shared" si="361"/>
        <v/>
      </c>
      <c r="Z2911" s="52"/>
      <c r="AA2911" s="35" t="str">
        <f t="shared" si="362"/>
        <v/>
      </c>
      <c r="AB2911" s="35" t="str">
        <f t="shared" si="363"/>
        <v/>
      </c>
      <c r="AC2911" s="35" t="str">
        <f t="shared" si="364"/>
        <v/>
      </c>
      <c r="AD2911" s="35" t="str">
        <f t="shared" si="365"/>
        <v/>
      </c>
      <c r="AE2911" s="35" t="str">
        <f t="shared" si="366"/>
        <v/>
      </c>
      <c r="AF2911" s="35" t="str">
        <f t="shared" si="367"/>
        <v/>
      </c>
    </row>
    <row r="2912" spans="1:32" x14ac:dyDescent="0.3">
      <c r="A2912" s="50"/>
      <c r="B2912" s="34" t="str">
        <f>IFERROR(VLOOKUP(A2912,'State of WI BUs'!$A$2:$B$77,2,FALSE),"")</f>
        <v/>
      </c>
      <c r="C2912" s="50"/>
      <c r="D2912" s="50"/>
      <c r="E2912" s="51"/>
      <c r="F2912" s="34" t="str">
        <f>IFERROR(VLOOKUP(C2912,'Fed. Agency Identifier'!$A$2:$B$62,2,FALSE),"")</f>
        <v/>
      </c>
      <c r="G2912" s="34" t="str">
        <f>IF(ISBLANK(D2912)=TRUE,"",(IFERROR(VLOOKUP(CONCATENATE(C2912,".",D2912),'Assistance Listings sam.gov'!$A$2:$D$2250,4,FALSE),"Unknown/Expired CFDA - Complete Column K")))</f>
        <v/>
      </c>
      <c r="H2912" s="51"/>
      <c r="I2912" s="51"/>
      <c r="J2912" s="34" t="str">
        <f>IF(AND(ISBLANK(C2912)=TRUE,ISBLANK(D2912)=TRUE),"",IFERROR(VLOOKUP(CONCATENATE(C2912,".",D2912),'Clusters Lookup'!$A$2:$B$99,2,FALSE),"Not an Other Cluster"))</f>
        <v/>
      </c>
      <c r="K2912" s="51"/>
      <c r="L2912" s="51"/>
      <c r="M2912" s="51"/>
      <c r="N2912" s="51"/>
      <c r="O2912" s="52"/>
      <c r="P2912" s="51"/>
      <c r="Q2912" s="51"/>
      <c r="R2912" s="50"/>
      <c r="S2912" s="34" t="str">
        <f>IFERROR(VLOOKUP(R2912,'State of WI BUs'!$A$2:$B$77,2,FALSE),"")</f>
        <v/>
      </c>
      <c r="T2912" s="52"/>
      <c r="U2912" s="52"/>
      <c r="V2912" s="56" t="str">
        <f t="shared" si="360"/>
        <v/>
      </c>
      <c r="W2912" s="52"/>
      <c r="X2912" s="50"/>
      <c r="Y2912" s="56" t="str">
        <f t="shared" si="361"/>
        <v/>
      </c>
      <c r="Z2912" s="52"/>
      <c r="AA2912" s="35" t="str">
        <f t="shared" si="362"/>
        <v/>
      </c>
      <c r="AB2912" s="35" t="str">
        <f t="shared" si="363"/>
        <v/>
      </c>
      <c r="AC2912" s="35" t="str">
        <f t="shared" si="364"/>
        <v/>
      </c>
      <c r="AD2912" s="35" t="str">
        <f t="shared" si="365"/>
        <v/>
      </c>
      <c r="AE2912" s="35" t="str">
        <f t="shared" si="366"/>
        <v/>
      </c>
      <c r="AF2912" s="35" t="str">
        <f t="shared" si="367"/>
        <v/>
      </c>
    </row>
    <row r="2913" spans="1:32" x14ac:dyDescent="0.3">
      <c r="A2913" s="50"/>
      <c r="B2913" s="34" t="str">
        <f>IFERROR(VLOOKUP(A2913,'State of WI BUs'!$A$2:$B$77,2,FALSE),"")</f>
        <v/>
      </c>
      <c r="C2913" s="50"/>
      <c r="D2913" s="50"/>
      <c r="E2913" s="51"/>
      <c r="F2913" s="34" t="str">
        <f>IFERROR(VLOOKUP(C2913,'Fed. Agency Identifier'!$A$2:$B$62,2,FALSE),"")</f>
        <v/>
      </c>
      <c r="G2913" s="34" t="str">
        <f>IF(ISBLANK(D2913)=TRUE,"",(IFERROR(VLOOKUP(CONCATENATE(C2913,".",D2913),'Assistance Listings sam.gov'!$A$2:$D$2250,4,FALSE),"Unknown/Expired CFDA - Complete Column K")))</f>
        <v/>
      </c>
      <c r="H2913" s="51"/>
      <c r="I2913" s="51"/>
      <c r="J2913" s="34" t="str">
        <f>IF(AND(ISBLANK(C2913)=TRUE,ISBLANK(D2913)=TRUE),"",IFERROR(VLOOKUP(CONCATENATE(C2913,".",D2913),'Clusters Lookup'!$A$2:$B$99,2,FALSE),"Not an Other Cluster"))</f>
        <v/>
      </c>
      <c r="K2913" s="51"/>
      <c r="L2913" s="51"/>
      <c r="M2913" s="51"/>
      <c r="N2913" s="51"/>
      <c r="O2913" s="52"/>
      <c r="P2913" s="51"/>
      <c r="Q2913" s="51"/>
      <c r="R2913" s="50"/>
      <c r="S2913" s="34" t="str">
        <f>IFERROR(VLOOKUP(R2913,'State of WI BUs'!$A$2:$B$77,2,FALSE),"")</f>
        <v/>
      </c>
      <c r="T2913" s="52"/>
      <c r="U2913" s="52"/>
      <c r="V2913" s="56" t="str">
        <f t="shared" si="360"/>
        <v/>
      </c>
      <c r="W2913" s="52"/>
      <c r="X2913" s="50"/>
      <c r="Y2913" s="56" t="str">
        <f t="shared" si="361"/>
        <v/>
      </c>
      <c r="Z2913" s="52"/>
      <c r="AA2913" s="35" t="str">
        <f t="shared" si="362"/>
        <v/>
      </c>
      <c r="AB2913" s="35" t="str">
        <f t="shared" si="363"/>
        <v/>
      </c>
      <c r="AC2913" s="35" t="str">
        <f t="shared" si="364"/>
        <v/>
      </c>
      <c r="AD2913" s="35" t="str">
        <f t="shared" si="365"/>
        <v/>
      </c>
      <c r="AE2913" s="35" t="str">
        <f t="shared" si="366"/>
        <v/>
      </c>
      <c r="AF2913" s="35" t="str">
        <f t="shared" si="367"/>
        <v/>
      </c>
    </row>
    <row r="2914" spans="1:32" x14ac:dyDescent="0.3">
      <c r="A2914" s="50"/>
      <c r="B2914" s="34" t="str">
        <f>IFERROR(VLOOKUP(A2914,'State of WI BUs'!$A$2:$B$77,2,FALSE),"")</f>
        <v/>
      </c>
      <c r="C2914" s="50"/>
      <c r="D2914" s="50"/>
      <c r="E2914" s="51"/>
      <c r="F2914" s="34" t="str">
        <f>IFERROR(VLOOKUP(C2914,'Fed. Agency Identifier'!$A$2:$B$62,2,FALSE),"")</f>
        <v/>
      </c>
      <c r="G2914" s="34" t="str">
        <f>IF(ISBLANK(D2914)=TRUE,"",(IFERROR(VLOOKUP(CONCATENATE(C2914,".",D2914),'Assistance Listings sam.gov'!$A$2:$D$2250,4,FALSE),"Unknown/Expired CFDA - Complete Column K")))</f>
        <v/>
      </c>
      <c r="H2914" s="51"/>
      <c r="I2914" s="51"/>
      <c r="J2914" s="34" t="str">
        <f>IF(AND(ISBLANK(C2914)=TRUE,ISBLANK(D2914)=TRUE),"",IFERROR(VLOOKUP(CONCATENATE(C2914,".",D2914),'Clusters Lookup'!$A$2:$B$99,2,FALSE),"Not an Other Cluster"))</f>
        <v/>
      </c>
      <c r="K2914" s="51"/>
      <c r="L2914" s="51"/>
      <c r="M2914" s="51"/>
      <c r="N2914" s="51"/>
      <c r="O2914" s="52"/>
      <c r="P2914" s="51"/>
      <c r="Q2914" s="51"/>
      <c r="R2914" s="50"/>
      <c r="S2914" s="34" t="str">
        <f>IFERROR(VLOOKUP(R2914,'State of WI BUs'!$A$2:$B$77,2,FALSE),"")</f>
        <v/>
      </c>
      <c r="T2914" s="52"/>
      <c r="U2914" s="52"/>
      <c r="V2914" s="56" t="str">
        <f t="shared" si="360"/>
        <v/>
      </c>
      <c r="W2914" s="52"/>
      <c r="X2914" s="50"/>
      <c r="Y2914" s="56" t="str">
        <f t="shared" si="361"/>
        <v/>
      </c>
      <c r="Z2914" s="52"/>
      <c r="AA2914" s="35" t="str">
        <f t="shared" si="362"/>
        <v/>
      </c>
      <c r="AB2914" s="35" t="str">
        <f t="shared" si="363"/>
        <v/>
      </c>
      <c r="AC2914" s="35" t="str">
        <f t="shared" si="364"/>
        <v/>
      </c>
      <c r="AD2914" s="35" t="str">
        <f t="shared" si="365"/>
        <v/>
      </c>
      <c r="AE2914" s="35" t="str">
        <f t="shared" si="366"/>
        <v/>
      </c>
      <c r="AF2914" s="35" t="str">
        <f t="shared" si="367"/>
        <v/>
      </c>
    </row>
    <row r="2915" spans="1:32" x14ac:dyDescent="0.3">
      <c r="A2915" s="50"/>
      <c r="B2915" s="34" t="str">
        <f>IFERROR(VLOOKUP(A2915,'State of WI BUs'!$A$2:$B$77,2,FALSE),"")</f>
        <v/>
      </c>
      <c r="C2915" s="50"/>
      <c r="D2915" s="50"/>
      <c r="E2915" s="51"/>
      <c r="F2915" s="34" t="str">
        <f>IFERROR(VLOOKUP(C2915,'Fed. Agency Identifier'!$A$2:$B$62,2,FALSE),"")</f>
        <v/>
      </c>
      <c r="G2915" s="34" t="str">
        <f>IF(ISBLANK(D2915)=TRUE,"",(IFERROR(VLOOKUP(CONCATENATE(C2915,".",D2915),'Assistance Listings sam.gov'!$A$2:$D$2250,4,FALSE),"Unknown/Expired CFDA - Complete Column K")))</f>
        <v/>
      </c>
      <c r="H2915" s="51"/>
      <c r="I2915" s="51"/>
      <c r="J2915" s="34" t="str">
        <f>IF(AND(ISBLANK(C2915)=TRUE,ISBLANK(D2915)=TRUE),"",IFERROR(VLOOKUP(CONCATENATE(C2915,".",D2915),'Clusters Lookup'!$A$2:$B$99,2,FALSE),"Not an Other Cluster"))</f>
        <v/>
      </c>
      <c r="K2915" s="51"/>
      <c r="L2915" s="51"/>
      <c r="M2915" s="51"/>
      <c r="N2915" s="51"/>
      <c r="O2915" s="52"/>
      <c r="P2915" s="51"/>
      <c r="Q2915" s="51"/>
      <c r="R2915" s="50"/>
      <c r="S2915" s="34" t="str">
        <f>IFERROR(VLOOKUP(R2915,'State of WI BUs'!$A$2:$B$77,2,FALSE),"")</f>
        <v/>
      </c>
      <c r="T2915" s="52"/>
      <c r="U2915" s="52"/>
      <c r="V2915" s="56" t="str">
        <f t="shared" si="360"/>
        <v/>
      </c>
      <c r="W2915" s="52"/>
      <c r="X2915" s="50"/>
      <c r="Y2915" s="56" t="str">
        <f t="shared" si="361"/>
        <v/>
      </c>
      <c r="Z2915" s="52"/>
      <c r="AA2915" s="35" t="str">
        <f t="shared" si="362"/>
        <v/>
      </c>
      <c r="AB2915" s="35" t="str">
        <f t="shared" si="363"/>
        <v/>
      </c>
      <c r="AC2915" s="35" t="str">
        <f t="shared" si="364"/>
        <v/>
      </c>
      <c r="AD2915" s="35" t="str">
        <f t="shared" si="365"/>
        <v/>
      </c>
      <c r="AE2915" s="35" t="str">
        <f t="shared" si="366"/>
        <v/>
      </c>
      <c r="AF2915" s="35" t="str">
        <f t="shared" si="367"/>
        <v/>
      </c>
    </row>
    <row r="2916" spans="1:32" x14ac:dyDescent="0.3">
      <c r="A2916" s="50"/>
      <c r="B2916" s="34" t="str">
        <f>IFERROR(VLOOKUP(A2916,'State of WI BUs'!$A$2:$B$77,2,FALSE),"")</f>
        <v/>
      </c>
      <c r="C2916" s="50"/>
      <c r="D2916" s="50"/>
      <c r="E2916" s="51"/>
      <c r="F2916" s="34" t="str">
        <f>IFERROR(VLOOKUP(C2916,'Fed. Agency Identifier'!$A$2:$B$62,2,FALSE),"")</f>
        <v/>
      </c>
      <c r="G2916" s="34" t="str">
        <f>IF(ISBLANK(D2916)=TRUE,"",(IFERROR(VLOOKUP(CONCATENATE(C2916,".",D2916),'Assistance Listings sam.gov'!$A$2:$D$2250,4,FALSE),"Unknown/Expired CFDA - Complete Column K")))</f>
        <v/>
      </c>
      <c r="H2916" s="51"/>
      <c r="I2916" s="51"/>
      <c r="J2916" s="34" t="str">
        <f>IF(AND(ISBLANK(C2916)=TRUE,ISBLANK(D2916)=TRUE),"",IFERROR(VLOOKUP(CONCATENATE(C2916,".",D2916),'Clusters Lookup'!$A$2:$B$99,2,FALSE),"Not an Other Cluster"))</f>
        <v/>
      </c>
      <c r="K2916" s="51"/>
      <c r="L2916" s="51"/>
      <c r="M2916" s="51"/>
      <c r="N2916" s="51"/>
      <c r="O2916" s="52"/>
      <c r="P2916" s="51"/>
      <c r="Q2916" s="51"/>
      <c r="R2916" s="50"/>
      <c r="S2916" s="34" t="str">
        <f>IFERROR(VLOOKUP(R2916,'State of WI BUs'!$A$2:$B$77,2,FALSE),"")</f>
        <v/>
      </c>
      <c r="T2916" s="52"/>
      <c r="U2916" s="52"/>
      <c r="V2916" s="56" t="str">
        <f t="shared" si="360"/>
        <v/>
      </c>
      <c r="W2916" s="52"/>
      <c r="X2916" s="50"/>
      <c r="Y2916" s="56" t="str">
        <f t="shared" si="361"/>
        <v/>
      </c>
      <c r="Z2916" s="52"/>
      <c r="AA2916" s="35" t="str">
        <f t="shared" si="362"/>
        <v/>
      </c>
      <c r="AB2916" s="35" t="str">
        <f t="shared" si="363"/>
        <v/>
      </c>
      <c r="AC2916" s="35" t="str">
        <f t="shared" si="364"/>
        <v/>
      </c>
      <c r="AD2916" s="35" t="str">
        <f t="shared" si="365"/>
        <v/>
      </c>
      <c r="AE2916" s="35" t="str">
        <f t="shared" si="366"/>
        <v/>
      </c>
      <c r="AF2916" s="35" t="str">
        <f t="shared" si="367"/>
        <v/>
      </c>
    </row>
    <row r="2917" spans="1:32" x14ac:dyDescent="0.3">
      <c r="A2917" s="50"/>
      <c r="B2917" s="34" t="str">
        <f>IFERROR(VLOOKUP(A2917,'State of WI BUs'!$A$2:$B$77,2,FALSE),"")</f>
        <v/>
      </c>
      <c r="C2917" s="50"/>
      <c r="D2917" s="50"/>
      <c r="E2917" s="51"/>
      <c r="F2917" s="34" t="str">
        <f>IFERROR(VLOOKUP(C2917,'Fed. Agency Identifier'!$A$2:$B$62,2,FALSE),"")</f>
        <v/>
      </c>
      <c r="G2917" s="34" t="str">
        <f>IF(ISBLANK(D2917)=TRUE,"",(IFERROR(VLOOKUP(CONCATENATE(C2917,".",D2917),'Assistance Listings sam.gov'!$A$2:$D$2250,4,FALSE),"Unknown/Expired CFDA - Complete Column K")))</f>
        <v/>
      </c>
      <c r="H2917" s="51"/>
      <c r="I2917" s="51"/>
      <c r="J2917" s="34" t="str">
        <f>IF(AND(ISBLANK(C2917)=TRUE,ISBLANK(D2917)=TRUE),"",IFERROR(VLOOKUP(CONCATENATE(C2917,".",D2917),'Clusters Lookup'!$A$2:$B$99,2,FALSE),"Not an Other Cluster"))</f>
        <v/>
      </c>
      <c r="K2917" s="51"/>
      <c r="L2917" s="51"/>
      <c r="M2917" s="51"/>
      <c r="N2917" s="51"/>
      <c r="O2917" s="52"/>
      <c r="P2917" s="51"/>
      <c r="Q2917" s="51"/>
      <c r="R2917" s="50"/>
      <c r="S2917" s="34" t="str">
        <f>IFERROR(VLOOKUP(R2917,'State of WI BUs'!$A$2:$B$77,2,FALSE),"")</f>
        <v/>
      </c>
      <c r="T2917" s="52"/>
      <c r="U2917" s="52"/>
      <c r="V2917" s="56" t="str">
        <f t="shared" si="360"/>
        <v/>
      </c>
      <c r="W2917" s="52"/>
      <c r="X2917" s="50"/>
      <c r="Y2917" s="56" t="str">
        <f t="shared" si="361"/>
        <v/>
      </c>
      <c r="Z2917" s="52"/>
      <c r="AA2917" s="35" t="str">
        <f t="shared" si="362"/>
        <v/>
      </c>
      <c r="AB2917" s="35" t="str">
        <f t="shared" si="363"/>
        <v/>
      </c>
      <c r="AC2917" s="35" t="str">
        <f t="shared" si="364"/>
        <v/>
      </c>
      <c r="AD2917" s="35" t="str">
        <f t="shared" si="365"/>
        <v/>
      </c>
      <c r="AE2917" s="35" t="str">
        <f t="shared" si="366"/>
        <v/>
      </c>
      <c r="AF2917" s="35" t="str">
        <f t="shared" si="367"/>
        <v/>
      </c>
    </row>
    <row r="2918" spans="1:32" x14ac:dyDescent="0.3">
      <c r="A2918" s="50"/>
      <c r="B2918" s="34" t="str">
        <f>IFERROR(VLOOKUP(A2918,'State of WI BUs'!$A$2:$B$77,2,FALSE),"")</f>
        <v/>
      </c>
      <c r="C2918" s="50"/>
      <c r="D2918" s="50"/>
      <c r="E2918" s="51"/>
      <c r="F2918" s="34" t="str">
        <f>IFERROR(VLOOKUP(C2918,'Fed. Agency Identifier'!$A$2:$B$62,2,FALSE),"")</f>
        <v/>
      </c>
      <c r="G2918" s="34" t="str">
        <f>IF(ISBLANK(D2918)=TRUE,"",(IFERROR(VLOOKUP(CONCATENATE(C2918,".",D2918),'Assistance Listings sam.gov'!$A$2:$D$2250,4,FALSE),"Unknown/Expired CFDA - Complete Column K")))</f>
        <v/>
      </c>
      <c r="H2918" s="51"/>
      <c r="I2918" s="51"/>
      <c r="J2918" s="34" t="str">
        <f>IF(AND(ISBLANK(C2918)=TRUE,ISBLANK(D2918)=TRUE),"",IFERROR(VLOOKUP(CONCATENATE(C2918,".",D2918),'Clusters Lookup'!$A$2:$B$99,2,FALSE),"Not an Other Cluster"))</f>
        <v/>
      </c>
      <c r="K2918" s="51"/>
      <c r="L2918" s="51"/>
      <c r="M2918" s="51"/>
      <c r="N2918" s="51"/>
      <c r="O2918" s="52"/>
      <c r="P2918" s="51"/>
      <c r="Q2918" s="51"/>
      <c r="R2918" s="50"/>
      <c r="S2918" s="34" t="str">
        <f>IFERROR(VLOOKUP(R2918,'State of WI BUs'!$A$2:$B$77,2,FALSE),"")</f>
        <v/>
      </c>
      <c r="T2918" s="52"/>
      <c r="U2918" s="52"/>
      <c r="V2918" s="56" t="str">
        <f t="shared" si="360"/>
        <v/>
      </c>
      <c r="W2918" s="52"/>
      <c r="X2918" s="50"/>
      <c r="Y2918" s="56" t="str">
        <f t="shared" si="361"/>
        <v/>
      </c>
      <c r="Z2918" s="52"/>
      <c r="AA2918" s="35" t="str">
        <f t="shared" si="362"/>
        <v/>
      </c>
      <c r="AB2918" s="35" t="str">
        <f t="shared" si="363"/>
        <v/>
      </c>
      <c r="AC2918" s="35" t="str">
        <f t="shared" si="364"/>
        <v/>
      </c>
      <c r="AD2918" s="35" t="str">
        <f t="shared" si="365"/>
        <v/>
      </c>
      <c r="AE2918" s="35" t="str">
        <f t="shared" si="366"/>
        <v/>
      </c>
      <c r="AF2918" s="35" t="str">
        <f t="shared" si="367"/>
        <v/>
      </c>
    </row>
    <row r="2919" spans="1:32" x14ac:dyDescent="0.3">
      <c r="A2919" s="50"/>
      <c r="B2919" s="34" t="str">
        <f>IFERROR(VLOOKUP(A2919,'State of WI BUs'!$A$2:$B$77,2,FALSE),"")</f>
        <v/>
      </c>
      <c r="C2919" s="50"/>
      <c r="D2919" s="50"/>
      <c r="E2919" s="51"/>
      <c r="F2919" s="34" t="str">
        <f>IFERROR(VLOOKUP(C2919,'Fed. Agency Identifier'!$A$2:$B$62,2,FALSE),"")</f>
        <v/>
      </c>
      <c r="G2919" s="34" t="str">
        <f>IF(ISBLANK(D2919)=TRUE,"",(IFERROR(VLOOKUP(CONCATENATE(C2919,".",D2919),'Assistance Listings sam.gov'!$A$2:$D$2250,4,FALSE),"Unknown/Expired CFDA - Complete Column K")))</f>
        <v/>
      </c>
      <c r="H2919" s="51"/>
      <c r="I2919" s="51"/>
      <c r="J2919" s="34" t="str">
        <f>IF(AND(ISBLANK(C2919)=TRUE,ISBLANK(D2919)=TRUE),"",IFERROR(VLOOKUP(CONCATENATE(C2919,".",D2919),'Clusters Lookup'!$A$2:$B$99,2,FALSE),"Not an Other Cluster"))</f>
        <v/>
      </c>
      <c r="K2919" s="51"/>
      <c r="L2919" s="51"/>
      <c r="M2919" s="51"/>
      <c r="N2919" s="51"/>
      <c r="O2919" s="52"/>
      <c r="P2919" s="51"/>
      <c r="Q2919" s="51"/>
      <c r="R2919" s="50"/>
      <c r="S2919" s="34" t="str">
        <f>IFERROR(VLOOKUP(R2919,'State of WI BUs'!$A$2:$B$77,2,FALSE),"")</f>
        <v/>
      </c>
      <c r="T2919" s="52"/>
      <c r="U2919" s="52"/>
      <c r="V2919" s="56" t="str">
        <f t="shared" si="360"/>
        <v/>
      </c>
      <c r="W2919" s="52"/>
      <c r="X2919" s="50"/>
      <c r="Y2919" s="56" t="str">
        <f t="shared" si="361"/>
        <v/>
      </c>
      <c r="Z2919" s="52"/>
      <c r="AA2919" s="35" t="str">
        <f t="shared" si="362"/>
        <v/>
      </c>
      <c r="AB2919" s="35" t="str">
        <f t="shared" si="363"/>
        <v/>
      </c>
      <c r="AC2919" s="35" t="str">
        <f t="shared" si="364"/>
        <v/>
      </c>
      <c r="AD2919" s="35" t="str">
        <f t="shared" si="365"/>
        <v/>
      </c>
      <c r="AE2919" s="35" t="str">
        <f t="shared" si="366"/>
        <v/>
      </c>
      <c r="AF2919" s="35" t="str">
        <f t="shared" si="367"/>
        <v/>
      </c>
    </row>
    <row r="2920" spans="1:32" x14ac:dyDescent="0.3">
      <c r="A2920" s="50"/>
      <c r="B2920" s="34" t="str">
        <f>IFERROR(VLOOKUP(A2920,'State of WI BUs'!$A$2:$B$77,2,FALSE),"")</f>
        <v/>
      </c>
      <c r="C2920" s="50"/>
      <c r="D2920" s="50"/>
      <c r="E2920" s="51"/>
      <c r="F2920" s="34" t="str">
        <f>IFERROR(VLOOKUP(C2920,'Fed. Agency Identifier'!$A$2:$B$62,2,FALSE),"")</f>
        <v/>
      </c>
      <c r="G2920" s="34" t="str">
        <f>IF(ISBLANK(D2920)=TRUE,"",(IFERROR(VLOOKUP(CONCATENATE(C2920,".",D2920),'Assistance Listings sam.gov'!$A$2:$D$2250,4,FALSE),"Unknown/Expired CFDA - Complete Column K")))</f>
        <v/>
      </c>
      <c r="H2920" s="51"/>
      <c r="I2920" s="51"/>
      <c r="J2920" s="34" t="str">
        <f>IF(AND(ISBLANK(C2920)=TRUE,ISBLANK(D2920)=TRUE),"",IFERROR(VLOOKUP(CONCATENATE(C2920,".",D2920),'Clusters Lookup'!$A$2:$B$99,2,FALSE),"Not an Other Cluster"))</f>
        <v/>
      </c>
      <c r="K2920" s="51"/>
      <c r="L2920" s="51"/>
      <c r="M2920" s="51"/>
      <c r="N2920" s="51"/>
      <c r="O2920" s="52"/>
      <c r="P2920" s="51"/>
      <c r="Q2920" s="51"/>
      <c r="R2920" s="50"/>
      <c r="S2920" s="34" t="str">
        <f>IFERROR(VLOOKUP(R2920,'State of WI BUs'!$A$2:$B$77,2,FALSE),"")</f>
        <v/>
      </c>
      <c r="T2920" s="52"/>
      <c r="U2920" s="52"/>
      <c r="V2920" s="56" t="str">
        <f t="shared" si="360"/>
        <v/>
      </c>
      <c r="W2920" s="52"/>
      <c r="X2920" s="50"/>
      <c r="Y2920" s="56" t="str">
        <f t="shared" si="361"/>
        <v/>
      </c>
      <c r="Z2920" s="52"/>
      <c r="AA2920" s="35" t="str">
        <f t="shared" si="362"/>
        <v/>
      </c>
      <c r="AB2920" s="35" t="str">
        <f t="shared" si="363"/>
        <v/>
      </c>
      <c r="AC2920" s="35" t="str">
        <f t="shared" si="364"/>
        <v/>
      </c>
      <c r="AD2920" s="35" t="str">
        <f t="shared" si="365"/>
        <v/>
      </c>
      <c r="AE2920" s="35" t="str">
        <f t="shared" si="366"/>
        <v/>
      </c>
      <c r="AF2920" s="35" t="str">
        <f t="shared" si="367"/>
        <v/>
      </c>
    </row>
    <row r="2921" spans="1:32" x14ac:dyDescent="0.3">
      <c r="A2921" s="50"/>
      <c r="B2921" s="34" t="str">
        <f>IFERROR(VLOOKUP(A2921,'State of WI BUs'!$A$2:$B$77,2,FALSE),"")</f>
        <v/>
      </c>
      <c r="C2921" s="50"/>
      <c r="D2921" s="50"/>
      <c r="E2921" s="51"/>
      <c r="F2921" s="34" t="str">
        <f>IFERROR(VLOOKUP(C2921,'Fed. Agency Identifier'!$A$2:$B$62,2,FALSE),"")</f>
        <v/>
      </c>
      <c r="G2921" s="34" t="str">
        <f>IF(ISBLANK(D2921)=TRUE,"",(IFERROR(VLOOKUP(CONCATENATE(C2921,".",D2921),'Assistance Listings sam.gov'!$A$2:$D$2250,4,FALSE),"Unknown/Expired CFDA - Complete Column K")))</f>
        <v/>
      </c>
      <c r="H2921" s="51"/>
      <c r="I2921" s="51"/>
      <c r="J2921" s="34" t="str">
        <f>IF(AND(ISBLANK(C2921)=TRUE,ISBLANK(D2921)=TRUE),"",IFERROR(VLOOKUP(CONCATENATE(C2921,".",D2921),'Clusters Lookup'!$A$2:$B$99,2,FALSE),"Not an Other Cluster"))</f>
        <v/>
      </c>
      <c r="K2921" s="51"/>
      <c r="L2921" s="51"/>
      <c r="M2921" s="51"/>
      <c r="N2921" s="51"/>
      <c r="O2921" s="52"/>
      <c r="P2921" s="51"/>
      <c r="Q2921" s="51"/>
      <c r="R2921" s="50"/>
      <c r="S2921" s="34" t="str">
        <f>IFERROR(VLOOKUP(R2921,'State of WI BUs'!$A$2:$B$77,2,FALSE),"")</f>
        <v/>
      </c>
      <c r="T2921" s="52"/>
      <c r="U2921" s="52"/>
      <c r="V2921" s="56" t="str">
        <f t="shared" si="360"/>
        <v/>
      </c>
      <c r="W2921" s="52"/>
      <c r="X2921" s="50"/>
      <c r="Y2921" s="56" t="str">
        <f t="shared" si="361"/>
        <v/>
      </c>
      <c r="Z2921" s="52"/>
      <c r="AA2921" s="35" t="str">
        <f t="shared" si="362"/>
        <v/>
      </c>
      <c r="AB2921" s="35" t="str">
        <f t="shared" si="363"/>
        <v/>
      </c>
      <c r="AC2921" s="35" t="str">
        <f t="shared" si="364"/>
        <v/>
      </c>
      <c r="AD2921" s="35" t="str">
        <f t="shared" si="365"/>
        <v/>
      </c>
      <c r="AE2921" s="35" t="str">
        <f t="shared" si="366"/>
        <v/>
      </c>
      <c r="AF2921" s="35" t="str">
        <f t="shared" si="367"/>
        <v/>
      </c>
    </row>
    <row r="2922" spans="1:32" x14ac:dyDescent="0.3">
      <c r="A2922" s="50"/>
      <c r="B2922" s="34" t="str">
        <f>IFERROR(VLOOKUP(A2922,'State of WI BUs'!$A$2:$B$77,2,FALSE),"")</f>
        <v/>
      </c>
      <c r="C2922" s="50"/>
      <c r="D2922" s="50"/>
      <c r="E2922" s="51"/>
      <c r="F2922" s="34" t="str">
        <f>IFERROR(VLOOKUP(C2922,'Fed. Agency Identifier'!$A$2:$B$62,2,FALSE),"")</f>
        <v/>
      </c>
      <c r="G2922" s="34" t="str">
        <f>IF(ISBLANK(D2922)=TRUE,"",(IFERROR(VLOOKUP(CONCATENATE(C2922,".",D2922),'Assistance Listings sam.gov'!$A$2:$D$2250,4,FALSE),"Unknown/Expired CFDA - Complete Column K")))</f>
        <v/>
      </c>
      <c r="H2922" s="51"/>
      <c r="I2922" s="51"/>
      <c r="J2922" s="34" t="str">
        <f>IF(AND(ISBLANK(C2922)=TRUE,ISBLANK(D2922)=TRUE),"",IFERROR(VLOOKUP(CONCATENATE(C2922,".",D2922),'Clusters Lookup'!$A$2:$B$99,2,FALSE),"Not an Other Cluster"))</f>
        <v/>
      </c>
      <c r="K2922" s="51"/>
      <c r="L2922" s="51"/>
      <c r="M2922" s="51"/>
      <c r="N2922" s="51"/>
      <c r="O2922" s="52"/>
      <c r="P2922" s="51"/>
      <c r="Q2922" s="51"/>
      <c r="R2922" s="50"/>
      <c r="S2922" s="34" t="str">
        <f>IFERROR(VLOOKUP(R2922,'State of WI BUs'!$A$2:$B$77,2,FALSE),"")</f>
        <v/>
      </c>
      <c r="T2922" s="52"/>
      <c r="U2922" s="52"/>
      <c r="V2922" s="56" t="str">
        <f t="shared" si="360"/>
        <v/>
      </c>
      <c r="W2922" s="52"/>
      <c r="X2922" s="50"/>
      <c r="Y2922" s="56" t="str">
        <f t="shared" si="361"/>
        <v/>
      </c>
      <c r="Z2922" s="52"/>
      <c r="AA2922" s="35" t="str">
        <f t="shared" si="362"/>
        <v/>
      </c>
      <c r="AB2922" s="35" t="str">
        <f t="shared" si="363"/>
        <v/>
      </c>
      <c r="AC2922" s="35" t="str">
        <f t="shared" si="364"/>
        <v/>
      </c>
      <c r="AD2922" s="35" t="str">
        <f t="shared" si="365"/>
        <v/>
      </c>
      <c r="AE2922" s="35" t="str">
        <f t="shared" si="366"/>
        <v/>
      </c>
      <c r="AF2922" s="35" t="str">
        <f t="shared" si="367"/>
        <v/>
      </c>
    </row>
    <row r="2923" spans="1:32" x14ac:dyDescent="0.3">
      <c r="A2923" s="50"/>
      <c r="B2923" s="34" t="str">
        <f>IFERROR(VLOOKUP(A2923,'State of WI BUs'!$A$2:$B$77,2,FALSE),"")</f>
        <v/>
      </c>
      <c r="C2923" s="50"/>
      <c r="D2923" s="50"/>
      <c r="E2923" s="51"/>
      <c r="F2923" s="34" t="str">
        <f>IFERROR(VLOOKUP(C2923,'Fed. Agency Identifier'!$A$2:$B$62,2,FALSE),"")</f>
        <v/>
      </c>
      <c r="G2923" s="34" t="str">
        <f>IF(ISBLANK(D2923)=TRUE,"",(IFERROR(VLOOKUP(CONCATENATE(C2923,".",D2923),'Assistance Listings sam.gov'!$A$2:$D$2250,4,FALSE),"Unknown/Expired CFDA - Complete Column K")))</f>
        <v/>
      </c>
      <c r="H2923" s="51"/>
      <c r="I2923" s="51"/>
      <c r="J2923" s="34" t="str">
        <f>IF(AND(ISBLANK(C2923)=TRUE,ISBLANK(D2923)=TRUE),"",IFERROR(VLOOKUP(CONCATENATE(C2923,".",D2923),'Clusters Lookup'!$A$2:$B$99,2,FALSE),"Not an Other Cluster"))</f>
        <v/>
      </c>
      <c r="K2923" s="51"/>
      <c r="L2923" s="51"/>
      <c r="M2923" s="51"/>
      <c r="N2923" s="51"/>
      <c r="O2923" s="52"/>
      <c r="P2923" s="51"/>
      <c r="Q2923" s="51"/>
      <c r="R2923" s="50"/>
      <c r="S2923" s="34" t="str">
        <f>IFERROR(VLOOKUP(R2923,'State of WI BUs'!$A$2:$B$77,2,FALSE),"")</f>
        <v/>
      </c>
      <c r="T2923" s="52"/>
      <c r="U2923" s="52"/>
      <c r="V2923" s="56" t="str">
        <f t="shared" si="360"/>
        <v/>
      </c>
      <c r="W2923" s="52"/>
      <c r="X2923" s="50"/>
      <c r="Y2923" s="56" t="str">
        <f t="shared" si="361"/>
        <v/>
      </c>
      <c r="Z2923" s="52"/>
      <c r="AA2923" s="35" t="str">
        <f t="shared" si="362"/>
        <v/>
      </c>
      <c r="AB2923" s="35" t="str">
        <f t="shared" si="363"/>
        <v/>
      </c>
      <c r="AC2923" s="35" t="str">
        <f t="shared" si="364"/>
        <v/>
      </c>
      <c r="AD2923" s="35" t="str">
        <f t="shared" si="365"/>
        <v/>
      </c>
      <c r="AE2923" s="35" t="str">
        <f t="shared" si="366"/>
        <v/>
      </c>
      <c r="AF2923" s="35" t="str">
        <f t="shared" si="367"/>
        <v/>
      </c>
    </row>
    <row r="2924" spans="1:32" x14ac:dyDescent="0.3">
      <c r="A2924" s="50"/>
      <c r="B2924" s="34" t="str">
        <f>IFERROR(VLOOKUP(A2924,'State of WI BUs'!$A$2:$B$77,2,FALSE),"")</f>
        <v/>
      </c>
      <c r="C2924" s="50"/>
      <c r="D2924" s="50"/>
      <c r="E2924" s="51"/>
      <c r="F2924" s="34" t="str">
        <f>IFERROR(VLOOKUP(C2924,'Fed. Agency Identifier'!$A$2:$B$62,2,FALSE),"")</f>
        <v/>
      </c>
      <c r="G2924" s="34" t="str">
        <f>IF(ISBLANK(D2924)=TRUE,"",(IFERROR(VLOOKUP(CONCATENATE(C2924,".",D2924),'Assistance Listings sam.gov'!$A$2:$D$2250,4,FALSE),"Unknown/Expired CFDA - Complete Column K")))</f>
        <v/>
      </c>
      <c r="H2924" s="51"/>
      <c r="I2924" s="51"/>
      <c r="J2924" s="34" t="str">
        <f>IF(AND(ISBLANK(C2924)=TRUE,ISBLANK(D2924)=TRUE),"",IFERROR(VLOOKUP(CONCATENATE(C2924,".",D2924),'Clusters Lookup'!$A$2:$B$99,2,FALSE),"Not an Other Cluster"))</f>
        <v/>
      </c>
      <c r="K2924" s="51"/>
      <c r="L2924" s="51"/>
      <c r="M2924" s="51"/>
      <c r="N2924" s="51"/>
      <c r="O2924" s="52"/>
      <c r="P2924" s="51"/>
      <c r="Q2924" s="51"/>
      <c r="R2924" s="50"/>
      <c r="S2924" s="34" t="str">
        <f>IFERROR(VLOOKUP(R2924,'State of WI BUs'!$A$2:$B$77,2,FALSE),"")</f>
        <v/>
      </c>
      <c r="T2924" s="52"/>
      <c r="U2924" s="52"/>
      <c r="V2924" s="56" t="str">
        <f t="shared" si="360"/>
        <v/>
      </c>
      <c r="W2924" s="52"/>
      <c r="X2924" s="50"/>
      <c r="Y2924" s="56" t="str">
        <f t="shared" si="361"/>
        <v/>
      </c>
      <c r="Z2924" s="52"/>
      <c r="AA2924" s="35" t="str">
        <f t="shared" si="362"/>
        <v/>
      </c>
      <c r="AB2924" s="35" t="str">
        <f t="shared" si="363"/>
        <v/>
      </c>
      <c r="AC2924" s="35" t="str">
        <f t="shared" si="364"/>
        <v/>
      </c>
      <c r="AD2924" s="35" t="str">
        <f t="shared" si="365"/>
        <v/>
      </c>
      <c r="AE2924" s="35" t="str">
        <f t="shared" si="366"/>
        <v/>
      </c>
      <c r="AF2924" s="35" t="str">
        <f t="shared" si="367"/>
        <v/>
      </c>
    </row>
    <row r="2925" spans="1:32" x14ac:dyDescent="0.3">
      <c r="A2925" s="50"/>
      <c r="B2925" s="34" t="str">
        <f>IFERROR(VLOOKUP(A2925,'State of WI BUs'!$A$2:$B$77,2,FALSE),"")</f>
        <v/>
      </c>
      <c r="C2925" s="50"/>
      <c r="D2925" s="50"/>
      <c r="E2925" s="51"/>
      <c r="F2925" s="34" t="str">
        <f>IFERROR(VLOOKUP(C2925,'Fed. Agency Identifier'!$A$2:$B$62,2,FALSE),"")</f>
        <v/>
      </c>
      <c r="G2925" s="34" t="str">
        <f>IF(ISBLANK(D2925)=TRUE,"",(IFERROR(VLOOKUP(CONCATENATE(C2925,".",D2925),'Assistance Listings sam.gov'!$A$2:$D$2250,4,FALSE),"Unknown/Expired CFDA - Complete Column K")))</f>
        <v/>
      </c>
      <c r="H2925" s="51"/>
      <c r="I2925" s="51"/>
      <c r="J2925" s="34" t="str">
        <f>IF(AND(ISBLANK(C2925)=TRUE,ISBLANK(D2925)=TRUE),"",IFERROR(VLOOKUP(CONCATENATE(C2925,".",D2925),'Clusters Lookup'!$A$2:$B$99,2,FALSE),"Not an Other Cluster"))</f>
        <v/>
      </c>
      <c r="K2925" s="51"/>
      <c r="L2925" s="51"/>
      <c r="M2925" s="51"/>
      <c r="N2925" s="51"/>
      <c r="O2925" s="52"/>
      <c r="P2925" s="51"/>
      <c r="Q2925" s="51"/>
      <c r="R2925" s="50"/>
      <c r="S2925" s="34" t="str">
        <f>IFERROR(VLOOKUP(R2925,'State of WI BUs'!$A$2:$B$77,2,FALSE),"")</f>
        <v/>
      </c>
      <c r="T2925" s="52"/>
      <c r="U2925" s="52"/>
      <c r="V2925" s="56" t="str">
        <f t="shared" si="360"/>
        <v/>
      </c>
      <c r="W2925" s="52"/>
      <c r="X2925" s="50"/>
      <c r="Y2925" s="56" t="str">
        <f t="shared" si="361"/>
        <v/>
      </c>
      <c r="Z2925" s="52"/>
      <c r="AA2925" s="35" t="str">
        <f t="shared" si="362"/>
        <v/>
      </c>
      <c r="AB2925" s="35" t="str">
        <f t="shared" si="363"/>
        <v/>
      </c>
      <c r="AC2925" s="35" t="str">
        <f t="shared" si="364"/>
        <v/>
      </c>
      <c r="AD2925" s="35" t="str">
        <f t="shared" si="365"/>
        <v/>
      </c>
      <c r="AE2925" s="35" t="str">
        <f t="shared" si="366"/>
        <v/>
      </c>
      <c r="AF2925" s="35" t="str">
        <f t="shared" si="367"/>
        <v/>
      </c>
    </row>
    <row r="2926" spans="1:32" x14ac:dyDescent="0.3">
      <c r="A2926" s="50"/>
      <c r="B2926" s="34" t="str">
        <f>IFERROR(VLOOKUP(A2926,'State of WI BUs'!$A$2:$B$77,2,FALSE),"")</f>
        <v/>
      </c>
      <c r="C2926" s="50"/>
      <c r="D2926" s="50"/>
      <c r="E2926" s="51"/>
      <c r="F2926" s="34" t="str">
        <f>IFERROR(VLOOKUP(C2926,'Fed. Agency Identifier'!$A$2:$B$62,2,FALSE),"")</f>
        <v/>
      </c>
      <c r="G2926" s="34" t="str">
        <f>IF(ISBLANK(D2926)=TRUE,"",(IFERROR(VLOOKUP(CONCATENATE(C2926,".",D2926),'Assistance Listings sam.gov'!$A$2:$D$2250,4,FALSE),"Unknown/Expired CFDA - Complete Column K")))</f>
        <v/>
      </c>
      <c r="H2926" s="51"/>
      <c r="I2926" s="51"/>
      <c r="J2926" s="34" t="str">
        <f>IF(AND(ISBLANK(C2926)=TRUE,ISBLANK(D2926)=TRUE),"",IFERROR(VLOOKUP(CONCATENATE(C2926,".",D2926),'Clusters Lookup'!$A$2:$B$99,2,FALSE),"Not an Other Cluster"))</f>
        <v/>
      </c>
      <c r="K2926" s="51"/>
      <c r="L2926" s="51"/>
      <c r="M2926" s="51"/>
      <c r="N2926" s="51"/>
      <c r="O2926" s="52"/>
      <c r="P2926" s="51"/>
      <c r="Q2926" s="51"/>
      <c r="R2926" s="50"/>
      <c r="S2926" s="34" t="str">
        <f>IFERROR(VLOOKUP(R2926,'State of WI BUs'!$A$2:$B$77,2,FALSE),"")</f>
        <v/>
      </c>
      <c r="T2926" s="52"/>
      <c r="U2926" s="52"/>
      <c r="V2926" s="56" t="str">
        <f t="shared" si="360"/>
        <v/>
      </c>
      <c r="W2926" s="52"/>
      <c r="X2926" s="50"/>
      <c r="Y2926" s="56" t="str">
        <f t="shared" si="361"/>
        <v/>
      </c>
      <c r="Z2926" s="52"/>
      <c r="AA2926" s="35" t="str">
        <f t="shared" si="362"/>
        <v/>
      </c>
      <c r="AB2926" s="35" t="str">
        <f t="shared" si="363"/>
        <v/>
      </c>
      <c r="AC2926" s="35" t="str">
        <f t="shared" si="364"/>
        <v/>
      </c>
      <c r="AD2926" s="35" t="str">
        <f t="shared" si="365"/>
        <v/>
      </c>
      <c r="AE2926" s="35" t="str">
        <f t="shared" si="366"/>
        <v/>
      </c>
      <c r="AF2926" s="35" t="str">
        <f t="shared" si="367"/>
        <v/>
      </c>
    </row>
    <row r="2927" spans="1:32" x14ac:dyDescent="0.3">
      <c r="A2927" s="50"/>
      <c r="B2927" s="34" t="str">
        <f>IFERROR(VLOOKUP(A2927,'State of WI BUs'!$A$2:$B$77,2,FALSE),"")</f>
        <v/>
      </c>
      <c r="C2927" s="50"/>
      <c r="D2927" s="50"/>
      <c r="E2927" s="51"/>
      <c r="F2927" s="34" t="str">
        <f>IFERROR(VLOOKUP(C2927,'Fed. Agency Identifier'!$A$2:$B$62,2,FALSE),"")</f>
        <v/>
      </c>
      <c r="G2927" s="34" t="str">
        <f>IF(ISBLANK(D2927)=TRUE,"",(IFERROR(VLOOKUP(CONCATENATE(C2927,".",D2927),'Assistance Listings sam.gov'!$A$2:$D$2250,4,FALSE),"Unknown/Expired CFDA - Complete Column K")))</f>
        <v/>
      </c>
      <c r="H2927" s="51"/>
      <c r="I2927" s="51"/>
      <c r="J2927" s="34" t="str">
        <f>IF(AND(ISBLANK(C2927)=TRUE,ISBLANK(D2927)=TRUE),"",IFERROR(VLOOKUP(CONCATENATE(C2927,".",D2927),'Clusters Lookup'!$A$2:$B$99,2,FALSE),"Not an Other Cluster"))</f>
        <v/>
      </c>
      <c r="K2927" s="51"/>
      <c r="L2927" s="51"/>
      <c r="M2927" s="51"/>
      <c r="N2927" s="51"/>
      <c r="O2927" s="52"/>
      <c r="P2927" s="51"/>
      <c r="Q2927" s="51"/>
      <c r="R2927" s="50"/>
      <c r="S2927" s="34" t="str">
        <f>IFERROR(VLOOKUP(R2927,'State of WI BUs'!$A$2:$B$77,2,FALSE),"")</f>
        <v/>
      </c>
      <c r="T2927" s="52"/>
      <c r="U2927" s="52"/>
      <c r="V2927" s="56" t="str">
        <f t="shared" si="360"/>
        <v/>
      </c>
      <c r="W2927" s="52"/>
      <c r="X2927" s="50"/>
      <c r="Y2927" s="56" t="str">
        <f t="shared" si="361"/>
        <v/>
      </c>
      <c r="Z2927" s="52"/>
      <c r="AA2927" s="35" t="str">
        <f t="shared" si="362"/>
        <v/>
      </c>
      <c r="AB2927" s="35" t="str">
        <f t="shared" si="363"/>
        <v/>
      </c>
      <c r="AC2927" s="35" t="str">
        <f t="shared" si="364"/>
        <v/>
      </c>
      <c r="AD2927" s="35" t="str">
        <f t="shared" si="365"/>
        <v/>
      </c>
      <c r="AE2927" s="35" t="str">
        <f t="shared" si="366"/>
        <v/>
      </c>
      <c r="AF2927" s="35" t="str">
        <f t="shared" si="367"/>
        <v/>
      </c>
    </row>
    <row r="2928" spans="1:32" x14ac:dyDescent="0.3">
      <c r="A2928" s="50"/>
      <c r="B2928" s="34" t="str">
        <f>IFERROR(VLOOKUP(A2928,'State of WI BUs'!$A$2:$B$77,2,FALSE),"")</f>
        <v/>
      </c>
      <c r="C2928" s="50"/>
      <c r="D2928" s="50"/>
      <c r="E2928" s="51"/>
      <c r="F2928" s="34" t="str">
        <f>IFERROR(VLOOKUP(C2928,'Fed. Agency Identifier'!$A$2:$B$62,2,FALSE),"")</f>
        <v/>
      </c>
      <c r="G2928" s="34" t="str">
        <f>IF(ISBLANK(D2928)=TRUE,"",(IFERROR(VLOOKUP(CONCATENATE(C2928,".",D2928),'Assistance Listings sam.gov'!$A$2:$D$2250,4,FALSE),"Unknown/Expired CFDA - Complete Column K")))</f>
        <v/>
      </c>
      <c r="H2928" s="51"/>
      <c r="I2928" s="51"/>
      <c r="J2928" s="34" t="str">
        <f>IF(AND(ISBLANK(C2928)=TRUE,ISBLANK(D2928)=TRUE),"",IFERROR(VLOOKUP(CONCATENATE(C2928,".",D2928),'Clusters Lookup'!$A$2:$B$99,2,FALSE),"Not an Other Cluster"))</f>
        <v/>
      </c>
      <c r="K2928" s="51"/>
      <c r="L2928" s="51"/>
      <c r="M2928" s="51"/>
      <c r="N2928" s="51"/>
      <c r="O2928" s="52"/>
      <c r="P2928" s="51"/>
      <c r="Q2928" s="51"/>
      <c r="R2928" s="50"/>
      <c r="S2928" s="34" t="str">
        <f>IFERROR(VLOOKUP(R2928,'State of WI BUs'!$A$2:$B$77,2,FALSE),"")</f>
        <v/>
      </c>
      <c r="T2928" s="52"/>
      <c r="U2928" s="52"/>
      <c r="V2928" s="56" t="str">
        <f t="shared" si="360"/>
        <v/>
      </c>
      <c r="W2928" s="52"/>
      <c r="X2928" s="50"/>
      <c r="Y2928" s="56" t="str">
        <f t="shared" si="361"/>
        <v/>
      </c>
      <c r="Z2928" s="52"/>
      <c r="AA2928" s="35" t="str">
        <f t="shared" si="362"/>
        <v/>
      </c>
      <c r="AB2928" s="35" t="str">
        <f t="shared" si="363"/>
        <v/>
      </c>
      <c r="AC2928" s="35" t="str">
        <f t="shared" si="364"/>
        <v/>
      </c>
      <c r="AD2928" s="35" t="str">
        <f t="shared" si="365"/>
        <v/>
      </c>
      <c r="AE2928" s="35" t="str">
        <f t="shared" si="366"/>
        <v/>
      </c>
      <c r="AF2928" s="35" t="str">
        <f t="shared" si="367"/>
        <v/>
      </c>
    </row>
    <row r="2929" spans="1:32" x14ac:dyDescent="0.3">
      <c r="A2929" s="50"/>
      <c r="B2929" s="34" t="str">
        <f>IFERROR(VLOOKUP(A2929,'State of WI BUs'!$A$2:$B$77,2,FALSE),"")</f>
        <v/>
      </c>
      <c r="C2929" s="50"/>
      <c r="D2929" s="50"/>
      <c r="E2929" s="51"/>
      <c r="F2929" s="34" t="str">
        <f>IFERROR(VLOOKUP(C2929,'Fed. Agency Identifier'!$A$2:$B$62,2,FALSE),"")</f>
        <v/>
      </c>
      <c r="G2929" s="34" t="str">
        <f>IF(ISBLANK(D2929)=TRUE,"",(IFERROR(VLOOKUP(CONCATENATE(C2929,".",D2929),'Assistance Listings sam.gov'!$A$2:$D$2250,4,FALSE),"Unknown/Expired CFDA - Complete Column K")))</f>
        <v/>
      </c>
      <c r="H2929" s="51"/>
      <c r="I2929" s="51"/>
      <c r="J2929" s="34" t="str">
        <f>IF(AND(ISBLANK(C2929)=TRUE,ISBLANK(D2929)=TRUE),"",IFERROR(VLOOKUP(CONCATENATE(C2929,".",D2929),'Clusters Lookup'!$A$2:$B$99,2,FALSE),"Not an Other Cluster"))</f>
        <v/>
      </c>
      <c r="K2929" s="51"/>
      <c r="L2929" s="51"/>
      <c r="M2929" s="51"/>
      <c r="N2929" s="51"/>
      <c r="O2929" s="52"/>
      <c r="P2929" s="51"/>
      <c r="Q2929" s="51"/>
      <c r="R2929" s="50"/>
      <c r="S2929" s="34" t="str">
        <f>IFERROR(VLOOKUP(R2929,'State of WI BUs'!$A$2:$B$77,2,FALSE),"")</f>
        <v/>
      </c>
      <c r="T2929" s="52"/>
      <c r="U2929" s="52"/>
      <c r="V2929" s="56" t="str">
        <f t="shared" si="360"/>
        <v/>
      </c>
      <c r="W2929" s="52"/>
      <c r="X2929" s="50"/>
      <c r="Y2929" s="56" t="str">
        <f t="shared" si="361"/>
        <v/>
      </c>
      <c r="Z2929" s="52"/>
      <c r="AA2929" s="35" t="str">
        <f t="shared" si="362"/>
        <v/>
      </c>
      <c r="AB2929" s="35" t="str">
        <f t="shared" si="363"/>
        <v/>
      </c>
      <c r="AC2929" s="35" t="str">
        <f t="shared" si="364"/>
        <v/>
      </c>
      <c r="AD2929" s="35" t="str">
        <f t="shared" si="365"/>
        <v/>
      </c>
      <c r="AE2929" s="35" t="str">
        <f t="shared" si="366"/>
        <v/>
      </c>
      <c r="AF2929" s="35" t="str">
        <f t="shared" si="367"/>
        <v/>
      </c>
    </row>
    <row r="2930" spans="1:32" x14ac:dyDescent="0.3">
      <c r="A2930" s="50"/>
      <c r="B2930" s="34" t="str">
        <f>IFERROR(VLOOKUP(A2930,'State of WI BUs'!$A$2:$B$77,2,FALSE),"")</f>
        <v/>
      </c>
      <c r="C2930" s="50"/>
      <c r="D2930" s="50"/>
      <c r="E2930" s="51"/>
      <c r="F2930" s="34" t="str">
        <f>IFERROR(VLOOKUP(C2930,'Fed. Agency Identifier'!$A$2:$B$62,2,FALSE),"")</f>
        <v/>
      </c>
      <c r="G2930" s="34" t="str">
        <f>IF(ISBLANK(D2930)=TRUE,"",(IFERROR(VLOOKUP(CONCATENATE(C2930,".",D2930),'Assistance Listings sam.gov'!$A$2:$D$2250,4,FALSE),"Unknown/Expired CFDA - Complete Column K")))</f>
        <v/>
      </c>
      <c r="H2930" s="51"/>
      <c r="I2930" s="51"/>
      <c r="J2930" s="34" t="str">
        <f>IF(AND(ISBLANK(C2930)=TRUE,ISBLANK(D2930)=TRUE),"",IFERROR(VLOOKUP(CONCATENATE(C2930,".",D2930),'Clusters Lookup'!$A$2:$B$99,2,FALSE),"Not an Other Cluster"))</f>
        <v/>
      </c>
      <c r="K2930" s="51"/>
      <c r="L2930" s="51"/>
      <c r="M2930" s="51"/>
      <c r="N2930" s="51"/>
      <c r="O2930" s="52"/>
      <c r="P2930" s="51"/>
      <c r="Q2930" s="51"/>
      <c r="R2930" s="50"/>
      <c r="S2930" s="34" t="str">
        <f>IFERROR(VLOOKUP(R2930,'State of WI BUs'!$A$2:$B$77,2,FALSE),"")</f>
        <v/>
      </c>
      <c r="T2930" s="52"/>
      <c r="U2930" s="52"/>
      <c r="V2930" s="56" t="str">
        <f t="shared" si="360"/>
        <v/>
      </c>
      <c r="W2930" s="52"/>
      <c r="X2930" s="50"/>
      <c r="Y2930" s="56" t="str">
        <f t="shared" si="361"/>
        <v/>
      </c>
      <c r="Z2930" s="52"/>
      <c r="AA2930" s="35" t="str">
        <f t="shared" si="362"/>
        <v/>
      </c>
      <c r="AB2930" s="35" t="str">
        <f t="shared" si="363"/>
        <v/>
      </c>
      <c r="AC2930" s="35" t="str">
        <f t="shared" si="364"/>
        <v/>
      </c>
      <c r="AD2930" s="35" t="str">
        <f t="shared" si="365"/>
        <v/>
      </c>
      <c r="AE2930" s="35" t="str">
        <f t="shared" si="366"/>
        <v/>
      </c>
      <c r="AF2930" s="35" t="str">
        <f t="shared" si="367"/>
        <v/>
      </c>
    </row>
    <row r="2931" spans="1:32" x14ac:dyDescent="0.3">
      <c r="A2931" s="50"/>
      <c r="B2931" s="34" t="str">
        <f>IFERROR(VLOOKUP(A2931,'State of WI BUs'!$A$2:$B$77,2,FALSE),"")</f>
        <v/>
      </c>
      <c r="C2931" s="50"/>
      <c r="D2931" s="50"/>
      <c r="E2931" s="51"/>
      <c r="F2931" s="34" t="str">
        <f>IFERROR(VLOOKUP(C2931,'Fed. Agency Identifier'!$A$2:$B$62,2,FALSE),"")</f>
        <v/>
      </c>
      <c r="G2931" s="34" t="str">
        <f>IF(ISBLANK(D2931)=TRUE,"",(IFERROR(VLOOKUP(CONCATENATE(C2931,".",D2931),'Assistance Listings sam.gov'!$A$2:$D$2250,4,FALSE),"Unknown/Expired CFDA - Complete Column K")))</f>
        <v/>
      </c>
      <c r="H2931" s="51"/>
      <c r="I2931" s="51"/>
      <c r="J2931" s="34" t="str">
        <f>IF(AND(ISBLANK(C2931)=TRUE,ISBLANK(D2931)=TRUE),"",IFERROR(VLOOKUP(CONCATENATE(C2931,".",D2931),'Clusters Lookup'!$A$2:$B$99,2,FALSE),"Not an Other Cluster"))</f>
        <v/>
      </c>
      <c r="K2931" s="51"/>
      <c r="L2931" s="51"/>
      <c r="M2931" s="51"/>
      <c r="N2931" s="51"/>
      <c r="O2931" s="52"/>
      <c r="P2931" s="51"/>
      <c r="Q2931" s="51"/>
      <c r="R2931" s="50"/>
      <c r="S2931" s="34" t="str">
        <f>IFERROR(VLOOKUP(R2931,'State of WI BUs'!$A$2:$B$77,2,FALSE),"")</f>
        <v/>
      </c>
      <c r="T2931" s="52"/>
      <c r="U2931" s="52"/>
      <c r="V2931" s="56" t="str">
        <f t="shared" si="360"/>
        <v/>
      </c>
      <c r="W2931" s="52"/>
      <c r="X2931" s="50"/>
      <c r="Y2931" s="56" t="str">
        <f t="shared" si="361"/>
        <v/>
      </c>
      <c r="Z2931" s="52"/>
      <c r="AA2931" s="35" t="str">
        <f t="shared" si="362"/>
        <v/>
      </c>
      <c r="AB2931" s="35" t="str">
        <f t="shared" si="363"/>
        <v/>
      </c>
      <c r="AC2931" s="35" t="str">
        <f t="shared" si="364"/>
        <v/>
      </c>
      <c r="AD2931" s="35" t="str">
        <f t="shared" si="365"/>
        <v/>
      </c>
      <c r="AE2931" s="35" t="str">
        <f t="shared" si="366"/>
        <v/>
      </c>
      <c r="AF2931" s="35" t="str">
        <f t="shared" si="367"/>
        <v/>
      </c>
    </row>
    <row r="2932" spans="1:32" x14ac:dyDescent="0.3">
      <c r="A2932" s="50"/>
      <c r="B2932" s="34" t="str">
        <f>IFERROR(VLOOKUP(A2932,'State of WI BUs'!$A$2:$B$77,2,FALSE),"")</f>
        <v/>
      </c>
      <c r="C2932" s="50"/>
      <c r="D2932" s="50"/>
      <c r="E2932" s="51"/>
      <c r="F2932" s="34" t="str">
        <f>IFERROR(VLOOKUP(C2932,'Fed. Agency Identifier'!$A$2:$B$62,2,FALSE),"")</f>
        <v/>
      </c>
      <c r="G2932" s="34" t="str">
        <f>IF(ISBLANK(D2932)=TRUE,"",(IFERROR(VLOOKUP(CONCATENATE(C2932,".",D2932),'Assistance Listings sam.gov'!$A$2:$D$2250,4,FALSE),"Unknown/Expired CFDA - Complete Column K")))</f>
        <v/>
      </c>
      <c r="H2932" s="51"/>
      <c r="I2932" s="51"/>
      <c r="J2932" s="34" t="str">
        <f>IF(AND(ISBLANK(C2932)=TRUE,ISBLANK(D2932)=TRUE),"",IFERROR(VLOOKUP(CONCATENATE(C2932,".",D2932),'Clusters Lookup'!$A$2:$B$99,2,FALSE),"Not an Other Cluster"))</f>
        <v/>
      </c>
      <c r="K2932" s="51"/>
      <c r="L2932" s="51"/>
      <c r="M2932" s="51"/>
      <c r="N2932" s="51"/>
      <c r="O2932" s="52"/>
      <c r="P2932" s="51"/>
      <c r="Q2932" s="51"/>
      <c r="R2932" s="50"/>
      <c r="S2932" s="34" t="str">
        <f>IFERROR(VLOOKUP(R2932,'State of WI BUs'!$A$2:$B$77,2,FALSE),"")</f>
        <v/>
      </c>
      <c r="T2932" s="52"/>
      <c r="U2932" s="52"/>
      <c r="V2932" s="56" t="str">
        <f t="shared" si="360"/>
        <v/>
      </c>
      <c r="W2932" s="52"/>
      <c r="X2932" s="50"/>
      <c r="Y2932" s="56" t="str">
        <f t="shared" si="361"/>
        <v/>
      </c>
      <c r="Z2932" s="52"/>
      <c r="AA2932" s="35" t="str">
        <f t="shared" si="362"/>
        <v/>
      </c>
      <c r="AB2932" s="35" t="str">
        <f t="shared" si="363"/>
        <v/>
      </c>
      <c r="AC2932" s="35" t="str">
        <f t="shared" si="364"/>
        <v/>
      </c>
      <c r="AD2932" s="35" t="str">
        <f t="shared" si="365"/>
        <v/>
      </c>
      <c r="AE2932" s="35" t="str">
        <f t="shared" si="366"/>
        <v/>
      </c>
      <c r="AF2932" s="35" t="str">
        <f t="shared" si="367"/>
        <v/>
      </c>
    </row>
    <row r="2933" spans="1:32" x14ac:dyDescent="0.3">
      <c r="A2933" s="50"/>
      <c r="B2933" s="34" t="str">
        <f>IFERROR(VLOOKUP(A2933,'State of WI BUs'!$A$2:$B$77,2,FALSE),"")</f>
        <v/>
      </c>
      <c r="C2933" s="50"/>
      <c r="D2933" s="50"/>
      <c r="E2933" s="51"/>
      <c r="F2933" s="34" t="str">
        <f>IFERROR(VLOOKUP(C2933,'Fed. Agency Identifier'!$A$2:$B$62,2,FALSE),"")</f>
        <v/>
      </c>
      <c r="G2933" s="34" t="str">
        <f>IF(ISBLANK(D2933)=TRUE,"",(IFERROR(VLOOKUP(CONCATENATE(C2933,".",D2933),'Assistance Listings sam.gov'!$A$2:$D$2250,4,FALSE),"Unknown/Expired CFDA - Complete Column K")))</f>
        <v/>
      </c>
      <c r="H2933" s="51"/>
      <c r="I2933" s="51"/>
      <c r="J2933" s="34" t="str">
        <f>IF(AND(ISBLANK(C2933)=TRUE,ISBLANK(D2933)=TRUE),"",IFERROR(VLOOKUP(CONCATENATE(C2933,".",D2933),'Clusters Lookup'!$A$2:$B$99,2,FALSE),"Not an Other Cluster"))</f>
        <v/>
      </c>
      <c r="K2933" s="51"/>
      <c r="L2933" s="51"/>
      <c r="M2933" s="51"/>
      <c r="N2933" s="51"/>
      <c r="O2933" s="52"/>
      <c r="P2933" s="51"/>
      <c r="Q2933" s="51"/>
      <c r="R2933" s="50"/>
      <c r="S2933" s="34" t="str">
        <f>IFERROR(VLOOKUP(R2933,'State of WI BUs'!$A$2:$B$77,2,FALSE),"")</f>
        <v/>
      </c>
      <c r="T2933" s="52"/>
      <c r="U2933" s="52"/>
      <c r="V2933" s="56" t="str">
        <f t="shared" si="360"/>
        <v/>
      </c>
      <c r="W2933" s="52"/>
      <c r="X2933" s="50"/>
      <c r="Y2933" s="56" t="str">
        <f t="shared" si="361"/>
        <v/>
      </c>
      <c r="Z2933" s="52"/>
      <c r="AA2933" s="35" t="str">
        <f t="shared" si="362"/>
        <v/>
      </c>
      <c r="AB2933" s="35" t="str">
        <f t="shared" si="363"/>
        <v/>
      </c>
      <c r="AC2933" s="35" t="str">
        <f t="shared" si="364"/>
        <v/>
      </c>
      <c r="AD2933" s="35" t="str">
        <f t="shared" si="365"/>
        <v/>
      </c>
      <c r="AE2933" s="35" t="str">
        <f t="shared" si="366"/>
        <v/>
      </c>
      <c r="AF2933" s="35" t="str">
        <f t="shared" si="367"/>
        <v/>
      </c>
    </row>
    <row r="2934" spans="1:32" x14ac:dyDescent="0.3">
      <c r="A2934" s="50"/>
      <c r="B2934" s="34" t="str">
        <f>IFERROR(VLOOKUP(A2934,'State of WI BUs'!$A$2:$B$77,2,FALSE),"")</f>
        <v/>
      </c>
      <c r="C2934" s="50"/>
      <c r="D2934" s="50"/>
      <c r="E2934" s="51"/>
      <c r="F2934" s="34" t="str">
        <f>IFERROR(VLOOKUP(C2934,'Fed. Agency Identifier'!$A$2:$B$62,2,FALSE),"")</f>
        <v/>
      </c>
      <c r="G2934" s="34" t="str">
        <f>IF(ISBLANK(D2934)=TRUE,"",(IFERROR(VLOOKUP(CONCATENATE(C2934,".",D2934),'Assistance Listings sam.gov'!$A$2:$D$2250,4,FALSE),"Unknown/Expired CFDA - Complete Column K")))</f>
        <v/>
      </c>
      <c r="H2934" s="51"/>
      <c r="I2934" s="51"/>
      <c r="J2934" s="34" t="str">
        <f>IF(AND(ISBLANK(C2934)=TRUE,ISBLANK(D2934)=TRUE),"",IFERROR(VLOOKUP(CONCATENATE(C2934,".",D2934),'Clusters Lookup'!$A$2:$B$99,2,FALSE),"Not an Other Cluster"))</f>
        <v/>
      </c>
      <c r="K2934" s="51"/>
      <c r="L2934" s="51"/>
      <c r="M2934" s="51"/>
      <c r="N2934" s="51"/>
      <c r="O2934" s="52"/>
      <c r="P2934" s="51"/>
      <c r="Q2934" s="51"/>
      <c r="R2934" s="50"/>
      <c r="S2934" s="34" t="str">
        <f>IFERROR(VLOOKUP(R2934,'State of WI BUs'!$A$2:$B$77,2,FALSE),"")</f>
        <v/>
      </c>
      <c r="T2934" s="52"/>
      <c r="U2934" s="52"/>
      <c r="V2934" s="56" t="str">
        <f t="shared" si="360"/>
        <v/>
      </c>
      <c r="W2934" s="52"/>
      <c r="X2934" s="50"/>
      <c r="Y2934" s="56" t="str">
        <f t="shared" si="361"/>
        <v/>
      </c>
      <c r="Z2934" s="52"/>
      <c r="AA2934" s="35" t="str">
        <f t="shared" si="362"/>
        <v/>
      </c>
      <c r="AB2934" s="35" t="str">
        <f t="shared" si="363"/>
        <v/>
      </c>
      <c r="AC2934" s="35" t="str">
        <f t="shared" si="364"/>
        <v/>
      </c>
      <c r="AD2934" s="35" t="str">
        <f t="shared" si="365"/>
        <v/>
      </c>
      <c r="AE2934" s="35" t="str">
        <f t="shared" si="366"/>
        <v/>
      </c>
      <c r="AF2934" s="35" t="str">
        <f t="shared" si="367"/>
        <v/>
      </c>
    </row>
    <row r="2935" spans="1:32" x14ac:dyDescent="0.3">
      <c r="A2935" s="50"/>
      <c r="B2935" s="34" t="str">
        <f>IFERROR(VLOOKUP(A2935,'State of WI BUs'!$A$2:$B$77,2,FALSE),"")</f>
        <v/>
      </c>
      <c r="C2935" s="50"/>
      <c r="D2935" s="50"/>
      <c r="E2935" s="51"/>
      <c r="F2935" s="34" t="str">
        <f>IFERROR(VLOOKUP(C2935,'Fed. Agency Identifier'!$A$2:$B$62,2,FALSE),"")</f>
        <v/>
      </c>
      <c r="G2935" s="34" t="str">
        <f>IF(ISBLANK(D2935)=TRUE,"",(IFERROR(VLOOKUP(CONCATENATE(C2935,".",D2935),'Assistance Listings sam.gov'!$A$2:$D$2250,4,FALSE),"Unknown/Expired CFDA - Complete Column K")))</f>
        <v/>
      </c>
      <c r="H2935" s="51"/>
      <c r="I2935" s="51"/>
      <c r="J2935" s="34" t="str">
        <f>IF(AND(ISBLANK(C2935)=TRUE,ISBLANK(D2935)=TRUE),"",IFERROR(VLOOKUP(CONCATENATE(C2935,".",D2935),'Clusters Lookup'!$A$2:$B$99,2,FALSE),"Not an Other Cluster"))</f>
        <v/>
      </c>
      <c r="K2935" s="51"/>
      <c r="L2935" s="51"/>
      <c r="M2935" s="51"/>
      <c r="N2935" s="51"/>
      <c r="O2935" s="52"/>
      <c r="P2935" s="51"/>
      <c r="Q2935" s="51"/>
      <c r="R2935" s="50"/>
      <c r="S2935" s="34" t="str">
        <f>IFERROR(VLOOKUP(R2935,'State of WI BUs'!$A$2:$B$77,2,FALSE),"")</f>
        <v/>
      </c>
      <c r="T2935" s="52"/>
      <c r="U2935" s="52"/>
      <c r="V2935" s="56" t="str">
        <f t="shared" si="360"/>
        <v/>
      </c>
      <c r="W2935" s="52"/>
      <c r="X2935" s="50"/>
      <c r="Y2935" s="56" t="str">
        <f t="shared" si="361"/>
        <v/>
      </c>
      <c r="Z2935" s="52"/>
      <c r="AA2935" s="35" t="str">
        <f t="shared" si="362"/>
        <v/>
      </c>
      <c r="AB2935" s="35" t="str">
        <f t="shared" si="363"/>
        <v/>
      </c>
      <c r="AC2935" s="35" t="str">
        <f t="shared" si="364"/>
        <v/>
      </c>
      <c r="AD2935" s="35" t="str">
        <f t="shared" si="365"/>
        <v/>
      </c>
      <c r="AE2935" s="35" t="str">
        <f t="shared" si="366"/>
        <v/>
      </c>
      <c r="AF2935" s="35" t="str">
        <f t="shared" si="367"/>
        <v/>
      </c>
    </row>
    <row r="2936" spans="1:32" x14ac:dyDescent="0.3">
      <c r="A2936" s="50"/>
      <c r="B2936" s="34" t="str">
        <f>IFERROR(VLOOKUP(A2936,'State of WI BUs'!$A$2:$B$77,2,FALSE),"")</f>
        <v/>
      </c>
      <c r="C2936" s="50"/>
      <c r="D2936" s="50"/>
      <c r="E2936" s="51"/>
      <c r="F2936" s="34" t="str">
        <f>IFERROR(VLOOKUP(C2936,'Fed. Agency Identifier'!$A$2:$B$62,2,FALSE),"")</f>
        <v/>
      </c>
      <c r="G2936" s="34" t="str">
        <f>IF(ISBLANK(D2936)=TRUE,"",(IFERROR(VLOOKUP(CONCATENATE(C2936,".",D2936),'Assistance Listings sam.gov'!$A$2:$D$2250,4,FALSE),"Unknown/Expired CFDA - Complete Column K")))</f>
        <v/>
      </c>
      <c r="H2936" s="51"/>
      <c r="I2936" s="51"/>
      <c r="J2936" s="34" t="str">
        <f>IF(AND(ISBLANK(C2936)=TRUE,ISBLANK(D2936)=TRUE),"",IFERROR(VLOOKUP(CONCATENATE(C2936,".",D2936),'Clusters Lookup'!$A$2:$B$99,2,FALSE),"Not an Other Cluster"))</f>
        <v/>
      </c>
      <c r="K2936" s="51"/>
      <c r="L2936" s="51"/>
      <c r="M2936" s="51"/>
      <c r="N2936" s="51"/>
      <c r="O2936" s="52"/>
      <c r="P2936" s="51"/>
      <c r="Q2936" s="51"/>
      <c r="R2936" s="50"/>
      <c r="S2936" s="34" t="str">
        <f>IFERROR(VLOOKUP(R2936,'State of WI BUs'!$A$2:$B$77,2,FALSE),"")</f>
        <v/>
      </c>
      <c r="T2936" s="52"/>
      <c r="U2936" s="52"/>
      <c r="V2936" s="56" t="str">
        <f t="shared" si="360"/>
        <v/>
      </c>
      <c r="W2936" s="52"/>
      <c r="X2936" s="50"/>
      <c r="Y2936" s="56" t="str">
        <f t="shared" si="361"/>
        <v/>
      </c>
      <c r="Z2936" s="52"/>
      <c r="AA2936" s="35" t="str">
        <f t="shared" si="362"/>
        <v/>
      </c>
      <c r="AB2936" s="35" t="str">
        <f t="shared" si="363"/>
        <v/>
      </c>
      <c r="AC2936" s="35" t="str">
        <f t="shared" si="364"/>
        <v/>
      </c>
      <c r="AD2936" s="35" t="str">
        <f t="shared" si="365"/>
        <v/>
      </c>
      <c r="AE2936" s="35" t="str">
        <f t="shared" si="366"/>
        <v/>
      </c>
      <c r="AF2936" s="35" t="str">
        <f t="shared" si="367"/>
        <v/>
      </c>
    </row>
    <row r="2937" spans="1:32" x14ac:dyDescent="0.3">
      <c r="A2937" s="50"/>
      <c r="B2937" s="34" t="str">
        <f>IFERROR(VLOOKUP(A2937,'State of WI BUs'!$A$2:$B$77,2,FALSE),"")</f>
        <v/>
      </c>
      <c r="C2937" s="50"/>
      <c r="D2937" s="50"/>
      <c r="E2937" s="51"/>
      <c r="F2937" s="34" t="str">
        <f>IFERROR(VLOOKUP(C2937,'Fed. Agency Identifier'!$A$2:$B$62,2,FALSE),"")</f>
        <v/>
      </c>
      <c r="G2937" s="34" t="str">
        <f>IF(ISBLANK(D2937)=TRUE,"",(IFERROR(VLOOKUP(CONCATENATE(C2937,".",D2937),'Assistance Listings sam.gov'!$A$2:$D$2250,4,FALSE),"Unknown/Expired CFDA - Complete Column K")))</f>
        <v/>
      </c>
      <c r="H2937" s="51"/>
      <c r="I2937" s="51"/>
      <c r="J2937" s="34" t="str">
        <f>IF(AND(ISBLANK(C2937)=TRUE,ISBLANK(D2937)=TRUE),"",IFERROR(VLOOKUP(CONCATENATE(C2937,".",D2937),'Clusters Lookup'!$A$2:$B$99,2,FALSE),"Not an Other Cluster"))</f>
        <v/>
      </c>
      <c r="K2937" s="51"/>
      <c r="L2937" s="51"/>
      <c r="M2937" s="51"/>
      <c r="N2937" s="51"/>
      <c r="O2937" s="52"/>
      <c r="P2937" s="51"/>
      <c r="Q2937" s="51"/>
      <c r="R2937" s="50"/>
      <c r="S2937" s="34" t="str">
        <f>IFERROR(VLOOKUP(R2937,'State of WI BUs'!$A$2:$B$77,2,FALSE),"")</f>
        <v/>
      </c>
      <c r="T2937" s="52"/>
      <c r="U2937" s="52"/>
      <c r="V2937" s="56" t="str">
        <f t="shared" si="360"/>
        <v/>
      </c>
      <c r="W2937" s="52"/>
      <c r="X2937" s="50"/>
      <c r="Y2937" s="56" t="str">
        <f t="shared" si="361"/>
        <v/>
      </c>
      <c r="Z2937" s="52"/>
      <c r="AA2937" s="35" t="str">
        <f t="shared" si="362"/>
        <v/>
      </c>
      <c r="AB2937" s="35" t="str">
        <f t="shared" si="363"/>
        <v/>
      </c>
      <c r="AC2937" s="35" t="str">
        <f t="shared" si="364"/>
        <v/>
      </c>
      <c r="AD2937" s="35" t="str">
        <f t="shared" si="365"/>
        <v/>
      </c>
      <c r="AE2937" s="35" t="str">
        <f t="shared" si="366"/>
        <v/>
      </c>
      <c r="AF2937" s="35" t="str">
        <f t="shared" si="367"/>
        <v/>
      </c>
    </row>
    <row r="2938" spans="1:32" x14ac:dyDescent="0.3">
      <c r="A2938" s="50"/>
      <c r="B2938" s="34" t="str">
        <f>IFERROR(VLOOKUP(A2938,'State of WI BUs'!$A$2:$B$77,2,FALSE),"")</f>
        <v/>
      </c>
      <c r="C2938" s="50"/>
      <c r="D2938" s="50"/>
      <c r="E2938" s="51"/>
      <c r="F2938" s="34" t="str">
        <f>IFERROR(VLOOKUP(C2938,'Fed. Agency Identifier'!$A$2:$B$62,2,FALSE),"")</f>
        <v/>
      </c>
      <c r="G2938" s="34" t="str">
        <f>IF(ISBLANK(D2938)=TRUE,"",(IFERROR(VLOOKUP(CONCATENATE(C2938,".",D2938),'Assistance Listings sam.gov'!$A$2:$D$2250,4,FALSE),"Unknown/Expired CFDA - Complete Column K")))</f>
        <v/>
      </c>
      <c r="H2938" s="51"/>
      <c r="I2938" s="51"/>
      <c r="J2938" s="34" t="str">
        <f>IF(AND(ISBLANK(C2938)=TRUE,ISBLANK(D2938)=TRUE),"",IFERROR(VLOOKUP(CONCATENATE(C2938,".",D2938),'Clusters Lookup'!$A$2:$B$99,2,FALSE),"Not an Other Cluster"))</f>
        <v/>
      </c>
      <c r="K2938" s="51"/>
      <c r="L2938" s="51"/>
      <c r="M2938" s="51"/>
      <c r="N2938" s="51"/>
      <c r="O2938" s="52"/>
      <c r="P2938" s="51"/>
      <c r="Q2938" s="51"/>
      <c r="R2938" s="50"/>
      <c r="S2938" s="34" t="str">
        <f>IFERROR(VLOOKUP(R2938,'State of WI BUs'!$A$2:$B$77,2,FALSE),"")</f>
        <v/>
      </c>
      <c r="T2938" s="52"/>
      <c r="U2938" s="52"/>
      <c r="V2938" s="56" t="str">
        <f t="shared" si="360"/>
        <v/>
      </c>
      <c r="W2938" s="52"/>
      <c r="X2938" s="50"/>
      <c r="Y2938" s="56" t="str">
        <f t="shared" si="361"/>
        <v/>
      </c>
      <c r="Z2938" s="52"/>
      <c r="AA2938" s="35" t="str">
        <f t="shared" si="362"/>
        <v/>
      </c>
      <c r="AB2938" s="35" t="str">
        <f t="shared" si="363"/>
        <v/>
      </c>
      <c r="AC2938" s="35" t="str">
        <f t="shared" si="364"/>
        <v/>
      </c>
      <c r="AD2938" s="35" t="str">
        <f t="shared" si="365"/>
        <v/>
      </c>
      <c r="AE2938" s="35" t="str">
        <f t="shared" si="366"/>
        <v/>
      </c>
      <c r="AF2938" s="35" t="str">
        <f t="shared" si="367"/>
        <v/>
      </c>
    </row>
    <row r="2939" spans="1:32" x14ac:dyDescent="0.3">
      <c r="A2939" s="50"/>
      <c r="B2939" s="34" t="str">
        <f>IFERROR(VLOOKUP(A2939,'State of WI BUs'!$A$2:$B$77,2,FALSE),"")</f>
        <v/>
      </c>
      <c r="C2939" s="50"/>
      <c r="D2939" s="50"/>
      <c r="E2939" s="51"/>
      <c r="F2939" s="34" t="str">
        <f>IFERROR(VLOOKUP(C2939,'Fed. Agency Identifier'!$A$2:$B$62,2,FALSE),"")</f>
        <v/>
      </c>
      <c r="G2939" s="34" t="str">
        <f>IF(ISBLANK(D2939)=TRUE,"",(IFERROR(VLOOKUP(CONCATENATE(C2939,".",D2939),'Assistance Listings sam.gov'!$A$2:$D$2250,4,FALSE),"Unknown/Expired CFDA - Complete Column K")))</f>
        <v/>
      </c>
      <c r="H2939" s="51"/>
      <c r="I2939" s="51"/>
      <c r="J2939" s="34" t="str">
        <f>IF(AND(ISBLANK(C2939)=TRUE,ISBLANK(D2939)=TRUE),"",IFERROR(VLOOKUP(CONCATENATE(C2939,".",D2939),'Clusters Lookup'!$A$2:$B$99,2,FALSE),"Not an Other Cluster"))</f>
        <v/>
      </c>
      <c r="K2939" s="51"/>
      <c r="L2939" s="51"/>
      <c r="M2939" s="51"/>
      <c r="N2939" s="51"/>
      <c r="O2939" s="52"/>
      <c r="P2939" s="51"/>
      <c r="Q2939" s="51"/>
      <c r="R2939" s="50"/>
      <c r="S2939" s="34" t="str">
        <f>IFERROR(VLOOKUP(R2939,'State of WI BUs'!$A$2:$B$77,2,FALSE),"")</f>
        <v/>
      </c>
      <c r="T2939" s="52"/>
      <c r="U2939" s="52"/>
      <c r="V2939" s="56" t="str">
        <f t="shared" si="360"/>
        <v/>
      </c>
      <c r="W2939" s="52"/>
      <c r="X2939" s="50"/>
      <c r="Y2939" s="56" t="str">
        <f t="shared" si="361"/>
        <v/>
      </c>
      <c r="Z2939" s="52"/>
      <c r="AA2939" s="35" t="str">
        <f t="shared" si="362"/>
        <v/>
      </c>
      <c r="AB2939" s="35" t="str">
        <f t="shared" si="363"/>
        <v/>
      </c>
      <c r="AC2939" s="35" t="str">
        <f t="shared" si="364"/>
        <v/>
      </c>
      <c r="AD2939" s="35" t="str">
        <f t="shared" si="365"/>
        <v/>
      </c>
      <c r="AE2939" s="35" t="str">
        <f t="shared" si="366"/>
        <v/>
      </c>
      <c r="AF2939" s="35" t="str">
        <f t="shared" si="367"/>
        <v/>
      </c>
    </row>
    <row r="2940" spans="1:32" x14ac:dyDescent="0.3">
      <c r="A2940" s="50"/>
      <c r="B2940" s="34" t="str">
        <f>IFERROR(VLOOKUP(A2940,'State of WI BUs'!$A$2:$B$77,2,FALSE),"")</f>
        <v/>
      </c>
      <c r="C2940" s="50"/>
      <c r="D2940" s="50"/>
      <c r="E2940" s="51"/>
      <c r="F2940" s="34" t="str">
        <f>IFERROR(VLOOKUP(C2940,'Fed. Agency Identifier'!$A$2:$B$62,2,FALSE),"")</f>
        <v/>
      </c>
      <c r="G2940" s="34" t="str">
        <f>IF(ISBLANK(D2940)=TRUE,"",(IFERROR(VLOOKUP(CONCATENATE(C2940,".",D2940),'Assistance Listings sam.gov'!$A$2:$D$2250,4,FALSE),"Unknown/Expired CFDA - Complete Column K")))</f>
        <v/>
      </c>
      <c r="H2940" s="51"/>
      <c r="I2940" s="51"/>
      <c r="J2940" s="34" t="str">
        <f>IF(AND(ISBLANK(C2940)=TRUE,ISBLANK(D2940)=TRUE),"",IFERROR(VLOOKUP(CONCATENATE(C2940,".",D2940),'Clusters Lookup'!$A$2:$B$99,2,FALSE),"Not an Other Cluster"))</f>
        <v/>
      </c>
      <c r="K2940" s="51"/>
      <c r="L2940" s="51"/>
      <c r="M2940" s="51"/>
      <c r="N2940" s="51"/>
      <c r="O2940" s="52"/>
      <c r="P2940" s="51"/>
      <c r="Q2940" s="51"/>
      <c r="R2940" s="50"/>
      <c r="S2940" s="34" t="str">
        <f>IFERROR(VLOOKUP(R2940,'State of WI BUs'!$A$2:$B$77,2,FALSE),"")</f>
        <v/>
      </c>
      <c r="T2940" s="52"/>
      <c r="U2940" s="52"/>
      <c r="V2940" s="56" t="str">
        <f t="shared" si="360"/>
        <v/>
      </c>
      <c r="W2940" s="52"/>
      <c r="X2940" s="50"/>
      <c r="Y2940" s="56" t="str">
        <f t="shared" si="361"/>
        <v/>
      </c>
      <c r="Z2940" s="52"/>
      <c r="AA2940" s="35" t="str">
        <f t="shared" si="362"/>
        <v/>
      </c>
      <c r="AB2940" s="35" t="str">
        <f t="shared" si="363"/>
        <v/>
      </c>
      <c r="AC2940" s="35" t="str">
        <f t="shared" si="364"/>
        <v/>
      </c>
      <c r="AD2940" s="35" t="str">
        <f t="shared" si="365"/>
        <v/>
      </c>
      <c r="AE2940" s="35" t="str">
        <f t="shared" si="366"/>
        <v/>
      </c>
      <c r="AF2940" s="35" t="str">
        <f t="shared" si="367"/>
        <v/>
      </c>
    </row>
    <row r="2941" spans="1:32" x14ac:dyDescent="0.3">
      <c r="A2941" s="50"/>
      <c r="B2941" s="34" t="str">
        <f>IFERROR(VLOOKUP(A2941,'State of WI BUs'!$A$2:$B$77,2,FALSE),"")</f>
        <v/>
      </c>
      <c r="C2941" s="50"/>
      <c r="D2941" s="50"/>
      <c r="E2941" s="51"/>
      <c r="F2941" s="34" t="str">
        <f>IFERROR(VLOOKUP(C2941,'Fed. Agency Identifier'!$A$2:$B$62,2,FALSE),"")</f>
        <v/>
      </c>
      <c r="G2941" s="34" t="str">
        <f>IF(ISBLANK(D2941)=TRUE,"",(IFERROR(VLOOKUP(CONCATENATE(C2941,".",D2941),'Assistance Listings sam.gov'!$A$2:$D$2250,4,FALSE),"Unknown/Expired CFDA - Complete Column K")))</f>
        <v/>
      </c>
      <c r="H2941" s="51"/>
      <c r="I2941" s="51"/>
      <c r="J2941" s="34" t="str">
        <f>IF(AND(ISBLANK(C2941)=TRUE,ISBLANK(D2941)=TRUE),"",IFERROR(VLOOKUP(CONCATENATE(C2941,".",D2941),'Clusters Lookup'!$A$2:$B$99,2,FALSE),"Not an Other Cluster"))</f>
        <v/>
      </c>
      <c r="K2941" s="51"/>
      <c r="L2941" s="51"/>
      <c r="M2941" s="51"/>
      <c r="N2941" s="51"/>
      <c r="O2941" s="52"/>
      <c r="P2941" s="51"/>
      <c r="Q2941" s="51"/>
      <c r="R2941" s="50"/>
      <c r="S2941" s="34" t="str">
        <f>IFERROR(VLOOKUP(R2941,'State of WI BUs'!$A$2:$B$77,2,FALSE),"")</f>
        <v/>
      </c>
      <c r="T2941" s="52"/>
      <c r="U2941" s="52"/>
      <c r="V2941" s="56" t="str">
        <f t="shared" si="360"/>
        <v/>
      </c>
      <c r="W2941" s="52"/>
      <c r="X2941" s="50"/>
      <c r="Y2941" s="56" t="str">
        <f t="shared" si="361"/>
        <v/>
      </c>
      <c r="Z2941" s="52"/>
      <c r="AA2941" s="35" t="str">
        <f t="shared" si="362"/>
        <v/>
      </c>
      <c r="AB2941" s="35" t="str">
        <f t="shared" si="363"/>
        <v/>
      </c>
      <c r="AC2941" s="35" t="str">
        <f t="shared" si="364"/>
        <v/>
      </c>
      <c r="AD2941" s="35" t="str">
        <f t="shared" si="365"/>
        <v/>
      </c>
      <c r="AE2941" s="35" t="str">
        <f t="shared" si="366"/>
        <v/>
      </c>
      <c r="AF2941" s="35" t="str">
        <f t="shared" si="367"/>
        <v/>
      </c>
    </row>
    <row r="2942" spans="1:32" x14ac:dyDescent="0.3">
      <c r="A2942" s="50"/>
      <c r="B2942" s="34" t="str">
        <f>IFERROR(VLOOKUP(A2942,'State of WI BUs'!$A$2:$B$77,2,FALSE),"")</f>
        <v/>
      </c>
      <c r="C2942" s="50"/>
      <c r="D2942" s="50"/>
      <c r="E2942" s="51"/>
      <c r="F2942" s="34" t="str">
        <f>IFERROR(VLOOKUP(C2942,'Fed. Agency Identifier'!$A$2:$B$62,2,FALSE),"")</f>
        <v/>
      </c>
      <c r="G2942" s="34" t="str">
        <f>IF(ISBLANK(D2942)=TRUE,"",(IFERROR(VLOOKUP(CONCATENATE(C2942,".",D2942),'Assistance Listings sam.gov'!$A$2:$D$2250,4,FALSE),"Unknown/Expired CFDA - Complete Column K")))</f>
        <v/>
      </c>
      <c r="H2942" s="51"/>
      <c r="I2942" s="51"/>
      <c r="J2942" s="34" t="str">
        <f>IF(AND(ISBLANK(C2942)=TRUE,ISBLANK(D2942)=TRUE),"",IFERROR(VLOOKUP(CONCATENATE(C2942,".",D2942),'Clusters Lookup'!$A$2:$B$99,2,FALSE),"Not an Other Cluster"))</f>
        <v/>
      </c>
      <c r="K2942" s="51"/>
      <c r="L2942" s="51"/>
      <c r="M2942" s="51"/>
      <c r="N2942" s="51"/>
      <c r="O2942" s="52"/>
      <c r="P2942" s="51"/>
      <c r="Q2942" s="51"/>
      <c r="R2942" s="50"/>
      <c r="S2942" s="34" t="str">
        <f>IFERROR(VLOOKUP(R2942,'State of WI BUs'!$A$2:$B$77,2,FALSE),"")</f>
        <v/>
      </c>
      <c r="T2942" s="52"/>
      <c r="U2942" s="52"/>
      <c r="V2942" s="56" t="str">
        <f t="shared" si="360"/>
        <v/>
      </c>
      <c r="W2942" s="52"/>
      <c r="X2942" s="50"/>
      <c r="Y2942" s="56" t="str">
        <f t="shared" si="361"/>
        <v/>
      </c>
      <c r="Z2942" s="52"/>
      <c r="AA2942" s="35" t="str">
        <f t="shared" si="362"/>
        <v/>
      </c>
      <c r="AB2942" s="35" t="str">
        <f t="shared" si="363"/>
        <v/>
      </c>
      <c r="AC2942" s="35" t="str">
        <f t="shared" si="364"/>
        <v/>
      </c>
      <c r="AD2942" s="35" t="str">
        <f t="shared" si="365"/>
        <v/>
      </c>
      <c r="AE2942" s="35" t="str">
        <f t="shared" si="366"/>
        <v/>
      </c>
      <c r="AF2942" s="35" t="str">
        <f t="shared" si="367"/>
        <v/>
      </c>
    </row>
    <row r="2943" spans="1:32" x14ac:dyDescent="0.3">
      <c r="A2943" s="50"/>
      <c r="B2943" s="34" t="str">
        <f>IFERROR(VLOOKUP(A2943,'State of WI BUs'!$A$2:$B$77,2,FALSE),"")</f>
        <v/>
      </c>
      <c r="C2943" s="50"/>
      <c r="D2943" s="50"/>
      <c r="E2943" s="51"/>
      <c r="F2943" s="34" t="str">
        <f>IFERROR(VLOOKUP(C2943,'Fed. Agency Identifier'!$A$2:$B$62,2,FALSE),"")</f>
        <v/>
      </c>
      <c r="G2943" s="34" t="str">
        <f>IF(ISBLANK(D2943)=TRUE,"",(IFERROR(VLOOKUP(CONCATENATE(C2943,".",D2943),'Assistance Listings sam.gov'!$A$2:$D$2250,4,FALSE),"Unknown/Expired CFDA - Complete Column K")))</f>
        <v/>
      </c>
      <c r="H2943" s="51"/>
      <c r="I2943" s="51"/>
      <c r="J2943" s="34" t="str">
        <f>IF(AND(ISBLANK(C2943)=TRUE,ISBLANK(D2943)=TRUE),"",IFERROR(VLOOKUP(CONCATENATE(C2943,".",D2943),'Clusters Lookup'!$A$2:$B$99,2,FALSE),"Not an Other Cluster"))</f>
        <v/>
      </c>
      <c r="K2943" s="51"/>
      <c r="L2943" s="51"/>
      <c r="M2943" s="51"/>
      <c r="N2943" s="51"/>
      <c r="O2943" s="52"/>
      <c r="P2943" s="51"/>
      <c r="Q2943" s="51"/>
      <c r="R2943" s="50"/>
      <c r="S2943" s="34" t="str">
        <f>IFERROR(VLOOKUP(R2943,'State of WI BUs'!$A$2:$B$77,2,FALSE),"")</f>
        <v/>
      </c>
      <c r="T2943" s="52"/>
      <c r="U2943" s="52"/>
      <c r="V2943" s="56" t="str">
        <f t="shared" si="360"/>
        <v/>
      </c>
      <c r="W2943" s="52"/>
      <c r="X2943" s="50"/>
      <c r="Y2943" s="56" t="str">
        <f t="shared" si="361"/>
        <v/>
      </c>
      <c r="Z2943" s="52"/>
      <c r="AA2943" s="35" t="str">
        <f t="shared" si="362"/>
        <v/>
      </c>
      <c r="AB2943" s="35" t="str">
        <f t="shared" si="363"/>
        <v/>
      </c>
      <c r="AC2943" s="35" t="str">
        <f t="shared" si="364"/>
        <v/>
      </c>
      <c r="AD2943" s="35" t="str">
        <f t="shared" si="365"/>
        <v/>
      </c>
      <c r="AE2943" s="35" t="str">
        <f t="shared" si="366"/>
        <v/>
      </c>
      <c r="AF2943" s="35" t="str">
        <f t="shared" si="367"/>
        <v/>
      </c>
    </row>
    <row r="2944" spans="1:32" x14ac:dyDescent="0.3">
      <c r="A2944" s="50"/>
      <c r="B2944" s="34" t="str">
        <f>IFERROR(VLOOKUP(A2944,'State of WI BUs'!$A$2:$B$77,2,FALSE),"")</f>
        <v/>
      </c>
      <c r="C2944" s="50"/>
      <c r="D2944" s="50"/>
      <c r="E2944" s="51"/>
      <c r="F2944" s="34" t="str">
        <f>IFERROR(VLOOKUP(C2944,'Fed. Agency Identifier'!$A$2:$B$62,2,FALSE),"")</f>
        <v/>
      </c>
      <c r="G2944" s="34" t="str">
        <f>IF(ISBLANK(D2944)=TRUE,"",(IFERROR(VLOOKUP(CONCATENATE(C2944,".",D2944),'Assistance Listings sam.gov'!$A$2:$D$2250,4,FALSE),"Unknown/Expired CFDA - Complete Column K")))</f>
        <v/>
      </c>
      <c r="H2944" s="51"/>
      <c r="I2944" s="51"/>
      <c r="J2944" s="34" t="str">
        <f>IF(AND(ISBLANK(C2944)=TRUE,ISBLANK(D2944)=TRUE),"",IFERROR(VLOOKUP(CONCATENATE(C2944,".",D2944),'Clusters Lookup'!$A$2:$B$99,2,FALSE),"Not an Other Cluster"))</f>
        <v/>
      </c>
      <c r="K2944" s="51"/>
      <c r="L2944" s="51"/>
      <c r="M2944" s="51"/>
      <c r="N2944" s="51"/>
      <c r="O2944" s="52"/>
      <c r="P2944" s="51"/>
      <c r="Q2944" s="51"/>
      <c r="R2944" s="50"/>
      <c r="S2944" s="34" t="str">
        <f>IFERROR(VLOOKUP(R2944,'State of WI BUs'!$A$2:$B$77,2,FALSE),"")</f>
        <v/>
      </c>
      <c r="T2944" s="52"/>
      <c r="U2944" s="52"/>
      <c r="V2944" s="56" t="str">
        <f t="shared" si="360"/>
        <v/>
      </c>
      <c r="W2944" s="52"/>
      <c r="X2944" s="50"/>
      <c r="Y2944" s="56" t="str">
        <f t="shared" si="361"/>
        <v/>
      </c>
      <c r="Z2944" s="52"/>
      <c r="AA2944" s="35" t="str">
        <f t="shared" si="362"/>
        <v/>
      </c>
      <c r="AB2944" s="35" t="str">
        <f t="shared" si="363"/>
        <v/>
      </c>
      <c r="AC2944" s="35" t="str">
        <f t="shared" si="364"/>
        <v/>
      </c>
      <c r="AD2944" s="35" t="str">
        <f t="shared" si="365"/>
        <v/>
      </c>
      <c r="AE2944" s="35" t="str">
        <f t="shared" si="366"/>
        <v/>
      </c>
      <c r="AF2944" s="35" t="str">
        <f t="shared" si="367"/>
        <v/>
      </c>
    </row>
    <row r="2945" spans="1:32" x14ac:dyDescent="0.3">
      <c r="A2945" s="50"/>
      <c r="B2945" s="34" t="str">
        <f>IFERROR(VLOOKUP(A2945,'State of WI BUs'!$A$2:$B$77,2,FALSE),"")</f>
        <v/>
      </c>
      <c r="C2945" s="50"/>
      <c r="D2945" s="50"/>
      <c r="E2945" s="51"/>
      <c r="F2945" s="34" t="str">
        <f>IFERROR(VLOOKUP(C2945,'Fed. Agency Identifier'!$A$2:$B$62,2,FALSE),"")</f>
        <v/>
      </c>
      <c r="G2945" s="34" t="str">
        <f>IF(ISBLANK(D2945)=TRUE,"",(IFERROR(VLOOKUP(CONCATENATE(C2945,".",D2945),'Assistance Listings sam.gov'!$A$2:$D$2250,4,FALSE),"Unknown/Expired CFDA - Complete Column K")))</f>
        <v/>
      </c>
      <c r="H2945" s="51"/>
      <c r="I2945" s="51"/>
      <c r="J2945" s="34" t="str">
        <f>IF(AND(ISBLANK(C2945)=TRUE,ISBLANK(D2945)=TRUE),"",IFERROR(VLOOKUP(CONCATENATE(C2945,".",D2945),'Clusters Lookup'!$A$2:$B$99,2,FALSE),"Not an Other Cluster"))</f>
        <v/>
      </c>
      <c r="K2945" s="51"/>
      <c r="L2945" s="51"/>
      <c r="M2945" s="51"/>
      <c r="N2945" s="51"/>
      <c r="O2945" s="52"/>
      <c r="P2945" s="51"/>
      <c r="Q2945" s="51"/>
      <c r="R2945" s="50"/>
      <c r="S2945" s="34" t="str">
        <f>IFERROR(VLOOKUP(R2945,'State of WI BUs'!$A$2:$B$77,2,FALSE),"")</f>
        <v/>
      </c>
      <c r="T2945" s="52"/>
      <c r="U2945" s="52"/>
      <c r="V2945" s="56" t="str">
        <f t="shared" si="360"/>
        <v/>
      </c>
      <c r="W2945" s="52"/>
      <c r="X2945" s="50"/>
      <c r="Y2945" s="56" t="str">
        <f t="shared" si="361"/>
        <v/>
      </c>
      <c r="Z2945" s="52"/>
      <c r="AA2945" s="35" t="str">
        <f t="shared" si="362"/>
        <v/>
      </c>
      <c r="AB2945" s="35" t="str">
        <f t="shared" si="363"/>
        <v/>
      </c>
      <c r="AC2945" s="35" t="str">
        <f t="shared" si="364"/>
        <v/>
      </c>
      <c r="AD2945" s="35" t="str">
        <f t="shared" si="365"/>
        <v/>
      </c>
      <c r="AE2945" s="35" t="str">
        <f t="shared" si="366"/>
        <v/>
      </c>
      <c r="AF2945" s="35" t="str">
        <f t="shared" si="367"/>
        <v/>
      </c>
    </row>
    <row r="2946" spans="1:32" x14ac:dyDescent="0.3">
      <c r="A2946" s="50"/>
      <c r="B2946" s="34" t="str">
        <f>IFERROR(VLOOKUP(A2946,'State of WI BUs'!$A$2:$B$77,2,FALSE),"")</f>
        <v/>
      </c>
      <c r="C2946" s="50"/>
      <c r="D2946" s="50"/>
      <c r="E2946" s="51"/>
      <c r="F2946" s="34" t="str">
        <f>IFERROR(VLOOKUP(C2946,'Fed. Agency Identifier'!$A$2:$B$62,2,FALSE),"")</f>
        <v/>
      </c>
      <c r="G2946" s="34" t="str">
        <f>IF(ISBLANK(D2946)=TRUE,"",(IFERROR(VLOOKUP(CONCATENATE(C2946,".",D2946),'Assistance Listings sam.gov'!$A$2:$D$2250,4,FALSE),"Unknown/Expired CFDA - Complete Column K")))</f>
        <v/>
      </c>
      <c r="H2946" s="51"/>
      <c r="I2946" s="51"/>
      <c r="J2946" s="34" t="str">
        <f>IF(AND(ISBLANK(C2946)=TRUE,ISBLANK(D2946)=TRUE),"",IFERROR(VLOOKUP(CONCATENATE(C2946,".",D2946),'Clusters Lookup'!$A$2:$B$99,2,FALSE),"Not an Other Cluster"))</f>
        <v/>
      </c>
      <c r="K2946" s="51"/>
      <c r="L2946" s="51"/>
      <c r="M2946" s="51"/>
      <c r="N2946" s="51"/>
      <c r="O2946" s="52"/>
      <c r="P2946" s="51"/>
      <c r="Q2946" s="51"/>
      <c r="R2946" s="50"/>
      <c r="S2946" s="34" t="str">
        <f>IFERROR(VLOOKUP(R2946,'State of WI BUs'!$A$2:$B$77,2,FALSE),"")</f>
        <v/>
      </c>
      <c r="T2946" s="52"/>
      <c r="U2946" s="52"/>
      <c r="V2946" s="56" t="str">
        <f t="shared" si="360"/>
        <v/>
      </c>
      <c r="W2946" s="52"/>
      <c r="X2946" s="50"/>
      <c r="Y2946" s="56" t="str">
        <f t="shared" si="361"/>
        <v/>
      </c>
      <c r="Z2946" s="52"/>
      <c r="AA2946" s="35" t="str">
        <f t="shared" si="362"/>
        <v/>
      </c>
      <c r="AB2946" s="35" t="str">
        <f t="shared" si="363"/>
        <v/>
      </c>
      <c r="AC2946" s="35" t="str">
        <f t="shared" si="364"/>
        <v/>
      </c>
      <c r="AD2946" s="35" t="str">
        <f t="shared" si="365"/>
        <v/>
      </c>
      <c r="AE2946" s="35" t="str">
        <f t="shared" si="366"/>
        <v/>
      </c>
      <c r="AF2946" s="35" t="str">
        <f t="shared" si="367"/>
        <v/>
      </c>
    </row>
    <row r="2947" spans="1:32" x14ac:dyDescent="0.3">
      <c r="A2947" s="50"/>
      <c r="B2947" s="34" t="str">
        <f>IFERROR(VLOOKUP(A2947,'State of WI BUs'!$A$2:$B$77,2,FALSE),"")</f>
        <v/>
      </c>
      <c r="C2947" s="50"/>
      <c r="D2947" s="50"/>
      <c r="E2947" s="51"/>
      <c r="F2947" s="34" t="str">
        <f>IFERROR(VLOOKUP(C2947,'Fed. Agency Identifier'!$A$2:$B$62,2,FALSE),"")</f>
        <v/>
      </c>
      <c r="G2947" s="34" t="str">
        <f>IF(ISBLANK(D2947)=TRUE,"",(IFERROR(VLOOKUP(CONCATENATE(C2947,".",D2947),'Assistance Listings sam.gov'!$A$2:$D$2250,4,FALSE),"Unknown/Expired CFDA - Complete Column K")))</f>
        <v/>
      </c>
      <c r="H2947" s="51"/>
      <c r="I2947" s="51"/>
      <c r="J2947" s="34" t="str">
        <f>IF(AND(ISBLANK(C2947)=TRUE,ISBLANK(D2947)=TRUE),"",IFERROR(VLOOKUP(CONCATENATE(C2947,".",D2947),'Clusters Lookup'!$A$2:$B$99,2,FALSE),"Not an Other Cluster"))</f>
        <v/>
      </c>
      <c r="K2947" s="51"/>
      <c r="L2947" s="51"/>
      <c r="M2947" s="51"/>
      <c r="N2947" s="51"/>
      <c r="O2947" s="52"/>
      <c r="P2947" s="51"/>
      <c r="Q2947" s="51"/>
      <c r="R2947" s="50"/>
      <c r="S2947" s="34" t="str">
        <f>IFERROR(VLOOKUP(R2947,'State of WI BUs'!$A$2:$B$77,2,FALSE),"")</f>
        <v/>
      </c>
      <c r="T2947" s="52"/>
      <c r="U2947" s="52"/>
      <c r="V2947" s="56" t="str">
        <f t="shared" si="360"/>
        <v/>
      </c>
      <c r="W2947" s="52"/>
      <c r="X2947" s="50"/>
      <c r="Y2947" s="56" t="str">
        <f t="shared" si="361"/>
        <v/>
      </c>
      <c r="Z2947" s="52"/>
      <c r="AA2947" s="35" t="str">
        <f t="shared" si="362"/>
        <v/>
      </c>
      <c r="AB2947" s="35" t="str">
        <f t="shared" si="363"/>
        <v/>
      </c>
      <c r="AC2947" s="35" t="str">
        <f t="shared" si="364"/>
        <v/>
      </c>
      <c r="AD2947" s="35" t="str">
        <f t="shared" si="365"/>
        <v/>
      </c>
      <c r="AE2947" s="35" t="str">
        <f t="shared" si="366"/>
        <v/>
      </c>
      <c r="AF2947" s="35" t="str">
        <f t="shared" si="367"/>
        <v/>
      </c>
    </row>
    <row r="2948" spans="1:32" x14ac:dyDescent="0.3">
      <c r="A2948" s="50"/>
      <c r="B2948" s="34" t="str">
        <f>IFERROR(VLOOKUP(A2948,'State of WI BUs'!$A$2:$B$77,2,FALSE),"")</f>
        <v/>
      </c>
      <c r="C2948" s="50"/>
      <c r="D2948" s="50"/>
      <c r="E2948" s="51"/>
      <c r="F2948" s="34" t="str">
        <f>IFERROR(VLOOKUP(C2948,'Fed. Agency Identifier'!$A$2:$B$62,2,FALSE),"")</f>
        <v/>
      </c>
      <c r="G2948" s="34" t="str">
        <f>IF(ISBLANK(D2948)=TRUE,"",(IFERROR(VLOOKUP(CONCATENATE(C2948,".",D2948),'Assistance Listings sam.gov'!$A$2:$D$2250,4,FALSE),"Unknown/Expired CFDA - Complete Column K")))</f>
        <v/>
      </c>
      <c r="H2948" s="51"/>
      <c r="I2948" s="51"/>
      <c r="J2948" s="34" t="str">
        <f>IF(AND(ISBLANK(C2948)=TRUE,ISBLANK(D2948)=TRUE),"",IFERROR(VLOOKUP(CONCATENATE(C2948,".",D2948),'Clusters Lookup'!$A$2:$B$99,2,FALSE),"Not an Other Cluster"))</f>
        <v/>
      </c>
      <c r="K2948" s="51"/>
      <c r="L2948" s="51"/>
      <c r="M2948" s="51"/>
      <c r="N2948" s="51"/>
      <c r="O2948" s="52"/>
      <c r="P2948" s="51"/>
      <c r="Q2948" s="51"/>
      <c r="R2948" s="50"/>
      <c r="S2948" s="34" t="str">
        <f>IFERROR(VLOOKUP(R2948,'State of WI BUs'!$A$2:$B$77,2,FALSE),"")</f>
        <v/>
      </c>
      <c r="T2948" s="52"/>
      <c r="U2948" s="52"/>
      <c r="V2948" s="56" t="str">
        <f t="shared" si="360"/>
        <v/>
      </c>
      <c r="W2948" s="52"/>
      <c r="X2948" s="50"/>
      <c r="Y2948" s="56" t="str">
        <f t="shared" si="361"/>
        <v/>
      </c>
      <c r="Z2948" s="52"/>
      <c r="AA2948" s="35" t="str">
        <f t="shared" si="362"/>
        <v/>
      </c>
      <c r="AB2948" s="35" t="str">
        <f t="shared" si="363"/>
        <v/>
      </c>
      <c r="AC2948" s="35" t="str">
        <f t="shared" si="364"/>
        <v/>
      </c>
      <c r="AD2948" s="35" t="str">
        <f t="shared" si="365"/>
        <v/>
      </c>
      <c r="AE2948" s="35" t="str">
        <f t="shared" si="366"/>
        <v/>
      </c>
      <c r="AF2948" s="35" t="str">
        <f t="shared" si="367"/>
        <v/>
      </c>
    </row>
    <row r="2949" spans="1:32" x14ac:dyDescent="0.3">
      <c r="A2949" s="50"/>
      <c r="B2949" s="34" t="str">
        <f>IFERROR(VLOOKUP(A2949,'State of WI BUs'!$A$2:$B$77,2,FALSE),"")</f>
        <v/>
      </c>
      <c r="C2949" s="50"/>
      <c r="D2949" s="50"/>
      <c r="E2949" s="51"/>
      <c r="F2949" s="34" t="str">
        <f>IFERROR(VLOOKUP(C2949,'Fed. Agency Identifier'!$A$2:$B$62,2,FALSE),"")</f>
        <v/>
      </c>
      <c r="G2949" s="34" t="str">
        <f>IF(ISBLANK(D2949)=TRUE,"",(IFERROR(VLOOKUP(CONCATENATE(C2949,".",D2949),'Assistance Listings sam.gov'!$A$2:$D$2250,4,FALSE),"Unknown/Expired CFDA - Complete Column K")))</f>
        <v/>
      </c>
      <c r="H2949" s="51"/>
      <c r="I2949" s="51"/>
      <c r="J2949" s="34" t="str">
        <f>IF(AND(ISBLANK(C2949)=TRUE,ISBLANK(D2949)=TRUE),"",IFERROR(VLOOKUP(CONCATENATE(C2949,".",D2949),'Clusters Lookup'!$A$2:$B$99,2,FALSE),"Not an Other Cluster"))</f>
        <v/>
      </c>
      <c r="K2949" s="51"/>
      <c r="L2949" s="51"/>
      <c r="M2949" s="51"/>
      <c r="N2949" s="51"/>
      <c r="O2949" s="52"/>
      <c r="P2949" s="51"/>
      <c r="Q2949" s="51"/>
      <c r="R2949" s="50"/>
      <c r="S2949" s="34" t="str">
        <f>IFERROR(VLOOKUP(R2949,'State of WI BUs'!$A$2:$B$77,2,FALSE),"")</f>
        <v/>
      </c>
      <c r="T2949" s="52"/>
      <c r="U2949" s="52"/>
      <c r="V2949" s="56" t="str">
        <f t="shared" si="360"/>
        <v/>
      </c>
      <c r="W2949" s="52"/>
      <c r="X2949" s="50"/>
      <c r="Y2949" s="56" t="str">
        <f t="shared" si="361"/>
        <v/>
      </c>
      <c r="Z2949" s="52"/>
      <c r="AA2949" s="35" t="str">
        <f t="shared" si="362"/>
        <v/>
      </c>
      <c r="AB2949" s="35" t="str">
        <f t="shared" si="363"/>
        <v/>
      </c>
      <c r="AC2949" s="35" t="str">
        <f t="shared" si="364"/>
        <v/>
      </c>
      <c r="AD2949" s="35" t="str">
        <f t="shared" si="365"/>
        <v/>
      </c>
      <c r="AE2949" s="35" t="str">
        <f t="shared" si="366"/>
        <v/>
      </c>
      <c r="AF2949" s="35" t="str">
        <f t="shared" si="367"/>
        <v/>
      </c>
    </row>
    <row r="2950" spans="1:32" x14ac:dyDescent="0.3">
      <c r="A2950" s="50"/>
      <c r="B2950" s="34" t="str">
        <f>IFERROR(VLOOKUP(A2950,'State of WI BUs'!$A$2:$B$77,2,FALSE),"")</f>
        <v/>
      </c>
      <c r="C2950" s="50"/>
      <c r="D2950" s="50"/>
      <c r="E2950" s="51"/>
      <c r="F2950" s="34" t="str">
        <f>IFERROR(VLOOKUP(C2950,'Fed. Agency Identifier'!$A$2:$B$62,2,FALSE),"")</f>
        <v/>
      </c>
      <c r="G2950" s="34" t="str">
        <f>IF(ISBLANK(D2950)=TRUE,"",(IFERROR(VLOOKUP(CONCATENATE(C2950,".",D2950),'Assistance Listings sam.gov'!$A$2:$D$2250,4,FALSE),"Unknown/Expired CFDA - Complete Column K")))</f>
        <v/>
      </c>
      <c r="H2950" s="51"/>
      <c r="I2950" s="51"/>
      <c r="J2950" s="34" t="str">
        <f>IF(AND(ISBLANK(C2950)=TRUE,ISBLANK(D2950)=TRUE),"",IFERROR(VLOOKUP(CONCATENATE(C2950,".",D2950),'Clusters Lookup'!$A$2:$B$99,2,FALSE),"Not an Other Cluster"))</f>
        <v/>
      </c>
      <c r="K2950" s="51"/>
      <c r="L2950" s="51"/>
      <c r="M2950" s="51"/>
      <c r="N2950" s="51"/>
      <c r="O2950" s="52"/>
      <c r="P2950" s="51"/>
      <c r="Q2950" s="51"/>
      <c r="R2950" s="50"/>
      <c r="S2950" s="34" t="str">
        <f>IFERROR(VLOOKUP(R2950,'State of WI BUs'!$A$2:$B$77,2,FALSE),"")</f>
        <v/>
      </c>
      <c r="T2950" s="52"/>
      <c r="U2950" s="52"/>
      <c r="V2950" s="56" t="str">
        <f t="shared" si="360"/>
        <v/>
      </c>
      <c r="W2950" s="52"/>
      <c r="X2950" s="50"/>
      <c r="Y2950" s="56" t="str">
        <f t="shared" si="361"/>
        <v/>
      </c>
      <c r="Z2950" s="52"/>
      <c r="AA2950" s="35" t="str">
        <f t="shared" si="362"/>
        <v/>
      </c>
      <c r="AB2950" s="35" t="str">
        <f t="shared" si="363"/>
        <v/>
      </c>
      <c r="AC2950" s="35" t="str">
        <f t="shared" si="364"/>
        <v/>
      </c>
      <c r="AD2950" s="35" t="str">
        <f t="shared" si="365"/>
        <v/>
      </c>
      <c r="AE2950" s="35" t="str">
        <f t="shared" si="366"/>
        <v/>
      </c>
      <c r="AF2950" s="35" t="str">
        <f t="shared" si="367"/>
        <v/>
      </c>
    </row>
    <row r="2951" spans="1:32" x14ac:dyDescent="0.3">
      <c r="A2951" s="50"/>
      <c r="B2951" s="34" t="str">
        <f>IFERROR(VLOOKUP(A2951,'State of WI BUs'!$A$2:$B$77,2,FALSE),"")</f>
        <v/>
      </c>
      <c r="C2951" s="50"/>
      <c r="D2951" s="50"/>
      <c r="E2951" s="51"/>
      <c r="F2951" s="34" t="str">
        <f>IFERROR(VLOOKUP(C2951,'Fed. Agency Identifier'!$A$2:$B$62,2,FALSE),"")</f>
        <v/>
      </c>
      <c r="G2951" s="34" t="str">
        <f>IF(ISBLANK(D2951)=TRUE,"",(IFERROR(VLOOKUP(CONCATENATE(C2951,".",D2951),'Assistance Listings sam.gov'!$A$2:$D$2250,4,FALSE),"Unknown/Expired CFDA - Complete Column K")))</f>
        <v/>
      </c>
      <c r="H2951" s="51"/>
      <c r="I2951" s="51"/>
      <c r="J2951" s="34" t="str">
        <f>IF(AND(ISBLANK(C2951)=TRUE,ISBLANK(D2951)=TRUE),"",IFERROR(VLOOKUP(CONCATENATE(C2951,".",D2951),'Clusters Lookup'!$A$2:$B$99,2,FALSE),"Not an Other Cluster"))</f>
        <v/>
      </c>
      <c r="K2951" s="51"/>
      <c r="L2951" s="51"/>
      <c r="M2951" s="51"/>
      <c r="N2951" s="51"/>
      <c r="O2951" s="52"/>
      <c r="P2951" s="51"/>
      <c r="Q2951" s="51"/>
      <c r="R2951" s="50"/>
      <c r="S2951" s="34" t="str">
        <f>IFERROR(VLOOKUP(R2951,'State of WI BUs'!$A$2:$B$77,2,FALSE),"")</f>
        <v/>
      </c>
      <c r="T2951" s="52"/>
      <c r="U2951" s="52"/>
      <c r="V2951" s="56" t="str">
        <f t="shared" si="360"/>
        <v/>
      </c>
      <c r="W2951" s="52"/>
      <c r="X2951" s="50"/>
      <c r="Y2951" s="56" t="str">
        <f t="shared" si="361"/>
        <v/>
      </c>
      <c r="Z2951" s="52"/>
      <c r="AA2951" s="35" t="str">
        <f t="shared" si="362"/>
        <v/>
      </c>
      <c r="AB2951" s="35" t="str">
        <f t="shared" si="363"/>
        <v/>
      </c>
      <c r="AC2951" s="35" t="str">
        <f t="shared" si="364"/>
        <v/>
      </c>
      <c r="AD2951" s="35" t="str">
        <f t="shared" si="365"/>
        <v/>
      </c>
      <c r="AE2951" s="35" t="str">
        <f t="shared" si="366"/>
        <v/>
      </c>
      <c r="AF2951" s="35" t="str">
        <f t="shared" si="367"/>
        <v/>
      </c>
    </row>
    <row r="2952" spans="1:32" x14ac:dyDescent="0.3">
      <c r="A2952" s="50"/>
      <c r="B2952" s="34" t="str">
        <f>IFERROR(VLOOKUP(A2952,'State of WI BUs'!$A$2:$B$77,2,FALSE),"")</f>
        <v/>
      </c>
      <c r="C2952" s="50"/>
      <c r="D2952" s="50"/>
      <c r="E2952" s="51"/>
      <c r="F2952" s="34" t="str">
        <f>IFERROR(VLOOKUP(C2952,'Fed. Agency Identifier'!$A$2:$B$62,2,FALSE),"")</f>
        <v/>
      </c>
      <c r="G2952" s="34" t="str">
        <f>IF(ISBLANK(D2952)=TRUE,"",(IFERROR(VLOOKUP(CONCATENATE(C2952,".",D2952),'Assistance Listings sam.gov'!$A$2:$D$2250,4,FALSE),"Unknown/Expired CFDA - Complete Column K")))</f>
        <v/>
      </c>
      <c r="H2952" s="51"/>
      <c r="I2952" s="51"/>
      <c r="J2952" s="34" t="str">
        <f>IF(AND(ISBLANK(C2952)=TRUE,ISBLANK(D2952)=TRUE),"",IFERROR(VLOOKUP(CONCATENATE(C2952,".",D2952),'Clusters Lookup'!$A$2:$B$99,2,FALSE),"Not an Other Cluster"))</f>
        <v/>
      </c>
      <c r="K2952" s="51"/>
      <c r="L2952" s="51"/>
      <c r="M2952" s="51"/>
      <c r="N2952" s="51"/>
      <c r="O2952" s="52"/>
      <c r="P2952" s="51"/>
      <c r="Q2952" s="51"/>
      <c r="R2952" s="50"/>
      <c r="S2952" s="34" t="str">
        <f>IFERROR(VLOOKUP(R2952,'State of WI BUs'!$A$2:$B$77,2,FALSE),"")</f>
        <v/>
      </c>
      <c r="T2952" s="52"/>
      <c r="U2952" s="52"/>
      <c r="V2952" s="56" t="str">
        <f t="shared" si="360"/>
        <v/>
      </c>
      <c r="W2952" s="52"/>
      <c r="X2952" s="50"/>
      <c r="Y2952" s="56" t="str">
        <f t="shared" si="361"/>
        <v/>
      </c>
      <c r="Z2952" s="52"/>
      <c r="AA2952" s="35" t="str">
        <f t="shared" si="362"/>
        <v/>
      </c>
      <c r="AB2952" s="35" t="str">
        <f t="shared" si="363"/>
        <v/>
      </c>
      <c r="AC2952" s="35" t="str">
        <f t="shared" si="364"/>
        <v/>
      </c>
      <c r="AD2952" s="35" t="str">
        <f t="shared" si="365"/>
        <v/>
      </c>
      <c r="AE2952" s="35" t="str">
        <f t="shared" si="366"/>
        <v/>
      </c>
      <c r="AF2952" s="35" t="str">
        <f t="shared" si="367"/>
        <v/>
      </c>
    </row>
    <row r="2953" spans="1:32" x14ac:dyDescent="0.3">
      <c r="A2953" s="50"/>
      <c r="B2953" s="34" t="str">
        <f>IFERROR(VLOOKUP(A2953,'State of WI BUs'!$A$2:$B$77,2,FALSE),"")</f>
        <v/>
      </c>
      <c r="C2953" s="50"/>
      <c r="D2953" s="50"/>
      <c r="E2953" s="51"/>
      <c r="F2953" s="34" t="str">
        <f>IFERROR(VLOOKUP(C2953,'Fed. Agency Identifier'!$A$2:$B$62,2,FALSE),"")</f>
        <v/>
      </c>
      <c r="G2953" s="34" t="str">
        <f>IF(ISBLANK(D2953)=TRUE,"",(IFERROR(VLOOKUP(CONCATENATE(C2953,".",D2953),'Assistance Listings sam.gov'!$A$2:$D$2250,4,FALSE),"Unknown/Expired CFDA - Complete Column K")))</f>
        <v/>
      </c>
      <c r="H2953" s="51"/>
      <c r="I2953" s="51"/>
      <c r="J2953" s="34" t="str">
        <f>IF(AND(ISBLANK(C2953)=TRUE,ISBLANK(D2953)=TRUE),"",IFERROR(VLOOKUP(CONCATENATE(C2953,".",D2953),'Clusters Lookup'!$A$2:$B$99,2,FALSE),"Not an Other Cluster"))</f>
        <v/>
      </c>
      <c r="K2953" s="51"/>
      <c r="L2953" s="51"/>
      <c r="M2953" s="51"/>
      <c r="N2953" s="51"/>
      <c r="O2953" s="52"/>
      <c r="P2953" s="51"/>
      <c r="Q2953" s="51"/>
      <c r="R2953" s="50"/>
      <c r="S2953" s="34" t="str">
        <f>IFERROR(VLOOKUP(R2953,'State of WI BUs'!$A$2:$B$77,2,FALSE),"")</f>
        <v/>
      </c>
      <c r="T2953" s="52"/>
      <c r="U2953" s="52"/>
      <c r="V2953" s="56" t="str">
        <f t="shared" si="360"/>
        <v/>
      </c>
      <c r="W2953" s="52"/>
      <c r="X2953" s="50"/>
      <c r="Y2953" s="56" t="str">
        <f t="shared" si="361"/>
        <v/>
      </c>
      <c r="Z2953" s="52"/>
      <c r="AA2953" s="35" t="str">
        <f t="shared" si="362"/>
        <v/>
      </c>
      <c r="AB2953" s="35" t="str">
        <f t="shared" si="363"/>
        <v/>
      </c>
      <c r="AC2953" s="35" t="str">
        <f t="shared" si="364"/>
        <v/>
      </c>
      <c r="AD2953" s="35" t="str">
        <f t="shared" si="365"/>
        <v/>
      </c>
      <c r="AE2953" s="35" t="str">
        <f t="shared" si="366"/>
        <v/>
      </c>
      <c r="AF2953" s="35" t="str">
        <f t="shared" si="367"/>
        <v/>
      </c>
    </row>
    <row r="2954" spans="1:32" x14ac:dyDescent="0.3">
      <c r="A2954" s="50"/>
      <c r="B2954" s="34" t="str">
        <f>IFERROR(VLOOKUP(A2954,'State of WI BUs'!$A$2:$B$77,2,FALSE),"")</f>
        <v/>
      </c>
      <c r="C2954" s="50"/>
      <c r="D2954" s="50"/>
      <c r="E2954" s="51"/>
      <c r="F2954" s="34" t="str">
        <f>IFERROR(VLOOKUP(C2954,'Fed. Agency Identifier'!$A$2:$B$62,2,FALSE),"")</f>
        <v/>
      </c>
      <c r="G2954" s="34" t="str">
        <f>IF(ISBLANK(D2954)=TRUE,"",(IFERROR(VLOOKUP(CONCATENATE(C2954,".",D2954),'Assistance Listings sam.gov'!$A$2:$D$2250,4,FALSE),"Unknown/Expired CFDA - Complete Column K")))</f>
        <v/>
      </c>
      <c r="H2954" s="51"/>
      <c r="I2954" s="51"/>
      <c r="J2954" s="34" t="str">
        <f>IF(AND(ISBLANK(C2954)=TRUE,ISBLANK(D2954)=TRUE),"",IFERROR(VLOOKUP(CONCATENATE(C2954,".",D2954),'Clusters Lookup'!$A$2:$B$99,2,FALSE),"Not an Other Cluster"))</f>
        <v/>
      </c>
      <c r="K2954" s="51"/>
      <c r="L2954" s="51"/>
      <c r="M2954" s="51"/>
      <c r="N2954" s="51"/>
      <c r="O2954" s="52"/>
      <c r="P2954" s="51"/>
      <c r="Q2954" s="51"/>
      <c r="R2954" s="50"/>
      <c r="S2954" s="34" t="str">
        <f>IFERROR(VLOOKUP(R2954,'State of WI BUs'!$A$2:$B$77,2,FALSE),"")</f>
        <v/>
      </c>
      <c r="T2954" s="52"/>
      <c r="U2954" s="52"/>
      <c r="V2954" s="56" t="str">
        <f t="shared" si="360"/>
        <v/>
      </c>
      <c r="W2954" s="52"/>
      <c r="X2954" s="50"/>
      <c r="Y2954" s="56" t="str">
        <f t="shared" si="361"/>
        <v/>
      </c>
      <c r="Z2954" s="52"/>
      <c r="AA2954" s="35" t="str">
        <f t="shared" si="362"/>
        <v/>
      </c>
      <c r="AB2954" s="35" t="str">
        <f t="shared" si="363"/>
        <v/>
      </c>
      <c r="AC2954" s="35" t="str">
        <f t="shared" si="364"/>
        <v/>
      </c>
      <c r="AD2954" s="35" t="str">
        <f t="shared" si="365"/>
        <v/>
      </c>
      <c r="AE2954" s="35" t="str">
        <f t="shared" si="366"/>
        <v/>
      </c>
      <c r="AF2954" s="35" t="str">
        <f t="shared" si="367"/>
        <v/>
      </c>
    </row>
    <row r="2955" spans="1:32" x14ac:dyDescent="0.3">
      <c r="A2955" s="50"/>
      <c r="B2955" s="34" t="str">
        <f>IFERROR(VLOOKUP(A2955,'State of WI BUs'!$A$2:$B$77,2,FALSE),"")</f>
        <v/>
      </c>
      <c r="C2955" s="50"/>
      <c r="D2955" s="50"/>
      <c r="E2955" s="51"/>
      <c r="F2955" s="34" t="str">
        <f>IFERROR(VLOOKUP(C2955,'Fed. Agency Identifier'!$A$2:$B$62,2,FALSE),"")</f>
        <v/>
      </c>
      <c r="G2955" s="34" t="str">
        <f>IF(ISBLANK(D2955)=TRUE,"",(IFERROR(VLOOKUP(CONCATENATE(C2955,".",D2955),'Assistance Listings sam.gov'!$A$2:$D$2250,4,FALSE),"Unknown/Expired CFDA - Complete Column K")))</f>
        <v/>
      </c>
      <c r="H2955" s="51"/>
      <c r="I2955" s="51"/>
      <c r="J2955" s="34" t="str">
        <f>IF(AND(ISBLANK(C2955)=TRUE,ISBLANK(D2955)=TRUE),"",IFERROR(VLOOKUP(CONCATENATE(C2955,".",D2955),'Clusters Lookup'!$A$2:$B$99,2,FALSE),"Not an Other Cluster"))</f>
        <v/>
      </c>
      <c r="K2955" s="51"/>
      <c r="L2955" s="51"/>
      <c r="M2955" s="51"/>
      <c r="N2955" s="51"/>
      <c r="O2955" s="52"/>
      <c r="P2955" s="51"/>
      <c r="Q2955" s="51"/>
      <c r="R2955" s="50"/>
      <c r="S2955" s="34" t="str">
        <f>IFERROR(VLOOKUP(R2955,'State of WI BUs'!$A$2:$B$77,2,FALSE),"")</f>
        <v/>
      </c>
      <c r="T2955" s="52"/>
      <c r="U2955" s="52"/>
      <c r="V2955" s="56" t="str">
        <f t="shared" si="360"/>
        <v/>
      </c>
      <c r="W2955" s="52"/>
      <c r="X2955" s="50"/>
      <c r="Y2955" s="56" t="str">
        <f t="shared" si="361"/>
        <v/>
      </c>
      <c r="Z2955" s="52"/>
      <c r="AA2955" s="35" t="str">
        <f t="shared" si="362"/>
        <v/>
      </c>
      <c r="AB2955" s="35" t="str">
        <f t="shared" si="363"/>
        <v/>
      </c>
      <c r="AC2955" s="35" t="str">
        <f t="shared" si="364"/>
        <v/>
      </c>
      <c r="AD2955" s="35" t="str">
        <f t="shared" si="365"/>
        <v/>
      </c>
      <c r="AE2955" s="35" t="str">
        <f t="shared" si="366"/>
        <v/>
      </c>
      <c r="AF2955" s="35" t="str">
        <f t="shared" si="367"/>
        <v/>
      </c>
    </row>
    <row r="2956" spans="1:32" x14ac:dyDescent="0.3">
      <c r="A2956" s="50"/>
      <c r="B2956" s="34" t="str">
        <f>IFERROR(VLOOKUP(A2956,'State of WI BUs'!$A$2:$B$77,2,FALSE),"")</f>
        <v/>
      </c>
      <c r="C2956" s="50"/>
      <c r="D2956" s="50"/>
      <c r="E2956" s="51"/>
      <c r="F2956" s="34" t="str">
        <f>IFERROR(VLOOKUP(C2956,'Fed. Agency Identifier'!$A$2:$B$62,2,FALSE),"")</f>
        <v/>
      </c>
      <c r="G2956" s="34" t="str">
        <f>IF(ISBLANK(D2956)=TRUE,"",(IFERROR(VLOOKUP(CONCATENATE(C2956,".",D2956),'Assistance Listings sam.gov'!$A$2:$D$2250,4,FALSE),"Unknown/Expired CFDA - Complete Column K")))</f>
        <v/>
      </c>
      <c r="H2956" s="51"/>
      <c r="I2956" s="51"/>
      <c r="J2956" s="34" t="str">
        <f>IF(AND(ISBLANK(C2956)=TRUE,ISBLANK(D2956)=TRUE),"",IFERROR(VLOOKUP(CONCATENATE(C2956,".",D2956),'Clusters Lookup'!$A$2:$B$99,2,FALSE),"Not an Other Cluster"))</f>
        <v/>
      </c>
      <c r="K2956" s="51"/>
      <c r="L2956" s="51"/>
      <c r="M2956" s="51"/>
      <c r="N2956" s="51"/>
      <c r="O2956" s="52"/>
      <c r="P2956" s="51"/>
      <c r="Q2956" s="51"/>
      <c r="R2956" s="50"/>
      <c r="S2956" s="34" t="str">
        <f>IFERROR(VLOOKUP(R2956,'State of WI BUs'!$A$2:$B$77,2,FALSE),"")</f>
        <v/>
      </c>
      <c r="T2956" s="52"/>
      <c r="U2956" s="52"/>
      <c r="V2956" s="56" t="str">
        <f t="shared" si="360"/>
        <v/>
      </c>
      <c r="W2956" s="52"/>
      <c r="X2956" s="50"/>
      <c r="Y2956" s="56" t="str">
        <f t="shared" si="361"/>
        <v/>
      </c>
      <c r="Z2956" s="52"/>
      <c r="AA2956" s="35" t="str">
        <f t="shared" si="362"/>
        <v/>
      </c>
      <c r="AB2956" s="35" t="str">
        <f t="shared" si="363"/>
        <v/>
      </c>
      <c r="AC2956" s="35" t="str">
        <f t="shared" si="364"/>
        <v/>
      </c>
      <c r="AD2956" s="35" t="str">
        <f t="shared" si="365"/>
        <v/>
      </c>
      <c r="AE2956" s="35" t="str">
        <f t="shared" si="366"/>
        <v/>
      </c>
      <c r="AF2956" s="35" t="str">
        <f t="shared" si="367"/>
        <v/>
      </c>
    </row>
    <row r="2957" spans="1:32" x14ac:dyDescent="0.3">
      <c r="A2957" s="50"/>
      <c r="B2957" s="34" t="str">
        <f>IFERROR(VLOOKUP(A2957,'State of WI BUs'!$A$2:$B$77,2,FALSE),"")</f>
        <v/>
      </c>
      <c r="C2957" s="50"/>
      <c r="D2957" s="50"/>
      <c r="E2957" s="51"/>
      <c r="F2957" s="34" t="str">
        <f>IFERROR(VLOOKUP(C2957,'Fed. Agency Identifier'!$A$2:$B$62,2,FALSE),"")</f>
        <v/>
      </c>
      <c r="G2957" s="34" t="str">
        <f>IF(ISBLANK(D2957)=TRUE,"",(IFERROR(VLOOKUP(CONCATENATE(C2957,".",D2957),'Assistance Listings sam.gov'!$A$2:$D$2250,4,FALSE),"Unknown/Expired CFDA - Complete Column K")))</f>
        <v/>
      </c>
      <c r="H2957" s="51"/>
      <c r="I2957" s="51"/>
      <c r="J2957" s="34" t="str">
        <f>IF(AND(ISBLANK(C2957)=TRUE,ISBLANK(D2957)=TRUE),"",IFERROR(VLOOKUP(CONCATENATE(C2957,".",D2957),'Clusters Lookup'!$A$2:$B$99,2,FALSE),"Not an Other Cluster"))</f>
        <v/>
      </c>
      <c r="K2957" s="51"/>
      <c r="L2957" s="51"/>
      <c r="M2957" s="51"/>
      <c r="N2957" s="51"/>
      <c r="O2957" s="52"/>
      <c r="P2957" s="51"/>
      <c r="Q2957" s="51"/>
      <c r="R2957" s="50"/>
      <c r="S2957" s="34" t="str">
        <f>IFERROR(VLOOKUP(R2957,'State of WI BUs'!$A$2:$B$77,2,FALSE),"")</f>
        <v/>
      </c>
      <c r="T2957" s="52"/>
      <c r="U2957" s="52"/>
      <c r="V2957" s="56" t="str">
        <f t="shared" si="360"/>
        <v/>
      </c>
      <c r="W2957" s="52"/>
      <c r="X2957" s="50"/>
      <c r="Y2957" s="56" t="str">
        <f t="shared" si="361"/>
        <v/>
      </c>
      <c r="Z2957" s="52"/>
      <c r="AA2957" s="35" t="str">
        <f t="shared" si="362"/>
        <v/>
      </c>
      <c r="AB2957" s="35" t="str">
        <f t="shared" si="363"/>
        <v/>
      </c>
      <c r="AC2957" s="35" t="str">
        <f t="shared" si="364"/>
        <v/>
      </c>
      <c r="AD2957" s="35" t="str">
        <f t="shared" si="365"/>
        <v/>
      </c>
      <c r="AE2957" s="35" t="str">
        <f t="shared" si="366"/>
        <v/>
      </c>
      <c r="AF2957" s="35" t="str">
        <f t="shared" si="367"/>
        <v/>
      </c>
    </row>
    <row r="2958" spans="1:32" x14ac:dyDescent="0.3">
      <c r="A2958" s="50"/>
      <c r="B2958" s="34" t="str">
        <f>IFERROR(VLOOKUP(A2958,'State of WI BUs'!$A$2:$B$77,2,FALSE),"")</f>
        <v/>
      </c>
      <c r="C2958" s="50"/>
      <c r="D2958" s="50"/>
      <c r="E2958" s="51"/>
      <c r="F2958" s="34" t="str">
        <f>IFERROR(VLOOKUP(C2958,'Fed. Agency Identifier'!$A$2:$B$62,2,FALSE),"")</f>
        <v/>
      </c>
      <c r="G2958" s="34" t="str">
        <f>IF(ISBLANK(D2958)=TRUE,"",(IFERROR(VLOOKUP(CONCATENATE(C2958,".",D2958),'Assistance Listings sam.gov'!$A$2:$D$2250,4,FALSE),"Unknown/Expired CFDA - Complete Column K")))</f>
        <v/>
      </c>
      <c r="H2958" s="51"/>
      <c r="I2958" s="51"/>
      <c r="J2958" s="34" t="str">
        <f>IF(AND(ISBLANK(C2958)=TRUE,ISBLANK(D2958)=TRUE),"",IFERROR(VLOOKUP(CONCATENATE(C2958,".",D2958),'Clusters Lookup'!$A$2:$B$99,2,FALSE),"Not an Other Cluster"))</f>
        <v/>
      </c>
      <c r="K2958" s="51"/>
      <c r="L2958" s="51"/>
      <c r="M2958" s="51"/>
      <c r="N2958" s="51"/>
      <c r="O2958" s="52"/>
      <c r="P2958" s="51"/>
      <c r="Q2958" s="51"/>
      <c r="R2958" s="50"/>
      <c r="S2958" s="34" t="str">
        <f>IFERROR(VLOOKUP(R2958,'State of WI BUs'!$A$2:$B$77,2,FALSE),"")</f>
        <v/>
      </c>
      <c r="T2958" s="52"/>
      <c r="U2958" s="52"/>
      <c r="V2958" s="56" t="str">
        <f t="shared" si="360"/>
        <v/>
      </c>
      <c r="W2958" s="52"/>
      <c r="X2958" s="50"/>
      <c r="Y2958" s="56" t="str">
        <f t="shared" si="361"/>
        <v/>
      </c>
      <c r="Z2958" s="52"/>
      <c r="AA2958" s="35" t="str">
        <f t="shared" si="362"/>
        <v/>
      </c>
      <c r="AB2958" s="35" t="str">
        <f t="shared" si="363"/>
        <v/>
      </c>
      <c r="AC2958" s="35" t="str">
        <f t="shared" si="364"/>
        <v/>
      </c>
      <c r="AD2958" s="35" t="str">
        <f t="shared" si="365"/>
        <v/>
      </c>
      <c r="AE2958" s="35" t="str">
        <f t="shared" si="366"/>
        <v/>
      </c>
      <c r="AF2958" s="35" t="str">
        <f t="shared" si="367"/>
        <v/>
      </c>
    </row>
    <row r="2959" spans="1:32" x14ac:dyDescent="0.3">
      <c r="A2959" s="50"/>
      <c r="B2959" s="34" t="str">
        <f>IFERROR(VLOOKUP(A2959,'State of WI BUs'!$A$2:$B$77,2,FALSE),"")</f>
        <v/>
      </c>
      <c r="C2959" s="50"/>
      <c r="D2959" s="50"/>
      <c r="E2959" s="51"/>
      <c r="F2959" s="34" t="str">
        <f>IFERROR(VLOOKUP(C2959,'Fed. Agency Identifier'!$A$2:$B$62,2,FALSE),"")</f>
        <v/>
      </c>
      <c r="G2959" s="34" t="str">
        <f>IF(ISBLANK(D2959)=TRUE,"",(IFERROR(VLOOKUP(CONCATENATE(C2959,".",D2959),'Assistance Listings sam.gov'!$A$2:$D$2250,4,FALSE),"Unknown/Expired CFDA - Complete Column K")))</f>
        <v/>
      </c>
      <c r="H2959" s="51"/>
      <c r="I2959" s="51"/>
      <c r="J2959" s="34" t="str">
        <f>IF(AND(ISBLANK(C2959)=TRUE,ISBLANK(D2959)=TRUE),"",IFERROR(VLOOKUP(CONCATENATE(C2959,".",D2959),'Clusters Lookup'!$A$2:$B$99,2,FALSE),"Not an Other Cluster"))</f>
        <v/>
      </c>
      <c r="K2959" s="51"/>
      <c r="L2959" s="51"/>
      <c r="M2959" s="51"/>
      <c r="N2959" s="51"/>
      <c r="O2959" s="52"/>
      <c r="P2959" s="51"/>
      <c r="Q2959" s="51"/>
      <c r="R2959" s="50"/>
      <c r="S2959" s="34" t="str">
        <f>IFERROR(VLOOKUP(R2959,'State of WI BUs'!$A$2:$B$77,2,FALSE),"")</f>
        <v/>
      </c>
      <c r="T2959" s="52"/>
      <c r="U2959" s="52"/>
      <c r="V2959" s="56" t="str">
        <f t="shared" si="360"/>
        <v/>
      </c>
      <c r="W2959" s="52"/>
      <c r="X2959" s="50"/>
      <c r="Y2959" s="56" t="str">
        <f t="shared" si="361"/>
        <v/>
      </c>
      <c r="Z2959" s="52"/>
      <c r="AA2959" s="35" t="str">
        <f t="shared" si="362"/>
        <v/>
      </c>
      <c r="AB2959" s="35" t="str">
        <f t="shared" si="363"/>
        <v/>
      </c>
      <c r="AC2959" s="35" t="str">
        <f t="shared" si="364"/>
        <v/>
      </c>
      <c r="AD2959" s="35" t="str">
        <f t="shared" si="365"/>
        <v/>
      </c>
      <c r="AE2959" s="35" t="str">
        <f t="shared" si="366"/>
        <v/>
      </c>
      <c r="AF2959" s="35" t="str">
        <f t="shared" si="367"/>
        <v/>
      </c>
    </row>
    <row r="2960" spans="1:32" x14ac:dyDescent="0.3">
      <c r="A2960" s="50"/>
      <c r="B2960" s="34" t="str">
        <f>IFERROR(VLOOKUP(A2960,'State of WI BUs'!$A$2:$B$77,2,FALSE),"")</f>
        <v/>
      </c>
      <c r="C2960" s="50"/>
      <c r="D2960" s="50"/>
      <c r="E2960" s="51"/>
      <c r="F2960" s="34" t="str">
        <f>IFERROR(VLOOKUP(C2960,'Fed. Agency Identifier'!$A$2:$B$62,2,FALSE),"")</f>
        <v/>
      </c>
      <c r="G2960" s="34" t="str">
        <f>IF(ISBLANK(D2960)=TRUE,"",(IFERROR(VLOOKUP(CONCATENATE(C2960,".",D2960),'Assistance Listings sam.gov'!$A$2:$D$2250,4,FALSE),"Unknown/Expired CFDA - Complete Column K")))</f>
        <v/>
      </c>
      <c r="H2960" s="51"/>
      <c r="I2960" s="51"/>
      <c r="J2960" s="34" t="str">
        <f>IF(AND(ISBLANK(C2960)=TRUE,ISBLANK(D2960)=TRUE),"",IFERROR(VLOOKUP(CONCATENATE(C2960,".",D2960),'Clusters Lookup'!$A$2:$B$99,2,FALSE),"Not an Other Cluster"))</f>
        <v/>
      </c>
      <c r="K2960" s="51"/>
      <c r="L2960" s="51"/>
      <c r="M2960" s="51"/>
      <c r="N2960" s="51"/>
      <c r="O2960" s="52"/>
      <c r="P2960" s="51"/>
      <c r="Q2960" s="51"/>
      <c r="R2960" s="50"/>
      <c r="S2960" s="34" t="str">
        <f>IFERROR(VLOOKUP(R2960,'State of WI BUs'!$A$2:$B$77,2,FALSE),"")</f>
        <v/>
      </c>
      <c r="T2960" s="52"/>
      <c r="U2960" s="52"/>
      <c r="V2960" s="56" t="str">
        <f t="shared" si="360"/>
        <v/>
      </c>
      <c r="W2960" s="52"/>
      <c r="X2960" s="50"/>
      <c r="Y2960" s="56" t="str">
        <f t="shared" si="361"/>
        <v/>
      </c>
      <c r="Z2960" s="52"/>
      <c r="AA2960" s="35" t="str">
        <f t="shared" si="362"/>
        <v/>
      </c>
      <c r="AB2960" s="35" t="str">
        <f t="shared" si="363"/>
        <v/>
      </c>
      <c r="AC2960" s="35" t="str">
        <f t="shared" si="364"/>
        <v/>
      </c>
      <c r="AD2960" s="35" t="str">
        <f t="shared" si="365"/>
        <v/>
      </c>
      <c r="AE2960" s="35" t="str">
        <f t="shared" si="366"/>
        <v/>
      </c>
      <c r="AF2960" s="35" t="str">
        <f t="shared" si="367"/>
        <v/>
      </c>
    </row>
    <row r="2961" spans="1:32" x14ac:dyDescent="0.3">
      <c r="A2961" s="50"/>
      <c r="B2961" s="34" t="str">
        <f>IFERROR(VLOOKUP(A2961,'State of WI BUs'!$A$2:$B$77,2,FALSE),"")</f>
        <v/>
      </c>
      <c r="C2961" s="50"/>
      <c r="D2961" s="50"/>
      <c r="E2961" s="51"/>
      <c r="F2961" s="34" t="str">
        <f>IFERROR(VLOOKUP(C2961,'Fed. Agency Identifier'!$A$2:$B$62,2,FALSE),"")</f>
        <v/>
      </c>
      <c r="G2961" s="34" t="str">
        <f>IF(ISBLANK(D2961)=TRUE,"",(IFERROR(VLOOKUP(CONCATENATE(C2961,".",D2961),'Assistance Listings sam.gov'!$A$2:$D$2250,4,FALSE),"Unknown/Expired CFDA - Complete Column K")))</f>
        <v/>
      </c>
      <c r="H2961" s="51"/>
      <c r="I2961" s="51"/>
      <c r="J2961" s="34" t="str">
        <f>IF(AND(ISBLANK(C2961)=TRUE,ISBLANK(D2961)=TRUE),"",IFERROR(VLOOKUP(CONCATENATE(C2961,".",D2961),'Clusters Lookup'!$A$2:$B$99,2,FALSE),"Not an Other Cluster"))</f>
        <v/>
      </c>
      <c r="K2961" s="51"/>
      <c r="L2961" s="51"/>
      <c r="M2961" s="51"/>
      <c r="N2961" s="51"/>
      <c r="O2961" s="52"/>
      <c r="P2961" s="51"/>
      <c r="Q2961" s="51"/>
      <c r="R2961" s="50"/>
      <c r="S2961" s="34" t="str">
        <f>IFERROR(VLOOKUP(R2961,'State of WI BUs'!$A$2:$B$77,2,FALSE),"")</f>
        <v/>
      </c>
      <c r="T2961" s="52"/>
      <c r="U2961" s="52"/>
      <c r="V2961" s="56" t="str">
        <f t="shared" si="360"/>
        <v/>
      </c>
      <c r="W2961" s="52"/>
      <c r="X2961" s="50"/>
      <c r="Y2961" s="56" t="str">
        <f t="shared" si="361"/>
        <v/>
      </c>
      <c r="Z2961" s="52"/>
      <c r="AA2961" s="35" t="str">
        <f t="shared" si="362"/>
        <v/>
      </c>
      <c r="AB2961" s="35" t="str">
        <f t="shared" si="363"/>
        <v/>
      </c>
      <c r="AC2961" s="35" t="str">
        <f t="shared" si="364"/>
        <v/>
      </c>
      <c r="AD2961" s="35" t="str">
        <f t="shared" si="365"/>
        <v/>
      </c>
      <c r="AE2961" s="35" t="str">
        <f t="shared" si="366"/>
        <v/>
      </c>
      <c r="AF2961" s="35" t="str">
        <f t="shared" si="367"/>
        <v/>
      </c>
    </row>
    <row r="2962" spans="1:32" x14ac:dyDescent="0.3">
      <c r="A2962" s="50"/>
      <c r="B2962" s="34" t="str">
        <f>IFERROR(VLOOKUP(A2962,'State of WI BUs'!$A$2:$B$77,2,FALSE),"")</f>
        <v/>
      </c>
      <c r="C2962" s="50"/>
      <c r="D2962" s="50"/>
      <c r="E2962" s="51"/>
      <c r="F2962" s="34" t="str">
        <f>IFERROR(VLOOKUP(C2962,'Fed. Agency Identifier'!$A$2:$B$62,2,FALSE),"")</f>
        <v/>
      </c>
      <c r="G2962" s="34" t="str">
        <f>IF(ISBLANK(D2962)=TRUE,"",(IFERROR(VLOOKUP(CONCATENATE(C2962,".",D2962),'Assistance Listings sam.gov'!$A$2:$D$2250,4,FALSE),"Unknown/Expired CFDA - Complete Column K")))</f>
        <v/>
      </c>
      <c r="H2962" s="51"/>
      <c r="I2962" s="51"/>
      <c r="J2962" s="34" t="str">
        <f>IF(AND(ISBLANK(C2962)=TRUE,ISBLANK(D2962)=TRUE),"",IFERROR(VLOOKUP(CONCATENATE(C2962,".",D2962),'Clusters Lookup'!$A$2:$B$99,2,FALSE),"Not an Other Cluster"))</f>
        <v/>
      </c>
      <c r="K2962" s="51"/>
      <c r="L2962" s="51"/>
      <c r="M2962" s="51"/>
      <c r="N2962" s="51"/>
      <c r="O2962" s="52"/>
      <c r="P2962" s="51"/>
      <c r="Q2962" s="51"/>
      <c r="R2962" s="50"/>
      <c r="S2962" s="34" t="str">
        <f>IFERROR(VLOOKUP(R2962,'State of WI BUs'!$A$2:$B$77,2,FALSE),"")</f>
        <v/>
      </c>
      <c r="T2962" s="52"/>
      <c r="U2962" s="52"/>
      <c r="V2962" s="56" t="str">
        <f t="shared" ref="V2962:V3000" si="368">IF(ISBLANK(C2962),"",T2962+U2962)</f>
        <v/>
      </c>
      <c r="W2962" s="52"/>
      <c r="X2962" s="50"/>
      <c r="Y2962" s="56" t="str">
        <f t="shared" ref="Y2962:Y3000" si="369">IF(ISBLANK(C2962),"",V2962+O2962-W2962)</f>
        <v/>
      </c>
      <c r="Z2962" s="52"/>
      <c r="AA2962" s="35" t="str">
        <f t="shared" ref="AA2962:AA3000" si="370">IF(ISBLANK(A2962)=TRUE,"",IF(OR(ISBLANK(H2962)=TRUE,ISBLANK(I2962)=TRUE),"Complete R&amp;D and SFA Designation",""))</f>
        <v/>
      </c>
      <c r="AB2962" s="35" t="str">
        <f t="shared" ref="AB2962:AB3000" si="371">IF(ISBLANK(A2962)=TRUE,"",IF(AND(M2962="I",OR(ISBLANK(P2962)=TRUE,ISBLANK(Q2962)=TRUE)),"Review Columns P,Q",""))</f>
        <v/>
      </c>
      <c r="AC2962" s="35" t="str">
        <f t="shared" ref="AC2962:AC3000" si="372">IF(ISBLANK(A2962)=TRUE,"",IF(AND(M2962="T",ISBLANK(R2962)=TRUE),"Review Column R, S",""))</f>
        <v/>
      </c>
      <c r="AD2962" s="35" t="str">
        <f t="shared" ref="AD2962:AD3000" si="373">IF(ISBLANK(A2962)=TRUE,"",IF(AND(N2962="Y",ISBLANK(O2962)=TRUE),"Review Column O",""))</f>
        <v/>
      </c>
      <c r="AE2962" s="35" t="str">
        <f t="shared" ref="AE2962:AE3000" si="374">IF(ISBLANK(A2962)=TRUE,"",IF(W2962+Z2962&gt;T2962+U2962,"Review Columns T,U,W,Z",""))</f>
        <v/>
      </c>
      <c r="AF2962" s="35" t="str">
        <f t="shared" ref="AF2962:AF3000" si="375">IF((ISBLANK(A2962)=TRUE),"",IF(ISBLANK(L2962)=TRUE,"Select Special Funding",""))</f>
        <v/>
      </c>
    </row>
    <row r="2963" spans="1:32" x14ac:dyDescent="0.3">
      <c r="A2963" s="50"/>
      <c r="B2963" s="34" t="str">
        <f>IFERROR(VLOOKUP(A2963,'State of WI BUs'!$A$2:$B$77,2,FALSE),"")</f>
        <v/>
      </c>
      <c r="C2963" s="50"/>
      <c r="D2963" s="50"/>
      <c r="E2963" s="51"/>
      <c r="F2963" s="34" t="str">
        <f>IFERROR(VLOOKUP(C2963,'Fed. Agency Identifier'!$A$2:$B$62,2,FALSE),"")</f>
        <v/>
      </c>
      <c r="G2963" s="34" t="str">
        <f>IF(ISBLANK(D2963)=TRUE,"",(IFERROR(VLOOKUP(CONCATENATE(C2963,".",D2963),'Assistance Listings sam.gov'!$A$2:$D$2250,4,FALSE),"Unknown/Expired CFDA - Complete Column K")))</f>
        <v/>
      </c>
      <c r="H2963" s="51"/>
      <c r="I2963" s="51"/>
      <c r="J2963" s="34" t="str">
        <f>IF(AND(ISBLANK(C2963)=TRUE,ISBLANK(D2963)=TRUE),"",IFERROR(VLOOKUP(CONCATENATE(C2963,".",D2963),'Clusters Lookup'!$A$2:$B$99,2,FALSE),"Not an Other Cluster"))</f>
        <v/>
      </c>
      <c r="K2963" s="51"/>
      <c r="L2963" s="51"/>
      <c r="M2963" s="51"/>
      <c r="N2963" s="51"/>
      <c r="O2963" s="52"/>
      <c r="P2963" s="51"/>
      <c r="Q2963" s="51"/>
      <c r="R2963" s="50"/>
      <c r="S2963" s="34" t="str">
        <f>IFERROR(VLOOKUP(R2963,'State of WI BUs'!$A$2:$B$77,2,FALSE),"")</f>
        <v/>
      </c>
      <c r="T2963" s="52"/>
      <c r="U2963" s="52"/>
      <c r="V2963" s="56" t="str">
        <f t="shared" si="368"/>
        <v/>
      </c>
      <c r="W2963" s="52"/>
      <c r="X2963" s="50"/>
      <c r="Y2963" s="56" t="str">
        <f t="shared" si="369"/>
        <v/>
      </c>
      <c r="Z2963" s="52"/>
      <c r="AA2963" s="35" t="str">
        <f t="shared" si="370"/>
        <v/>
      </c>
      <c r="AB2963" s="35" t="str">
        <f t="shared" si="371"/>
        <v/>
      </c>
      <c r="AC2963" s="35" t="str">
        <f t="shared" si="372"/>
        <v/>
      </c>
      <c r="AD2963" s="35" t="str">
        <f t="shared" si="373"/>
        <v/>
      </c>
      <c r="AE2963" s="35" t="str">
        <f t="shared" si="374"/>
        <v/>
      </c>
      <c r="AF2963" s="35" t="str">
        <f t="shared" si="375"/>
        <v/>
      </c>
    </row>
    <row r="2964" spans="1:32" x14ac:dyDescent="0.3">
      <c r="A2964" s="50"/>
      <c r="B2964" s="34" t="str">
        <f>IFERROR(VLOOKUP(A2964,'State of WI BUs'!$A$2:$B$77,2,FALSE),"")</f>
        <v/>
      </c>
      <c r="C2964" s="50"/>
      <c r="D2964" s="50"/>
      <c r="E2964" s="51"/>
      <c r="F2964" s="34" t="str">
        <f>IFERROR(VLOOKUP(C2964,'Fed. Agency Identifier'!$A$2:$B$62,2,FALSE),"")</f>
        <v/>
      </c>
      <c r="G2964" s="34" t="str">
        <f>IF(ISBLANK(D2964)=TRUE,"",(IFERROR(VLOOKUP(CONCATENATE(C2964,".",D2964),'Assistance Listings sam.gov'!$A$2:$D$2250,4,FALSE),"Unknown/Expired CFDA - Complete Column K")))</f>
        <v/>
      </c>
      <c r="H2964" s="51"/>
      <c r="I2964" s="51"/>
      <c r="J2964" s="34" t="str">
        <f>IF(AND(ISBLANK(C2964)=TRUE,ISBLANK(D2964)=TRUE),"",IFERROR(VLOOKUP(CONCATENATE(C2964,".",D2964),'Clusters Lookup'!$A$2:$B$99,2,FALSE),"Not an Other Cluster"))</f>
        <v/>
      </c>
      <c r="K2964" s="51"/>
      <c r="L2964" s="51"/>
      <c r="M2964" s="51"/>
      <c r="N2964" s="51"/>
      <c r="O2964" s="52"/>
      <c r="P2964" s="51"/>
      <c r="Q2964" s="51"/>
      <c r="R2964" s="50"/>
      <c r="S2964" s="34" t="str">
        <f>IFERROR(VLOOKUP(R2964,'State of WI BUs'!$A$2:$B$77,2,FALSE),"")</f>
        <v/>
      </c>
      <c r="T2964" s="52"/>
      <c r="U2964" s="52"/>
      <c r="V2964" s="56" t="str">
        <f t="shared" si="368"/>
        <v/>
      </c>
      <c r="W2964" s="52"/>
      <c r="X2964" s="50"/>
      <c r="Y2964" s="56" t="str">
        <f t="shared" si="369"/>
        <v/>
      </c>
      <c r="Z2964" s="52"/>
      <c r="AA2964" s="35" t="str">
        <f t="shared" si="370"/>
        <v/>
      </c>
      <c r="AB2964" s="35" t="str">
        <f t="shared" si="371"/>
        <v/>
      </c>
      <c r="AC2964" s="35" t="str">
        <f t="shared" si="372"/>
        <v/>
      </c>
      <c r="AD2964" s="35" t="str">
        <f t="shared" si="373"/>
        <v/>
      </c>
      <c r="AE2964" s="35" t="str">
        <f t="shared" si="374"/>
        <v/>
      </c>
      <c r="AF2964" s="35" t="str">
        <f t="shared" si="375"/>
        <v/>
      </c>
    </row>
    <row r="2965" spans="1:32" x14ac:dyDescent="0.3">
      <c r="A2965" s="50"/>
      <c r="B2965" s="34" t="str">
        <f>IFERROR(VLOOKUP(A2965,'State of WI BUs'!$A$2:$B$77,2,FALSE),"")</f>
        <v/>
      </c>
      <c r="C2965" s="50"/>
      <c r="D2965" s="50"/>
      <c r="E2965" s="51"/>
      <c r="F2965" s="34" t="str">
        <f>IFERROR(VLOOKUP(C2965,'Fed. Agency Identifier'!$A$2:$B$62,2,FALSE),"")</f>
        <v/>
      </c>
      <c r="G2965" s="34" t="str">
        <f>IF(ISBLANK(D2965)=TRUE,"",(IFERROR(VLOOKUP(CONCATENATE(C2965,".",D2965),'Assistance Listings sam.gov'!$A$2:$D$2250,4,FALSE),"Unknown/Expired CFDA - Complete Column K")))</f>
        <v/>
      </c>
      <c r="H2965" s="51"/>
      <c r="I2965" s="51"/>
      <c r="J2965" s="34" t="str">
        <f>IF(AND(ISBLANK(C2965)=TRUE,ISBLANK(D2965)=TRUE),"",IFERROR(VLOOKUP(CONCATENATE(C2965,".",D2965),'Clusters Lookup'!$A$2:$B$99,2,FALSE),"Not an Other Cluster"))</f>
        <v/>
      </c>
      <c r="K2965" s="51"/>
      <c r="L2965" s="51"/>
      <c r="M2965" s="51"/>
      <c r="N2965" s="51"/>
      <c r="O2965" s="52"/>
      <c r="P2965" s="51"/>
      <c r="Q2965" s="51"/>
      <c r="R2965" s="50"/>
      <c r="S2965" s="34" t="str">
        <f>IFERROR(VLOOKUP(R2965,'State of WI BUs'!$A$2:$B$77,2,FALSE),"")</f>
        <v/>
      </c>
      <c r="T2965" s="52"/>
      <c r="U2965" s="52"/>
      <c r="V2965" s="56" t="str">
        <f t="shared" si="368"/>
        <v/>
      </c>
      <c r="W2965" s="52"/>
      <c r="X2965" s="50"/>
      <c r="Y2965" s="56" t="str">
        <f t="shared" si="369"/>
        <v/>
      </c>
      <c r="Z2965" s="52"/>
      <c r="AA2965" s="35" t="str">
        <f t="shared" si="370"/>
        <v/>
      </c>
      <c r="AB2965" s="35" t="str">
        <f t="shared" si="371"/>
        <v/>
      </c>
      <c r="AC2965" s="35" t="str">
        <f t="shared" si="372"/>
        <v/>
      </c>
      <c r="AD2965" s="35" t="str">
        <f t="shared" si="373"/>
        <v/>
      </c>
      <c r="AE2965" s="35" t="str">
        <f t="shared" si="374"/>
        <v/>
      </c>
      <c r="AF2965" s="35" t="str">
        <f t="shared" si="375"/>
        <v/>
      </c>
    </row>
    <row r="2966" spans="1:32" x14ac:dyDescent="0.3">
      <c r="A2966" s="50"/>
      <c r="B2966" s="34" t="str">
        <f>IFERROR(VLOOKUP(A2966,'State of WI BUs'!$A$2:$B$77,2,FALSE),"")</f>
        <v/>
      </c>
      <c r="C2966" s="50"/>
      <c r="D2966" s="50"/>
      <c r="E2966" s="51"/>
      <c r="F2966" s="34" t="str">
        <f>IFERROR(VLOOKUP(C2966,'Fed. Agency Identifier'!$A$2:$B$62,2,FALSE),"")</f>
        <v/>
      </c>
      <c r="G2966" s="34" t="str">
        <f>IF(ISBLANK(D2966)=TRUE,"",(IFERROR(VLOOKUP(CONCATENATE(C2966,".",D2966),'Assistance Listings sam.gov'!$A$2:$D$2250,4,FALSE),"Unknown/Expired CFDA - Complete Column K")))</f>
        <v/>
      </c>
      <c r="H2966" s="51"/>
      <c r="I2966" s="51"/>
      <c r="J2966" s="34" t="str">
        <f>IF(AND(ISBLANK(C2966)=TRUE,ISBLANK(D2966)=TRUE),"",IFERROR(VLOOKUP(CONCATENATE(C2966,".",D2966),'Clusters Lookup'!$A$2:$B$99,2,FALSE),"Not an Other Cluster"))</f>
        <v/>
      </c>
      <c r="K2966" s="51"/>
      <c r="L2966" s="51"/>
      <c r="M2966" s="51"/>
      <c r="N2966" s="51"/>
      <c r="O2966" s="52"/>
      <c r="P2966" s="51"/>
      <c r="Q2966" s="51"/>
      <c r="R2966" s="50"/>
      <c r="S2966" s="34" t="str">
        <f>IFERROR(VLOOKUP(R2966,'State of WI BUs'!$A$2:$B$77,2,FALSE),"")</f>
        <v/>
      </c>
      <c r="T2966" s="52"/>
      <c r="U2966" s="52"/>
      <c r="V2966" s="56" t="str">
        <f t="shared" si="368"/>
        <v/>
      </c>
      <c r="W2966" s="52"/>
      <c r="X2966" s="50"/>
      <c r="Y2966" s="56" t="str">
        <f t="shared" si="369"/>
        <v/>
      </c>
      <c r="Z2966" s="52"/>
      <c r="AA2966" s="35" t="str">
        <f t="shared" si="370"/>
        <v/>
      </c>
      <c r="AB2966" s="35" t="str">
        <f t="shared" si="371"/>
        <v/>
      </c>
      <c r="AC2966" s="35" t="str">
        <f t="shared" si="372"/>
        <v/>
      </c>
      <c r="AD2966" s="35" t="str">
        <f t="shared" si="373"/>
        <v/>
      </c>
      <c r="AE2966" s="35" t="str">
        <f t="shared" si="374"/>
        <v/>
      </c>
      <c r="AF2966" s="35" t="str">
        <f t="shared" si="375"/>
        <v/>
      </c>
    </row>
    <row r="2967" spans="1:32" x14ac:dyDescent="0.3">
      <c r="A2967" s="50"/>
      <c r="B2967" s="34" t="str">
        <f>IFERROR(VLOOKUP(A2967,'State of WI BUs'!$A$2:$B$77,2,FALSE),"")</f>
        <v/>
      </c>
      <c r="C2967" s="50"/>
      <c r="D2967" s="50"/>
      <c r="E2967" s="51"/>
      <c r="F2967" s="34" t="str">
        <f>IFERROR(VLOOKUP(C2967,'Fed. Agency Identifier'!$A$2:$B$62,2,FALSE),"")</f>
        <v/>
      </c>
      <c r="G2967" s="34" t="str">
        <f>IF(ISBLANK(D2967)=TRUE,"",(IFERROR(VLOOKUP(CONCATENATE(C2967,".",D2967),'Assistance Listings sam.gov'!$A$2:$D$2250,4,FALSE),"Unknown/Expired CFDA - Complete Column K")))</f>
        <v/>
      </c>
      <c r="H2967" s="51"/>
      <c r="I2967" s="51"/>
      <c r="J2967" s="34" t="str">
        <f>IF(AND(ISBLANK(C2967)=TRUE,ISBLANK(D2967)=TRUE),"",IFERROR(VLOOKUP(CONCATENATE(C2967,".",D2967),'Clusters Lookup'!$A$2:$B$99,2,FALSE),"Not an Other Cluster"))</f>
        <v/>
      </c>
      <c r="K2967" s="51"/>
      <c r="L2967" s="51"/>
      <c r="M2967" s="51"/>
      <c r="N2967" s="51"/>
      <c r="O2967" s="52"/>
      <c r="P2967" s="51"/>
      <c r="Q2967" s="51"/>
      <c r="R2967" s="50"/>
      <c r="S2967" s="34" t="str">
        <f>IFERROR(VLOOKUP(R2967,'State of WI BUs'!$A$2:$B$77,2,FALSE),"")</f>
        <v/>
      </c>
      <c r="T2967" s="52"/>
      <c r="U2967" s="52"/>
      <c r="V2967" s="56" t="str">
        <f t="shared" si="368"/>
        <v/>
      </c>
      <c r="W2967" s="52"/>
      <c r="X2967" s="50"/>
      <c r="Y2967" s="56" t="str">
        <f t="shared" si="369"/>
        <v/>
      </c>
      <c r="Z2967" s="52"/>
      <c r="AA2967" s="35" t="str">
        <f t="shared" si="370"/>
        <v/>
      </c>
      <c r="AB2967" s="35" t="str">
        <f t="shared" si="371"/>
        <v/>
      </c>
      <c r="AC2967" s="35" t="str">
        <f t="shared" si="372"/>
        <v/>
      </c>
      <c r="AD2967" s="35" t="str">
        <f t="shared" si="373"/>
        <v/>
      </c>
      <c r="AE2967" s="35" t="str">
        <f t="shared" si="374"/>
        <v/>
      </c>
      <c r="AF2967" s="35" t="str">
        <f t="shared" si="375"/>
        <v/>
      </c>
    </row>
    <row r="2968" spans="1:32" x14ac:dyDescent="0.3">
      <c r="A2968" s="50"/>
      <c r="B2968" s="34" t="str">
        <f>IFERROR(VLOOKUP(A2968,'State of WI BUs'!$A$2:$B$77,2,FALSE),"")</f>
        <v/>
      </c>
      <c r="C2968" s="50"/>
      <c r="D2968" s="50"/>
      <c r="E2968" s="51"/>
      <c r="F2968" s="34" t="str">
        <f>IFERROR(VLOOKUP(C2968,'Fed. Agency Identifier'!$A$2:$B$62,2,FALSE),"")</f>
        <v/>
      </c>
      <c r="G2968" s="34" t="str">
        <f>IF(ISBLANK(D2968)=TRUE,"",(IFERROR(VLOOKUP(CONCATENATE(C2968,".",D2968),'Assistance Listings sam.gov'!$A$2:$D$2250,4,FALSE),"Unknown/Expired CFDA - Complete Column K")))</f>
        <v/>
      </c>
      <c r="H2968" s="51"/>
      <c r="I2968" s="51"/>
      <c r="J2968" s="34" t="str">
        <f>IF(AND(ISBLANK(C2968)=TRUE,ISBLANK(D2968)=TRUE),"",IFERROR(VLOOKUP(CONCATENATE(C2968,".",D2968),'Clusters Lookup'!$A$2:$B$99,2,FALSE),"Not an Other Cluster"))</f>
        <v/>
      </c>
      <c r="K2968" s="51"/>
      <c r="L2968" s="51"/>
      <c r="M2968" s="51"/>
      <c r="N2968" s="51"/>
      <c r="O2968" s="52"/>
      <c r="P2968" s="51"/>
      <c r="Q2968" s="51"/>
      <c r="R2968" s="50"/>
      <c r="S2968" s="34" t="str">
        <f>IFERROR(VLOOKUP(R2968,'State of WI BUs'!$A$2:$B$77,2,FALSE),"")</f>
        <v/>
      </c>
      <c r="T2968" s="52"/>
      <c r="U2968" s="52"/>
      <c r="V2968" s="56" t="str">
        <f t="shared" si="368"/>
        <v/>
      </c>
      <c r="W2968" s="52"/>
      <c r="X2968" s="50"/>
      <c r="Y2968" s="56" t="str">
        <f t="shared" si="369"/>
        <v/>
      </c>
      <c r="Z2968" s="52"/>
      <c r="AA2968" s="35" t="str">
        <f t="shared" si="370"/>
        <v/>
      </c>
      <c r="AB2968" s="35" t="str">
        <f t="shared" si="371"/>
        <v/>
      </c>
      <c r="AC2968" s="35" t="str">
        <f t="shared" si="372"/>
        <v/>
      </c>
      <c r="AD2968" s="35" t="str">
        <f t="shared" si="373"/>
        <v/>
      </c>
      <c r="AE2968" s="35" t="str">
        <f t="shared" si="374"/>
        <v/>
      </c>
      <c r="AF2968" s="35" t="str">
        <f t="shared" si="375"/>
        <v/>
      </c>
    </row>
    <row r="2969" spans="1:32" x14ac:dyDescent="0.3">
      <c r="A2969" s="50"/>
      <c r="B2969" s="34" t="str">
        <f>IFERROR(VLOOKUP(A2969,'State of WI BUs'!$A$2:$B$77,2,FALSE),"")</f>
        <v/>
      </c>
      <c r="C2969" s="50"/>
      <c r="D2969" s="50"/>
      <c r="E2969" s="51"/>
      <c r="F2969" s="34" t="str">
        <f>IFERROR(VLOOKUP(C2969,'Fed. Agency Identifier'!$A$2:$B$62,2,FALSE),"")</f>
        <v/>
      </c>
      <c r="G2969" s="34" t="str">
        <f>IF(ISBLANK(D2969)=TRUE,"",(IFERROR(VLOOKUP(CONCATENATE(C2969,".",D2969),'Assistance Listings sam.gov'!$A$2:$D$2250,4,FALSE),"Unknown/Expired CFDA - Complete Column K")))</f>
        <v/>
      </c>
      <c r="H2969" s="51"/>
      <c r="I2969" s="51"/>
      <c r="J2969" s="34" t="str">
        <f>IF(AND(ISBLANK(C2969)=TRUE,ISBLANK(D2969)=TRUE),"",IFERROR(VLOOKUP(CONCATENATE(C2969,".",D2969),'Clusters Lookup'!$A$2:$B$99,2,FALSE),"Not an Other Cluster"))</f>
        <v/>
      </c>
      <c r="K2969" s="51"/>
      <c r="L2969" s="51"/>
      <c r="M2969" s="51"/>
      <c r="N2969" s="51"/>
      <c r="O2969" s="52"/>
      <c r="P2969" s="51"/>
      <c r="Q2969" s="51"/>
      <c r="R2969" s="50"/>
      <c r="S2969" s="34" t="str">
        <f>IFERROR(VLOOKUP(R2969,'State of WI BUs'!$A$2:$B$77,2,FALSE),"")</f>
        <v/>
      </c>
      <c r="T2969" s="52"/>
      <c r="U2969" s="52"/>
      <c r="V2969" s="56" t="str">
        <f t="shared" si="368"/>
        <v/>
      </c>
      <c r="W2969" s="52"/>
      <c r="X2969" s="50"/>
      <c r="Y2969" s="56" t="str">
        <f t="shared" si="369"/>
        <v/>
      </c>
      <c r="Z2969" s="52"/>
      <c r="AA2969" s="35" t="str">
        <f t="shared" si="370"/>
        <v/>
      </c>
      <c r="AB2969" s="35" t="str">
        <f t="shared" si="371"/>
        <v/>
      </c>
      <c r="AC2969" s="35" t="str">
        <f t="shared" si="372"/>
        <v/>
      </c>
      <c r="AD2969" s="35" t="str">
        <f t="shared" si="373"/>
        <v/>
      </c>
      <c r="AE2969" s="35" t="str">
        <f t="shared" si="374"/>
        <v/>
      </c>
      <c r="AF2969" s="35" t="str">
        <f t="shared" si="375"/>
        <v/>
      </c>
    </row>
    <row r="2970" spans="1:32" x14ac:dyDescent="0.3">
      <c r="A2970" s="50"/>
      <c r="B2970" s="34" t="str">
        <f>IFERROR(VLOOKUP(A2970,'State of WI BUs'!$A$2:$B$77,2,FALSE),"")</f>
        <v/>
      </c>
      <c r="C2970" s="50"/>
      <c r="D2970" s="50"/>
      <c r="E2970" s="51"/>
      <c r="F2970" s="34" t="str">
        <f>IFERROR(VLOOKUP(C2970,'Fed. Agency Identifier'!$A$2:$B$62,2,FALSE),"")</f>
        <v/>
      </c>
      <c r="G2970" s="34" t="str">
        <f>IF(ISBLANK(D2970)=TRUE,"",(IFERROR(VLOOKUP(CONCATENATE(C2970,".",D2970),'Assistance Listings sam.gov'!$A$2:$D$2250,4,FALSE),"Unknown/Expired CFDA - Complete Column K")))</f>
        <v/>
      </c>
      <c r="H2970" s="51"/>
      <c r="I2970" s="51"/>
      <c r="J2970" s="34" t="str">
        <f>IF(AND(ISBLANK(C2970)=TRUE,ISBLANK(D2970)=TRUE),"",IFERROR(VLOOKUP(CONCATENATE(C2970,".",D2970),'Clusters Lookup'!$A$2:$B$99,2,FALSE),"Not an Other Cluster"))</f>
        <v/>
      </c>
      <c r="K2970" s="51"/>
      <c r="L2970" s="51"/>
      <c r="M2970" s="51"/>
      <c r="N2970" s="51"/>
      <c r="O2970" s="52"/>
      <c r="P2970" s="51"/>
      <c r="Q2970" s="51"/>
      <c r="R2970" s="50"/>
      <c r="S2970" s="34" t="str">
        <f>IFERROR(VLOOKUP(R2970,'State of WI BUs'!$A$2:$B$77,2,FALSE),"")</f>
        <v/>
      </c>
      <c r="T2970" s="52"/>
      <c r="U2970" s="52"/>
      <c r="V2970" s="56" t="str">
        <f t="shared" si="368"/>
        <v/>
      </c>
      <c r="W2970" s="52"/>
      <c r="X2970" s="50"/>
      <c r="Y2970" s="56" t="str">
        <f t="shared" si="369"/>
        <v/>
      </c>
      <c r="Z2970" s="52"/>
      <c r="AA2970" s="35" t="str">
        <f t="shared" si="370"/>
        <v/>
      </c>
      <c r="AB2970" s="35" t="str">
        <f t="shared" si="371"/>
        <v/>
      </c>
      <c r="AC2970" s="35" t="str">
        <f t="shared" si="372"/>
        <v/>
      </c>
      <c r="AD2970" s="35" t="str">
        <f t="shared" si="373"/>
        <v/>
      </c>
      <c r="AE2970" s="35" t="str">
        <f t="shared" si="374"/>
        <v/>
      </c>
      <c r="AF2970" s="35" t="str">
        <f t="shared" si="375"/>
        <v/>
      </c>
    </row>
    <row r="2971" spans="1:32" x14ac:dyDescent="0.3">
      <c r="A2971" s="50"/>
      <c r="B2971" s="34" t="str">
        <f>IFERROR(VLOOKUP(A2971,'State of WI BUs'!$A$2:$B$77,2,FALSE),"")</f>
        <v/>
      </c>
      <c r="C2971" s="50"/>
      <c r="D2971" s="50"/>
      <c r="E2971" s="51"/>
      <c r="F2971" s="34" t="str">
        <f>IFERROR(VLOOKUP(C2971,'Fed. Agency Identifier'!$A$2:$B$62,2,FALSE),"")</f>
        <v/>
      </c>
      <c r="G2971" s="34" t="str">
        <f>IF(ISBLANK(D2971)=TRUE,"",(IFERROR(VLOOKUP(CONCATENATE(C2971,".",D2971),'Assistance Listings sam.gov'!$A$2:$D$2250,4,FALSE),"Unknown/Expired CFDA - Complete Column K")))</f>
        <v/>
      </c>
      <c r="H2971" s="51"/>
      <c r="I2971" s="51"/>
      <c r="J2971" s="34" t="str">
        <f>IF(AND(ISBLANK(C2971)=TRUE,ISBLANK(D2971)=TRUE),"",IFERROR(VLOOKUP(CONCATENATE(C2971,".",D2971),'Clusters Lookup'!$A$2:$B$99,2,FALSE),"Not an Other Cluster"))</f>
        <v/>
      </c>
      <c r="K2971" s="51"/>
      <c r="L2971" s="51"/>
      <c r="M2971" s="51"/>
      <c r="N2971" s="51"/>
      <c r="O2971" s="52"/>
      <c r="P2971" s="51"/>
      <c r="Q2971" s="51"/>
      <c r="R2971" s="50"/>
      <c r="S2971" s="34" t="str">
        <f>IFERROR(VLOOKUP(R2971,'State of WI BUs'!$A$2:$B$77,2,FALSE),"")</f>
        <v/>
      </c>
      <c r="T2971" s="52"/>
      <c r="U2971" s="52"/>
      <c r="V2971" s="56" t="str">
        <f t="shared" si="368"/>
        <v/>
      </c>
      <c r="W2971" s="52"/>
      <c r="X2971" s="50"/>
      <c r="Y2971" s="56" t="str">
        <f t="shared" si="369"/>
        <v/>
      </c>
      <c r="Z2971" s="52"/>
      <c r="AA2971" s="35" t="str">
        <f t="shared" si="370"/>
        <v/>
      </c>
      <c r="AB2971" s="35" t="str">
        <f t="shared" si="371"/>
        <v/>
      </c>
      <c r="AC2971" s="35" t="str">
        <f t="shared" si="372"/>
        <v/>
      </c>
      <c r="AD2971" s="35" t="str">
        <f t="shared" si="373"/>
        <v/>
      </c>
      <c r="AE2971" s="35" t="str">
        <f t="shared" si="374"/>
        <v/>
      </c>
      <c r="AF2971" s="35" t="str">
        <f t="shared" si="375"/>
        <v/>
      </c>
    </row>
    <row r="2972" spans="1:32" x14ac:dyDescent="0.3">
      <c r="A2972" s="50"/>
      <c r="B2972" s="34" t="str">
        <f>IFERROR(VLOOKUP(A2972,'State of WI BUs'!$A$2:$B$77,2,FALSE),"")</f>
        <v/>
      </c>
      <c r="C2972" s="50"/>
      <c r="D2972" s="50"/>
      <c r="E2972" s="51"/>
      <c r="F2972" s="34" t="str">
        <f>IFERROR(VLOOKUP(C2972,'Fed. Agency Identifier'!$A$2:$B$62,2,FALSE),"")</f>
        <v/>
      </c>
      <c r="G2972" s="34" t="str">
        <f>IF(ISBLANK(D2972)=TRUE,"",(IFERROR(VLOOKUP(CONCATENATE(C2972,".",D2972),'Assistance Listings sam.gov'!$A$2:$D$2250,4,FALSE),"Unknown/Expired CFDA - Complete Column K")))</f>
        <v/>
      </c>
      <c r="H2972" s="51"/>
      <c r="I2972" s="51"/>
      <c r="J2972" s="34" t="str">
        <f>IF(AND(ISBLANK(C2972)=TRUE,ISBLANK(D2972)=TRUE),"",IFERROR(VLOOKUP(CONCATENATE(C2972,".",D2972),'Clusters Lookup'!$A$2:$B$99,2,FALSE),"Not an Other Cluster"))</f>
        <v/>
      </c>
      <c r="K2972" s="51"/>
      <c r="L2972" s="51"/>
      <c r="M2972" s="51"/>
      <c r="N2972" s="51"/>
      <c r="O2972" s="52"/>
      <c r="P2972" s="51"/>
      <c r="Q2972" s="51"/>
      <c r="R2972" s="50"/>
      <c r="S2972" s="34" t="str">
        <f>IFERROR(VLOOKUP(R2972,'State of WI BUs'!$A$2:$B$77,2,FALSE),"")</f>
        <v/>
      </c>
      <c r="T2972" s="52"/>
      <c r="U2972" s="52"/>
      <c r="V2972" s="56" t="str">
        <f t="shared" si="368"/>
        <v/>
      </c>
      <c r="W2972" s="52"/>
      <c r="X2972" s="50"/>
      <c r="Y2972" s="56" t="str">
        <f t="shared" si="369"/>
        <v/>
      </c>
      <c r="Z2972" s="52"/>
      <c r="AA2972" s="35" t="str">
        <f t="shared" si="370"/>
        <v/>
      </c>
      <c r="AB2972" s="35" t="str">
        <f t="shared" si="371"/>
        <v/>
      </c>
      <c r="AC2972" s="35" t="str">
        <f t="shared" si="372"/>
        <v/>
      </c>
      <c r="AD2972" s="35" t="str">
        <f t="shared" si="373"/>
        <v/>
      </c>
      <c r="AE2972" s="35" t="str">
        <f t="shared" si="374"/>
        <v/>
      </c>
      <c r="AF2972" s="35" t="str">
        <f t="shared" si="375"/>
        <v/>
      </c>
    </row>
    <row r="2973" spans="1:32" x14ac:dyDescent="0.3">
      <c r="A2973" s="50"/>
      <c r="B2973" s="34" t="str">
        <f>IFERROR(VLOOKUP(A2973,'State of WI BUs'!$A$2:$B$77,2,FALSE),"")</f>
        <v/>
      </c>
      <c r="C2973" s="50"/>
      <c r="D2973" s="50"/>
      <c r="E2973" s="51"/>
      <c r="F2973" s="34" t="str">
        <f>IFERROR(VLOOKUP(C2973,'Fed. Agency Identifier'!$A$2:$B$62,2,FALSE),"")</f>
        <v/>
      </c>
      <c r="G2973" s="34" t="str">
        <f>IF(ISBLANK(D2973)=TRUE,"",(IFERROR(VLOOKUP(CONCATENATE(C2973,".",D2973),'Assistance Listings sam.gov'!$A$2:$D$2250,4,FALSE),"Unknown/Expired CFDA - Complete Column K")))</f>
        <v/>
      </c>
      <c r="H2973" s="51"/>
      <c r="I2973" s="51"/>
      <c r="J2973" s="34" t="str">
        <f>IF(AND(ISBLANK(C2973)=TRUE,ISBLANK(D2973)=TRUE),"",IFERROR(VLOOKUP(CONCATENATE(C2973,".",D2973),'Clusters Lookup'!$A$2:$B$99,2,FALSE),"Not an Other Cluster"))</f>
        <v/>
      </c>
      <c r="K2973" s="51"/>
      <c r="L2973" s="51"/>
      <c r="M2973" s="51"/>
      <c r="N2973" s="51"/>
      <c r="O2973" s="52"/>
      <c r="P2973" s="51"/>
      <c r="Q2973" s="51"/>
      <c r="R2973" s="50"/>
      <c r="S2973" s="34" t="str">
        <f>IFERROR(VLOOKUP(R2973,'State of WI BUs'!$A$2:$B$77,2,FALSE),"")</f>
        <v/>
      </c>
      <c r="T2973" s="52"/>
      <c r="U2973" s="52"/>
      <c r="V2973" s="56" t="str">
        <f t="shared" si="368"/>
        <v/>
      </c>
      <c r="W2973" s="52"/>
      <c r="X2973" s="50"/>
      <c r="Y2973" s="56" t="str">
        <f t="shared" si="369"/>
        <v/>
      </c>
      <c r="Z2973" s="52"/>
      <c r="AA2973" s="35" t="str">
        <f t="shared" si="370"/>
        <v/>
      </c>
      <c r="AB2973" s="35" t="str">
        <f t="shared" si="371"/>
        <v/>
      </c>
      <c r="AC2973" s="35" t="str">
        <f t="shared" si="372"/>
        <v/>
      </c>
      <c r="AD2973" s="35" t="str">
        <f t="shared" si="373"/>
        <v/>
      </c>
      <c r="AE2973" s="35" t="str">
        <f t="shared" si="374"/>
        <v/>
      </c>
      <c r="AF2973" s="35" t="str">
        <f t="shared" si="375"/>
        <v/>
      </c>
    </row>
    <row r="2974" spans="1:32" x14ac:dyDescent="0.3">
      <c r="A2974" s="50"/>
      <c r="B2974" s="34" t="str">
        <f>IFERROR(VLOOKUP(A2974,'State of WI BUs'!$A$2:$B$77,2,FALSE),"")</f>
        <v/>
      </c>
      <c r="C2974" s="50"/>
      <c r="D2974" s="50"/>
      <c r="E2974" s="51"/>
      <c r="F2974" s="34" t="str">
        <f>IFERROR(VLOOKUP(C2974,'Fed. Agency Identifier'!$A$2:$B$62,2,FALSE),"")</f>
        <v/>
      </c>
      <c r="G2974" s="34" t="str">
        <f>IF(ISBLANK(D2974)=TRUE,"",(IFERROR(VLOOKUP(CONCATENATE(C2974,".",D2974),'Assistance Listings sam.gov'!$A$2:$D$2250,4,FALSE),"Unknown/Expired CFDA - Complete Column K")))</f>
        <v/>
      </c>
      <c r="H2974" s="51"/>
      <c r="I2974" s="51"/>
      <c r="J2974" s="34" t="str">
        <f>IF(AND(ISBLANK(C2974)=TRUE,ISBLANK(D2974)=TRUE),"",IFERROR(VLOOKUP(CONCATENATE(C2974,".",D2974),'Clusters Lookup'!$A$2:$B$99,2,FALSE),"Not an Other Cluster"))</f>
        <v/>
      </c>
      <c r="K2974" s="51"/>
      <c r="L2974" s="51"/>
      <c r="M2974" s="51"/>
      <c r="N2974" s="51"/>
      <c r="O2974" s="52"/>
      <c r="P2974" s="51"/>
      <c r="Q2974" s="51"/>
      <c r="R2974" s="50"/>
      <c r="S2974" s="34" t="str">
        <f>IFERROR(VLOOKUP(R2974,'State of WI BUs'!$A$2:$B$77,2,FALSE),"")</f>
        <v/>
      </c>
      <c r="T2974" s="52"/>
      <c r="U2974" s="52"/>
      <c r="V2974" s="56" t="str">
        <f t="shared" si="368"/>
        <v/>
      </c>
      <c r="W2974" s="52"/>
      <c r="X2974" s="50"/>
      <c r="Y2974" s="56" t="str">
        <f t="shared" si="369"/>
        <v/>
      </c>
      <c r="Z2974" s="52"/>
      <c r="AA2974" s="35" t="str">
        <f t="shared" si="370"/>
        <v/>
      </c>
      <c r="AB2974" s="35" t="str">
        <f t="shared" si="371"/>
        <v/>
      </c>
      <c r="AC2974" s="35" t="str">
        <f t="shared" si="372"/>
        <v/>
      </c>
      <c r="AD2974" s="35" t="str">
        <f t="shared" si="373"/>
        <v/>
      </c>
      <c r="AE2974" s="35" t="str">
        <f t="shared" si="374"/>
        <v/>
      </c>
      <c r="AF2974" s="35" t="str">
        <f t="shared" si="375"/>
        <v/>
      </c>
    </row>
    <row r="2975" spans="1:32" x14ac:dyDescent="0.3">
      <c r="A2975" s="50"/>
      <c r="B2975" s="34" t="str">
        <f>IFERROR(VLOOKUP(A2975,'State of WI BUs'!$A$2:$B$77,2,FALSE),"")</f>
        <v/>
      </c>
      <c r="C2975" s="50"/>
      <c r="D2975" s="50"/>
      <c r="E2975" s="51"/>
      <c r="F2975" s="34" t="str">
        <f>IFERROR(VLOOKUP(C2975,'Fed. Agency Identifier'!$A$2:$B$62,2,FALSE),"")</f>
        <v/>
      </c>
      <c r="G2975" s="34" t="str">
        <f>IF(ISBLANK(D2975)=TRUE,"",(IFERROR(VLOOKUP(CONCATENATE(C2975,".",D2975),'Assistance Listings sam.gov'!$A$2:$D$2250,4,FALSE),"Unknown/Expired CFDA - Complete Column K")))</f>
        <v/>
      </c>
      <c r="H2975" s="51"/>
      <c r="I2975" s="51"/>
      <c r="J2975" s="34" t="str">
        <f>IF(AND(ISBLANK(C2975)=TRUE,ISBLANK(D2975)=TRUE),"",IFERROR(VLOOKUP(CONCATENATE(C2975,".",D2975),'Clusters Lookup'!$A$2:$B$99,2,FALSE),"Not an Other Cluster"))</f>
        <v/>
      </c>
      <c r="K2975" s="51"/>
      <c r="L2975" s="51"/>
      <c r="M2975" s="51"/>
      <c r="N2975" s="51"/>
      <c r="O2975" s="52"/>
      <c r="P2975" s="51"/>
      <c r="Q2975" s="51"/>
      <c r="R2975" s="50"/>
      <c r="S2975" s="34" t="str">
        <f>IFERROR(VLOOKUP(R2975,'State of WI BUs'!$A$2:$B$77,2,FALSE),"")</f>
        <v/>
      </c>
      <c r="T2975" s="52"/>
      <c r="U2975" s="52"/>
      <c r="V2975" s="56" t="str">
        <f t="shared" si="368"/>
        <v/>
      </c>
      <c r="W2975" s="52"/>
      <c r="X2975" s="50"/>
      <c r="Y2975" s="56" t="str">
        <f t="shared" si="369"/>
        <v/>
      </c>
      <c r="Z2975" s="52"/>
      <c r="AA2975" s="35" t="str">
        <f t="shared" si="370"/>
        <v/>
      </c>
      <c r="AB2975" s="35" t="str">
        <f t="shared" si="371"/>
        <v/>
      </c>
      <c r="AC2975" s="35" t="str">
        <f t="shared" si="372"/>
        <v/>
      </c>
      <c r="AD2975" s="35" t="str">
        <f t="shared" si="373"/>
        <v/>
      </c>
      <c r="AE2975" s="35" t="str">
        <f t="shared" si="374"/>
        <v/>
      </c>
      <c r="AF2975" s="35" t="str">
        <f t="shared" si="375"/>
        <v/>
      </c>
    </row>
    <row r="2976" spans="1:32" x14ac:dyDescent="0.3">
      <c r="A2976" s="50"/>
      <c r="B2976" s="34" t="str">
        <f>IFERROR(VLOOKUP(A2976,'State of WI BUs'!$A$2:$B$77,2,FALSE),"")</f>
        <v/>
      </c>
      <c r="C2976" s="50"/>
      <c r="D2976" s="50"/>
      <c r="E2976" s="51"/>
      <c r="F2976" s="34" t="str">
        <f>IFERROR(VLOOKUP(C2976,'Fed. Agency Identifier'!$A$2:$B$62,2,FALSE),"")</f>
        <v/>
      </c>
      <c r="G2976" s="34" t="str">
        <f>IF(ISBLANK(D2976)=TRUE,"",(IFERROR(VLOOKUP(CONCATENATE(C2976,".",D2976),'Assistance Listings sam.gov'!$A$2:$D$2250,4,FALSE),"Unknown/Expired CFDA - Complete Column K")))</f>
        <v/>
      </c>
      <c r="H2976" s="51"/>
      <c r="I2976" s="51"/>
      <c r="J2976" s="34" t="str">
        <f>IF(AND(ISBLANK(C2976)=TRUE,ISBLANK(D2976)=TRUE),"",IFERROR(VLOOKUP(CONCATENATE(C2976,".",D2976),'Clusters Lookup'!$A$2:$B$99,2,FALSE),"Not an Other Cluster"))</f>
        <v/>
      </c>
      <c r="K2976" s="51"/>
      <c r="L2976" s="51"/>
      <c r="M2976" s="51"/>
      <c r="N2976" s="51"/>
      <c r="O2976" s="52"/>
      <c r="P2976" s="51"/>
      <c r="Q2976" s="51"/>
      <c r="R2976" s="50"/>
      <c r="S2976" s="34" t="str">
        <f>IFERROR(VLOOKUP(R2976,'State of WI BUs'!$A$2:$B$77,2,FALSE),"")</f>
        <v/>
      </c>
      <c r="T2976" s="52"/>
      <c r="U2976" s="52"/>
      <c r="V2976" s="56" t="str">
        <f t="shared" si="368"/>
        <v/>
      </c>
      <c r="W2976" s="52"/>
      <c r="X2976" s="50"/>
      <c r="Y2976" s="56" t="str">
        <f t="shared" si="369"/>
        <v/>
      </c>
      <c r="Z2976" s="52"/>
      <c r="AA2976" s="35" t="str">
        <f t="shared" si="370"/>
        <v/>
      </c>
      <c r="AB2976" s="35" t="str">
        <f t="shared" si="371"/>
        <v/>
      </c>
      <c r="AC2976" s="35" t="str">
        <f t="shared" si="372"/>
        <v/>
      </c>
      <c r="AD2976" s="35" t="str">
        <f t="shared" si="373"/>
        <v/>
      </c>
      <c r="AE2976" s="35" t="str">
        <f t="shared" si="374"/>
        <v/>
      </c>
      <c r="AF2976" s="35" t="str">
        <f t="shared" si="375"/>
        <v/>
      </c>
    </row>
    <row r="2977" spans="1:32" x14ac:dyDescent="0.3">
      <c r="A2977" s="50"/>
      <c r="B2977" s="34" t="str">
        <f>IFERROR(VLOOKUP(A2977,'State of WI BUs'!$A$2:$B$77,2,FALSE),"")</f>
        <v/>
      </c>
      <c r="C2977" s="50"/>
      <c r="D2977" s="50"/>
      <c r="E2977" s="51"/>
      <c r="F2977" s="34" t="str">
        <f>IFERROR(VLOOKUP(C2977,'Fed. Agency Identifier'!$A$2:$B$62,2,FALSE),"")</f>
        <v/>
      </c>
      <c r="G2977" s="34" t="str">
        <f>IF(ISBLANK(D2977)=TRUE,"",(IFERROR(VLOOKUP(CONCATENATE(C2977,".",D2977),'Assistance Listings sam.gov'!$A$2:$D$2250,4,FALSE),"Unknown/Expired CFDA - Complete Column K")))</f>
        <v/>
      </c>
      <c r="H2977" s="51"/>
      <c r="I2977" s="51"/>
      <c r="J2977" s="34" t="str">
        <f>IF(AND(ISBLANK(C2977)=TRUE,ISBLANK(D2977)=TRUE),"",IFERROR(VLOOKUP(CONCATENATE(C2977,".",D2977),'Clusters Lookup'!$A$2:$B$99,2,FALSE),"Not an Other Cluster"))</f>
        <v/>
      </c>
      <c r="K2977" s="51"/>
      <c r="L2977" s="51"/>
      <c r="M2977" s="51"/>
      <c r="N2977" s="51"/>
      <c r="O2977" s="52"/>
      <c r="P2977" s="51"/>
      <c r="Q2977" s="51"/>
      <c r="R2977" s="50"/>
      <c r="S2977" s="34" t="str">
        <f>IFERROR(VLOOKUP(R2977,'State of WI BUs'!$A$2:$B$77,2,FALSE),"")</f>
        <v/>
      </c>
      <c r="T2977" s="52"/>
      <c r="U2977" s="52"/>
      <c r="V2977" s="56" t="str">
        <f t="shared" si="368"/>
        <v/>
      </c>
      <c r="W2977" s="52"/>
      <c r="X2977" s="50"/>
      <c r="Y2977" s="56" t="str">
        <f t="shared" si="369"/>
        <v/>
      </c>
      <c r="Z2977" s="52"/>
      <c r="AA2977" s="35" t="str">
        <f t="shared" si="370"/>
        <v/>
      </c>
      <c r="AB2977" s="35" t="str">
        <f t="shared" si="371"/>
        <v/>
      </c>
      <c r="AC2977" s="35" t="str">
        <f t="shared" si="372"/>
        <v/>
      </c>
      <c r="AD2977" s="35" t="str">
        <f t="shared" si="373"/>
        <v/>
      </c>
      <c r="AE2977" s="35" t="str">
        <f t="shared" si="374"/>
        <v/>
      </c>
      <c r="AF2977" s="35" t="str">
        <f t="shared" si="375"/>
        <v/>
      </c>
    </row>
    <row r="2978" spans="1:32" x14ac:dyDescent="0.3">
      <c r="A2978" s="50"/>
      <c r="B2978" s="34" t="str">
        <f>IFERROR(VLOOKUP(A2978,'State of WI BUs'!$A$2:$B$77,2,FALSE),"")</f>
        <v/>
      </c>
      <c r="C2978" s="50"/>
      <c r="D2978" s="50"/>
      <c r="E2978" s="51"/>
      <c r="F2978" s="34" t="str">
        <f>IFERROR(VLOOKUP(C2978,'Fed. Agency Identifier'!$A$2:$B$62,2,FALSE),"")</f>
        <v/>
      </c>
      <c r="G2978" s="34" t="str">
        <f>IF(ISBLANK(D2978)=TRUE,"",(IFERROR(VLOOKUP(CONCATENATE(C2978,".",D2978),'Assistance Listings sam.gov'!$A$2:$D$2250,4,FALSE),"Unknown/Expired CFDA - Complete Column K")))</f>
        <v/>
      </c>
      <c r="H2978" s="51"/>
      <c r="I2978" s="51"/>
      <c r="J2978" s="34" t="str">
        <f>IF(AND(ISBLANK(C2978)=TRUE,ISBLANK(D2978)=TRUE),"",IFERROR(VLOOKUP(CONCATENATE(C2978,".",D2978),'Clusters Lookup'!$A$2:$B$99,2,FALSE),"Not an Other Cluster"))</f>
        <v/>
      </c>
      <c r="K2978" s="51"/>
      <c r="L2978" s="51"/>
      <c r="M2978" s="51"/>
      <c r="N2978" s="51"/>
      <c r="O2978" s="52"/>
      <c r="P2978" s="51"/>
      <c r="Q2978" s="51"/>
      <c r="R2978" s="50"/>
      <c r="S2978" s="34" t="str">
        <f>IFERROR(VLOOKUP(R2978,'State of WI BUs'!$A$2:$B$77,2,FALSE),"")</f>
        <v/>
      </c>
      <c r="T2978" s="52"/>
      <c r="U2978" s="52"/>
      <c r="V2978" s="56" t="str">
        <f t="shared" si="368"/>
        <v/>
      </c>
      <c r="W2978" s="52"/>
      <c r="X2978" s="50"/>
      <c r="Y2978" s="56" t="str">
        <f t="shared" si="369"/>
        <v/>
      </c>
      <c r="Z2978" s="52"/>
      <c r="AA2978" s="35" t="str">
        <f t="shared" si="370"/>
        <v/>
      </c>
      <c r="AB2978" s="35" t="str">
        <f t="shared" si="371"/>
        <v/>
      </c>
      <c r="AC2978" s="35" t="str">
        <f t="shared" si="372"/>
        <v/>
      </c>
      <c r="AD2978" s="35" t="str">
        <f t="shared" si="373"/>
        <v/>
      </c>
      <c r="AE2978" s="35" t="str">
        <f t="shared" si="374"/>
        <v/>
      </c>
      <c r="AF2978" s="35" t="str">
        <f t="shared" si="375"/>
        <v/>
      </c>
    </row>
    <row r="2979" spans="1:32" x14ac:dyDescent="0.3">
      <c r="A2979" s="50"/>
      <c r="B2979" s="34" t="str">
        <f>IFERROR(VLOOKUP(A2979,'State of WI BUs'!$A$2:$B$77,2,FALSE),"")</f>
        <v/>
      </c>
      <c r="C2979" s="50"/>
      <c r="D2979" s="50"/>
      <c r="E2979" s="51"/>
      <c r="F2979" s="34" t="str">
        <f>IFERROR(VLOOKUP(C2979,'Fed. Agency Identifier'!$A$2:$B$62,2,FALSE),"")</f>
        <v/>
      </c>
      <c r="G2979" s="34" t="str">
        <f>IF(ISBLANK(D2979)=TRUE,"",(IFERROR(VLOOKUP(CONCATENATE(C2979,".",D2979),'Assistance Listings sam.gov'!$A$2:$D$2250,4,FALSE),"Unknown/Expired CFDA - Complete Column K")))</f>
        <v/>
      </c>
      <c r="H2979" s="51"/>
      <c r="I2979" s="51"/>
      <c r="J2979" s="34" t="str">
        <f>IF(AND(ISBLANK(C2979)=TRUE,ISBLANK(D2979)=TRUE),"",IFERROR(VLOOKUP(CONCATENATE(C2979,".",D2979),'Clusters Lookup'!$A$2:$B$99,2,FALSE),"Not an Other Cluster"))</f>
        <v/>
      </c>
      <c r="K2979" s="51"/>
      <c r="L2979" s="51"/>
      <c r="M2979" s="51"/>
      <c r="N2979" s="51"/>
      <c r="O2979" s="52"/>
      <c r="P2979" s="51"/>
      <c r="Q2979" s="51"/>
      <c r="R2979" s="50"/>
      <c r="S2979" s="34" t="str">
        <f>IFERROR(VLOOKUP(R2979,'State of WI BUs'!$A$2:$B$77,2,FALSE),"")</f>
        <v/>
      </c>
      <c r="T2979" s="52"/>
      <c r="U2979" s="52"/>
      <c r="V2979" s="56" t="str">
        <f t="shared" si="368"/>
        <v/>
      </c>
      <c r="W2979" s="52"/>
      <c r="X2979" s="50"/>
      <c r="Y2979" s="56" t="str">
        <f t="shared" si="369"/>
        <v/>
      </c>
      <c r="Z2979" s="52"/>
      <c r="AA2979" s="35" t="str">
        <f t="shared" si="370"/>
        <v/>
      </c>
      <c r="AB2979" s="35" t="str">
        <f t="shared" si="371"/>
        <v/>
      </c>
      <c r="AC2979" s="35" t="str">
        <f t="shared" si="372"/>
        <v/>
      </c>
      <c r="AD2979" s="35" t="str">
        <f t="shared" si="373"/>
        <v/>
      </c>
      <c r="AE2979" s="35" t="str">
        <f t="shared" si="374"/>
        <v/>
      </c>
      <c r="AF2979" s="35" t="str">
        <f t="shared" si="375"/>
        <v/>
      </c>
    </row>
    <row r="2980" spans="1:32" x14ac:dyDescent="0.3">
      <c r="A2980" s="50"/>
      <c r="B2980" s="34" t="str">
        <f>IFERROR(VLOOKUP(A2980,'State of WI BUs'!$A$2:$B$77,2,FALSE),"")</f>
        <v/>
      </c>
      <c r="C2980" s="50"/>
      <c r="D2980" s="50"/>
      <c r="E2980" s="51"/>
      <c r="F2980" s="34" t="str">
        <f>IFERROR(VLOOKUP(C2980,'Fed. Agency Identifier'!$A$2:$B$62,2,FALSE),"")</f>
        <v/>
      </c>
      <c r="G2980" s="34" t="str">
        <f>IF(ISBLANK(D2980)=TRUE,"",(IFERROR(VLOOKUP(CONCATENATE(C2980,".",D2980),'Assistance Listings sam.gov'!$A$2:$D$2250,4,FALSE),"Unknown/Expired CFDA - Complete Column K")))</f>
        <v/>
      </c>
      <c r="H2980" s="51"/>
      <c r="I2980" s="51"/>
      <c r="J2980" s="34" t="str">
        <f>IF(AND(ISBLANK(C2980)=TRUE,ISBLANK(D2980)=TRUE),"",IFERROR(VLOOKUP(CONCATENATE(C2980,".",D2980),'Clusters Lookup'!$A$2:$B$99,2,FALSE),"Not an Other Cluster"))</f>
        <v/>
      </c>
      <c r="K2980" s="51"/>
      <c r="L2980" s="51"/>
      <c r="M2980" s="51"/>
      <c r="N2980" s="51"/>
      <c r="O2980" s="52"/>
      <c r="P2980" s="51"/>
      <c r="Q2980" s="51"/>
      <c r="R2980" s="50"/>
      <c r="S2980" s="34" t="str">
        <f>IFERROR(VLOOKUP(R2980,'State of WI BUs'!$A$2:$B$77,2,FALSE),"")</f>
        <v/>
      </c>
      <c r="T2980" s="52"/>
      <c r="U2980" s="52"/>
      <c r="V2980" s="56" t="str">
        <f t="shared" si="368"/>
        <v/>
      </c>
      <c r="W2980" s="52"/>
      <c r="X2980" s="50"/>
      <c r="Y2980" s="56" t="str">
        <f t="shared" si="369"/>
        <v/>
      </c>
      <c r="Z2980" s="52"/>
      <c r="AA2980" s="35" t="str">
        <f t="shared" si="370"/>
        <v/>
      </c>
      <c r="AB2980" s="35" t="str">
        <f t="shared" si="371"/>
        <v/>
      </c>
      <c r="AC2980" s="35" t="str">
        <f t="shared" si="372"/>
        <v/>
      </c>
      <c r="AD2980" s="35" t="str">
        <f t="shared" si="373"/>
        <v/>
      </c>
      <c r="AE2980" s="35" t="str">
        <f t="shared" si="374"/>
        <v/>
      </c>
      <c r="AF2980" s="35" t="str">
        <f t="shared" si="375"/>
        <v/>
      </c>
    </row>
    <row r="2981" spans="1:32" x14ac:dyDescent="0.3">
      <c r="A2981" s="50"/>
      <c r="B2981" s="34" t="str">
        <f>IFERROR(VLOOKUP(A2981,'State of WI BUs'!$A$2:$B$77,2,FALSE),"")</f>
        <v/>
      </c>
      <c r="C2981" s="50"/>
      <c r="D2981" s="50"/>
      <c r="E2981" s="51"/>
      <c r="F2981" s="34" t="str">
        <f>IFERROR(VLOOKUP(C2981,'Fed. Agency Identifier'!$A$2:$B$62,2,FALSE),"")</f>
        <v/>
      </c>
      <c r="G2981" s="34" t="str">
        <f>IF(ISBLANK(D2981)=TRUE,"",(IFERROR(VLOOKUP(CONCATENATE(C2981,".",D2981),'Assistance Listings sam.gov'!$A$2:$D$2250,4,FALSE),"Unknown/Expired CFDA - Complete Column K")))</f>
        <v/>
      </c>
      <c r="H2981" s="51"/>
      <c r="I2981" s="51"/>
      <c r="J2981" s="34" t="str">
        <f>IF(AND(ISBLANK(C2981)=TRUE,ISBLANK(D2981)=TRUE),"",IFERROR(VLOOKUP(CONCATENATE(C2981,".",D2981),'Clusters Lookup'!$A$2:$B$99,2,FALSE),"Not an Other Cluster"))</f>
        <v/>
      </c>
      <c r="K2981" s="51"/>
      <c r="L2981" s="51"/>
      <c r="M2981" s="51"/>
      <c r="N2981" s="51"/>
      <c r="O2981" s="52"/>
      <c r="P2981" s="51"/>
      <c r="Q2981" s="51"/>
      <c r="R2981" s="50"/>
      <c r="S2981" s="34" t="str">
        <f>IFERROR(VLOOKUP(R2981,'State of WI BUs'!$A$2:$B$77,2,FALSE),"")</f>
        <v/>
      </c>
      <c r="T2981" s="52"/>
      <c r="U2981" s="52"/>
      <c r="V2981" s="56" t="str">
        <f t="shared" si="368"/>
        <v/>
      </c>
      <c r="W2981" s="52"/>
      <c r="X2981" s="50"/>
      <c r="Y2981" s="56" t="str">
        <f t="shared" si="369"/>
        <v/>
      </c>
      <c r="Z2981" s="52"/>
      <c r="AA2981" s="35" t="str">
        <f t="shared" si="370"/>
        <v/>
      </c>
      <c r="AB2981" s="35" t="str">
        <f t="shared" si="371"/>
        <v/>
      </c>
      <c r="AC2981" s="35" t="str">
        <f t="shared" si="372"/>
        <v/>
      </c>
      <c r="AD2981" s="35" t="str">
        <f t="shared" si="373"/>
        <v/>
      </c>
      <c r="AE2981" s="35" t="str">
        <f t="shared" si="374"/>
        <v/>
      </c>
      <c r="AF2981" s="35" t="str">
        <f t="shared" si="375"/>
        <v/>
      </c>
    </row>
    <row r="2982" spans="1:32" x14ac:dyDescent="0.3">
      <c r="A2982" s="50"/>
      <c r="B2982" s="34" t="str">
        <f>IFERROR(VLOOKUP(A2982,'State of WI BUs'!$A$2:$B$77,2,FALSE),"")</f>
        <v/>
      </c>
      <c r="C2982" s="50"/>
      <c r="D2982" s="50"/>
      <c r="E2982" s="51"/>
      <c r="F2982" s="34" t="str">
        <f>IFERROR(VLOOKUP(C2982,'Fed. Agency Identifier'!$A$2:$B$62,2,FALSE),"")</f>
        <v/>
      </c>
      <c r="G2982" s="34" t="str">
        <f>IF(ISBLANK(D2982)=TRUE,"",(IFERROR(VLOOKUP(CONCATENATE(C2982,".",D2982),'Assistance Listings sam.gov'!$A$2:$D$2250,4,FALSE),"Unknown/Expired CFDA - Complete Column K")))</f>
        <v/>
      </c>
      <c r="H2982" s="51"/>
      <c r="I2982" s="51"/>
      <c r="J2982" s="34" t="str">
        <f>IF(AND(ISBLANK(C2982)=TRUE,ISBLANK(D2982)=TRUE),"",IFERROR(VLOOKUP(CONCATENATE(C2982,".",D2982),'Clusters Lookup'!$A$2:$B$99,2,FALSE),"Not an Other Cluster"))</f>
        <v/>
      </c>
      <c r="K2982" s="51"/>
      <c r="L2982" s="51"/>
      <c r="M2982" s="51"/>
      <c r="N2982" s="51"/>
      <c r="O2982" s="52"/>
      <c r="P2982" s="51"/>
      <c r="Q2982" s="51"/>
      <c r="R2982" s="50"/>
      <c r="S2982" s="34" t="str">
        <f>IFERROR(VLOOKUP(R2982,'State of WI BUs'!$A$2:$B$77,2,FALSE),"")</f>
        <v/>
      </c>
      <c r="T2982" s="52"/>
      <c r="U2982" s="52"/>
      <c r="V2982" s="56" t="str">
        <f t="shared" si="368"/>
        <v/>
      </c>
      <c r="W2982" s="52"/>
      <c r="X2982" s="50"/>
      <c r="Y2982" s="56" t="str">
        <f t="shared" si="369"/>
        <v/>
      </c>
      <c r="Z2982" s="52"/>
      <c r="AA2982" s="35" t="str">
        <f t="shared" si="370"/>
        <v/>
      </c>
      <c r="AB2982" s="35" t="str">
        <f t="shared" si="371"/>
        <v/>
      </c>
      <c r="AC2982" s="35" t="str">
        <f t="shared" si="372"/>
        <v/>
      </c>
      <c r="AD2982" s="35" t="str">
        <f t="shared" si="373"/>
        <v/>
      </c>
      <c r="AE2982" s="35" t="str">
        <f t="shared" si="374"/>
        <v/>
      </c>
      <c r="AF2982" s="35" t="str">
        <f t="shared" si="375"/>
        <v/>
      </c>
    </row>
    <row r="2983" spans="1:32" x14ac:dyDescent="0.3">
      <c r="A2983" s="50"/>
      <c r="B2983" s="34" t="str">
        <f>IFERROR(VLOOKUP(A2983,'State of WI BUs'!$A$2:$B$77,2,FALSE),"")</f>
        <v/>
      </c>
      <c r="C2983" s="50"/>
      <c r="D2983" s="50"/>
      <c r="E2983" s="51"/>
      <c r="F2983" s="34" t="str">
        <f>IFERROR(VLOOKUP(C2983,'Fed. Agency Identifier'!$A$2:$B$62,2,FALSE),"")</f>
        <v/>
      </c>
      <c r="G2983" s="34" t="str">
        <f>IF(ISBLANK(D2983)=TRUE,"",(IFERROR(VLOOKUP(CONCATENATE(C2983,".",D2983),'Assistance Listings sam.gov'!$A$2:$D$2250,4,FALSE),"Unknown/Expired CFDA - Complete Column K")))</f>
        <v/>
      </c>
      <c r="H2983" s="51"/>
      <c r="I2983" s="51"/>
      <c r="J2983" s="34" t="str">
        <f>IF(AND(ISBLANK(C2983)=TRUE,ISBLANK(D2983)=TRUE),"",IFERROR(VLOOKUP(CONCATENATE(C2983,".",D2983),'Clusters Lookup'!$A$2:$B$99,2,FALSE),"Not an Other Cluster"))</f>
        <v/>
      </c>
      <c r="K2983" s="51"/>
      <c r="L2983" s="51"/>
      <c r="M2983" s="51"/>
      <c r="N2983" s="51"/>
      <c r="O2983" s="52"/>
      <c r="P2983" s="51"/>
      <c r="Q2983" s="51"/>
      <c r="R2983" s="50"/>
      <c r="S2983" s="34" t="str">
        <f>IFERROR(VLOOKUP(R2983,'State of WI BUs'!$A$2:$B$77,2,FALSE),"")</f>
        <v/>
      </c>
      <c r="T2983" s="52"/>
      <c r="U2983" s="52"/>
      <c r="V2983" s="56" t="str">
        <f t="shared" si="368"/>
        <v/>
      </c>
      <c r="W2983" s="52"/>
      <c r="X2983" s="50"/>
      <c r="Y2983" s="56" t="str">
        <f t="shared" si="369"/>
        <v/>
      </c>
      <c r="Z2983" s="52"/>
      <c r="AA2983" s="35" t="str">
        <f t="shared" si="370"/>
        <v/>
      </c>
      <c r="AB2983" s="35" t="str">
        <f t="shared" si="371"/>
        <v/>
      </c>
      <c r="AC2983" s="35" t="str">
        <f t="shared" si="372"/>
        <v/>
      </c>
      <c r="AD2983" s="35" t="str">
        <f t="shared" si="373"/>
        <v/>
      </c>
      <c r="AE2983" s="35" t="str">
        <f t="shared" si="374"/>
        <v/>
      </c>
      <c r="AF2983" s="35" t="str">
        <f t="shared" si="375"/>
        <v/>
      </c>
    </row>
    <row r="2984" spans="1:32" x14ac:dyDescent="0.3">
      <c r="A2984" s="50"/>
      <c r="B2984" s="34" t="str">
        <f>IFERROR(VLOOKUP(A2984,'State of WI BUs'!$A$2:$B$77,2,FALSE),"")</f>
        <v/>
      </c>
      <c r="C2984" s="50"/>
      <c r="D2984" s="50"/>
      <c r="E2984" s="51"/>
      <c r="F2984" s="34" t="str">
        <f>IFERROR(VLOOKUP(C2984,'Fed. Agency Identifier'!$A$2:$B$62,2,FALSE),"")</f>
        <v/>
      </c>
      <c r="G2984" s="34" t="str">
        <f>IF(ISBLANK(D2984)=TRUE,"",(IFERROR(VLOOKUP(CONCATENATE(C2984,".",D2984),'Assistance Listings sam.gov'!$A$2:$D$2250,4,FALSE),"Unknown/Expired CFDA - Complete Column K")))</f>
        <v/>
      </c>
      <c r="H2984" s="51"/>
      <c r="I2984" s="51"/>
      <c r="J2984" s="34" t="str">
        <f>IF(AND(ISBLANK(C2984)=TRUE,ISBLANK(D2984)=TRUE),"",IFERROR(VLOOKUP(CONCATENATE(C2984,".",D2984),'Clusters Lookup'!$A$2:$B$99,2,FALSE),"Not an Other Cluster"))</f>
        <v/>
      </c>
      <c r="K2984" s="51"/>
      <c r="L2984" s="51"/>
      <c r="M2984" s="51"/>
      <c r="N2984" s="51"/>
      <c r="O2984" s="52"/>
      <c r="P2984" s="51"/>
      <c r="Q2984" s="51"/>
      <c r="R2984" s="50"/>
      <c r="S2984" s="34" t="str">
        <f>IFERROR(VLOOKUP(R2984,'State of WI BUs'!$A$2:$B$77,2,FALSE),"")</f>
        <v/>
      </c>
      <c r="T2984" s="52"/>
      <c r="U2984" s="52"/>
      <c r="V2984" s="56" t="str">
        <f t="shared" si="368"/>
        <v/>
      </c>
      <c r="W2984" s="52"/>
      <c r="X2984" s="50"/>
      <c r="Y2984" s="56" t="str">
        <f t="shared" si="369"/>
        <v/>
      </c>
      <c r="Z2984" s="52"/>
      <c r="AA2984" s="35" t="str">
        <f t="shared" si="370"/>
        <v/>
      </c>
      <c r="AB2984" s="35" t="str">
        <f t="shared" si="371"/>
        <v/>
      </c>
      <c r="AC2984" s="35" t="str">
        <f t="shared" si="372"/>
        <v/>
      </c>
      <c r="AD2984" s="35" t="str">
        <f t="shared" si="373"/>
        <v/>
      </c>
      <c r="AE2984" s="35" t="str">
        <f t="shared" si="374"/>
        <v/>
      </c>
      <c r="AF2984" s="35" t="str">
        <f t="shared" si="375"/>
        <v/>
      </c>
    </row>
    <row r="2985" spans="1:32" x14ac:dyDescent="0.3">
      <c r="A2985" s="50"/>
      <c r="B2985" s="34" t="str">
        <f>IFERROR(VLOOKUP(A2985,'State of WI BUs'!$A$2:$B$77,2,FALSE),"")</f>
        <v/>
      </c>
      <c r="C2985" s="50"/>
      <c r="D2985" s="50"/>
      <c r="E2985" s="51"/>
      <c r="F2985" s="34" t="str">
        <f>IFERROR(VLOOKUP(C2985,'Fed. Agency Identifier'!$A$2:$B$62,2,FALSE),"")</f>
        <v/>
      </c>
      <c r="G2985" s="34" t="str">
        <f>IF(ISBLANK(D2985)=TRUE,"",(IFERROR(VLOOKUP(CONCATENATE(C2985,".",D2985),'Assistance Listings sam.gov'!$A$2:$D$2250,4,FALSE),"Unknown/Expired CFDA - Complete Column K")))</f>
        <v/>
      </c>
      <c r="H2985" s="51"/>
      <c r="I2985" s="51"/>
      <c r="J2985" s="34" t="str">
        <f>IF(AND(ISBLANK(C2985)=TRUE,ISBLANK(D2985)=TRUE),"",IFERROR(VLOOKUP(CONCATENATE(C2985,".",D2985),'Clusters Lookup'!$A$2:$B$99,2,FALSE),"Not an Other Cluster"))</f>
        <v/>
      </c>
      <c r="K2985" s="51"/>
      <c r="L2985" s="51"/>
      <c r="M2985" s="51"/>
      <c r="N2985" s="51"/>
      <c r="O2985" s="52"/>
      <c r="P2985" s="51"/>
      <c r="Q2985" s="51"/>
      <c r="R2985" s="50"/>
      <c r="S2985" s="34" t="str">
        <f>IFERROR(VLOOKUP(R2985,'State of WI BUs'!$A$2:$B$77,2,FALSE),"")</f>
        <v/>
      </c>
      <c r="T2985" s="52"/>
      <c r="U2985" s="52"/>
      <c r="V2985" s="56" t="str">
        <f t="shared" si="368"/>
        <v/>
      </c>
      <c r="W2985" s="52"/>
      <c r="X2985" s="50"/>
      <c r="Y2985" s="56" t="str">
        <f t="shared" si="369"/>
        <v/>
      </c>
      <c r="Z2985" s="52"/>
      <c r="AA2985" s="35" t="str">
        <f t="shared" si="370"/>
        <v/>
      </c>
      <c r="AB2985" s="35" t="str">
        <f t="shared" si="371"/>
        <v/>
      </c>
      <c r="AC2985" s="35" t="str">
        <f t="shared" si="372"/>
        <v/>
      </c>
      <c r="AD2985" s="35" t="str">
        <f t="shared" si="373"/>
        <v/>
      </c>
      <c r="AE2985" s="35" t="str">
        <f t="shared" si="374"/>
        <v/>
      </c>
      <c r="AF2985" s="35" t="str">
        <f t="shared" si="375"/>
        <v/>
      </c>
    </row>
    <row r="2986" spans="1:32" x14ac:dyDescent="0.3">
      <c r="A2986" s="50"/>
      <c r="B2986" s="34" t="str">
        <f>IFERROR(VLOOKUP(A2986,'State of WI BUs'!$A$2:$B$77,2,FALSE),"")</f>
        <v/>
      </c>
      <c r="C2986" s="50"/>
      <c r="D2986" s="50"/>
      <c r="E2986" s="51"/>
      <c r="F2986" s="34" t="str">
        <f>IFERROR(VLOOKUP(C2986,'Fed. Agency Identifier'!$A$2:$B$62,2,FALSE),"")</f>
        <v/>
      </c>
      <c r="G2986" s="34" t="str">
        <f>IF(ISBLANK(D2986)=TRUE,"",(IFERROR(VLOOKUP(CONCATENATE(C2986,".",D2986),'Assistance Listings sam.gov'!$A$2:$D$2250,4,FALSE),"Unknown/Expired CFDA - Complete Column K")))</f>
        <v/>
      </c>
      <c r="H2986" s="51"/>
      <c r="I2986" s="51"/>
      <c r="J2986" s="34" t="str">
        <f>IF(AND(ISBLANK(C2986)=TRUE,ISBLANK(D2986)=TRUE),"",IFERROR(VLOOKUP(CONCATENATE(C2986,".",D2986),'Clusters Lookup'!$A$2:$B$99,2,FALSE),"Not an Other Cluster"))</f>
        <v/>
      </c>
      <c r="K2986" s="51"/>
      <c r="L2986" s="51"/>
      <c r="M2986" s="51"/>
      <c r="N2986" s="51"/>
      <c r="O2986" s="52"/>
      <c r="P2986" s="51"/>
      <c r="Q2986" s="51"/>
      <c r="R2986" s="50"/>
      <c r="S2986" s="34" t="str">
        <f>IFERROR(VLOOKUP(R2986,'State of WI BUs'!$A$2:$B$77,2,FALSE),"")</f>
        <v/>
      </c>
      <c r="T2986" s="52"/>
      <c r="U2986" s="52"/>
      <c r="V2986" s="56" t="str">
        <f t="shared" si="368"/>
        <v/>
      </c>
      <c r="W2986" s="52"/>
      <c r="X2986" s="50"/>
      <c r="Y2986" s="56" t="str">
        <f t="shared" si="369"/>
        <v/>
      </c>
      <c r="Z2986" s="52"/>
      <c r="AA2986" s="35" t="str">
        <f t="shared" si="370"/>
        <v/>
      </c>
      <c r="AB2986" s="35" t="str">
        <f t="shared" si="371"/>
        <v/>
      </c>
      <c r="AC2986" s="35" t="str">
        <f t="shared" si="372"/>
        <v/>
      </c>
      <c r="AD2986" s="35" t="str">
        <f t="shared" si="373"/>
        <v/>
      </c>
      <c r="AE2986" s="35" t="str">
        <f t="shared" si="374"/>
        <v/>
      </c>
      <c r="AF2986" s="35" t="str">
        <f t="shared" si="375"/>
        <v/>
      </c>
    </row>
    <row r="2987" spans="1:32" x14ac:dyDescent="0.3">
      <c r="A2987" s="50"/>
      <c r="B2987" s="34" t="str">
        <f>IFERROR(VLOOKUP(A2987,'State of WI BUs'!$A$2:$B$77,2,FALSE),"")</f>
        <v/>
      </c>
      <c r="C2987" s="50"/>
      <c r="D2987" s="50"/>
      <c r="E2987" s="51"/>
      <c r="F2987" s="34" t="str">
        <f>IFERROR(VLOOKUP(C2987,'Fed. Agency Identifier'!$A$2:$B$62,2,FALSE),"")</f>
        <v/>
      </c>
      <c r="G2987" s="34" t="str">
        <f>IF(ISBLANK(D2987)=TRUE,"",(IFERROR(VLOOKUP(CONCATENATE(C2987,".",D2987),'Assistance Listings sam.gov'!$A$2:$D$2250,4,FALSE),"Unknown/Expired CFDA - Complete Column K")))</f>
        <v/>
      </c>
      <c r="H2987" s="51"/>
      <c r="I2987" s="51"/>
      <c r="J2987" s="34" t="str">
        <f>IF(AND(ISBLANK(C2987)=TRUE,ISBLANK(D2987)=TRUE),"",IFERROR(VLOOKUP(CONCATENATE(C2987,".",D2987),'Clusters Lookup'!$A$2:$B$99,2,FALSE),"Not an Other Cluster"))</f>
        <v/>
      </c>
      <c r="K2987" s="51"/>
      <c r="L2987" s="51"/>
      <c r="M2987" s="51"/>
      <c r="N2987" s="51"/>
      <c r="O2987" s="52"/>
      <c r="P2987" s="51"/>
      <c r="Q2987" s="51"/>
      <c r="R2987" s="50"/>
      <c r="S2987" s="34" t="str">
        <f>IFERROR(VLOOKUP(R2987,'State of WI BUs'!$A$2:$B$77,2,FALSE),"")</f>
        <v/>
      </c>
      <c r="T2987" s="52"/>
      <c r="U2987" s="52"/>
      <c r="V2987" s="56" t="str">
        <f t="shared" si="368"/>
        <v/>
      </c>
      <c r="W2987" s="52"/>
      <c r="X2987" s="50"/>
      <c r="Y2987" s="56" t="str">
        <f t="shared" si="369"/>
        <v/>
      </c>
      <c r="Z2987" s="52"/>
      <c r="AA2987" s="35" t="str">
        <f t="shared" si="370"/>
        <v/>
      </c>
      <c r="AB2987" s="35" t="str">
        <f t="shared" si="371"/>
        <v/>
      </c>
      <c r="AC2987" s="35" t="str">
        <f t="shared" si="372"/>
        <v/>
      </c>
      <c r="AD2987" s="35" t="str">
        <f t="shared" si="373"/>
        <v/>
      </c>
      <c r="AE2987" s="35" t="str">
        <f t="shared" si="374"/>
        <v/>
      </c>
      <c r="AF2987" s="35" t="str">
        <f t="shared" si="375"/>
        <v/>
      </c>
    </row>
    <row r="2988" spans="1:32" x14ac:dyDescent="0.3">
      <c r="A2988" s="50"/>
      <c r="B2988" s="34" t="str">
        <f>IFERROR(VLOOKUP(A2988,'State of WI BUs'!$A$2:$B$77,2,FALSE),"")</f>
        <v/>
      </c>
      <c r="C2988" s="50"/>
      <c r="D2988" s="50"/>
      <c r="E2988" s="51"/>
      <c r="F2988" s="34" t="str">
        <f>IFERROR(VLOOKUP(C2988,'Fed. Agency Identifier'!$A$2:$B$62,2,FALSE),"")</f>
        <v/>
      </c>
      <c r="G2988" s="34" t="str">
        <f>IF(ISBLANK(D2988)=TRUE,"",(IFERROR(VLOOKUP(CONCATENATE(C2988,".",D2988),'Assistance Listings sam.gov'!$A$2:$D$2250,4,FALSE),"Unknown/Expired CFDA - Complete Column K")))</f>
        <v/>
      </c>
      <c r="H2988" s="51"/>
      <c r="I2988" s="51"/>
      <c r="J2988" s="34" t="str">
        <f>IF(AND(ISBLANK(C2988)=TRUE,ISBLANK(D2988)=TRUE),"",IFERROR(VLOOKUP(CONCATENATE(C2988,".",D2988),'Clusters Lookup'!$A$2:$B$99,2,FALSE),"Not an Other Cluster"))</f>
        <v/>
      </c>
      <c r="K2988" s="51"/>
      <c r="L2988" s="51"/>
      <c r="M2988" s="51"/>
      <c r="N2988" s="51"/>
      <c r="O2988" s="52"/>
      <c r="P2988" s="51"/>
      <c r="Q2988" s="51"/>
      <c r="R2988" s="50"/>
      <c r="S2988" s="34" t="str">
        <f>IFERROR(VLOOKUP(R2988,'State of WI BUs'!$A$2:$B$77,2,FALSE),"")</f>
        <v/>
      </c>
      <c r="T2988" s="52"/>
      <c r="U2988" s="52"/>
      <c r="V2988" s="56" t="str">
        <f t="shared" si="368"/>
        <v/>
      </c>
      <c r="W2988" s="52"/>
      <c r="X2988" s="50"/>
      <c r="Y2988" s="56" t="str">
        <f t="shared" si="369"/>
        <v/>
      </c>
      <c r="Z2988" s="52"/>
      <c r="AA2988" s="35" t="str">
        <f t="shared" si="370"/>
        <v/>
      </c>
      <c r="AB2988" s="35" t="str">
        <f t="shared" si="371"/>
        <v/>
      </c>
      <c r="AC2988" s="35" t="str">
        <f t="shared" si="372"/>
        <v/>
      </c>
      <c r="AD2988" s="35" t="str">
        <f t="shared" si="373"/>
        <v/>
      </c>
      <c r="AE2988" s="35" t="str">
        <f t="shared" si="374"/>
        <v/>
      </c>
      <c r="AF2988" s="35" t="str">
        <f t="shared" si="375"/>
        <v/>
      </c>
    </row>
    <row r="2989" spans="1:32" x14ac:dyDescent="0.3">
      <c r="A2989" s="50"/>
      <c r="B2989" s="34" t="str">
        <f>IFERROR(VLOOKUP(A2989,'State of WI BUs'!$A$2:$B$77,2,FALSE),"")</f>
        <v/>
      </c>
      <c r="C2989" s="50"/>
      <c r="D2989" s="50"/>
      <c r="E2989" s="51"/>
      <c r="F2989" s="34" t="str">
        <f>IFERROR(VLOOKUP(C2989,'Fed. Agency Identifier'!$A$2:$B$62,2,FALSE),"")</f>
        <v/>
      </c>
      <c r="G2989" s="34" t="str">
        <f>IF(ISBLANK(D2989)=TRUE,"",(IFERROR(VLOOKUP(CONCATENATE(C2989,".",D2989),'Assistance Listings sam.gov'!$A$2:$D$2250,4,FALSE),"Unknown/Expired CFDA - Complete Column K")))</f>
        <v/>
      </c>
      <c r="H2989" s="51"/>
      <c r="I2989" s="51"/>
      <c r="J2989" s="34" t="str">
        <f>IF(AND(ISBLANK(C2989)=TRUE,ISBLANK(D2989)=TRUE),"",IFERROR(VLOOKUP(CONCATENATE(C2989,".",D2989),'Clusters Lookup'!$A$2:$B$99,2,FALSE),"Not an Other Cluster"))</f>
        <v/>
      </c>
      <c r="K2989" s="51"/>
      <c r="L2989" s="51"/>
      <c r="M2989" s="51"/>
      <c r="N2989" s="51"/>
      <c r="O2989" s="52"/>
      <c r="P2989" s="51"/>
      <c r="Q2989" s="51"/>
      <c r="R2989" s="50"/>
      <c r="S2989" s="34" t="str">
        <f>IFERROR(VLOOKUP(R2989,'State of WI BUs'!$A$2:$B$77,2,FALSE),"")</f>
        <v/>
      </c>
      <c r="T2989" s="52"/>
      <c r="U2989" s="52"/>
      <c r="V2989" s="56" t="str">
        <f t="shared" si="368"/>
        <v/>
      </c>
      <c r="W2989" s="52"/>
      <c r="X2989" s="50"/>
      <c r="Y2989" s="56" t="str">
        <f t="shared" si="369"/>
        <v/>
      </c>
      <c r="Z2989" s="52"/>
      <c r="AA2989" s="35" t="str">
        <f t="shared" si="370"/>
        <v/>
      </c>
      <c r="AB2989" s="35" t="str">
        <f t="shared" si="371"/>
        <v/>
      </c>
      <c r="AC2989" s="35" t="str">
        <f t="shared" si="372"/>
        <v/>
      </c>
      <c r="AD2989" s="35" t="str">
        <f t="shared" si="373"/>
        <v/>
      </c>
      <c r="AE2989" s="35" t="str">
        <f t="shared" si="374"/>
        <v/>
      </c>
      <c r="AF2989" s="35" t="str">
        <f t="shared" si="375"/>
        <v/>
      </c>
    </row>
    <row r="2990" spans="1:32" x14ac:dyDescent="0.3">
      <c r="A2990" s="50"/>
      <c r="B2990" s="34" t="str">
        <f>IFERROR(VLOOKUP(A2990,'State of WI BUs'!$A$2:$B$77,2,FALSE),"")</f>
        <v/>
      </c>
      <c r="C2990" s="50"/>
      <c r="D2990" s="50"/>
      <c r="E2990" s="51"/>
      <c r="F2990" s="34" t="str">
        <f>IFERROR(VLOOKUP(C2990,'Fed. Agency Identifier'!$A$2:$B$62,2,FALSE),"")</f>
        <v/>
      </c>
      <c r="G2990" s="34" t="str">
        <f>IF(ISBLANK(D2990)=TRUE,"",(IFERROR(VLOOKUP(CONCATENATE(C2990,".",D2990),'Assistance Listings sam.gov'!$A$2:$D$2250,4,FALSE),"Unknown/Expired CFDA - Complete Column K")))</f>
        <v/>
      </c>
      <c r="H2990" s="51"/>
      <c r="I2990" s="51"/>
      <c r="J2990" s="34" t="str">
        <f>IF(AND(ISBLANK(C2990)=TRUE,ISBLANK(D2990)=TRUE),"",IFERROR(VLOOKUP(CONCATENATE(C2990,".",D2990),'Clusters Lookup'!$A$2:$B$99,2,FALSE),"Not an Other Cluster"))</f>
        <v/>
      </c>
      <c r="K2990" s="51"/>
      <c r="L2990" s="51"/>
      <c r="M2990" s="51"/>
      <c r="N2990" s="51"/>
      <c r="O2990" s="52"/>
      <c r="P2990" s="51"/>
      <c r="Q2990" s="51"/>
      <c r="R2990" s="50"/>
      <c r="S2990" s="34" t="str">
        <f>IFERROR(VLOOKUP(R2990,'State of WI BUs'!$A$2:$B$77,2,FALSE),"")</f>
        <v/>
      </c>
      <c r="T2990" s="52"/>
      <c r="U2990" s="52"/>
      <c r="V2990" s="56" t="str">
        <f t="shared" si="368"/>
        <v/>
      </c>
      <c r="W2990" s="52"/>
      <c r="X2990" s="50"/>
      <c r="Y2990" s="56" t="str">
        <f t="shared" si="369"/>
        <v/>
      </c>
      <c r="Z2990" s="52"/>
      <c r="AA2990" s="35" t="str">
        <f t="shared" si="370"/>
        <v/>
      </c>
      <c r="AB2990" s="35" t="str">
        <f t="shared" si="371"/>
        <v/>
      </c>
      <c r="AC2990" s="35" t="str">
        <f t="shared" si="372"/>
        <v/>
      </c>
      <c r="AD2990" s="35" t="str">
        <f t="shared" si="373"/>
        <v/>
      </c>
      <c r="AE2990" s="35" t="str">
        <f t="shared" si="374"/>
        <v/>
      </c>
      <c r="AF2990" s="35" t="str">
        <f t="shared" si="375"/>
        <v/>
      </c>
    </row>
    <row r="2991" spans="1:32" x14ac:dyDescent="0.3">
      <c r="A2991" s="50"/>
      <c r="B2991" s="34" t="str">
        <f>IFERROR(VLOOKUP(A2991,'State of WI BUs'!$A$2:$B$77,2,FALSE),"")</f>
        <v/>
      </c>
      <c r="C2991" s="50"/>
      <c r="D2991" s="50"/>
      <c r="E2991" s="51"/>
      <c r="F2991" s="34" t="str">
        <f>IFERROR(VLOOKUP(C2991,'Fed. Agency Identifier'!$A$2:$B$62,2,FALSE),"")</f>
        <v/>
      </c>
      <c r="G2991" s="34" t="str">
        <f>IF(ISBLANK(D2991)=TRUE,"",(IFERROR(VLOOKUP(CONCATENATE(C2991,".",D2991),'Assistance Listings sam.gov'!$A$2:$D$2250,4,FALSE),"Unknown/Expired CFDA - Complete Column K")))</f>
        <v/>
      </c>
      <c r="H2991" s="51"/>
      <c r="I2991" s="51"/>
      <c r="J2991" s="34" t="str">
        <f>IF(AND(ISBLANK(C2991)=TRUE,ISBLANK(D2991)=TRUE),"",IFERROR(VLOOKUP(CONCATENATE(C2991,".",D2991),'Clusters Lookup'!$A$2:$B$99,2,FALSE),"Not an Other Cluster"))</f>
        <v/>
      </c>
      <c r="K2991" s="51"/>
      <c r="L2991" s="51"/>
      <c r="M2991" s="51"/>
      <c r="N2991" s="51"/>
      <c r="O2991" s="52"/>
      <c r="P2991" s="51"/>
      <c r="Q2991" s="51"/>
      <c r="R2991" s="50"/>
      <c r="S2991" s="34" t="str">
        <f>IFERROR(VLOOKUP(R2991,'State of WI BUs'!$A$2:$B$77,2,FALSE),"")</f>
        <v/>
      </c>
      <c r="T2991" s="52"/>
      <c r="U2991" s="52"/>
      <c r="V2991" s="56" t="str">
        <f t="shared" si="368"/>
        <v/>
      </c>
      <c r="W2991" s="52"/>
      <c r="X2991" s="50"/>
      <c r="Y2991" s="56" t="str">
        <f t="shared" si="369"/>
        <v/>
      </c>
      <c r="Z2991" s="52"/>
      <c r="AA2991" s="35" t="str">
        <f t="shared" si="370"/>
        <v/>
      </c>
      <c r="AB2991" s="35" t="str">
        <f t="shared" si="371"/>
        <v/>
      </c>
      <c r="AC2991" s="35" t="str">
        <f t="shared" si="372"/>
        <v/>
      </c>
      <c r="AD2991" s="35" t="str">
        <f t="shared" si="373"/>
        <v/>
      </c>
      <c r="AE2991" s="35" t="str">
        <f t="shared" si="374"/>
        <v/>
      </c>
      <c r="AF2991" s="35" t="str">
        <f t="shared" si="375"/>
        <v/>
      </c>
    </row>
    <row r="2992" spans="1:32" x14ac:dyDescent="0.3">
      <c r="A2992" s="50"/>
      <c r="B2992" s="34" t="str">
        <f>IFERROR(VLOOKUP(A2992,'State of WI BUs'!$A$2:$B$77,2,FALSE),"")</f>
        <v/>
      </c>
      <c r="C2992" s="50"/>
      <c r="D2992" s="50"/>
      <c r="E2992" s="51"/>
      <c r="F2992" s="34" t="str">
        <f>IFERROR(VLOOKUP(C2992,'Fed. Agency Identifier'!$A$2:$B$62,2,FALSE),"")</f>
        <v/>
      </c>
      <c r="G2992" s="34" t="str">
        <f>IF(ISBLANK(D2992)=TRUE,"",(IFERROR(VLOOKUP(CONCATENATE(C2992,".",D2992),'Assistance Listings sam.gov'!$A$2:$D$2250,4,FALSE),"Unknown/Expired CFDA - Complete Column K")))</f>
        <v/>
      </c>
      <c r="H2992" s="51"/>
      <c r="I2992" s="51"/>
      <c r="J2992" s="34" t="str">
        <f>IF(AND(ISBLANK(C2992)=TRUE,ISBLANK(D2992)=TRUE),"",IFERROR(VLOOKUP(CONCATENATE(C2992,".",D2992),'Clusters Lookup'!$A$2:$B$99,2,FALSE),"Not an Other Cluster"))</f>
        <v/>
      </c>
      <c r="K2992" s="51"/>
      <c r="L2992" s="51"/>
      <c r="M2992" s="51"/>
      <c r="N2992" s="51"/>
      <c r="O2992" s="52"/>
      <c r="P2992" s="51"/>
      <c r="Q2992" s="51"/>
      <c r="R2992" s="50"/>
      <c r="S2992" s="34" t="str">
        <f>IFERROR(VLOOKUP(R2992,'State of WI BUs'!$A$2:$B$77,2,FALSE),"")</f>
        <v/>
      </c>
      <c r="T2992" s="52"/>
      <c r="U2992" s="52"/>
      <c r="V2992" s="56" t="str">
        <f t="shared" si="368"/>
        <v/>
      </c>
      <c r="W2992" s="52"/>
      <c r="X2992" s="50"/>
      <c r="Y2992" s="56" t="str">
        <f t="shared" si="369"/>
        <v/>
      </c>
      <c r="Z2992" s="52"/>
      <c r="AA2992" s="35" t="str">
        <f t="shared" si="370"/>
        <v/>
      </c>
      <c r="AB2992" s="35" t="str">
        <f t="shared" si="371"/>
        <v/>
      </c>
      <c r="AC2992" s="35" t="str">
        <f t="shared" si="372"/>
        <v/>
      </c>
      <c r="AD2992" s="35" t="str">
        <f t="shared" si="373"/>
        <v/>
      </c>
      <c r="AE2992" s="35" t="str">
        <f t="shared" si="374"/>
        <v/>
      </c>
      <c r="AF2992" s="35" t="str">
        <f t="shared" si="375"/>
        <v/>
      </c>
    </row>
    <row r="2993" spans="1:32" x14ac:dyDescent="0.3">
      <c r="A2993" s="50"/>
      <c r="B2993" s="34" t="str">
        <f>IFERROR(VLOOKUP(A2993,'State of WI BUs'!$A$2:$B$77,2,FALSE),"")</f>
        <v/>
      </c>
      <c r="C2993" s="50"/>
      <c r="D2993" s="50"/>
      <c r="E2993" s="51"/>
      <c r="F2993" s="34" t="str">
        <f>IFERROR(VLOOKUP(C2993,'Fed. Agency Identifier'!$A$2:$B$62,2,FALSE),"")</f>
        <v/>
      </c>
      <c r="G2993" s="34" t="str">
        <f>IF(ISBLANK(D2993)=TRUE,"",(IFERROR(VLOOKUP(CONCATENATE(C2993,".",D2993),'Assistance Listings sam.gov'!$A$2:$D$2250,4,FALSE),"Unknown/Expired CFDA - Complete Column K")))</f>
        <v/>
      </c>
      <c r="H2993" s="51"/>
      <c r="I2993" s="51"/>
      <c r="J2993" s="34" t="str">
        <f>IF(AND(ISBLANK(C2993)=TRUE,ISBLANK(D2993)=TRUE),"",IFERROR(VLOOKUP(CONCATENATE(C2993,".",D2993),'Clusters Lookup'!$A$2:$B$99,2,FALSE),"Not an Other Cluster"))</f>
        <v/>
      </c>
      <c r="K2993" s="51"/>
      <c r="L2993" s="51"/>
      <c r="M2993" s="51"/>
      <c r="N2993" s="51"/>
      <c r="O2993" s="52"/>
      <c r="P2993" s="51"/>
      <c r="Q2993" s="51"/>
      <c r="R2993" s="50"/>
      <c r="S2993" s="34" t="str">
        <f>IFERROR(VLOOKUP(R2993,'State of WI BUs'!$A$2:$B$77,2,FALSE),"")</f>
        <v/>
      </c>
      <c r="T2993" s="52"/>
      <c r="U2993" s="52"/>
      <c r="V2993" s="56" t="str">
        <f t="shared" si="368"/>
        <v/>
      </c>
      <c r="W2993" s="52"/>
      <c r="X2993" s="50"/>
      <c r="Y2993" s="56" t="str">
        <f t="shared" si="369"/>
        <v/>
      </c>
      <c r="Z2993" s="52"/>
      <c r="AA2993" s="35" t="str">
        <f t="shared" si="370"/>
        <v/>
      </c>
      <c r="AB2993" s="35" t="str">
        <f t="shared" si="371"/>
        <v/>
      </c>
      <c r="AC2993" s="35" t="str">
        <f t="shared" si="372"/>
        <v/>
      </c>
      <c r="AD2993" s="35" t="str">
        <f t="shared" si="373"/>
        <v/>
      </c>
      <c r="AE2993" s="35" t="str">
        <f t="shared" si="374"/>
        <v/>
      </c>
      <c r="AF2993" s="35" t="str">
        <f t="shared" si="375"/>
        <v/>
      </c>
    </row>
    <row r="2994" spans="1:32" x14ac:dyDescent="0.3">
      <c r="A2994" s="50"/>
      <c r="B2994" s="34" t="str">
        <f>IFERROR(VLOOKUP(A2994,'State of WI BUs'!$A$2:$B$77,2,FALSE),"")</f>
        <v/>
      </c>
      <c r="C2994" s="50"/>
      <c r="D2994" s="50"/>
      <c r="E2994" s="51"/>
      <c r="F2994" s="34" t="str">
        <f>IFERROR(VLOOKUP(C2994,'Fed. Agency Identifier'!$A$2:$B$62,2,FALSE),"")</f>
        <v/>
      </c>
      <c r="G2994" s="34" t="str">
        <f>IF(ISBLANK(D2994)=TRUE,"",(IFERROR(VLOOKUP(CONCATENATE(C2994,".",D2994),'Assistance Listings sam.gov'!$A$2:$D$2250,4,FALSE),"Unknown/Expired CFDA - Complete Column K")))</f>
        <v/>
      </c>
      <c r="H2994" s="51"/>
      <c r="I2994" s="51"/>
      <c r="J2994" s="34" t="str">
        <f>IF(AND(ISBLANK(C2994)=TRUE,ISBLANK(D2994)=TRUE),"",IFERROR(VLOOKUP(CONCATENATE(C2994,".",D2994),'Clusters Lookup'!$A$2:$B$99,2,FALSE),"Not an Other Cluster"))</f>
        <v/>
      </c>
      <c r="K2994" s="51"/>
      <c r="L2994" s="51"/>
      <c r="M2994" s="51"/>
      <c r="N2994" s="51"/>
      <c r="O2994" s="52"/>
      <c r="P2994" s="51"/>
      <c r="Q2994" s="51"/>
      <c r="R2994" s="50"/>
      <c r="S2994" s="34" t="str">
        <f>IFERROR(VLOOKUP(R2994,'State of WI BUs'!$A$2:$B$77,2,FALSE),"")</f>
        <v/>
      </c>
      <c r="T2994" s="52"/>
      <c r="U2994" s="52"/>
      <c r="V2994" s="56" t="str">
        <f t="shared" si="368"/>
        <v/>
      </c>
      <c r="W2994" s="52"/>
      <c r="X2994" s="50"/>
      <c r="Y2994" s="56" t="str">
        <f t="shared" si="369"/>
        <v/>
      </c>
      <c r="Z2994" s="52"/>
      <c r="AA2994" s="35" t="str">
        <f t="shared" si="370"/>
        <v/>
      </c>
      <c r="AB2994" s="35" t="str">
        <f t="shared" si="371"/>
        <v/>
      </c>
      <c r="AC2994" s="35" t="str">
        <f t="shared" si="372"/>
        <v/>
      </c>
      <c r="AD2994" s="35" t="str">
        <f t="shared" si="373"/>
        <v/>
      </c>
      <c r="AE2994" s="35" t="str">
        <f t="shared" si="374"/>
        <v/>
      </c>
      <c r="AF2994" s="35" t="str">
        <f t="shared" si="375"/>
        <v/>
      </c>
    </row>
    <row r="2995" spans="1:32" x14ac:dyDescent="0.3">
      <c r="A2995" s="50"/>
      <c r="B2995" s="34" t="str">
        <f>IFERROR(VLOOKUP(A2995,'State of WI BUs'!$A$2:$B$77,2,FALSE),"")</f>
        <v/>
      </c>
      <c r="C2995" s="50"/>
      <c r="D2995" s="50"/>
      <c r="E2995" s="51"/>
      <c r="F2995" s="34" t="str">
        <f>IFERROR(VLOOKUP(C2995,'Fed. Agency Identifier'!$A$2:$B$62,2,FALSE),"")</f>
        <v/>
      </c>
      <c r="G2995" s="34" t="str">
        <f>IF(ISBLANK(D2995)=TRUE,"",(IFERROR(VLOOKUP(CONCATENATE(C2995,".",D2995),'Assistance Listings sam.gov'!$A$2:$D$2250,4,FALSE),"Unknown/Expired CFDA - Complete Column K")))</f>
        <v/>
      </c>
      <c r="H2995" s="51"/>
      <c r="I2995" s="51"/>
      <c r="J2995" s="34" t="str">
        <f>IF(AND(ISBLANK(C2995)=TRUE,ISBLANK(D2995)=TRUE),"",IFERROR(VLOOKUP(CONCATENATE(C2995,".",D2995),'Clusters Lookup'!$A$2:$B$99,2,FALSE),"Not an Other Cluster"))</f>
        <v/>
      </c>
      <c r="K2995" s="51"/>
      <c r="L2995" s="51"/>
      <c r="M2995" s="51"/>
      <c r="N2995" s="51"/>
      <c r="O2995" s="52"/>
      <c r="P2995" s="51"/>
      <c r="Q2995" s="51"/>
      <c r="R2995" s="50"/>
      <c r="S2995" s="34" t="str">
        <f>IFERROR(VLOOKUP(R2995,'State of WI BUs'!$A$2:$B$77,2,FALSE),"")</f>
        <v/>
      </c>
      <c r="T2995" s="52"/>
      <c r="U2995" s="52"/>
      <c r="V2995" s="56" t="str">
        <f t="shared" si="368"/>
        <v/>
      </c>
      <c r="W2995" s="52"/>
      <c r="X2995" s="50"/>
      <c r="Y2995" s="56" t="str">
        <f t="shared" si="369"/>
        <v/>
      </c>
      <c r="Z2995" s="52"/>
      <c r="AA2995" s="35" t="str">
        <f t="shared" si="370"/>
        <v/>
      </c>
      <c r="AB2995" s="35" t="str">
        <f t="shared" si="371"/>
        <v/>
      </c>
      <c r="AC2995" s="35" t="str">
        <f t="shared" si="372"/>
        <v/>
      </c>
      <c r="AD2995" s="35" t="str">
        <f t="shared" si="373"/>
        <v/>
      </c>
      <c r="AE2995" s="35" t="str">
        <f t="shared" si="374"/>
        <v/>
      </c>
      <c r="AF2995" s="35" t="str">
        <f t="shared" si="375"/>
        <v/>
      </c>
    </row>
    <row r="2996" spans="1:32" x14ac:dyDescent="0.3">
      <c r="A2996" s="50"/>
      <c r="B2996" s="34" t="str">
        <f>IFERROR(VLOOKUP(A2996,'State of WI BUs'!$A$2:$B$77,2,FALSE),"")</f>
        <v/>
      </c>
      <c r="C2996" s="50"/>
      <c r="D2996" s="50"/>
      <c r="E2996" s="51"/>
      <c r="F2996" s="34" t="str">
        <f>IFERROR(VLOOKUP(C2996,'Fed. Agency Identifier'!$A$2:$B$62,2,FALSE),"")</f>
        <v/>
      </c>
      <c r="G2996" s="34" t="str">
        <f>IF(ISBLANK(D2996)=TRUE,"",(IFERROR(VLOOKUP(CONCATENATE(C2996,".",D2996),'Assistance Listings sam.gov'!$A$2:$D$2250,4,FALSE),"Unknown/Expired CFDA - Complete Column K")))</f>
        <v/>
      </c>
      <c r="H2996" s="51"/>
      <c r="I2996" s="51"/>
      <c r="J2996" s="34" t="str">
        <f>IF(AND(ISBLANK(C2996)=TRUE,ISBLANK(D2996)=TRUE),"",IFERROR(VLOOKUP(CONCATENATE(C2996,".",D2996),'Clusters Lookup'!$A$2:$B$99,2,FALSE),"Not an Other Cluster"))</f>
        <v/>
      </c>
      <c r="K2996" s="51"/>
      <c r="L2996" s="51"/>
      <c r="M2996" s="51"/>
      <c r="N2996" s="51"/>
      <c r="O2996" s="52"/>
      <c r="P2996" s="51"/>
      <c r="Q2996" s="51"/>
      <c r="R2996" s="50"/>
      <c r="S2996" s="34" t="str">
        <f>IFERROR(VLOOKUP(R2996,'State of WI BUs'!$A$2:$B$77,2,FALSE),"")</f>
        <v/>
      </c>
      <c r="T2996" s="52"/>
      <c r="U2996" s="52"/>
      <c r="V2996" s="56" t="str">
        <f t="shared" si="368"/>
        <v/>
      </c>
      <c r="W2996" s="52"/>
      <c r="X2996" s="50"/>
      <c r="Y2996" s="56" t="str">
        <f t="shared" si="369"/>
        <v/>
      </c>
      <c r="Z2996" s="52"/>
      <c r="AA2996" s="35" t="str">
        <f t="shared" si="370"/>
        <v/>
      </c>
      <c r="AB2996" s="35" t="str">
        <f t="shared" si="371"/>
        <v/>
      </c>
      <c r="AC2996" s="35" t="str">
        <f t="shared" si="372"/>
        <v/>
      </c>
      <c r="AD2996" s="35" t="str">
        <f t="shared" si="373"/>
        <v/>
      </c>
      <c r="AE2996" s="35" t="str">
        <f t="shared" si="374"/>
        <v/>
      </c>
      <c r="AF2996" s="35" t="str">
        <f t="shared" si="375"/>
        <v/>
      </c>
    </row>
    <row r="2997" spans="1:32" x14ac:dyDescent="0.3">
      <c r="A2997" s="50"/>
      <c r="B2997" s="34" t="str">
        <f>IFERROR(VLOOKUP(A2997,'State of WI BUs'!$A$2:$B$77,2,FALSE),"")</f>
        <v/>
      </c>
      <c r="C2997" s="50"/>
      <c r="D2997" s="50"/>
      <c r="E2997" s="51"/>
      <c r="F2997" s="34" t="str">
        <f>IFERROR(VLOOKUP(C2997,'Fed. Agency Identifier'!$A$2:$B$62,2,FALSE),"")</f>
        <v/>
      </c>
      <c r="G2997" s="34" t="str">
        <f>IF(ISBLANK(D2997)=TRUE,"",(IFERROR(VLOOKUP(CONCATENATE(C2997,".",D2997),'Assistance Listings sam.gov'!$A$2:$D$2250,4,FALSE),"Unknown/Expired CFDA - Complete Column K")))</f>
        <v/>
      </c>
      <c r="H2997" s="51"/>
      <c r="I2997" s="51"/>
      <c r="J2997" s="34" t="str">
        <f>IF(AND(ISBLANK(C2997)=TRUE,ISBLANK(D2997)=TRUE),"",IFERROR(VLOOKUP(CONCATENATE(C2997,".",D2997),'Clusters Lookup'!$A$2:$B$99,2,FALSE),"Not an Other Cluster"))</f>
        <v/>
      </c>
      <c r="K2997" s="51"/>
      <c r="L2997" s="51"/>
      <c r="M2997" s="51"/>
      <c r="N2997" s="51"/>
      <c r="O2997" s="52"/>
      <c r="P2997" s="51"/>
      <c r="Q2997" s="51"/>
      <c r="R2997" s="50"/>
      <c r="S2997" s="34" t="str">
        <f>IFERROR(VLOOKUP(R2997,'State of WI BUs'!$A$2:$B$77,2,FALSE),"")</f>
        <v/>
      </c>
      <c r="T2997" s="52"/>
      <c r="U2997" s="52"/>
      <c r="V2997" s="56" t="str">
        <f t="shared" si="368"/>
        <v/>
      </c>
      <c r="W2997" s="52"/>
      <c r="X2997" s="50"/>
      <c r="Y2997" s="56" t="str">
        <f t="shared" si="369"/>
        <v/>
      </c>
      <c r="Z2997" s="52"/>
      <c r="AA2997" s="35" t="str">
        <f t="shared" si="370"/>
        <v/>
      </c>
      <c r="AB2997" s="35" t="str">
        <f t="shared" si="371"/>
        <v/>
      </c>
      <c r="AC2997" s="35" t="str">
        <f t="shared" si="372"/>
        <v/>
      </c>
      <c r="AD2997" s="35" t="str">
        <f t="shared" si="373"/>
        <v/>
      </c>
      <c r="AE2997" s="35" t="str">
        <f t="shared" si="374"/>
        <v/>
      </c>
      <c r="AF2997" s="35" t="str">
        <f t="shared" si="375"/>
        <v/>
      </c>
    </row>
    <row r="2998" spans="1:32" x14ac:dyDescent="0.3">
      <c r="A2998" s="50"/>
      <c r="B2998" s="34" t="str">
        <f>IFERROR(VLOOKUP(A2998,'State of WI BUs'!$A$2:$B$77,2,FALSE),"")</f>
        <v/>
      </c>
      <c r="C2998" s="50"/>
      <c r="D2998" s="50"/>
      <c r="E2998" s="51"/>
      <c r="F2998" s="34" t="str">
        <f>IFERROR(VLOOKUP(C2998,'Fed. Agency Identifier'!$A$2:$B$62,2,FALSE),"")</f>
        <v/>
      </c>
      <c r="G2998" s="34" t="str">
        <f>IF(ISBLANK(D2998)=TRUE,"",(IFERROR(VLOOKUP(CONCATENATE(C2998,".",D2998),'Assistance Listings sam.gov'!$A$2:$D$2250,4,FALSE),"Unknown/Expired CFDA - Complete Column K")))</f>
        <v/>
      </c>
      <c r="H2998" s="51"/>
      <c r="I2998" s="51"/>
      <c r="J2998" s="34" t="str">
        <f>IF(AND(ISBLANK(C2998)=TRUE,ISBLANK(D2998)=TRUE),"",IFERROR(VLOOKUP(CONCATENATE(C2998,".",D2998),'Clusters Lookup'!$A$2:$B$99,2,FALSE),"Not an Other Cluster"))</f>
        <v/>
      </c>
      <c r="K2998" s="51"/>
      <c r="L2998" s="51"/>
      <c r="M2998" s="51"/>
      <c r="N2998" s="51"/>
      <c r="O2998" s="52"/>
      <c r="P2998" s="51"/>
      <c r="Q2998" s="51"/>
      <c r="R2998" s="50"/>
      <c r="S2998" s="34" t="str">
        <f>IFERROR(VLOOKUP(R2998,'State of WI BUs'!$A$2:$B$77,2,FALSE),"")</f>
        <v/>
      </c>
      <c r="T2998" s="52"/>
      <c r="U2998" s="52"/>
      <c r="V2998" s="56" t="str">
        <f t="shared" si="368"/>
        <v/>
      </c>
      <c r="W2998" s="52"/>
      <c r="X2998" s="50"/>
      <c r="Y2998" s="56" t="str">
        <f t="shared" si="369"/>
        <v/>
      </c>
      <c r="Z2998" s="52"/>
      <c r="AA2998" s="35" t="str">
        <f t="shared" si="370"/>
        <v/>
      </c>
      <c r="AB2998" s="35" t="str">
        <f t="shared" si="371"/>
        <v/>
      </c>
      <c r="AC2998" s="35" t="str">
        <f t="shared" si="372"/>
        <v/>
      </c>
      <c r="AD2998" s="35" t="str">
        <f t="shared" si="373"/>
        <v/>
      </c>
      <c r="AE2998" s="35" t="str">
        <f t="shared" si="374"/>
        <v/>
      </c>
      <c r="AF2998" s="35" t="str">
        <f t="shared" si="375"/>
        <v/>
      </c>
    </row>
    <row r="2999" spans="1:32" x14ac:dyDescent="0.3">
      <c r="A2999" s="50"/>
      <c r="B2999" s="34" t="str">
        <f>IFERROR(VLOOKUP(A2999,'State of WI BUs'!$A$2:$B$77,2,FALSE),"")</f>
        <v/>
      </c>
      <c r="C2999" s="50"/>
      <c r="D2999" s="50"/>
      <c r="E2999" s="51"/>
      <c r="F2999" s="34" t="str">
        <f>IFERROR(VLOOKUP(C2999,'Fed. Agency Identifier'!$A$2:$B$62,2,FALSE),"")</f>
        <v/>
      </c>
      <c r="G2999" s="34" t="str">
        <f>IF(ISBLANK(D2999)=TRUE,"",(IFERROR(VLOOKUP(CONCATENATE(C2999,".",D2999),'Assistance Listings sam.gov'!$A$2:$D$2250,4,FALSE),"Unknown/Expired CFDA - Complete Column K")))</f>
        <v/>
      </c>
      <c r="H2999" s="51"/>
      <c r="I2999" s="51"/>
      <c r="J2999" s="34" t="str">
        <f>IF(AND(ISBLANK(C2999)=TRUE,ISBLANK(D2999)=TRUE),"",IFERROR(VLOOKUP(CONCATENATE(C2999,".",D2999),'Clusters Lookup'!$A$2:$B$99,2,FALSE),"Not an Other Cluster"))</f>
        <v/>
      </c>
      <c r="K2999" s="51"/>
      <c r="L2999" s="51"/>
      <c r="M2999" s="51"/>
      <c r="N2999" s="51"/>
      <c r="O2999" s="52"/>
      <c r="P2999" s="51"/>
      <c r="Q2999" s="51"/>
      <c r="R2999" s="50"/>
      <c r="S2999" s="34" t="str">
        <f>IFERROR(VLOOKUP(R2999,'State of WI BUs'!$A$2:$B$77,2,FALSE),"")</f>
        <v/>
      </c>
      <c r="T2999" s="52"/>
      <c r="U2999" s="52"/>
      <c r="V2999" s="56" t="str">
        <f t="shared" si="368"/>
        <v/>
      </c>
      <c r="W2999" s="52"/>
      <c r="X2999" s="50"/>
      <c r="Y2999" s="56" t="str">
        <f t="shared" si="369"/>
        <v/>
      </c>
      <c r="Z2999" s="52"/>
      <c r="AA2999" s="35" t="str">
        <f t="shared" si="370"/>
        <v/>
      </c>
      <c r="AB2999" s="35" t="str">
        <f t="shared" si="371"/>
        <v/>
      </c>
      <c r="AC2999" s="35" t="str">
        <f t="shared" si="372"/>
        <v/>
      </c>
      <c r="AD2999" s="35" t="str">
        <f t="shared" si="373"/>
        <v/>
      </c>
      <c r="AE2999" s="35" t="str">
        <f t="shared" si="374"/>
        <v/>
      </c>
      <c r="AF2999" s="35" t="str">
        <f t="shared" si="375"/>
        <v/>
      </c>
    </row>
    <row r="3000" spans="1:32" x14ac:dyDescent="0.3">
      <c r="A3000" s="50"/>
      <c r="B3000" s="34" t="str">
        <f>IFERROR(VLOOKUP(A3000,'State of WI BUs'!$A$2:$B$77,2,FALSE),"")</f>
        <v/>
      </c>
      <c r="C3000" s="50"/>
      <c r="D3000" s="50"/>
      <c r="E3000" s="51"/>
      <c r="F3000" s="34" t="str">
        <f>IFERROR(VLOOKUP(C3000,'Fed. Agency Identifier'!$A$2:$B$62,2,FALSE),"")</f>
        <v/>
      </c>
      <c r="G3000" s="34" t="str">
        <f>IF(ISBLANK(D3000)=TRUE,"",(IFERROR(VLOOKUP(CONCATENATE(C3000,".",D3000),'Assistance Listings sam.gov'!$A$2:$D$2250,4,FALSE),"Unknown/Expired CFDA - Complete Column K")))</f>
        <v/>
      </c>
      <c r="H3000" s="51"/>
      <c r="I3000" s="51"/>
      <c r="J3000" s="34" t="str">
        <f>IF(AND(ISBLANK(C3000)=TRUE,ISBLANK(D3000)=TRUE),"",IFERROR(VLOOKUP(CONCATENATE(C3000,".",D3000),'Clusters Lookup'!$A$2:$B$99,2,FALSE),"Not an Other Cluster"))</f>
        <v/>
      </c>
      <c r="K3000" s="51"/>
      <c r="L3000" s="51"/>
      <c r="M3000" s="51"/>
      <c r="N3000" s="51"/>
      <c r="O3000" s="52"/>
      <c r="P3000" s="51"/>
      <c r="Q3000" s="51"/>
      <c r="R3000" s="50"/>
      <c r="S3000" s="34" t="str">
        <f>IFERROR(VLOOKUP(R3000,'State of WI BUs'!$A$2:$B$77,2,FALSE),"")</f>
        <v/>
      </c>
      <c r="T3000" s="52"/>
      <c r="U3000" s="52"/>
      <c r="V3000" s="56" t="str">
        <f t="shared" si="368"/>
        <v/>
      </c>
      <c r="W3000" s="52"/>
      <c r="X3000" s="50"/>
      <c r="Y3000" s="56" t="str">
        <f t="shared" si="369"/>
        <v/>
      </c>
      <c r="Z3000" s="52"/>
      <c r="AA3000" s="35" t="str">
        <f t="shared" si="370"/>
        <v/>
      </c>
      <c r="AB3000" s="35" t="str">
        <f t="shared" si="371"/>
        <v/>
      </c>
      <c r="AC3000" s="35" t="str">
        <f t="shared" si="372"/>
        <v/>
      </c>
      <c r="AD3000" s="35" t="str">
        <f t="shared" si="373"/>
        <v/>
      </c>
      <c r="AE3000" s="35" t="str">
        <f t="shared" si="374"/>
        <v/>
      </c>
      <c r="AF3000" s="35" t="str">
        <f t="shared" si="375"/>
        <v/>
      </c>
    </row>
  </sheetData>
  <sheetProtection algorithmName="SHA-512" hashValue="jDY5TVoSzK6q11RFGozG9xJT+mQJabuXGrwLwq3mT0DLoTHL6MeK0/m4TShdbnC1O+Obo/9/jiPt36XWvzOr/w==" saltValue="w3yEpI9LTGrTyb1V1W9e0w==" spinCount="100000" sheet="1" formatColumns="0" formatRows="0" sort="0"/>
  <mergeCells count="17">
    <mergeCell ref="A15:B15"/>
    <mergeCell ref="Z4:Z6"/>
    <mergeCell ref="E11:E12"/>
    <mergeCell ref="F11:F12"/>
    <mergeCell ref="T4:T6"/>
    <mergeCell ref="W4:W6"/>
    <mergeCell ref="U4:U6"/>
    <mergeCell ref="Y4:Y6"/>
    <mergeCell ref="R15:S15"/>
    <mergeCell ref="W15:X15"/>
    <mergeCell ref="V4:V6"/>
    <mergeCell ref="AA15:AF15"/>
    <mergeCell ref="P15:Q15"/>
    <mergeCell ref="C15:D15"/>
    <mergeCell ref="N15:O15"/>
    <mergeCell ref="H15:J15"/>
    <mergeCell ref="T15:V15"/>
  </mergeCells>
  <conditionalFormatting sqref="G17:G3000">
    <cfRule type="containsText" dxfId="23" priority="1" operator="containsText" text="Not a Valid CFDA">
      <formula>NOT(ISERROR(SEARCH("Not a Valid CFDA",G17)))</formula>
    </cfRule>
  </conditionalFormatting>
  <dataValidations count="7">
    <dataValidation type="whole" operator="greaterThanOrEqual" allowBlank="1" showInputMessage="1" showErrorMessage="1" sqref="O17:O3000" xr:uid="{78CB732E-0E04-4E6C-AE09-AE2B790687EE}">
      <formula1>0</formula1>
    </dataValidation>
    <dataValidation type="whole" operator="greaterThanOrEqual" allowBlank="1" showInputMessage="1" showErrorMessage="1" errorTitle="Whole Dollar" error="Enter amount to the nearest whole dollar." sqref="Z17:Z3000 T17:W3000" xr:uid="{7DE93707-C22E-45C1-86ED-72259E6C692E}">
      <formula1>-100000</formula1>
    </dataValidation>
    <dataValidation operator="greaterThanOrEqual" allowBlank="1" showInputMessage="1" showErrorMessage="1" errorTitle="Whole Dollar" error="Enter amount to the nearest whole dollar." sqref="X17:Z3000" xr:uid="{990BC521-C7DC-460D-A75B-C1820D910E6C}"/>
    <dataValidation allowBlank="1" showInputMessage="1" showErrorMessage="1" promptTitle="Agency EIN" prompt="Enter your agency's Employer Identification Number (EIN) which is the nine-digit taxpayer identification number assigned by the Internal Revenue Service (IRS).  This should be the same EIN your agency uses when applying for federal grant funding." sqref="F6" xr:uid="{CDE18AC0-C18D-4BB1-9C1E-526FAC6843BC}"/>
    <dataValidation allowBlank="1" showInputMessage="1" showErrorMessage="1" promptTitle="Agency DUNS Number" prompt="Enter your agency's Data Universal Numbering System (DUNS) number, which is the unique nine-digit identification sequence assigned by Dun &amp; Bradstreet (D&amp;B).  This should be the same DUNS your agency uses when applying for federal grant funding." sqref="F7" xr:uid="{2239D6E2-22C0-48D3-8FA2-991A8820449E}"/>
    <dataValidation allowBlank="1" showInputMessage="1" showErrorMessage="1" errorTitle="Select a valid extension" error="Please select a valid 3-digit CFDA extension; if unknown enter &quot;N/A&quot;." promptTitle="Select 3-digit extension" sqref="B17:B3000" xr:uid="{DE012783-466A-4963-BB47-B75CCC4BF0C6}"/>
    <dataValidation operator="greaterThanOrEqual" allowBlank="1" showInputMessage="1" errorTitle="Whole Dollar" error="Enter amount to the nearest whole dollar." sqref="X17:X3000" xr:uid="{ACADC284-E6DE-4336-AF1F-9207162C2F6E}"/>
  </dataValidations>
  <pageMargins left="0.7" right="0.7" top="0.75" bottom="0.75" header="0.3" footer="0.3"/>
  <pageSetup orientation="landscape" r:id="rId1"/>
  <rowBreaks count="1" manualBreakCount="1">
    <brk id="13" min="2" max="27" man="1"/>
  </rowBreaks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9CDD75C4-D69A-49C7-B471-D0D44CBA7AC7}">
          <x14:formula1>
            <xm:f>'Other Lookups'!$C$2:$C$3</xm:f>
          </x14:formula1>
          <xm:sqref>F11:F12</xm:sqref>
        </x14:dataValidation>
        <x14:dataValidation type="list" errorStyle="warning" allowBlank="1" showInputMessage="1" showErrorMessage="1" errorTitle="Invalid CFDA Prefix" error="Please Select a valid CFDA Prefix, if unknown enter &quot;N/A&quot;" promptTitle="Select CFDA Prefix" xr:uid="{805A4377-DE66-45B7-AD73-68DC415333B4}">
          <x14:formula1>
            <xm:f>'Fed. Agency Identifier'!$A$2:$A$62</xm:f>
          </x14:formula1>
          <xm:sqref>C17:C3000</xm:sqref>
        </x14:dataValidation>
        <x14:dataValidation type="list" allowBlank="1" showInputMessage="1" showErrorMessage="1" errorTitle="Select a Valid Business Unit" error="Please select a valid business unit." promptTitle="Select Agency Business Unit" prompt="If submitting for multiple business units or institutions select the parent business unit." xr:uid="{F3E85795-0F65-4F13-BDCB-DCCE64A3C468}">
          <x14:formula1>
            <xm:f>'Submitting BUs'!$A$2:$A$68</xm:f>
          </x14:formula1>
          <xm:sqref>F4</xm:sqref>
        </x14:dataValidation>
        <x14:dataValidation type="list" allowBlank="1" showInputMessage="1" showErrorMessage="1" xr:uid="{8AAAC361-E090-4ABF-9186-65EA34668C04}">
          <x14:formula1>
            <xm:f>'Other Lookups'!$G$2:$G$4</xm:f>
          </x14:formula1>
          <xm:sqref>L17:L3000</xm:sqref>
        </x14:dataValidation>
        <x14:dataValidation type="list" allowBlank="1" showInputMessage="1" showErrorMessage="1" promptTitle="Source of Funding" prompt="D - Direct_x000a_I - Indirect_x000a_N - Non-monetary_x000a_T - Transferred" xr:uid="{F610EE4B-C112-4AF8-A546-A87DC9354EEF}">
          <x14:formula1>
            <xm:f>'Other Lookups'!$I$2:$I$5</xm:f>
          </x14:formula1>
          <xm:sqref>M17:M3000</xm:sqref>
        </x14:dataValidation>
        <x14:dataValidation type="list" errorStyle="warning" allowBlank="1" showInputMessage="1" showErrorMessage="1" errorTitle="Select a valid extension" error="Please select a valid 3-digit CFDA extension; if unknown enter &quot;N/A&quot;." promptTitle="Select 3-digit extension" xr:uid="{427F5D8B-DCA7-4318-8FE1-00DEF9454AD0}">
          <x14:formula1>
            <xm:f>'Other Lookups'!$A$2:$A$897</xm:f>
          </x14:formula1>
          <xm:sqref>D17:D3000</xm:sqref>
        </x14:dataValidation>
        <x14:dataValidation type="list" errorStyle="warning" allowBlank="1" showInputMessage="1" showErrorMessage="1" errorTitle="Not a valid Agency Number" error="This BU is not recognized." promptTitle="Transferred From State Agency" prompt="Select the state agency or UW Institution from which federal funding was transferred/subawarded to your agency." xr:uid="{0527CF77-7B55-4C0A-940C-98B86F0F738B}">
          <x14:formula1>
            <xm:f>'State of WI BUs'!$A$2:$A$77</xm:f>
          </x14:formula1>
          <xm:sqref>R17:R3000</xm:sqref>
        </x14:dataValidation>
        <x14:dataValidation type="list" allowBlank="1" showInputMessage="1" xr:uid="{3CB3BEB4-38DD-4109-903F-93315652F615}">
          <x14:formula1>
            <xm:f>'State of WI BUs'!$A$2:$A$77</xm:f>
          </x14:formula1>
          <xm:sqref>A17:A3000</xm:sqref>
        </x14:dataValidation>
        <x14:dataValidation type="list" allowBlank="1" showInputMessage="1" showErrorMessage="1" xr:uid="{6DB596DD-A29B-47CB-B9D0-5A3514B257EF}">
          <x14:formula1>
            <xm:f>'Other Lookups'!$E$2:$E$3</xm:f>
          </x14:formula1>
          <xm:sqref>N17:N3000 H17:I3000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EB59B-CB05-4E9A-B6EB-A3818ABED414}">
  <sheetPr codeName="Sheet2">
    <tabColor theme="9" tint="0.59999389629810485"/>
  </sheetPr>
  <dimension ref="A1:D20"/>
  <sheetViews>
    <sheetView zoomScale="145" zoomScaleNormal="145" workbookViewId="0">
      <selection activeCell="A2" sqref="A2"/>
    </sheetView>
  </sheetViews>
  <sheetFormatPr defaultRowHeight="14.4" x14ac:dyDescent="0.3"/>
  <cols>
    <col min="1" max="1" width="12.88671875" bestFit="1" customWidth="1"/>
    <col min="2" max="2" width="15.5546875" bestFit="1" customWidth="1"/>
    <col min="3" max="3" width="13.33203125" bestFit="1" customWidth="1"/>
    <col min="4" max="4" width="15.5546875" bestFit="1" customWidth="1"/>
  </cols>
  <sheetData>
    <row r="1" spans="1:4" x14ac:dyDescent="0.3">
      <c r="A1" s="65" t="s">
        <v>5914</v>
      </c>
      <c r="B1" s="65" t="s">
        <v>2472</v>
      </c>
      <c r="C1" s="65" t="s">
        <v>5915</v>
      </c>
      <c r="D1" s="65" t="s">
        <v>5916</v>
      </c>
    </row>
    <row r="2" spans="1:4" x14ac:dyDescent="0.3">
      <c r="A2" s="51"/>
      <c r="B2" s="51"/>
      <c r="C2" s="51"/>
      <c r="D2" s="51"/>
    </row>
    <row r="3" spans="1:4" x14ac:dyDescent="0.3">
      <c r="A3" s="51"/>
      <c r="B3" s="51"/>
      <c r="C3" s="51"/>
      <c r="D3" s="51"/>
    </row>
    <row r="4" spans="1:4" x14ac:dyDescent="0.3">
      <c r="A4" s="51"/>
      <c r="B4" s="51"/>
      <c r="C4" s="51"/>
      <c r="D4" s="51"/>
    </row>
    <row r="5" spans="1:4" x14ac:dyDescent="0.3">
      <c r="A5" s="51"/>
      <c r="B5" s="51"/>
      <c r="C5" s="51"/>
      <c r="D5" s="51"/>
    </row>
    <row r="6" spans="1:4" x14ac:dyDescent="0.3">
      <c r="A6" s="51"/>
      <c r="B6" s="51"/>
      <c r="C6" s="51"/>
      <c r="D6" s="51"/>
    </row>
    <row r="7" spans="1:4" x14ac:dyDescent="0.3">
      <c r="A7" s="51"/>
      <c r="B7" s="51"/>
      <c r="C7" s="51"/>
      <c r="D7" s="51"/>
    </row>
    <row r="8" spans="1:4" x14ac:dyDescent="0.3">
      <c r="A8" s="51"/>
      <c r="B8" s="51"/>
      <c r="C8" s="51"/>
      <c r="D8" s="51"/>
    </row>
    <row r="9" spans="1:4" x14ac:dyDescent="0.3">
      <c r="A9" s="51"/>
      <c r="B9" s="51"/>
      <c r="C9" s="51"/>
      <c r="D9" s="51"/>
    </row>
    <row r="10" spans="1:4" x14ac:dyDescent="0.3">
      <c r="A10" s="51"/>
      <c r="B10" s="51"/>
      <c r="C10" s="51"/>
      <c r="D10" s="51"/>
    </row>
    <row r="11" spans="1:4" x14ac:dyDescent="0.3">
      <c r="A11" s="51"/>
      <c r="B11" s="51"/>
      <c r="C11" s="51"/>
      <c r="D11" s="51"/>
    </row>
    <row r="12" spans="1:4" x14ac:dyDescent="0.3">
      <c r="A12" s="51"/>
      <c r="B12" s="51"/>
      <c r="C12" s="51"/>
      <c r="D12" s="51"/>
    </row>
    <row r="13" spans="1:4" x14ac:dyDescent="0.3">
      <c r="A13" s="51"/>
      <c r="B13" s="51"/>
      <c r="C13" s="51"/>
      <c r="D13" s="51"/>
    </row>
    <row r="14" spans="1:4" x14ac:dyDescent="0.3">
      <c r="A14" s="51"/>
      <c r="B14" s="51"/>
      <c r="C14" s="51"/>
      <c r="D14" s="51"/>
    </row>
    <row r="15" spans="1:4" x14ac:dyDescent="0.3">
      <c r="A15" s="51"/>
      <c r="B15" s="51"/>
      <c r="C15" s="51"/>
      <c r="D15" s="51"/>
    </row>
    <row r="16" spans="1:4" x14ac:dyDescent="0.3">
      <c r="A16" s="51"/>
      <c r="B16" s="51"/>
      <c r="C16" s="51"/>
      <c r="D16" s="51"/>
    </row>
    <row r="17" spans="1:4" x14ac:dyDescent="0.3">
      <c r="A17" s="51"/>
      <c r="B17" s="51"/>
      <c r="C17" s="51"/>
      <c r="D17" s="51"/>
    </row>
    <row r="18" spans="1:4" x14ac:dyDescent="0.3">
      <c r="A18" s="51"/>
      <c r="B18" s="51"/>
      <c r="C18" s="51"/>
      <c r="D18" s="51"/>
    </row>
    <row r="19" spans="1:4" x14ac:dyDescent="0.3">
      <c r="A19" s="51"/>
      <c r="B19" s="51"/>
      <c r="C19" s="51"/>
      <c r="D19" s="51"/>
    </row>
    <row r="20" spans="1:4" x14ac:dyDescent="0.3">
      <c r="A20" s="66"/>
      <c r="B20" s="66"/>
      <c r="C20" s="66"/>
      <c r="D20" s="66"/>
    </row>
  </sheetData>
  <sheetProtection algorithmName="SHA-512" hashValue="LK1GquCseHZEWTvFOqQgmCYsprzCi5IADNC+Eo1V73osxSBWdJI34+j0sg4Wyws5Rvv1EUmtWFOVKHxZR5gbGA==" saltValue="eVWuxDV6IfWbjNQl+i4BsA==" spinCount="100000"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A7263F-233E-418D-9DD1-18C0ACFD6C78}">
  <sheetPr codeName="Sheet3">
    <tabColor theme="5" tint="0.59999389629810485"/>
  </sheetPr>
  <dimension ref="A1:J77"/>
  <sheetViews>
    <sheetView workbookViewId="0"/>
  </sheetViews>
  <sheetFormatPr defaultRowHeight="14.4" x14ac:dyDescent="0.3"/>
  <cols>
    <col min="1" max="1" width="16" bestFit="1" customWidth="1"/>
    <col min="2" max="2" width="52" bestFit="1" customWidth="1"/>
  </cols>
  <sheetData>
    <row r="1" spans="1:10" ht="15" thickBot="1" x14ac:dyDescent="0.35">
      <c r="A1" s="13" t="s">
        <v>2670</v>
      </c>
      <c r="B1" s="14" t="s">
        <v>2604</v>
      </c>
    </row>
    <row r="2" spans="1:10" ht="15" thickBot="1" x14ac:dyDescent="0.35">
      <c r="A2" s="41" t="s">
        <v>5843</v>
      </c>
      <c r="B2" t="s">
        <v>2605</v>
      </c>
    </row>
    <row r="3" spans="1:10" x14ac:dyDescent="0.3">
      <c r="A3" s="41" t="s">
        <v>5844</v>
      </c>
      <c r="B3" t="s">
        <v>2606</v>
      </c>
      <c r="D3" s="33" t="s">
        <v>2599</v>
      </c>
      <c r="E3" s="25"/>
      <c r="F3" s="25"/>
      <c r="G3" s="25"/>
      <c r="H3" s="25"/>
      <c r="I3" s="25"/>
      <c r="J3" s="26"/>
    </row>
    <row r="4" spans="1:10" x14ac:dyDescent="0.3">
      <c r="A4" s="41" t="s">
        <v>5845</v>
      </c>
      <c r="B4" t="s">
        <v>2607</v>
      </c>
      <c r="D4" s="27" t="s">
        <v>5770</v>
      </c>
      <c r="E4" s="28"/>
      <c r="F4" s="28"/>
      <c r="G4" s="28"/>
      <c r="H4" s="28"/>
      <c r="I4" s="28"/>
      <c r="J4" s="29"/>
    </row>
    <row r="5" spans="1:10" x14ac:dyDescent="0.3">
      <c r="A5" s="41" t="s">
        <v>5846</v>
      </c>
      <c r="B5" t="s">
        <v>2608</v>
      </c>
      <c r="D5" s="27" t="s">
        <v>5785</v>
      </c>
      <c r="E5" s="28"/>
      <c r="F5" s="28"/>
      <c r="G5" s="28"/>
      <c r="H5" s="28"/>
      <c r="I5" s="28"/>
      <c r="J5" s="29"/>
    </row>
    <row r="6" spans="1:10" ht="15" thickBot="1" x14ac:dyDescent="0.35">
      <c r="A6" s="41" t="s">
        <v>5847</v>
      </c>
      <c r="B6" t="s">
        <v>5768</v>
      </c>
      <c r="D6" s="30" t="s">
        <v>5771</v>
      </c>
      <c r="E6" s="31"/>
      <c r="F6" s="31"/>
      <c r="G6" s="31"/>
      <c r="H6" s="31"/>
      <c r="I6" s="31"/>
      <c r="J6" s="32"/>
    </row>
    <row r="7" spans="1:10" x14ac:dyDescent="0.3">
      <c r="A7" s="41" t="s">
        <v>5848</v>
      </c>
      <c r="B7" t="s">
        <v>2609</v>
      </c>
    </row>
    <row r="8" spans="1:10" x14ac:dyDescent="0.3">
      <c r="A8" s="41" t="s">
        <v>5849</v>
      </c>
      <c r="B8" t="s">
        <v>2611</v>
      </c>
    </row>
    <row r="9" spans="1:10" x14ac:dyDescent="0.3">
      <c r="A9" s="41" t="s">
        <v>5850</v>
      </c>
      <c r="B9" t="s">
        <v>2612</v>
      </c>
    </row>
    <row r="10" spans="1:10" x14ac:dyDescent="0.3">
      <c r="A10" s="41" t="s">
        <v>5851</v>
      </c>
      <c r="B10" t="s">
        <v>2613</v>
      </c>
    </row>
    <row r="11" spans="1:10" x14ac:dyDescent="0.3">
      <c r="A11" s="41" t="s">
        <v>5842</v>
      </c>
      <c r="B11" t="s">
        <v>2614</v>
      </c>
    </row>
    <row r="12" spans="1:10" x14ac:dyDescent="0.3">
      <c r="A12" s="41" t="s">
        <v>5852</v>
      </c>
      <c r="B12" t="s">
        <v>2616</v>
      </c>
    </row>
    <row r="13" spans="1:10" x14ac:dyDescent="0.3">
      <c r="A13" s="41" t="s">
        <v>5786</v>
      </c>
      <c r="B13" t="s">
        <v>5802</v>
      </c>
    </row>
    <row r="14" spans="1:10" x14ac:dyDescent="0.3">
      <c r="A14" s="41" t="s">
        <v>5787</v>
      </c>
      <c r="B14" t="s">
        <v>5803</v>
      </c>
    </row>
    <row r="15" spans="1:10" x14ac:dyDescent="0.3">
      <c r="A15" s="41" t="s">
        <v>5788</v>
      </c>
      <c r="B15" t="s">
        <v>5804</v>
      </c>
    </row>
    <row r="16" spans="1:10" x14ac:dyDescent="0.3">
      <c r="A16" s="41" t="s">
        <v>5789</v>
      </c>
      <c r="B16" t="s">
        <v>5805</v>
      </c>
    </row>
    <row r="17" spans="1:2" x14ac:dyDescent="0.3">
      <c r="A17" s="41" t="s">
        <v>5790</v>
      </c>
      <c r="B17" t="s">
        <v>5806</v>
      </c>
    </row>
    <row r="18" spans="1:2" x14ac:dyDescent="0.3">
      <c r="A18" s="41" t="s">
        <v>5791</v>
      </c>
      <c r="B18" t="s">
        <v>5807</v>
      </c>
    </row>
    <row r="19" spans="1:2" x14ac:dyDescent="0.3">
      <c r="A19" s="41" t="s">
        <v>5792</v>
      </c>
      <c r="B19" t="s">
        <v>5808</v>
      </c>
    </row>
    <row r="20" spans="1:2" x14ac:dyDescent="0.3">
      <c r="A20" s="41" t="s">
        <v>5793</v>
      </c>
      <c r="B20" t="s">
        <v>5809</v>
      </c>
    </row>
    <row r="21" spans="1:2" x14ac:dyDescent="0.3">
      <c r="A21" s="41" t="s">
        <v>5794</v>
      </c>
      <c r="B21" t="s">
        <v>5810</v>
      </c>
    </row>
    <row r="22" spans="1:2" x14ac:dyDescent="0.3">
      <c r="A22" s="41" t="s">
        <v>5795</v>
      </c>
      <c r="B22" t="s">
        <v>5811</v>
      </c>
    </row>
    <row r="23" spans="1:2" x14ac:dyDescent="0.3">
      <c r="A23" s="41" t="s">
        <v>5796</v>
      </c>
      <c r="B23" t="s">
        <v>5812</v>
      </c>
    </row>
    <row r="24" spans="1:2" x14ac:dyDescent="0.3">
      <c r="A24" s="41" t="s">
        <v>5797</v>
      </c>
      <c r="B24" t="s">
        <v>5813</v>
      </c>
    </row>
    <row r="25" spans="1:2" x14ac:dyDescent="0.3">
      <c r="A25" s="41" t="s">
        <v>5798</v>
      </c>
      <c r="B25" t="s">
        <v>5814</v>
      </c>
    </row>
    <row r="26" spans="1:2" x14ac:dyDescent="0.3">
      <c r="A26" s="41" t="s">
        <v>5799</v>
      </c>
      <c r="B26" t="s">
        <v>5815</v>
      </c>
    </row>
    <row r="27" spans="1:2" x14ac:dyDescent="0.3">
      <c r="A27" s="41" t="s">
        <v>5800</v>
      </c>
      <c r="B27" t="s">
        <v>5816</v>
      </c>
    </row>
    <row r="28" spans="1:2" x14ac:dyDescent="0.3">
      <c r="A28" s="41" t="s">
        <v>5801</v>
      </c>
      <c r="B28" t="s">
        <v>5817</v>
      </c>
    </row>
    <row r="29" spans="1:2" x14ac:dyDescent="0.3">
      <c r="A29" s="41" t="s">
        <v>5853</v>
      </c>
      <c r="B29" t="s">
        <v>2618</v>
      </c>
    </row>
    <row r="30" spans="1:2" x14ac:dyDescent="0.3">
      <c r="A30" s="41" t="s">
        <v>5854</v>
      </c>
      <c r="B30" t="s">
        <v>2619</v>
      </c>
    </row>
    <row r="31" spans="1:2" x14ac:dyDescent="0.3">
      <c r="A31" s="41" t="s">
        <v>5855</v>
      </c>
      <c r="B31" t="s">
        <v>2620</v>
      </c>
    </row>
    <row r="32" spans="1:2" x14ac:dyDescent="0.3">
      <c r="A32" s="41" t="s">
        <v>5856</v>
      </c>
      <c r="B32" t="s">
        <v>2621</v>
      </c>
    </row>
    <row r="33" spans="1:2" x14ac:dyDescent="0.3">
      <c r="A33" s="41" t="s">
        <v>5857</v>
      </c>
      <c r="B33" t="s">
        <v>2622</v>
      </c>
    </row>
    <row r="34" spans="1:2" x14ac:dyDescent="0.3">
      <c r="A34" s="41" t="s">
        <v>5858</v>
      </c>
      <c r="B34" t="s">
        <v>2624</v>
      </c>
    </row>
    <row r="35" spans="1:2" x14ac:dyDescent="0.3">
      <c r="A35" s="41" t="s">
        <v>5859</v>
      </c>
      <c r="B35" t="s">
        <v>2625</v>
      </c>
    </row>
    <row r="36" spans="1:2" x14ac:dyDescent="0.3">
      <c r="A36" s="41" t="s">
        <v>5860</v>
      </c>
      <c r="B36" t="s">
        <v>2626</v>
      </c>
    </row>
    <row r="37" spans="1:2" x14ac:dyDescent="0.3">
      <c r="A37" s="41" t="s">
        <v>5861</v>
      </c>
      <c r="B37" t="s">
        <v>2627</v>
      </c>
    </row>
    <row r="38" spans="1:2" x14ac:dyDescent="0.3">
      <c r="A38" s="41" t="s">
        <v>5862</v>
      </c>
      <c r="B38" t="s">
        <v>2628</v>
      </c>
    </row>
    <row r="39" spans="1:2" x14ac:dyDescent="0.3">
      <c r="A39" s="41" t="s">
        <v>5863</v>
      </c>
      <c r="B39" t="s">
        <v>2629</v>
      </c>
    </row>
    <row r="40" spans="1:2" x14ac:dyDescent="0.3">
      <c r="A40" s="41" t="s">
        <v>5864</v>
      </c>
      <c r="B40" t="s">
        <v>2630</v>
      </c>
    </row>
    <row r="41" spans="1:2" x14ac:dyDescent="0.3">
      <c r="A41" s="41" t="s">
        <v>5865</v>
      </c>
      <c r="B41" t="s">
        <v>2631</v>
      </c>
    </row>
    <row r="42" spans="1:2" x14ac:dyDescent="0.3">
      <c r="A42" s="41" t="s">
        <v>5866</v>
      </c>
      <c r="B42" t="s">
        <v>2632</v>
      </c>
    </row>
    <row r="43" spans="1:2" x14ac:dyDescent="0.3">
      <c r="A43" s="41" t="s">
        <v>5867</v>
      </c>
      <c r="B43" t="s">
        <v>5769</v>
      </c>
    </row>
    <row r="44" spans="1:2" x14ac:dyDescent="0.3">
      <c r="A44" s="41" t="s">
        <v>5868</v>
      </c>
      <c r="B44" t="s">
        <v>2633</v>
      </c>
    </row>
    <row r="45" spans="1:2" x14ac:dyDescent="0.3">
      <c r="A45" s="41" t="s">
        <v>5869</v>
      </c>
      <c r="B45" t="s">
        <v>2634</v>
      </c>
    </row>
    <row r="46" spans="1:2" x14ac:dyDescent="0.3">
      <c r="A46" s="41" t="s">
        <v>5870</v>
      </c>
      <c r="B46" t="s">
        <v>2636</v>
      </c>
    </row>
    <row r="47" spans="1:2" x14ac:dyDescent="0.3">
      <c r="A47" s="41" t="s">
        <v>5871</v>
      </c>
      <c r="B47" t="s">
        <v>2637</v>
      </c>
    </row>
    <row r="48" spans="1:2" x14ac:dyDescent="0.3">
      <c r="A48" s="41" t="s">
        <v>5872</v>
      </c>
      <c r="B48" t="s">
        <v>2638</v>
      </c>
    </row>
    <row r="49" spans="1:2" x14ac:dyDescent="0.3">
      <c r="A49" s="41" t="s">
        <v>5873</v>
      </c>
      <c r="B49" t="s">
        <v>2639</v>
      </c>
    </row>
    <row r="50" spans="1:2" x14ac:dyDescent="0.3">
      <c r="A50" s="41" t="s">
        <v>5874</v>
      </c>
      <c r="B50" t="s">
        <v>2640</v>
      </c>
    </row>
    <row r="51" spans="1:2" x14ac:dyDescent="0.3">
      <c r="A51" s="41" t="s">
        <v>5875</v>
      </c>
      <c r="B51" t="s">
        <v>2641</v>
      </c>
    </row>
    <row r="52" spans="1:2" x14ac:dyDescent="0.3">
      <c r="A52" s="41" t="s">
        <v>5876</v>
      </c>
      <c r="B52" t="s">
        <v>2644</v>
      </c>
    </row>
    <row r="53" spans="1:2" x14ac:dyDescent="0.3">
      <c r="A53" s="41" t="s">
        <v>5877</v>
      </c>
      <c r="B53" t="s">
        <v>2645</v>
      </c>
    </row>
    <row r="54" spans="1:2" x14ac:dyDescent="0.3">
      <c r="A54" s="41" t="s">
        <v>5878</v>
      </c>
      <c r="B54" t="s">
        <v>2646</v>
      </c>
    </row>
    <row r="55" spans="1:2" x14ac:dyDescent="0.3">
      <c r="A55" s="41" t="s">
        <v>5879</v>
      </c>
      <c r="B55" t="s">
        <v>2647</v>
      </c>
    </row>
    <row r="56" spans="1:2" x14ac:dyDescent="0.3">
      <c r="A56" s="41" t="s">
        <v>5880</v>
      </c>
      <c r="B56" t="s">
        <v>2648</v>
      </c>
    </row>
    <row r="57" spans="1:2" x14ac:dyDescent="0.3">
      <c r="A57" s="41" t="s">
        <v>5881</v>
      </c>
      <c r="B57" t="s">
        <v>2649</v>
      </c>
    </row>
    <row r="58" spans="1:2" x14ac:dyDescent="0.3">
      <c r="A58" s="41" t="s">
        <v>5882</v>
      </c>
      <c r="B58" t="s">
        <v>2650</v>
      </c>
    </row>
    <row r="59" spans="1:2" x14ac:dyDescent="0.3">
      <c r="A59" s="41" t="s">
        <v>5883</v>
      </c>
      <c r="B59" t="s">
        <v>2651</v>
      </c>
    </row>
    <row r="60" spans="1:2" x14ac:dyDescent="0.3">
      <c r="A60" s="41" t="s">
        <v>5884</v>
      </c>
      <c r="B60" t="s">
        <v>2652</v>
      </c>
    </row>
    <row r="61" spans="1:2" x14ac:dyDescent="0.3">
      <c r="A61" s="41" t="s">
        <v>5885</v>
      </c>
      <c r="B61" t="s">
        <v>2653</v>
      </c>
    </row>
    <row r="62" spans="1:2" x14ac:dyDescent="0.3">
      <c r="A62" s="41" t="s">
        <v>5886</v>
      </c>
      <c r="B62" t="s">
        <v>2654</v>
      </c>
    </row>
    <row r="63" spans="1:2" x14ac:dyDescent="0.3">
      <c r="A63" s="41" t="s">
        <v>5887</v>
      </c>
      <c r="B63" t="s">
        <v>2655</v>
      </c>
    </row>
    <row r="64" spans="1:2" x14ac:dyDescent="0.3">
      <c r="A64" s="41" t="s">
        <v>5888</v>
      </c>
      <c r="B64" t="s">
        <v>2656</v>
      </c>
    </row>
    <row r="65" spans="1:2" x14ac:dyDescent="0.3">
      <c r="A65" s="41" t="s">
        <v>5889</v>
      </c>
      <c r="B65" t="s">
        <v>2657</v>
      </c>
    </row>
    <row r="66" spans="1:2" x14ac:dyDescent="0.3">
      <c r="A66" s="41" t="s">
        <v>5890</v>
      </c>
      <c r="B66" t="s">
        <v>2658</v>
      </c>
    </row>
    <row r="67" spans="1:2" x14ac:dyDescent="0.3">
      <c r="A67" s="41" t="s">
        <v>5891</v>
      </c>
      <c r="B67" t="s">
        <v>2659</v>
      </c>
    </row>
    <row r="68" spans="1:2" x14ac:dyDescent="0.3">
      <c r="A68" s="41" t="s">
        <v>5892</v>
      </c>
      <c r="B68" t="s">
        <v>2660</v>
      </c>
    </row>
    <row r="69" spans="1:2" x14ac:dyDescent="0.3">
      <c r="A69" s="41" t="s">
        <v>5893</v>
      </c>
      <c r="B69" t="s">
        <v>2661</v>
      </c>
    </row>
    <row r="70" spans="1:2" x14ac:dyDescent="0.3">
      <c r="A70" s="41" t="s">
        <v>5894</v>
      </c>
      <c r="B70" t="s">
        <v>2662</v>
      </c>
    </row>
    <row r="71" spans="1:2" x14ac:dyDescent="0.3">
      <c r="A71" s="41" t="s">
        <v>5895</v>
      </c>
      <c r="B71" t="s">
        <v>2663</v>
      </c>
    </row>
    <row r="72" spans="1:2" x14ac:dyDescent="0.3">
      <c r="A72" s="41" t="s">
        <v>5896</v>
      </c>
      <c r="B72" t="s">
        <v>2664</v>
      </c>
    </row>
    <row r="73" spans="1:2" x14ac:dyDescent="0.3">
      <c r="A73" s="41" t="s">
        <v>5897</v>
      </c>
      <c r="B73" t="s">
        <v>2665</v>
      </c>
    </row>
    <row r="74" spans="1:2" x14ac:dyDescent="0.3">
      <c r="A74" s="41" t="s">
        <v>5898</v>
      </c>
      <c r="B74" t="s">
        <v>2666</v>
      </c>
    </row>
    <row r="75" spans="1:2" x14ac:dyDescent="0.3">
      <c r="A75" s="41" t="s">
        <v>5899</v>
      </c>
      <c r="B75" t="s">
        <v>2667</v>
      </c>
    </row>
    <row r="76" spans="1:2" x14ac:dyDescent="0.3">
      <c r="A76" s="41" t="s">
        <v>5900</v>
      </c>
      <c r="B76" t="s">
        <v>2668</v>
      </c>
    </row>
    <row r="77" spans="1:2" x14ac:dyDescent="0.3">
      <c r="A77" s="41" t="s">
        <v>5901</v>
      </c>
      <c r="B77" t="s">
        <v>2669</v>
      </c>
    </row>
  </sheetData>
  <sheetProtection algorithmName="SHA-512" hashValue="it9KeoIEe+Q+0IRub+yI0Tsi9UNBHidkMCBWFyatA/OCat/fLcw/M9KolTHVJmybdm1aNlmqEOWqLki2iTFIDg==" saltValue="RihaOMZ10U9uUMPkXn9iVQ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16697-6021-4B1E-8774-29EEDA8A0F7B}">
  <sheetPr codeName="Sheet4">
    <tabColor theme="5" tint="0.59999389629810485"/>
  </sheetPr>
  <dimension ref="A1:J68"/>
  <sheetViews>
    <sheetView workbookViewId="0">
      <selection activeCell="A4" sqref="A4"/>
    </sheetView>
  </sheetViews>
  <sheetFormatPr defaultRowHeight="14.4" x14ac:dyDescent="0.3"/>
  <cols>
    <col min="1" max="1" width="16" bestFit="1" customWidth="1"/>
    <col min="2" max="2" width="52" bestFit="1" customWidth="1"/>
  </cols>
  <sheetData>
    <row r="1" spans="1:10" ht="15" thickBot="1" x14ac:dyDescent="0.35">
      <c r="A1" s="13" t="s">
        <v>2670</v>
      </c>
      <c r="B1" s="14" t="s">
        <v>2604</v>
      </c>
    </row>
    <row r="2" spans="1:10" ht="15" thickBot="1" x14ac:dyDescent="0.35">
      <c r="A2" s="36">
        <v>11500</v>
      </c>
      <c r="B2" t="s">
        <v>2605</v>
      </c>
    </row>
    <row r="3" spans="1:10" x14ac:dyDescent="0.3">
      <c r="A3" s="36">
        <v>14400</v>
      </c>
      <c r="B3" t="s">
        <v>2606</v>
      </c>
      <c r="D3" s="33" t="s">
        <v>2599</v>
      </c>
      <c r="E3" s="25"/>
      <c r="F3" s="25"/>
      <c r="G3" s="25"/>
      <c r="H3" s="25"/>
      <c r="I3" s="25"/>
      <c r="J3" s="26"/>
    </row>
    <row r="4" spans="1:10" x14ac:dyDescent="0.3">
      <c r="A4" s="36">
        <v>14500</v>
      </c>
      <c r="B4" t="s">
        <v>2607</v>
      </c>
      <c r="D4" s="27" t="s">
        <v>5770</v>
      </c>
      <c r="E4" s="28"/>
      <c r="F4" s="28"/>
      <c r="G4" s="28"/>
      <c r="H4" s="28"/>
      <c r="I4" s="28"/>
      <c r="J4" s="29"/>
    </row>
    <row r="5" spans="1:10" x14ac:dyDescent="0.3">
      <c r="A5" s="36">
        <v>15500</v>
      </c>
      <c r="B5" t="s">
        <v>2608</v>
      </c>
      <c r="D5" s="27" t="s">
        <v>5785</v>
      </c>
      <c r="E5" s="28"/>
      <c r="F5" s="28"/>
      <c r="G5" s="28"/>
      <c r="H5" s="28"/>
      <c r="I5" s="28"/>
      <c r="J5" s="29"/>
    </row>
    <row r="6" spans="1:10" ht="15" thickBot="1" x14ac:dyDescent="0.35">
      <c r="A6" s="36">
        <v>16500</v>
      </c>
      <c r="B6" t="s">
        <v>5768</v>
      </c>
      <c r="D6" s="30" t="s">
        <v>5771</v>
      </c>
      <c r="E6" s="31"/>
      <c r="F6" s="31"/>
      <c r="G6" s="31"/>
      <c r="H6" s="31"/>
      <c r="I6" s="31"/>
      <c r="J6" s="32"/>
    </row>
    <row r="7" spans="1:10" x14ac:dyDescent="0.3">
      <c r="A7" s="36">
        <v>19000</v>
      </c>
      <c r="B7" t="s">
        <v>2609</v>
      </c>
    </row>
    <row r="8" spans="1:10" x14ac:dyDescent="0.3">
      <c r="A8" s="36">
        <v>19200</v>
      </c>
      <c r="B8" t="s">
        <v>2610</v>
      </c>
    </row>
    <row r="9" spans="1:10" x14ac:dyDescent="0.3">
      <c r="A9" s="36">
        <v>22000</v>
      </c>
      <c r="B9" t="s">
        <v>2611</v>
      </c>
    </row>
    <row r="10" spans="1:10" x14ac:dyDescent="0.3">
      <c r="A10" s="36">
        <v>22500</v>
      </c>
      <c r="B10" t="s">
        <v>2612</v>
      </c>
    </row>
    <row r="11" spans="1:10" x14ac:dyDescent="0.3">
      <c r="A11" s="36">
        <v>23500</v>
      </c>
      <c r="B11" t="s">
        <v>2613</v>
      </c>
    </row>
    <row r="12" spans="1:10" x14ac:dyDescent="0.3">
      <c r="A12" s="36">
        <v>24500</v>
      </c>
      <c r="B12" t="s">
        <v>2614</v>
      </c>
    </row>
    <row r="13" spans="1:10" x14ac:dyDescent="0.3">
      <c r="A13" s="36">
        <v>25000</v>
      </c>
      <c r="B13" t="s">
        <v>2615</v>
      </c>
    </row>
    <row r="14" spans="1:10" x14ac:dyDescent="0.3">
      <c r="A14" s="36">
        <v>25500</v>
      </c>
      <c r="B14" t="s">
        <v>2616</v>
      </c>
    </row>
    <row r="15" spans="1:10" x14ac:dyDescent="0.3">
      <c r="A15" s="36">
        <v>28500</v>
      </c>
      <c r="B15" t="s">
        <v>2617</v>
      </c>
    </row>
    <row r="16" spans="1:10" x14ac:dyDescent="0.3">
      <c r="A16" s="36">
        <v>29200</v>
      </c>
      <c r="B16" t="s">
        <v>2618</v>
      </c>
    </row>
    <row r="17" spans="1:2" x14ac:dyDescent="0.3">
      <c r="A17" s="36">
        <v>32000</v>
      </c>
      <c r="B17" t="s">
        <v>2619</v>
      </c>
    </row>
    <row r="18" spans="1:2" x14ac:dyDescent="0.3">
      <c r="A18" s="36">
        <v>36000</v>
      </c>
      <c r="B18" t="s">
        <v>2620</v>
      </c>
    </row>
    <row r="19" spans="1:2" x14ac:dyDescent="0.3">
      <c r="A19" s="36">
        <v>37000</v>
      </c>
      <c r="B19" t="s">
        <v>2621</v>
      </c>
    </row>
    <row r="20" spans="1:2" x14ac:dyDescent="0.3">
      <c r="A20" s="36">
        <v>37300</v>
      </c>
      <c r="B20" t="s">
        <v>2622</v>
      </c>
    </row>
    <row r="21" spans="1:2" x14ac:dyDescent="0.3">
      <c r="A21" s="36">
        <v>37500</v>
      </c>
      <c r="B21" t="s">
        <v>2623</v>
      </c>
    </row>
    <row r="22" spans="1:2" x14ac:dyDescent="0.3">
      <c r="A22" s="36">
        <v>38000</v>
      </c>
      <c r="B22" t="s">
        <v>2624</v>
      </c>
    </row>
    <row r="23" spans="1:2" x14ac:dyDescent="0.3">
      <c r="A23" s="36">
        <v>38500</v>
      </c>
      <c r="B23" t="s">
        <v>2625</v>
      </c>
    </row>
    <row r="24" spans="1:2" x14ac:dyDescent="0.3">
      <c r="A24" s="36">
        <v>39500</v>
      </c>
      <c r="B24" t="s">
        <v>2626</v>
      </c>
    </row>
    <row r="25" spans="1:2" x14ac:dyDescent="0.3">
      <c r="A25" s="36">
        <v>41000</v>
      </c>
      <c r="B25" t="s">
        <v>2627</v>
      </c>
    </row>
    <row r="26" spans="1:2" x14ac:dyDescent="0.3">
      <c r="A26" s="36">
        <v>42500</v>
      </c>
      <c r="B26" t="s">
        <v>2628</v>
      </c>
    </row>
    <row r="27" spans="1:2" x14ac:dyDescent="0.3">
      <c r="A27" s="36">
        <v>42700</v>
      </c>
      <c r="B27" t="s">
        <v>2629</v>
      </c>
    </row>
    <row r="28" spans="1:2" x14ac:dyDescent="0.3">
      <c r="A28" s="36">
        <v>43200</v>
      </c>
      <c r="B28" t="s">
        <v>2630</v>
      </c>
    </row>
    <row r="29" spans="1:2" x14ac:dyDescent="0.3">
      <c r="A29" s="36">
        <v>43300</v>
      </c>
      <c r="B29" t="s">
        <v>2631</v>
      </c>
    </row>
    <row r="30" spans="1:2" x14ac:dyDescent="0.3">
      <c r="A30" s="36">
        <v>43400</v>
      </c>
      <c r="B30" t="s">
        <v>2632</v>
      </c>
    </row>
    <row r="31" spans="1:2" x14ac:dyDescent="0.3">
      <c r="A31" s="36">
        <v>43500</v>
      </c>
      <c r="B31" t="s">
        <v>5769</v>
      </c>
    </row>
    <row r="32" spans="1:2" x14ac:dyDescent="0.3">
      <c r="A32" s="36">
        <v>43700</v>
      </c>
      <c r="B32" t="s">
        <v>2633</v>
      </c>
    </row>
    <row r="33" spans="1:2" x14ac:dyDescent="0.3">
      <c r="A33" s="36">
        <v>43800</v>
      </c>
      <c r="B33" t="s">
        <v>2634</v>
      </c>
    </row>
    <row r="34" spans="1:2" x14ac:dyDescent="0.3">
      <c r="A34" s="36">
        <v>44000</v>
      </c>
      <c r="B34" t="s">
        <v>2635</v>
      </c>
    </row>
    <row r="35" spans="1:2" x14ac:dyDescent="0.3">
      <c r="A35" s="36">
        <v>44500</v>
      </c>
      <c r="B35" t="s">
        <v>2636</v>
      </c>
    </row>
    <row r="36" spans="1:2" x14ac:dyDescent="0.3">
      <c r="A36" s="36">
        <v>45500</v>
      </c>
      <c r="B36" t="s">
        <v>2637</v>
      </c>
    </row>
    <row r="37" spans="1:2" x14ac:dyDescent="0.3">
      <c r="A37" s="36">
        <v>46500</v>
      </c>
      <c r="B37" t="s">
        <v>2638</v>
      </c>
    </row>
    <row r="38" spans="1:2" x14ac:dyDescent="0.3">
      <c r="A38" s="36">
        <v>47500</v>
      </c>
      <c r="B38" t="s">
        <v>2639</v>
      </c>
    </row>
    <row r="39" spans="1:2" x14ac:dyDescent="0.3">
      <c r="A39" s="36">
        <v>48500</v>
      </c>
      <c r="B39" t="s">
        <v>2640</v>
      </c>
    </row>
    <row r="40" spans="1:2" x14ac:dyDescent="0.3">
      <c r="A40" s="36">
        <v>48800</v>
      </c>
      <c r="B40" t="s">
        <v>2641</v>
      </c>
    </row>
    <row r="41" spans="1:2" x14ac:dyDescent="0.3">
      <c r="A41" s="36">
        <v>49000</v>
      </c>
      <c r="B41" t="s">
        <v>2642</v>
      </c>
    </row>
    <row r="42" spans="1:2" x14ac:dyDescent="0.3">
      <c r="A42" s="36">
        <v>49500</v>
      </c>
      <c r="B42" t="s">
        <v>2643</v>
      </c>
    </row>
    <row r="43" spans="1:2" x14ac:dyDescent="0.3">
      <c r="A43" s="36">
        <v>50500</v>
      </c>
      <c r="B43" t="s">
        <v>2644</v>
      </c>
    </row>
    <row r="44" spans="1:2" x14ac:dyDescent="0.3">
      <c r="A44" s="36">
        <v>50700</v>
      </c>
      <c r="B44" t="s">
        <v>2645</v>
      </c>
    </row>
    <row r="45" spans="1:2" x14ac:dyDescent="0.3">
      <c r="A45" s="36">
        <v>51000</v>
      </c>
      <c r="B45" t="s">
        <v>2646</v>
      </c>
    </row>
    <row r="46" spans="1:2" x14ac:dyDescent="0.3">
      <c r="A46" s="36">
        <v>51500</v>
      </c>
      <c r="B46" t="s">
        <v>2647</v>
      </c>
    </row>
    <row r="47" spans="1:2" x14ac:dyDescent="0.3">
      <c r="A47" s="36">
        <v>52100</v>
      </c>
      <c r="B47" t="s">
        <v>2648</v>
      </c>
    </row>
    <row r="48" spans="1:2" x14ac:dyDescent="0.3">
      <c r="A48" s="36">
        <v>52500</v>
      </c>
      <c r="B48" t="s">
        <v>2649</v>
      </c>
    </row>
    <row r="49" spans="1:2" x14ac:dyDescent="0.3">
      <c r="A49" s="36">
        <v>53600</v>
      </c>
      <c r="B49" t="s">
        <v>2650</v>
      </c>
    </row>
    <row r="50" spans="1:2" x14ac:dyDescent="0.3">
      <c r="A50" s="36">
        <v>54000</v>
      </c>
      <c r="B50" t="s">
        <v>2651</v>
      </c>
    </row>
    <row r="51" spans="1:2" x14ac:dyDescent="0.3">
      <c r="A51" s="36">
        <v>54500</v>
      </c>
      <c r="B51" t="s">
        <v>2652</v>
      </c>
    </row>
    <row r="52" spans="1:2" x14ac:dyDescent="0.3">
      <c r="A52" s="36">
        <v>54700</v>
      </c>
      <c r="B52" t="s">
        <v>2653</v>
      </c>
    </row>
    <row r="53" spans="1:2" x14ac:dyDescent="0.3">
      <c r="A53" s="36">
        <v>55000</v>
      </c>
      <c r="B53" t="s">
        <v>2654</v>
      </c>
    </row>
    <row r="54" spans="1:2" x14ac:dyDescent="0.3">
      <c r="A54" s="36">
        <v>56600</v>
      </c>
      <c r="B54" t="s">
        <v>2655</v>
      </c>
    </row>
    <row r="55" spans="1:2" x14ac:dyDescent="0.3">
      <c r="A55" s="36">
        <v>57500</v>
      </c>
      <c r="B55" t="s">
        <v>2656</v>
      </c>
    </row>
    <row r="56" spans="1:2" x14ac:dyDescent="0.3">
      <c r="A56" s="36">
        <v>58500</v>
      </c>
      <c r="B56" t="s">
        <v>2657</v>
      </c>
    </row>
    <row r="57" spans="1:2" x14ac:dyDescent="0.3">
      <c r="A57" s="36">
        <v>62500</v>
      </c>
      <c r="B57" t="s">
        <v>2658</v>
      </c>
    </row>
    <row r="58" spans="1:2" x14ac:dyDescent="0.3">
      <c r="A58" s="36">
        <v>66000</v>
      </c>
      <c r="B58" t="s">
        <v>2659</v>
      </c>
    </row>
    <row r="59" spans="1:2" x14ac:dyDescent="0.3">
      <c r="A59" s="36">
        <v>66500</v>
      </c>
      <c r="B59" t="s">
        <v>2660</v>
      </c>
    </row>
    <row r="60" spans="1:2" x14ac:dyDescent="0.3">
      <c r="A60" s="36">
        <v>67000</v>
      </c>
      <c r="B60" t="s">
        <v>2661</v>
      </c>
    </row>
    <row r="61" spans="1:2" x14ac:dyDescent="0.3">
      <c r="A61" s="36">
        <v>68000</v>
      </c>
      <c r="B61" t="s">
        <v>2662</v>
      </c>
    </row>
    <row r="62" spans="1:2" x14ac:dyDescent="0.3">
      <c r="A62" s="36">
        <v>76501</v>
      </c>
      <c r="B62" t="s">
        <v>2663</v>
      </c>
    </row>
    <row r="63" spans="1:2" x14ac:dyDescent="0.3">
      <c r="A63" s="36">
        <v>76502</v>
      </c>
      <c r="B63" t="s">
        <v>2664</v>
      </c>
    </row>
    <row r="64" spans="1:2" x14ac:dyDescent="0.3">
      <c r="A64" s="36">
        <v>76503</v>
      </c>
      <c r="B64" t="s">
        <v>2665</v>
      </c>
    </row>
    <row r="65" spans="1:2" x14ac:dyDescent="0.3">
      <c r="A65" s="36">
        <v>76504</v>
      </c>
      <c r="B65" t="s">
        <v>2666</v>
      </c>
    </row>
    <row r="66" spans="1:2" x14ac:dyDescent="0.3">
      <c r="A66" s="36">
        <v>76505</v>
      </c>
      <c r="B66" t="s">
        <v>2667</v>
      </c>
    </row>
    <row r="67" spans="1:2" x14ac:dyDescent="0.3">
      <c r="A67" s="36">
        <v>76506</v>
      </c>
      <c r="B67" t="s">
        <v>2668</v>
      </c>
    </row>
    <row r="68" spans="1:2" x14ac:dyDescent="0.3">
      <c r="A68" s="36">
        <v>76507</v>
      </c>
      <c r="B68" t="s">
        <v>2669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91744-FE92-451C-BAD3-A5BA631671FE}">
  <sheetPr codeName="Sheet5">
    <tabColor theme="5" tint="0.59999389629810485"/>
  </sheetPr>
  <dimension ref="A1:N2250"/>
  <sheetViews>
    <sheetView workbookViewId="0">
      <selection activeCell="H13" sqref="H13"/>
    </sheetView>
  </sheetViews>
  <sheetFormatPr defaultRowHeight="14.4" x14ac:dyDescent="0.3"/>
  <cols>
    <col min="1" max="1" width="16.33203125" bestFit="1" customWidth="1"/>
    <col min="2" max="3" width="16.33203125" style="37" customWidth="1"/>
    <col min="4" max="4" width="52.88671875" customWidth="1"/>
    <col min="5" max="5" width="34.5546875" customWidth="1"/>
    <col min="6" max="6" width="17.33203125" bestFit="1" customWidth="1"/>
  </cols>
  <sheetData>
    <row r="1" spans="1:14" ht="15" thickBot="1" x14ac:dyDescent="0.35">
      <c r="A1" s="40" t="s">
        <v>1</v>
      </c>
      <c r="B1" s="40" t="s">
        <v>2674</v>
      </c>
      <c r="C1" s="40" t="s">
        <v>2675</v>
      </c>
      <c r="D1" s="40" t="s">
        <v>0</v>
      </c>
      <c r="E1" s="40" t="s">
        <v>2</v>
      </c>
      <c r="F1" s="40" t="s">
        <v>3</v>
      </c>
    </row>
    <row r="2" spans="1:14" ht="15" thickBot="1" x14ac:dyDescent="0.35">
      <c r="A2" t="s">
        <v>2411</v>
      </c>
      <c r="B2" s="37" t="s">
        <v>2531</v>
      </c>
      <c r="C2" s="37" t="s">
        <v>2933</v>
      </c>
      <c r="D2" t="s">
        <v>4</v>
      </c>
      <c r="E2" t="s">
        <v>5</v>
      </c>
      <c r="F2" t="s">
        <v>6</v>
      </c>
    </row>
    <row r="3" spans="1:14" x14ac:dyDescent="0.3">
      <c r="A3" t="s">
        <v>2410</v>
      </c>
      <c r="B3" s="37" t="s">
        <v>2531</v>
      </c>
      <c r="C3" s="37" t="s">
        <v>2934</v>
      </c>
      <c r="D3" t="s">
        <v>7</v>
      </c>
      <c r="E3" t="s">
        <v>8</v>
      </c>
      <c r="F3" t="s">
        <v>6</v>
      </c>
      <c r="H3" s="33" t="s">
        <v>2599</v>
      </c>
      <c r="I3" s="25"/>
      <c r="J3" s="25"/>
      <c r="K3" s="25"/>
      <c r="L3" s="25"/>
      <c r="M3" s="25"/>
      <c r="N3" s="26"/>
    </row>
    <row r="4" spans="1:14" x14ac:dyDescent="0.3">
      <c r="A4" t="s">
        <v>2409</v>
      </c>
      <c r="B4" s="37" t="s">
        <v>2531</v>
      </c>
      <c r="C4" s="37" t="s">
        <v>2935</v>
      </c>
      <c r="D4" t="s">
        <v>9</v>
      </c>
      <c r="E4" t="s">
        <v>8</v>
      </c>
      <c r="F4" t="s">
        <v>6</v>
      </c>
      <c r="H4" s="27" t="s">
        <v>5773</v>
      </c>
      <c r="I4" s="28"/>
      <c r="J4" s="28"/>
      <c r="K4" s="28"/>
      <c r="L4" s="28"/>
      <c r="M4" s="28"/>
      <c r="N4" s="29"/>
    </row>
    <row r="5" spans="1:14" x14ac:dyDescent="0.3">
      <c r="A5" t="s">
        <v>2408</v>
      </c>
      <c r="B5" s="37" t="s">
        <v>2531</v>
      </c>
      <c r="C5" s="37" t="s">
        <v>2936</v>
      </c>
      <c r="D5" t="s">
        <v>10</v>
      </c>
      <c r="E5" t="s">
        <v>8</v>
      </c>
      <c r="F5" t="s">
        <v>6</v>
      </c>
      <c r="H5" s="27" t="s">
        <v>5774</v>
      </c>
      <c r="I5" s="28"/>
      <c r="J5" s="28"/>
      <c r="K5" s="28"/>
      <c r="L5" s="28"/>
      <c r="M5" s="28"/>
      <c r="N5" s="29"/>
    </row>
    <row r="6" spans="1:14" ht="15" thickBot="1" x14ac:dyDescent="0.35">
      <c r="A6" t="s">
        <v>2412</v>
      </c>
      <c r="B6" s="37" t="s">
        <v>2531</v>
      </c>
      <c r="C6" s="37" t="s">
        <v>2937</v>
      </c>
      <c r="D6" t="s">
        <v>11</v>
      </c>
      <c r="E6" t="s">
        <v>12</v>
      </c>
      <c r="F6" t="s">
        <v>6</v>
      </c>
      <c r="H6" s="30" t="s">
        <v>5772</v>
      </c>
      <c r="I6" s="31"/>
      <c r="J6" s="31"/>
      <c r="K6" s="31"/>
      <c r="L6" s="31"/>
      <c r="M6" s="31"/>
      <c r="N6" s="32"/>
    </row>
    <row r="7" spans="1:14" x14ac:dyDescent="0.3">
      <c r="A7" t="s">
        <v>2413</v>
      </c>
      <c r="B7" s="37" t="s">
        <v>2531</v>
      </c>
      <c r="C7" s="37" t="s">
        <v>2938</v>
      </c>
      <c r="D7" t="s">
        <v>13</v>
      </c>
      <c r="E7" t="s">
        <v>12</v>
      </c>
      <c r="F7" t="s">
        <v>6</v>
      </c>
    </row>
    <row r="8" spans="1:14" x14ac:dyDescent="0.3">
      <c r="A8" t="s">
        <v>2414</v>
      </c>
      <c r="B8" s="37" t="s">
        <v>2531</v>
      </c>
      <c r="C8" s="37" t="s">
        <v>2939</v>
      </c>
      <c r="D8" t="s">
        <v>14</v>
      </c>
      <c r="E8" t="s">
        <v>12</v>
      </c>
      <c r="F8" t="s">
        <v>6</v>
      </c>
      <c r="H8" s="72" t="s">
        <v>6097</v>
      </c>
    </row>
    <row r="9" spans="1:14" x14ac:dyDescent="0.3">
      <c r="A9" t="s">
        <v>5917</v>
      </c>
      <c r="B9" s="37" t="s">
        <v>2531</v>
      </c>
      <c r="C9" s="37" t="s">
        <v>3816</v>
      </c>
      <c r="D9" t="s">
        <v>5967</v>
      </c>
      <c r="E9" t="s">
        <v>12</v>
      </c>
      <c r="F9" t="s">
        <v>6</v>
      </c>
    </row>
    <row r="10" spans="1:14" x14ac:dyDescent="0.3">
      <c r="A10" t="s">
        <v>2415</v>
      </c>
      <c r="B10" s="37" t="s">
        <v>2531</v>
      </c>
      <c r="C10" s="37" t="s">
        <v>2940</v>
      </c>
      <c r="D10" t="s">
        <v>15</v>
      </c>
      <c r="E10" t="s">
        <v>12</v>
      </c>
      <c r="F10" t="s">
        <v>6</v>
      </c>
    </row>
    <row r="11" spans="1:14" x14ac:dyDescent="0.3">
      <c r="A11" t="s">
        <v>2416</v>
      </c>
      <c r="B11" s="37" t="s">
        <v>2531</v>
      </c>
      <c r="C11" s="37" t="s">
        <v>2941</v>
      </c>
      <c r="D11" t="s">
        <v>16</v>
      </c>
      <c r="E11" t="s">
        <v>12</v>
      </c>
      <c r="F11" t="s">
        <v>6</v>
      </c>
    </row>
    <row r="12" spans="1:14" x14ac:dyDescent="0.3">
      <c r="A12" t="s">
        <v>2417</v>
      </c>
      <c r="B12" s="37" t="s">
        <v>2531</v>
      </c>
      <c r="C12" s="37" t="s">
        <v>2942</v>
      </c>
      <c r="D12" t="s">
        <v>17</v>
      </c>
      <c r="E12" t="s">
        <v>18</v>
      </c>
      <c r="F12" t="s">
        <v>6</v>
      </c>
    </row>
    <row r="13" spans="1:14" x14ac:dyDescent="0.3">
      <c r="A13" t="s">
        <v>2418</v>
      </c>
      <c r="B13" s="37" t="s">
        <v>2531</v>
      </c>
      <c r="C13" s="37" t="s">
        <v>2943</v>
      </c>
      <c r="D13" t="s">
        <v>19</v>
      </c>
      <c r="E13" t="s">
        <v>12</v>
      </c>
      <c r="F13" t="s">
        <v>6</v>
      </c>
    </row>
    <row r="14" spans="1:14" x14ac:dyDescent="0.3">
      <c r="A14" t="s">
        <v>5918</v>
      </c>
      <c r="B14" s="37" t="s">
        <v>2531</v>
      </c>
      <c r="C14" s="37" t="s">
        <v>3658</v>
      </c>
      <c r="D14" t="s">
        <v>5968</v>
      </c>
      <c r="E14" t="s">
        <v>12</v>
      </c>
      <c r="F14" t="s">
        <v>6</v>
      </c>
    </row>
    <row r="15" spans="1:14" x14ac:dyDescent="0.3">
      <c r="A15" t="s">
        <v>2419</v>
      </c>
      <c r="B15" s="37" t="s">
        <v>2531</v>
      </c>
      <c r="C15" s="37" t="s">
        <v>2944</v>
      </c>
      <c r="D15" t="s">
        <v>20</v>
      </c>
      <c r="E15" t="s">
        <v>12</v>
      </c>
      <c r="F15" t="s">
        <v>6</v>
      </c>
    </row>
    <row r="16" spans="1:14" x14ac:dyDescent="0.3">
      <c r="A16" t="s">
        <v>2420</v>
      </c>
      <c r="B16" s="37" t="s">
        <v>2531</v>
      </c>
      <c r="C16" s="37" t="s">
        <v>2945</v>
      </c>
      <c r="D16" t="s">
        <v>21</v>
      </c>
      <c r="E16" t="s">
        <v>18</v>
      </c>
      <c r="F16" t="s">
        <v>6</v>
      </c>
    </row>
    <row r="17" spans="1:6" x14ac:dyDescent="0.3">
      <c r="A17" t="s">
        <v>2421</v>
      </c>
      <c r="B17" s="37" t="s">
        <v>2531</v>
      </c>
      <c r="C17" s="37" t="s">
        <v>2946</v>
      </c>
      <c r="D17" t="s">
        <v>22</v>
      </c>
      <c r="E17" t="s">
        <v>12</v>
      </c>
      <c r="F17" t="s">
        <v>6</v>
      </c>
    </row>
    <row r="18" spans="1:6" x14ac:dyDescent="0.3">
      <c r="A18" t="s">
        <v>2422</v>
      </c>
      <c r="B18" s="37" t="s">
        <v>2531</v>
      </c>
      <c r="C18" s="37" t="s">
        <v>2947</v>
      </c>
      <c r="D18" t="s">
        <v>23</v>
      </c>
      <c r="E18" t="s">
        <v>12</v>
      </c>
      <c r="F18" t="s">
        <v>6</v>
      </c>
    </row>
    <row r="19" spans="1:6" x14ac:dyDescent="0.3">
      <c r="A19" t="s">
        <v>2423</v>
      </c>
      <c r="B19" s="37" t="s">
        <v>2531</v>
      </c>
      <c r="C19" s="37" t="s">
        <v>2948</v>
      </c>
      <c r="D19" t="s">
        <v>24</v>
      </c>
      <c r="E19" t="s">
        <v>12</v>
      </c>
      <c r="F19" t="s">
        <v>6</v>
      </c>
    </row>
    <row r="20" spans="1:6" x14ac:dyDescent="0.3">
      <c r="A20" t="s">
        <v>2424</v>
      </c>
      <c r="B20" s="37" t="s">
        <v>2531</v>
      </c>
      <c r="C20" s="37" t="s">
        <v>2950</v>
      </c>
      <c r="D20" t="s">
        <v>25</v>
      </c>
      <c r="E20" t="s">
        <v>12</v>
      </c>
      <c r="F20" t="s">
        <v>6</v>
      </c>
    </row>
    <row r="21" spans="1:6" x14ac:dyDescent="0.3">
      <c r="A21" t="s">
        <v>2425</v>
      </c>
      <c r="B21" s="37" t="s">
        <v>2531</v>
      </c>
      <c r="C21" s="37" t="s">
        <v>2951</v>
      </c>
      <c r="D21" t="s">
        <v>5968</v>
      </c>
      <c r="E21" t="s">
        <v>12</v>
      </c>
      <c r="F21" t="s">
        <v>6</v>
      </c>
    </row>
    <row r="22" spans="1:6" x14ac:dyDescent="0.3">
      <c r="A22" t="s">
        <v>2426</v>
      </c>
      <c r="B22" s="37" t="s">
        <v>2531</v>
      </c>
      <c r="C22" s="37" t="s">
        <v>2952</v>
      </c>
      <c r="D22" t="s">
        <v>26</v>
      </c>
      <c r="E22" t="s">
        <v>12</v>
      </c>
      <c r="F22" t="s">
        <v>6</v>
      </c>
    </row>
    <row r="23" spans="1:6" x14ac:dyDescent="0.3">
      <c r="A23" t="s">
        <v>2427</v>
      </c>
      <c r="B23" s="37" t="s">
        <v>2531</v>
      </c>
      <c r="C23" s="37" t="s">
        <v>2953</v>
      </c>
      <c r="D23" t="s">
        <v>27</v>
      </c>
      <c r="E23" t="s">
        <v>12</v>
      </c>
      <c r="F23" t="s">
        <v>6</v>
      </c>
    </row>
    <row r="24" spans="1:6" x14ac:dyDescent="0.3">
      <c r="A24" t="s">
        <v>2428</v>
      </c>
      <c r="B24" s="37" t="s">
        <v>2531</v>
      </c>
      <c r="C24" s="37" t="s">
        <v>2954</v>
      </c>
      <c r="D24" t="s">
        <v>28</v>
      </c>
      <c r="E24" t="s">
        <v>12</v>
      </c>
      <c r="F24" t="s">
        <v>6</v>
      </c>
    </row>
    <row r="25" spans="1:6" x14ac:dyDescent="0.3">
      <c r="A25" t="s">
        <v>2429</v>
      </c>
      <c r="B25" s="37" t="s">
        <v>2531</v>
      </c>
      <c r="C25" s="37" t="s">
        <v>2955</v>
      </c>
      <c r="D25" t="s">
        <v>29</v>
      </c>
      <c r="E25" t="s">
        <v>12</v>
      </c>
      <c r="F25" t="s">
        <v>6</v>
      </c>
    </row>
    <row r="26" spans="1:6" x14ac:dyDescent="0.3">
      <c r="A26" t="s">
        <v>2430</v>
      </c>
      <c r="B26" s="37" t="s">
        <v>2531</v>
      </c>
      <c r="C26" s="37" t="s">
        <v>2956</v>
      </c>
      <c r="D26" t="s">
        <v>30</v>
      </c>
      <c r="E26" t="s">
        <v>12</v>
      </c>
      <c r="F26" t="s">
        <v>6</v>
      </c>
    </row>
    <row r="27" spans="1:6" x14ac:dyDescent="0.3">
      <c r="A27" t="s">
        <v>2431</v>
      </c>
      <c r="B27" s="37" t="s">
        <v>2531</v>
      </c>
      <c r="C27" s="37" t="s">
        <v>2957</v>
      </c>
      <c r="D27" t="s">
        <v>31</v>
      </c>
      <c r="E27" t="s">
        <v>12</v>
      </c>
      <c r="F27" t="s">
        <v>6</v>
      </c>
    </row>
    <row r="28" spans="1:6" x14ac:dyDescent="0.3">
      <c r="A28" t="s">
        <v>2432</v>
      </c>
      <c r="B28" s="37" t="s">
        <v>2531</v>
      </c>
      <c r="C28" s="37" t="s">
        <v>2958</v>
      </c>
      <c r="D28" t="s">
        <v>32</v>
      </c>
      <c r="E28" t="s">
        <v>12</v>
      </c>
      <c r="F28" t="s">
        <v>6</v>
      </c>
    </row>
    <row r="29" spans="1:6" x14ac:dyDescent="0.3">
      <c r="A29" t="s">
        <v>2433</v>
      </c>
      <c r="B29" s="37" t="s">
        <v>2531</v>
      </c>
      <c r="C29" s="37" t="s">
        <v>2961</v>
      </c>
      <c r="D29" t="s">
        <v>33</v>
      </c>
      <c r="E29" t="s">
        <v>12</v>
      </c>
      <c r="F29" t="s">
        <v>6</v>
      </c>
    </row>
    <row r="30" spans="1:6" x14ac:dyDescent="0.3">
      <c r="A30" t="s">
        <v>3821</v>
      </c>
      <c r="B30" s="37" t="s">
        <v>2531</v>
      </c>
      <c r="C30" s="37" t="s">
        <v>2962</v>
      </c>
      <c r="D30" t="s">
        <v>34</v>
      </c>
      <c r="E30" t="s">
        <v>12</v>
      </c>
      <c r="F30" t="s">
        <v>6</v>
      </c>
    </row>
    <row r="31" spans="1:6" x14ac:dyDescent="0.3">
      <c r="A31" t="s">
        <v>3822</v>
      </c>
      <c r="B31" s="37" t="s">
        <v>2531</v>
      </c>
      <c r="C31" s="37" t="s">
        <v>2963</v>
      </c>
      <c r="D31" t="s">
        <v>35</v>
      </c>
      <c r="E31" t="s">
        <v>12</v>
      </c>
      <c r="F31" t="s">
        <v>6</v>
      </c>
    </row>
    <row r="32" spans="1:6" x14ac:dyDescent="0.3">
      <c r="A32" t="s">
        <v>3823</v>
      </c>
      <c r="B32" s="37" t="s">
        <v>2531</v>
      </c>
      <c r="C32" s="37" t="s">
        <v>2965</v>
      </c>
      <c r="D32" t="s">
        <v>36</v>
      </c>
      <c r="E32" t="s">
        <v>12</v>
      </c>
      <c r="F32" t="s">
        <v>6</v>
      </c>
    </row>
    <row r="33" spans="1:6" x14ac:dyDescent="0.3">
      <c r="A33" t="s">
        <v>3824</v>
      </c>
      <c r="B33" s="37" t="s">
        <v>2531</v>
      </c>
      <c r="C33" s="37" t="s">
        <v>2966</v>
      </c>
      <c r="D33" t="s">
        <v>37</v>
      </c>
      <c r="E33" t="s">
        <v>12</v>
      </c>
      <c r="F33" t="s">
        <v>6</v>
      </c>
    </row>
    <row r="34" spans="1:6" x14ac:dyDescent="0.3">
      <c r="A34" t="s">
        <v>5919</v>
      </c>
      <c r="B34" s="37" t="s">
        <v>2531</v>
      </c>
      <c r="C34" s="37" t="s">
        <v>3288</v>
      </c>
      <c r="D34" t="s">
        <v>5969</v>
      </c>
      <c r="E34" t="s">
        <v>12</v>
      </c>
      <c r="F34" t="s">
        <v>6</v>
      </c>
    </row>
    <row r="35" spans="1:6" x14ac:dyDescent="0.3">
      <c r="A35" t="s">
        <v>3825</v>
      </c>
      <c r="B35" s="37" t="s">
        <v>2531</v>
      </c>
      <c r="C35" s="37" t="s">
        <v>2967</v>
      </c>
      <c r="D35" t="s">
        <v>38</v>
      </c>
      <c r="E35" t="s">
        <v>39</v>
      </c>
      <c r="F35" t="s">
        <v>6</v>
      </c>
    </row>
    <row r="36" spans="1:6" x14ac:dyDescent="0.3">
      <c r="A36" t="s">
        <v>3826</v>
      </c>
      <c r="B36" s="37" t="s">
        <v>2531</v>
      </c>
      <c r="C36" s="37" t="s">
        <v>2968</v>
      </c>
      <c r="D36" t="s">
        <v>40</v>
      </c>
      <c r="E36" t="s">
        <v>39</v>
      </c>
      <c r="F36" t="s">
        <v>6</v>
      </c>
    </row>
    <row r="37" spans="1:6" x14ac:dyDescent="0.3">
      <c r="A37" t="s">
        <v>3827</v>
      </c>
      <c r="B37" s="37" t="s">
        <v>2531</v>
      </c>
      <c r="C37" s="37" t="s">
        <v>2969</v>
      </c>
      <c r="D37" t="s">
        <v>41</v>
      </c>
      <c r="E37" t="s">
        <v>39</v>
      </c>
      <c r="F37" t="s">
        <v>6</v>
      </c>
    </row>
    <row r="38" spans="1:6" x14ac:dyDescent="0.3">
      <c r="A38" t="s">
        <v>3828</v>
      </c>
      <c r="B38" s="37" t="s">
        <v>2531</v>
      </c>
      <c r="C38" s="37" t="s">
        <v>2970</v>
      </c>
      <c r="D38" t="s">
        <v>42</v>
      </c>
      <c r="E38" t="s">
        <v>39</v>
      </c>
      <c r="F38" t="s">
        <v>6</v>
      </c>
    </row>
    <row r="39" spans="1:6" x14ac:dyDescent="0.3">
      <c r="A39" t="s">
        <v>3829</v>
      </c>
      <c r="B39" s="37" t="s">
        <v>2531</v>
      </c>
      <c r="C39" s="37" t="s">
        <v>2971</v>
      </c>
      <c r="D39" t="s">
        <v>43</v>
      </c>
      <c r="E39" t="s">
        <v>39</v>
      </c>
      <c r="F39" t="s">
        <v>6</v>
      </c>
    </row>
    <row r="40" spans="1:6" x14ac:dyDescent="0.3">
      <c r="A40" t="s">
        <v>3830</v>
      </c>
      <c r="B40" s="37" t="s">
        <v>2531</v>
      </c>
      <c r="C40" s="37" t="s">
        <v>2972</v>
      </c>
      <c r="D40" t="s">
        <v>44</v>
      </c>
      <c r="E40" t="s">
        <v>39</v>
      </c>
      <c r="F40" t="s">
        <v>6</v>
      </c>
    </row>
    <row r="41" spans="1:6" x14ac:dyDescent="0.3">
      <c r="A41" t="s">
        <v>3831</v>
      </c>
      <c r="B41" s="37" t="s">
        <v>2531</v>
      </c>
      <c r="C41" s="37" t="s">
        <v>2973</v>
      </c>
      <c r="D41" t="s">
        <v>45</v>
      </c>
      <c r="E41" t="s">
        <v>39</v>
      </c>
      <c r="F41" t="s">
        <v>6</v>
      </c>
    </row>
    <row r="42" spans="1:6" x14ac:dyDescent="0.3">
      <c r="A42" t="s">
        <v>3832</v>
      </c>
      <c r="B42" s="37" t="s">
        <v>2531</v>
      </c>
      <c r="C42" s="37" t="s">
        <v>2974</v>
      </c>
      <c r="D42" t="s">
        <v>46</v>
      </c>
      <c r="E42" t="s">
        <v>39</v>
      </c>
      <c r="F42" t="s">
        <v>6</v>
      </c>
    </row>
    <row r="43" spans="1:6" x14ac:dyDescent="0.3">
      <c r="A43" t="s">
        <v>3833</v>
      </c>
      <c r="B43" s="37" t="s">
        <v>2531</v>
      </c>
      <c r="C43" s="37" t="s">
        <v>2975</v>
      </c>
      <c r="D43" t="s">
        <v>47</v>
      </c>
      <c r="E43" t="s">
        <v>39</v>
      </c>
      <c r="F43" t="s">
        <v>6</v>
      </c>
    </row>
    <row r="44" spans="1:6" x14ac:dyDescent="0.3">
      <c r="A44" t="s">
        <v>2679</v>
      </c>
      <c r="B44" s="37" t="s">
        <v>2531</v>
      </c>
      <c r="C44" s="37" t="s">
        <v>2976</v>
      </c>
      <c r="D44" t="s">
        <v>48</v>
      </c>
      <c r="E44" t="s">
        <v>39</v>
      </c>
      <c r="F44" t="s">
        <v>6</v>
      </c>
    </row>
    <row r="45" spans="1:6" x14ac:dyDescent="0.3">
      <c r="A45" t="s">
        <v>3834</v>
      </c>
      <c r="B45" s="37" t="s">
        <v>2531</v>
      </c>
      <c r="C45" s="37" t="s">
        <v>2977</v>
      </c>
      <c r="D45" t="s">
        <v>49</v>
      </c>
      <c r="E45" t="s">
        <v>12</v>
      </c>
      <c r="F45" t="s">
        <v>6</v>
      </c>
    </row>
    <row r="46" spans="1:6" x14ac:dyDescent="0.3">
      <c r="A46" t="s">
        <v>3835</v>
      </c>
      <c r="B46" s="37" t="s">
        <v>2531</v>
      </c>
      <c r="C46" s="37" t="s">
        <v>2978</v>
      </c>
      <c r="D46" t="s">
        <v>50</v>
      </c>
      <c r="E46" t="s">
        <v>39</v>
      </c>
      <c r="F46" t="s">
        <v>6</v>
      </c>
    </row>
    <row r="47" spans="1:6" x14ac:dyDescent="0.3">
      <c r="A47" t="s">
        <v>3836</v>
      </c>
      <c r="B47" s="37" t="s">
        <v>2531</v>
      </c>
      <c r="C47" s="37" t="s">
        <v>2979</v>
      </c>
      <c r="D47" t="s">
        <v>51</v>
      </c>
      <c r="E47" t="s">
        <v>39</v>
      </c>
      <c r="F47" t="s">
        <v>6</v>
      </c>
    </row>
    <row r="48" spans="1:6" x14ac:dyDescent="0.3">
      <c r="A48" t="s">
        <v>3837</v>
      </c>
      <c r="B48" s="37" t="s">
        <v>2531</v>
      </c>
      <c r="C48" s="37" t="s">
        <v>2980</v>
      </c>
      <c r="D48" t="s">
        <v>52</v>
      </c>
      <c r="E48" t="s">
        <v>39</v>
      </c>
      <c r="F48" t="s">
        <v>6</v>
      </c>
    </row>
    <row r="49" spans="1:6" x14ac:dyDescent="0.3">
      <c r="A49" t="s">
        <v>3838</v>
      </c>
      <c r="B49" s="37" t="s">
        <v>2531</v>
      </c>
      <c r="C49" s="37" t="s">
        <v>2981</v>
      </c>
      <c r="D49" t="s">
        <v>53</v>
      </c>
      <c r="E49" t="s">
        <v>39</v>
      </c>
      <c r="F49" t="s">
        <v>6</v>
      </c>
    </row>
    <row r="50" spans="1:6" x14ac:dyDescent="0.3">
      <c r="A50" t="s">
        <v>3839</v>
      </c>
      <c r="B50" s="37" t="s">
        <v>2531</v>
      </c>
      <c r="C50" s="37" t="s">
        <v>2982</v>
      </c>
      <c r="D50" t="s">
        <v>54</v>
      </c>
      <c r="E50" t="s">
        <v>39</v>
      </c>
      <c r="F50" t="s">
        <v>6</v>
      </c>
    </row>
    <row r="51" spans="1:6" x14ac:dyDescent="0.3">
      <c r="A51" t="s">
        <v>3840</v>
      </c>
      <c r="B51" s="37" t="s">
        <v>2531</v>
      </c>
      <c r="C51" s="37" t="s">
        <v>2983</v>
      </c>
      <c r="D51" t="s">
        <v>55</v>
      </c>
      <c r="E51" t="s">
        <v>39</v>
      </c>
      <c r="F51" t="s">
        <v>6</v>
      </c>
    </row>
    <row r="52" spans="1:6" x14ac:dyDescent="0.3">
      <c r="A52" t="s">
        <v>3841</v>
      </c>
      <c r="B52" s="37" t="s">
        <v>2531</v>
      </c>
      <c r="C52" s="37" t="s">
        <v>2984</v>
      </c>
      <c r="D52" t="s">
        <v>56</v>
      </c>
      <c r="E52" t="s">
        <v>39</v>
      </c>
      <c r="F52" t="s">
        <v>6</v>
      </c>
    </row>
    <row r="53" spans="1:6" x14ac:dyDescent="0.3">
      <c r="A53" t="s">
        <v>5920</v>
      </c>
      <c r="B53" s="37" t="s">
        <v>2531</v>
      </c>
      <c r="C53" s="37" t="s">
        <v>5959</v>
      </c>
      <c r="D53" t="s">
        <v>5970</v>
      </c>
      <c r="E53" t="s">
        <v>39</v>
      </c>
      <c r="F53" t="s">
        <v>6</v>
      </c>
    </row>
    <row r="54" spans="1:6" x14ac:dyDescent="0.3">
      <c r="A54" t="s">
        <v>2879</v>
      </c>
      <c r="B54" s="37" t="s">
        <v>2531</v>
      </c>
      <c r="C54" s="37" t="s">
        <v>2985</v>
      </c>
      <c r="D54" t="s">
        <v>57</v>
      </c>
      <c r="E54" t="s">
        <v>58</v>
      </c>
      <c r="F54" t="s">
        <v>6</v>
      </c>
    </row>
    <row r="55" spans="1:6" x14ac:dyDescent="0.3">
      <c r="A55" t="s">
        <v>3842</v>
      </c>
      <c r="B55" s="37" t="s">
        <v>2531</v>
      </c>
      <c r="C55" s="37" t="s">
        <v>2986</v>
      </c>
      <c r="D55" t="s">
        <v>59</v>
      </c>
      <c r="E55" t="s">
        <v>58</v>
      </c>
      <c r="F55" t="s">
        <v>6</v>
      </c>
    </row>
    <row r="56" spans="1:6" x14ac:dyDescent="0.3">
      <c r="A56" t="s">
        <v>3843</v>
      </c>
      <c r="B56" s="37" t="s">
        <v>2531</v>
      </c>
      <c r="C56" s="37" t="s">
        <v>2987</v>
      </c>
      <c r="D56" t="s">
        <v>60</v>
      </c>
      <c r="E56" t="s">
        <v>58</v>
      </c>
      <c r="F56" t="s">
        <v>6</v>
      </c>
    </row>
    <row r="57" spans="1:6" x14ac:dyDescent="0.3">
      <c r="A57" t="s">
        <v>3844</v>
      </c>
      <c r="B57" s="37" t="s">
        <v>2531</v>
      </c>
      <c r="C57" s="37" t="s">
        <v>2988</v>
      </c>
      <c r="D57" t="s">
        <v>61</v>
      </c>
      <c r="E57" t="s">
        <v>58</v>
      </c>
      <c r="F57" t="s">
        <v>6</v>
      </c>
    </row>
    <row r="58" spans="1:6" x14ac:dyDescent="0.3">
      <c r="A58" t="s">
        <v>3845</v>
      </c>
      <c r="B58" s="37" t="s">
        <v>2531</v>
      </c>
      <c r="C58" s="37" t="s">
        <v>2989</v>
      </c>
      <c r="D58" t="s">
        <v>62</v>
      </c>
      <c r="E58" t="s">
        <v>58</v>
      </c>
      <c r="F58" t="s">
        <v>6</v>
      </c>
    </row>
    <row r="59" spans="1:6" x14ac:dyDescent="0.3">
      <c r="A59" t="s">
        <v>3846</v>
      </c>
      <c r="B59" s="37" t="s">
        <v>2531</v>
      </c>
      <c r="C59" s="37" t="s">
        <v>2990</v>
      </c>
      <c r="D59" t="s">
        <v>63</v>
      </c>
      <c r="E59" t="s">
        <v>58</v>
      </c>
      <c r="F59" t="s">
        <v>6</v>
      </c>
    </row>
    <row r="60" spans="1:6" x14ac:dyDescent="0.3">
      <c r="A60" t="s">
        <v>2880</v>
      </c>
      <c r="B60" s="37" t="s">
        <v>2531</v>
      </c>
      <c r="C60" s="37" t="s">
        <v>2991</v>
      </c>
      <c r="D60" t="s">
        <v>64</v>
      </c>
      <c r="E60" t="s">
        <v>58</v>
      </c>
      <c r="F60" t="s">
        <v>6</v>
      </c>
    </row>
    <row r="61" spans="1:6" x14ac:dyDescent="0.3">
      <c r="A61" t="s">
        <v>3847</v>
      </c>
      <c r="B61" s="37" t="s">
        <v>2531</v>
      </c>
      <c r="C61" s="37" t="s">
        <v>2992</v>
      </c>
      <c r="D61" t="s">
        <v>65</v>
      </c>
      <c r="E61" t="s">
        <v>58</v>
      </c>
      <c r="F61" t="s">
        <v>6</v>
      </c>
    </row>
    <row r="62" spans="1:6" x14ac:dyDescent="0.3">
      <c r="A62" t="s">
        <v>3848</v>
      </c>
      <c r="B62" s="37" t="s">
        <v>2531</v>
      </c>
      <c r="C62" s="37" t="s">
        <v>2993</v>
      </c>
      <c r="D62" t="s">
        <v>66</v>
      </c>
      <c r="E62" t="s">
        <v>58</v>
      </c>
      <c r="F62" t="s">
        <v>6</v>
      </c>
    </row>
    <row r="63" spans="1:6" x14ac:dyDescent="0.3">
      <c r="A63" t="s">
        <v>3849</v>
      </c>
      <c r="B63" s="37" t="s">
        <v>2531</v>
      </c>
      <c r="C63" s="37" t="s">
        <v>2994</v>
      </c>
      <c r="D63" t="s">
        <v>67</v>
      </c>
      <c r="E63" t="s">
        <v>58</v>
      </c>
      <c r="F63" t="s">
        <v>6</v>
      </c>
    </row>
    <row r="64" spans="1:6" x14ac:dyDescent="0.3">
      <c r="A64" t="s">
        <v>3850</v>
      </c>
      <c r="B64" s="37" t="s">
        <v>2531</v>
      </c>
      <c r="C64" s="37" t="s">
        <v>2995</v>
      </c>
      <c r="D64" t="s">
        <v>68</v>
      </c>
      <c r="E64" t="s">
        <v>58</v>
      </c>
      <c r="F64" t="s">
        <v>6</v>
      </c>
    </row>
    <row r="65" spans="1:6" x14ac:dyDescent="0.3">
      <c r="A65" t="s">
        <v>3851</v>
      </c>
      <c r="B65" s="37" t="s">
        <v>2531</v>
      </c>
      <c r="C65" s="37" t="s">
        <v>2996</v>
      </c>
      <c r="D65" t="s">
        <v>69</v>
      </c>
      <c r="E65" t="s">
        <v>58</v>
      </c>
      <c r="F65" t="s">
        <v>6</v>
      </c>
    </row>
    <row r="66" spans="1:6" x14ac:dyDescent="0.3">
      <c r="A66" t="s">
        <v>2881</v>
      </c>
      <c r="B66" s="37" t="s">
        <v>2531</v>
      </c>
      <c r="C66" s="37" t="s">
        <v>2997</v>
      </c>
      <c r="D66" t="s">
        <v>70</v>
      </c>
      <c r="E66" t="s">
        <v>58</v>
      </c>
      <c r="F66" t="s">
        <v>6</v>
      </c>
    </row>
    <row r="67" spans="1:6" x14ac:dyDescent="0.3">
      <c r="A67" t="s">
        <v>3852</v>
      </c>
      <c r="B67" s="37" t="s">
        <v>2531</v>
      </c>
      <c r="C67" s="37" t="s">
        <v>2998</v>
      </c>
      <c r="D67" t="s">
        <v>71</v>
      </c>
      <c r="E67" t="s">
        <v>58</v>
      </c>
      <c r="F67" t="s">
        <v>6</v>
      </c>
    </row>
    <row r="68" spans="1:6" x14ac:dyDescent="0.3">
      <c r="A68" t="s">
        <v>3853</v>
      </c>
      <c r="B68" s="37" t="s">
        <v>2531</v>
      </c>
      <c r="C68" s="37" t="s">
        <v>2999</v>
      </c>
      <c r="D68" t="s">
        <v>72</v>
      </c>
      <c r="E68" t="s">
        <v>58</v>
      </c>
      <c r="F68" t="s">
        <v>6</v>
      </c>
    </row>
    <row r="69" spans="1:6" x14ac:dyDescent="0.3">
      <c r="A69" t="s">
        <v>3854</v>
      </c>
      <c r="B69" s="37" t="s">
        <v>2531</v>
      </c>
      <c r="C69" s="37" t="s">
        <v>3000</v>
      </c>
      <c r="D69" t="s">
        <v>73</v>
      </c>
      <c r="E69" t="s">
        <v>58</v>
      </c>
      <c r="F69" t="s">
        <v>6</v>
      </c>
    </row>
    <row r="70" spans="1:6" x14ac:dyDescent="0.3">
      <c r="A70" t="s">
        <v>3855</v>
      </c>
      <c r="B70" s="37" t="s">
        <v>2531</v>
      </c>
      <c r="C70" s="37" t="s">
        <v>3001</v>
      </c>
      <c r="D70" t="s">
        <v>74</v>
      </c>
      <c r="E70" t="s">
        <v>58</v>
      </c>
      <c r="F70" t="s">
        <v>6</v>
      </c>
    </row>
    <row r="71" spans="1:6" x14ac:dyDescent="0.3">
      <c r="A71" t="s">
        <v>3856</v>
      </c>
      <c r="B71" s="37" t="s">
        <v>2531</v>
      </c>
      <c r="C71" s="37" t="s">
        <v>3002</v>
      </c>
      <c r="D71" t="s">
        <v>75</v>
      </c>
      <c r="E71" t="s">
        <v>58</v>
      </c>
      <c r="F71" t="s">
        <v>6</v>
      </c>
    </row>
    <row r="72" spans="1:6" x14ac:dyDescent="0.3">
      <c r="A72" t="s">
        <v>3857</v>
      </c>
      <c r="B72" s="37" t="s">
        <v>2531</v>
      </c>
      <c r="C72" s="37" t="s">
        <v>3003</v>
      </c>
      <c r="D72" t="s">
        <v>76</v>
      </c>
      <c r="E72" t="s">
        <v>58</v>
      </c>
      <c r="F72" t="s">
        <v>6</v>
      </c>
    </row>
    <row r="73" spans="1:6" x14ac:dyDescent="0.3">
      <c r="A73" t="s">
        <v>3858</v>
      </c>
      <c r="B73" s="37" t="s">
        <v>2531</v>
      </c>
      <c r="C73" s="37" t="s">
        <v>3004</v>
      </c>
      <c r="D73" t="s">
        <v>77</v>
      </c>
      <c r="E73" t="s">
        <v>58</v>
      </c>
      <c r="F73" t="s">
        <v>6</v>
      </c>
    </row>
    <row r="74" spans="1:6" x14ac:dyDescent="0.3">
      <c r="A74" t="s">
        <v>2882</v>
      </c>
      <c r="B74" s="37" t="s">
        <v>2531</v>
      </c>
      <c r="C74" s="37" t="s">
        <v>3005</v>
      </c>
      <c r="D74" t="s">
        <v>78</v>
      </c>
      <c r="E74" t="s">
        <v>79</v>
      </c>
      <c r="F74" t="s">
        <v>6</v>
      </c>
    </row>
    <row r="75" spans="1:6" x14ac:dyDescent="0.3">
      <c r="A75" t="s">
        <v>3859</v>
      </c>
      <c r="B75" s="37" t="s">
        <v>2531</v>
      </c>
      <c r="C75" s="37" t="s">
        <v>3006</v>
      </c>
      <c r="D75" t="s">
        <v>80</v>
      </c>
      <c r="E75" t="s">
        <v>79</v>
      </c>
      <c r="F75" t="s">
        <v>6</v>
      </c>
    </row>
    <row r="76" spans="1:6" x14ac:dyDescent="0.3">
      <c r="A76" t="s">
        <v>3860</v>
      </c>
      <c r="B76" s="37" t="s">
        <v>2531</v>
      </c>
      <c r="C76" s="37" t="s">
        <v>3007</v>
      </c>
      <c r="D76" t="s">
        <v>81</v>
      </c>
      <c r="E76" t="s">
        <v>79</v>
      </c>
      <c r="F76" t="s">
        <v>6</v>
      </c>
    </row>
    <row r="77" spans="1:6" x14ac:dyDescent="0.3">
      <c r="A77" t="s">
        <v>2883</v>
      </c>
      <c r="B77" s="37" t="s">
        <v>2531</v>
      </c>
      <c r="C77" s="37" t="s">
        <v>3008</v>
      </c>
      <c r="D77" t="s">
        <v>82</v>
      </c>
      <c r="E77" t="s">
        <v>83</v>
      </c>
      <c r="F77" t="s">
        <v>6</v>
      </c>
    </row>
    <row r="78" spans="1:6" x14ac:dyDescent="0.3">
      <c r="A78" t="s">
        <v>3861</v>
      </c>
      <c r="B78" s="37" t="s">
        <v>2531</v>
      </c>
      <c r="C78" s="37" t="s">
        <v>3009</v>
      </c>
      <c r="D78" t="s">
        <v>84</v>
      </c>
      <c r="E78" t="s">
        <v>83</v>
      </c>
      <c r="F78" t="s">
        <v>6</v>
      </c>
    </row>
    <row r="79" spans="1:6" x14ac:dyDescent="0.3">
      <c r="A79" t="s">
        <v>3862</v>
      </c>
      <c r="B79" s="37" t="s">
        <v>2531</v>
      </c>
      <c r="C79" s="37" t="s">
        <v>3010</v>
      </c>
      <c r="D79" t="s">
        <v>85</v>
      </c>
      <c r="E79" t="s">
        <v>58</v>
      </c>
      <c r="F79" t="s">
        <v>6</v>
      </c>
    </row>
    <row r="80" spans="1:6" x14ac:dyDescent="0.3">
      <c r="A80" t="s">
        <v>3863</v>
      </c>
      <c r="B80" s="37" t="s">
        <v>2531</v>
      </c>
      <c r="C80" s="37" t="s">
        <v>3011</v>
      </c>
      <c r="D80" t="s">
        <v>86</v>
      </c>
      <c r="E80" t="s">
        <v>58</v>
      </c>
      <c r="F80" t="s">
        <v>6</v>
      </c>
    </row>
    <row r="81" spans="1:6" x14ac:dyDescent="0.3">
      <c r="A81" t="s">
        <v>3864</v>
      </c>
      <c r="B81" s="37" t="s">
        <v>2531</v>
      </c>
      <c r="C81" s="37" t="s">
        <v>3012</v>
      </c>
      <c r="D81" t="s">
        <v>87</v>
      </c>
      <c r="E81" t="s">
        <v>58</v>
      </c>
      <c r="F81" t="s">
        <v>6</v>
      </c>
    </row>
    <row r="82" spans="1:6" x14ac:dyDescent="0.3">
      <c r="A82" t="s">
        <v>3865</v>
      </c>
      <c r="B82" s="37" t="s">
        <v>2531</v>
      </c>
      <c r="C82" s="37" t="s">
        <v>3013</v>
      </c>
      <c r="D82" t="s">
        <v>88</v>
      </c>
      <c r="E82" t="s">
        <v>58</v>
      </c>
      <c r="F82" t="s">
        <v>6</v>
      </c>
    </row>
    <row r="83" spans="1:6" x14ac:dyDescent="0.3">
      <c r="A83" t="s">
        <v>3866</v>
      </c>
      <c r="B83" s="37" t="s">
        <v>2531</v>
      </c>
      <c r="C83" s="37" t="s">
        <v>3014</v>
      </c>
      <c r="D83" t="s">
        <v>89</v>
      </c>
      <c r="E83" t="s">
        <v>58</v>
      </c>
      <c r="F83" t="s">
        <v>6</v>
      </c>
    </row>
    <row r="84" spans="1:6" x14ac:dyDescent="0.3">
      <c r="A84" t="s">
        <v>3867</v>
      </c>
      <c r="B84" s="37" t="s">
        <v>2531</v>
      </c>
      <c r="C84" s="37" t="s">
        <v>3015</v>
      </c>
      <c r="D84" t="s">
        <v>90</v>
      </c>
      <c r="E84" t="s">
        <v>58</v>
      </c>
      <c r="F84" t="s">
        <v>6</v>
      </c>
    </row>
    <row r="85" spans="1:6" x14ac:dyDescent="0.3">
      <c r="A85" t="s">
        <v>2884</v>
      </c>
      <c r="B85" s="37" t="s">
        <v>2531</v>
      </c>
      <c r="C85" s="37" t="s">
        <v>3016</v>
      </c>
      <c r="D85" t="s">
        <v>91</v>
      </c>
      <c r="E85" t="s">
        <v>58</v>
      </c>
      <c r="F85" t="s">
        <v>6</v>
      </c>
    </row>
    <row r="86" spans="1:6" x14ac:dyDescent="0.3">
      <c r="A86" t="s">
        <v>3868</v>
      </c>
      <c r="B86" s="37" t="s">
        <v>2531</v>
      </c>
      <c r="C86" s="37" t="s">
        <v>3017</v>
      </c>
      <c r="D86" t="s">
        <v>92</v>
      </c>
      <c r="E86" t="s">
        <v>58</v>
      </c>
      <c r="F86" t="s">
        <v>6</v>
      </c>
    </row>
    <row r="87" spans="1:6" x14ac:dyDescent="0.3">
      <c r="A87" t="s">
        <v>3869</v>
      </c>
      <c r="B87" s="37" t="s">
        <v>2531</v>
      </c>
      <c r="C87" s="37" t="s">
        <v>3018</v>
      </c>
      <c r="D87" t="s">
        <v>93</v>
      </c>
      <c r="E87" t="s">
        <v>58</v>
      </c>
      <c r="F87" t="s">
        <v>6</v>
      </c>
    </row>
    <row r="88" spans="1:6" x14ac:dyDescent="0.3">
      <c r="A88" t="s">
        <v>3870</v>
      </c>
      <c r="B88" s="37" t="s">
        <v>2531</v>
      </c>
      <c r="C88" s="37" t="s">
        <v>3019</v>
      </c>
      <c r="D88" t="s">
        <v>94</v>
      </c>
      <c r="E88" t="s">
        <v>58</v>
      </c>
      <c r="F88" t="s">
        <v>6</v>
      </c>
    </row>
    <row r="89" spans="1:6" x14ac:dyDescent="0.3">
      <c r="A89" t="s">
        <v>3871</v>
      </c>
      <c r="B89" s="37" t="s">
        <v>2531</v>
      </c>
      <c r="C89" s="37" t="s">
        <v>3020</v>
      </c>
      <c r="D89" t="s">
        <v>95</v>
      </c>
      <c r="E89" t="s">
        <v>58</v>
      </c>
      <c r="F89" t="s">
        <v>6</v>
      </c>
    </row>
    <row r="90" spans="1:6" x14ac:dyDescent="0.3">
      <c r="A90" t="s">
        <v>3872</v>
      </c>
      <c r="B90" s="37" t="s">
        <v>2531</v>
      </c>
      <c r="C90" s="37" t="s">
        <v>3021</v>
      </c>
      <c r="D90" t="s">
        <v>96</v>
      </c>
      <c r="E90" t="s">
        <v>58</v>
      </c>
      <c r="F90" t="s">
        <v>6</v>
      </c>
    </row>
    <row r="91" spans="1:6" x14ac:dyDescent="0.3">
      <c r="A91" t="s">
        <v>2885</v>
      </c>
      <c r="B91" s="37" t="s">
        <v>2531</v>
      </c>
      <c r="C91" s="37" t="s">
        <v>3022</v>
      </c>
      <c r="D91" t="s">
        <v>97</v>
      </c>
      <c r="E91" t="s">
        <v>58</v>
      </c>
      <c r="F91" t="s">
        <v>6</v>
      </c>
    </row>
    <row r="92" spans="1:6" x14ac:dyDescent="0.3">
      <c r="A92" t="s">
        <v>3873</v>
      </c>
      <c r="B92" s="37" t="s">
        <v>2531</v>
      </c>
      <c r="C92" s="37" t="s">
        <v>3023</v>
      </c>
      <c r="D92" t="s">
        <v>98</v>
      </c>
      <c r="E92" t="s">
        <v>58</v>
      </c>
      <c r="F92" t="s">
        <v>6</v>
      </c>
    </row>
    <row r="93" spans="1:6" x14ac:dyDescent="0.3">
      <c r="A93" t="s">
        <v>3874</v>
      </c>
      <c r="B93" s="37" t="s">
        <v>2531</v>
      </c>
      <c r="C93" s="37" t="s">
        <v>3024</v>
      </c>
      <c r="D93" t="s">
        <v>99</v>
      </c>
      <c r="E93" t="s">
        <v>58</v>
      </c>
      <c r="F93" t="s">
        <v>6</v>
      </c>
    </row>
    <row r="94" spans="1:6" x14ac:dyDescent="0.3">
      <c r="A94" t="s">
        <v>3875</v>
      </c>
      <c r="B94" s="37" t="s">
        <v>2531</v>
      </c>
      <c r="C94" s="37" t="s">
        <v>3025</v>
      </c>
      <c r="D94" t="s">
        <v>100</v>
      </c>
      <c r="E94" t="s">
        <v>58</v>
      </c>
      <c r="F94" t="s">
        <v>6</v>
      </c>
    </row>
    <row r="95" spans="1:6" x14ac:dyDescent="0.3">
      <c r="A95" t="s">
        <v>3876</v>
      </c>
      <c r="B95" s="37" t="s">
        <v>2531</v>
      </c>
      <c r="C95" s="37" t="s">
        <v>3026</v>
      </c>
      <c r="D95" t="s">
        <v>101</v>
      </c>
      <c r="E95" t="s">
        <v>58</v>
      </c>
      <c r="F95" t="s">
        <v>6</v>
      </c>
    </row>
    <row r="96" spans="1:6" x14ac:dyDescent="0.3">
      <c r="A96" t="s">
        <v>2886</v>
      </c>
      <c r="B96" s="37" t="s">
        <v>2531</v>
      </c>
      <c r="C96" s="37" t="s">
        <v>3027</v>
      </c>
      <c r="D96" t="s">
        <v>102</v>
      </c>
      <c r="E96" t="s">
        <v>58</v>
      </c>
      <c r="F96" t="s">
        <v>6</v>
      </c>
    </row>
    <row r="97" spans="1:6" x14ac:dyDescent="0.3">
      <c r="A97" t="s">
        <v>3877</v>
      </c>
      <c r="B97" s="37" t="s">
        <v>2531</v>
      </c>
      <c r="C97" s="37" t="s">
        <v>3028</v>
      </c>
      <c r="D97" t="s">
        <v>103</v>
      </c>
      <c r="E97" t="s">
        <v>58</v>
      </c>
      <c r="F97" t="s">
        <v>6</v>
      </c>
    </row>
    <row r="98" spans="1:6" x14ac:dyDescent="0.3">
      <c r="A98" t="s">
        <v>5921</v>
      </c>
      <c r="B98" s="37" t="s">
        <v>2531</v>
      </c>
      <c r="C98" s="37" t="s">
        <v>3716</v>
      </c>
      <c r="D98" t="s">
        <v>5971</v>
      </c>
      <c r="E98" t="s">
        <v>58</v>
      </c>
      <c r="F98" t="s">
        <v>6</v>
      </c>
    </row>
    <row r="99" spans="1:6" x14ac:dyDescent="0.3">
      <c r="A99" t="s">
        <v>5922</v>
      </c>
      <c r="B99" s="37" t="s">
        <v>2531</v>
      </c>
      <c r="C99" s="37" t="s">
        <v>5960</v>
      </c>
      <c r="D99" t="s">
        <v>5972</v>
      </c>
      <c r="E99" t="s">
        <v>58</v>
      </c>
      <c r="F99" t="s">
        <v>6</v>
      </c>
    </row>
    <row r="100" spans="1:6" x14ac:dyDescent="0.3">
      <c r="A100" t="s">
        <v>3878</v>
      </c>
      <c r="B100" s="37" t="s">
        <v>2531</v>
      </c>
      <c r="C100" s="37" t="s">
        <v>3029</v>
      </c>
      <c r="D100" t="s">
        <v>104</v>
      </c>
      <c r="E100" t="s">
        <v>58</v>
      </c>
      <c r="F100" t="s">
        <v>6</v>
      </c>
    </row>
    <row r="101" spans="1:6" x14ac:dyDescent="0.3">
      <c r="A101" t="s">
        <v>3879</v>
      </c>
      <c r="B101" s="37" t="s">
        <v>2531</v>
      </c>
      <c r="C101" s="37" t="s">
        <v>3030</v>
      </c>
      <c r="D101" t="s">
        <v>105</v>
      </c>
      <c r="E101" t="s">
        <v>58</v>
      </c>
      <c r="F101" t="s">
        <v>6</v>
      </c>
    </row>
    <row r="102" spans="1:6" x14ac:dyDescent="0.3">
      <c r="A102" t="s">
        <v>2887</v>
      </c>
      <c r="B102" s="37" t="s">
        <v>2531</v>
      </c>
      <c r="C102" s="37" t="s">
        <v>3031</v>
      </c>
      <c r="D102" t="s">
        <v>106</v>
      </c>
      <c r="E102" t="s">
        <v>107</v>
      </c>
      <c r="F102" t="s">
        <v>6</v>
      </c>
    </row>
    <row r="103" spans="1:6" x14ac:dyDescent="0.3">
      <c r="A103" t="s">
        <v>3880</v>
      </c>
      <c r="B103" s="37" t="s">
        <v>2531</v>
      </c>
      <c r="C103" s="37" t="s">
        <v>3032</v>
      </c>
      <c r="D103" t="s">
        <v>108</v>
      </c>
      <c r="E103" t="s">
        <v>107</v>
      </c>
      <c r="F103" t="s">
        <v>6</v>
      </c>
    </row>
    <row r="104" spans="1:6" x14ac:dyDescent="0.3">
      <c r="A104" t="s">
        <v>3881</v>
      </c>
      <c r="B104" s="37" t="s">
        <v>2531</v>
      </c>
      <c r="C104" s="37" t="s">
        <v>3033</v>
      </c>
      <c r="D104" t="s">
        <v>109</v>
      </c>
      <c r="E104" t="s">
        <v>107</v>
      </c>
      <c r="F104" t="s">
        <v>6</v>
      </c>
    </row>
    <row r="105" spans="1:6" x14ac:dyDescent="0.3">
      <c r="A105" t="s">
        <v>3882</v>
      </c>
      <c r="B105" s="37" t="s">
        <v>2531</v>
      </c>
      <c r="C105" s="37" t="s">
        <v>3034</v>
      </c>
      <c r="D105" t="s">
        <v>110</v>
      </c>
      <c r="E105" t="s">
        <v>107</v>
      </c>
      <c r="F105" t="s">
        <v>6</v>
      </c>
    </row>
    <row r="106" spans="1:6" x14ac:dyDescent="0.3">
      <c r="A106" t="s">
        <v>3883</v>
      </c>
      <c r="B106" s="37" t="s">
        <v>2531</v>
      </c>
      <c r="C106" s="37" t="s">
        <v>3035</v>
      </c>
      <c r="D106" t="s">
        <v>111</v>
      </c>
      <c r="E106" t="s">
        <v>12</v>
      </c>
      <c r="F106" t="s">
        <v>6</v>
      </c>
    </row>
    <row r="107" spans="1:6" x14ac:dyDescent="0.3">
      <c r="A107" t="s">
        <v>3884</v>
      </c>
      <c r="B107" s="37" t="s">
        <v>2531</v>
      </c>
      <c r="C107" s="37" t="s">
        <v>3036</v>
      </c>
      <c r="D107" t="s">
        <v>112</v>
      </c>
      <c r="E107" t="s">
        <v>113</v>
      </c>
      <c r="F107" t="s">
        <v>6</v>
      </c>
    </row>
    <row r="108" spans="1:6" x14ac:dyDescent="0.3">
      <c r="A108" t="s">
        <v>3885</v>
      </c>
      <c r="B108" s="37" t="s">
        <v>2531</v>
      </c>
      <c r="C108" s="37" t="s">
        <v>3037</v>
      </c>
      <c r="D108" t="s">
        <v>114</v>
      </c>
      <c r="E108" t="s">
        <v>12</v>
      </c>
      <c r="F108" t="s">
        <v>6</v>
      </c>
    </row>
    <row r="109" spans="1:6" x14ac:dyDescent="0.3">
      <c r="A109" t="s">
        <v>3886</v>
      </c>
      <c r="B109" s="37" t="s">
        <v>2531</v>
      </c>
      <c r="C109" s="37" t="s">
        <v>3038</v>
      </c>
      <c r="D109" t="s">
        <v>115</v>
      </c>
      <c r="E109" t="s">
        <v>12</v>
      </c>
      <c r="F109" t="s">
        <v>6</v>
      </c>
    </row>
    <row r="110" spans="1:6" x14ac:dyDescent="0.3">
      <c r="A110" t="s">
        <v>2888</v>
      </c>
      <c r="B110" s="37" t="s">
        <v>2531</v>
      </c>
      <c r="C110" s="37" t="s">
        <v>3039</v>
      </c>
      <c r="D110" t="s">
        <v>116</v>
      </c>
      <c r="E110" t="s">
        <v>113</v>
      </c>
      <c r="F110" t="s">
        <v>6</v>
      </c>
    </row>
    <row r="111" spans="1:6" x14ac:dyDescent="0.3">
      <c r="A111" t="s">
        <v>3887</v>
      </c>
      <c r="B111" s="37" t="s">
        <v>2531</v>
      </c>
      <c r="C111" s="37" t="s">
        <v>3040</v>
      </c>
      <c r="D111" t="s">
        <v>117</v>
      </c>
      <c r="E111" t="s">
        <v>113</v>
      </c>
      <c r="F111" t="s">
        <v>6</v>
      </c>
    </row>
    <row r="112" spans="1:6" x14ac:dyDescent="0.3">
      <c r="A112" t="s">
        <v>3888</v>
      </c>
      <c r="B112" s="37" t="s">
        <v>2531</v>
      </c>
      <c r="C112" s="37" t="s">
        <v>3041</v>
      </c>
      <c r="D112" t="s">
        <v>118</v>
      </c>
      <c r="E112" t="s">
        <v>113</v>
      </c>
      <c r="F112" t="s">
        <v>6</v>
      </c>
    </row>
    <row r="113" spans="1:6" x14ac:dyDescent="0.3">
      <c r="A113" t="s">
        <v>3889</v>
      </c>
      <c r="B113" s="37" t="s">
        <v>2531</v>
      </c>
      <c r="C113" s="37" t="s">
        <v>3042</v>
      </c>
      <c r="D113" t="s">
        <v>119</v>
      </c>
      <c r="E113" t="s">
        <v>113</v>
      </c>
      <c r="F113" t="s">
        <v>6</v>
      </c>
    </row>
    <row r="114" spans="1:6" x14ac:dyDescent="0.3">
      <c r="A114" t="s">
        <v>2889</v>
      </c>
      <c r="B114" s="37" t="s">
        <v>2531</v>
      </c>
      <c r="C114" s="37" t="s">
        <v>3043</v>
      </c>
      <c r="D114" t="s">
        <v>120</v>
      </c>
      <c r="E114" t="s">
        <v>113</v>
      </c>
      <c r="F114" t="s">
        <v>6</v>
      </c>
    </row>
    <row r="115" spans="1:6" x14ac:dyDescent="0.3">
      <c r="A115" t="s">
        <v>3890</v>
      </c>
      <c r="B115" s="37" t="s">
        <v>2531</v>
      </c>
      <c r="C115" s="37" t="s">
        <v>3044</v>
      </c>
      <c r="D115" t="s">
        <v>121</v>
      </c>
      <c r="E115" t="s">
        <v>12</v>
      </c>
      <c r="F115" t="s">
        <v>6</v>
      </c>
    </row>
    <row r="116" spans="1:6" x14ac:dyDescent="0.3">
      <c r="A116" t="s">
        <v>3891</v>
      </c>
      <c r="B116" s="37" t="s">
        <v>2531</v>
      </c>
      <c r="C116" s="37" t="s">
        <v>3045</v>
      </c>
      <c r="D116" t="s">
        <v>122</v>
      </c>
      <c r="E116" t="s">
        <v>113</v>
      </c>
      <c r="F116" t="s">
        <v>6</v>
      </c>
    </row>
    <row r="117" spans="1:6" x14ac:dyDescent="0.3">
      <c r="A117" t="s">
        <v>3892</v>
      </c>
      <c r="B117" s="37" t="s">
        <v>2531</v>
      </c>
      <c r="C117" s="37" t="s">
        <v>3046</v>
      </c>
      <c r="D117" t="s">
        <v>123</v>
      </c>
      <c r="E117" t="s">
        <v>113</v>
      </c>
      <c r="F117" t="s">
        <v>6</v>
      </c>
    </row>
    <row r="118" spans="1:6" x14ac:dyDescent="0.3">
      <c r="A118" t="s">
        <v>3893</v>
      </c>
      <c r="B118" s="37" t="s">
        <v>2531</v>
      </c>
      <c r="C118" s="37" t="s">
        <v>3047</v>
      </c>
      <c r="D118" t="s">
        <v>124</v>
      </c>
      <c r="E118" t="s">
        <v>12</v>
      </c>
      <c r="F118" t="s">
        <v>6</v>
      </c>
    </row>
    <row r="119" spans="1:6" x14ac:dyDescent="0.3">
      <c r="A119" t="s">
        <v>3894</v>
      </c>
      <c r="B119" s="37" t="s">
        <v>2531</v>
      </c>
      <c r="C119" s="37" t="s">
        <v>3048</v>
      </c>
      <c r="D119" t="s">
        <v>125</v>
      </c>
      <c r="E119" t="s">
        <v>113</v>
      </c>
      <c r="F119" t="s">
        <v>6</v>
      </c>
    </row>
    <row r="120" spans="1:6" x14ac:dyDescent="0.3">
      <c r="A120" t="s">
        <v>3895</v>
      </c>
      <c r="B120" s="37" t="s">
        <v>2531</v>
      </c>
      <c r="C120" s="37" t="s">
        <v>3049</v>
      </c>
      <c r="D120" t="s">
        <v>126</v>
      </c>
      <c r="E120" t="s">
        <v>6061</v>
      </c>
      <c r="F120" t="s">
        <v>6</v>
      </c>
    </row>
    <row r="121" spans="1:6" x14ac:dyDescent="0.3">
      <c r="A121" t="s">
        <v>3896</v>
      </c>
      <c r="B121" s="37" t="s">
        <v>2531</v>
      </c>
      <c r="C121" s="37" t="s">
        <v>3050</v>
      </c>
      <c r="D121" t="s">
        <v>127</v>
      </c>
      <c r="E121" t="s">
        <v>113</v>
      </c>
      <c r="F121" t="s">
        <v>6</v>
      </c>
    </row>
    <row r="122" spans="1:6" x14ac:dyDescent="0.3">
      <c r="A122" t="s">
        <v>3897</v>
      </c>
      <c r="B122" s="37" t="s">
        <v>2531</v>
      </c>
      <c r="C122" s="37" t="s">
        <v>3051</v>
      </c>
      <c r="D122" t="s">
        <v>128</v>
      </c>
      <c r="E122" t="s">
        <v>113</v>
      </c>
      <c r="F122" t="s">
        <v>6</v>
      </c>
    </row>
    <row r="123" spans="1:6" x14ac:dyDescent="0.3">
      <c r="A123" t="s">
        <v>3898</v>
      </c>
      <c r="B123" s="37" t="s">
        <v>2531</v>
      </c>
      <c r="C123" s="37" t="s">
        <v>3052</v>
      </c>
      <c r="D123" t="s">
        <v>129</v>
      </c>
      <c r="E123" t="s">
        <v>113</v>
      </c>
      <c r="F123" t="s">
        <v>6</v>
      </c>
    </row>
    <row r="124" spans="1:6" x14ac:dyDescent="0.3">
      <c r="A124" t="s">
        <v>3899</v>
      </c>
      <c r="B124" s="37" t="s">
        <v>2531</v>
      </c>
      <c r="C124" s="37" t="s">
        <v>3053</v>
      </c>
      <c r="D124" t="s">
        <v>130</v>
      </c>
      <c r="E124" t="s">
        <v>12</v>
      </c>
      <c r="F124" t="s">
        <v>6</v>
      </c>
    </row>
    <row r="125" spans="1:6" x14ac:dyDescent="0.3">
      <c r="A125" t="s">
        <v>2890</v>
      </c>
      <c r="B125" s="37" t="s">
        <v>2531</v>
      </c>
      <c r="C125" s="37" t="s">
        <v>3054</v>
      </c>
      <c r="D125" t="s">
        <v>131</v>
      </c>
      <c r="E125" t="s">
        <v>132</v>
      </c>
      <c r="F125" t="s">
        <v>6</v>
      </c>
    </row>
    <row r="126" spans="1:6" x14ac:dyDescent="0.3">
      <c r="A126" t="s">
        <v>3900</v>
      </c>
      <c r="B126" s="37" t="s">
        <v>2531</v>
      </c>
      <c r="C126" s="37" t="s">
        <v>3055</v>
      </c>
      <c r="D126" t="s">
        <v>133</v>
      </c>
      <c r="E126" t="s">
        <v>12</v>
      </c>
      <c r="F126" t="s">
        <v>6</v>
      </c>
    </row>
    <row r="127" spans="1:6" x14ac:dyDescent="0.3">
      <c r="A127" t="s">
        <v>3901</v>
      </c>
      <c r="B127" s="37" t="s">
        <v>2531</v>
      </c>
      <c r="C127" s="37" t="s">
        <v>3056</v>
      </c>
      <c r="D127" t="s">
        <v>134</v>
      </c>
      <c r="E127" t="s">
        <v>132</v>
      </c>
      <c r="F127" t="s">
        <v>6</v>
      </c>
    </row>
    <row r="128" spans="1:6" x14ac:dyDescent="0.3">
      <c r="A128" t="s">
        <v>2891</v>
      </c>
      <c r="B128" s="37" t="s">
        <v>2531</v>
      </c>
      <c r="C128" s="37" t="s">
        <v>3057</v>
      </c>
      <c r="D128" t="s">
        <v>135</v>
      </c>
      <c r="E128" t="s">
        <v>132</v>
      </c>
      <c r="F128" t="s">
        <v>6</v>
      </c>
    </row>
    <row r="129" spans="1:6" x14ac:dyDescent="0.3">
      <c r="A129" t="s">
        <v>3902</v>
      </c>
      <c r="B129" s="37" t="s">
        <v>2531</v>
      </c>
      <c r="C129" s="37" t="s">
        <v>3058</v>
      </c>
      <c r="D129" t="s">
        <v>136</v>
      </c>
      <c r="E129" t="s">
        <v>6061</v>
      </c>
      <c r="F129" t="s">
        <v>6</v>
      </c>
    </row>
    <row r="130" spans="1:6" x14ac:dyDescent="0.3">
      <c r="A130" t="s">
        <v>3903</v>
      </c>
      <c r="B130" s="37" t="s">
        <v>2531</v>
      </c>
      <c r="C130" s="37" t="s">
        <v>3059</v>
      </c>
      <c r="D130" t="s">
        <v>137</v>
      </c>
      <c r="E130" t="s">
        <v>138</v>
      </c>
      <c r="F130" t="s">
        <v>6</v>
      </c>
    </row>
    <row r="131" spans="1:6" x14ac:dyDescent="0.3">
      <c r="A131" t="s">
        <v>3904</v>
      </c>
      <c r="B131" s="37" t="s">
        <v>2531</v>
      </c>
      <c r="C131" s="37" t="s">
        <v>3060</v>
      </c>
      <c r="D131" t="s">
        <v>139</v>
      </c>
      <c r="E131" t="s">
        <v>138</v>
      </c>
      <c r="F131" t="s">
        <v>6</v>
      </c>
    </row>
    <row r="132" spans="1:6" x14ac:dyDescent="0.3">
      <c r="A132" t="s">
        <v>3905</v>
      </c>
      <c r="B132" s="37" t="s">
        <v>2531</v>
      </c>
      <c r="C132" s="37" t="s">
        <v>3061</v>
      </c>
      <c r="D132" t="s">
        <v>140</v>
      </c>
      <c r="E132" t="s">
        <v>138</v>
      </c>
      <c r="F132" t="s">
        <v>6</v>
      </c>
    </row>
    <row r="133" spans="1:6" x14ac:dyDescent="0.3">
      <c r="A133" t="s">
        <v>2892</v>
      </c>
      <c r="B133" s="37" t="s">
        <v>2531</v>
      </c>
      <c r="C133" s="37" t="s">
        <v>3062</v>
      </c>
      <c r="D133" t="s">
        <v>141</v>
      </c>
      <c r="E133" t="s">
        <v>58</v>
      </c>
      <c r="F133" t="s">
        <v>6</v>
      </c>
    </row>
    <row r="134" spans="1:6" x14ac:dyDescent="0.3">
      <c r="A134" t="s">
        <v>3906</v>
      </c>
      <c r="B134" s="37" t="s">
        <v>2531</v>
      </c>
      <c r="C134" s="37" t="s">
        <v>3063</v>
      </c>
      <c r="D134" t="s">
        <v>142</v>
      </c>
      <c r="E134" t="s">
        <v>58</v>
      </c>
      <c r="F134" t="s">
        <v>6</v>
      </c>
    </row>
    <row r="135" spans="1:6" x14ac:dyDescent="0.3">
      <c r="A135" t="s">
        <v>3907</v>
      </c>
      <c r="B135" s="37" t="s">
        <v>2531</v>
      </c>
      <c r="C135" s="37" t="s">
        <v>3064</v>
      </c>
      <c r="D135" t="s">
        <v>143</v>
      </c>
      <c r="E135" t="s">
        <v>58</v>
      </c>
      <c r="F135" t="s">
        <v>6</v>
      </c>
    </row>
    <row r="136" spans="1:6" x14ac:dyDescent="0.3">
      <c r="A136" t="s">
        <v>3908</v>
      </c>
      <c r="B136" s="37" t="s">
        <v>2531</v>
      </c>
      <c r="C136" s="37" t="s">
        <v>3065</v>
      </c>
      <c r="D136" t="s">
        <v>144</v>
      </c>
      <c r="E136" t="s">
        <v>58</v>
      </c>
      <c r="F136" t="s">
        <v>6</v>
      </c>
    </row>
    <row r="137" spans="1:6" x14ac:dyDescent="0.3">
      <c r="A137" t="s">
        <v>3909</v>
      </c>
      <c r="B137" s="37" t="s">
        <v>2531</v>
      </c>
      <c r="C137" s="37" t="s">
        <v>3066</v>
      </c>
      <c r="D137" t="s">
        <v>145</v>
      </c>
      <c r="E137" t="s">
        <v>58</v>
      </c>
      <c r="F137" t="s">
        <v>6</v>
      </c>
    </row>
    <row r="138" spans="1:6" x14ac:dyDescent="0.3">
      <c r="A138" t="s">
        <v>3910</v>
      </c>
      <c r="B138" s="37" t="s">
        <v>2531</v>
      </c>
      <c r="C138" s="37" t="s">
        <v>3067</v>
      </c>
      <c r="D138" t="s">
        <v>146</v>
      </c>
      <c r="E138" t="s">
        <v>58</v>
      </c>
      <c r="F138" t="s">
        <v>6</v>
      </c>
    </row>
    <row r="139" spans="1:6" x14ac:dyDescent="0.3">
      <c r="A139" t="s">
        <v>3911</v>
      </c>
      <c r="B139" s="37" t="s">
        <v>2531</v>
      </c>
      <c r="C139" s="37" t="s">
        <v>3068</v>
      </c>
      <c r="D139" t="s">
        <v>147</v>
      </c>
      <c r="E139" t="s">
        <v>58</v>
      </c>
      <c r="F139" t="s">
        <v>6</v>
      </c>
    </row>
    <row r="140" spans="1:6" x14ac:dyDescent="0.3">
      <c r="A140" t="s">
        <v>3912</v>
      </c>
      <c r="B140" s="37" t="s">
        <v>2531</v>
      </c>
      <c r="C140" s="37" t="s">
        <v>3069</v>
      </c>
      <c r="D140" t="s">
        <v>148</v>
      </c>
      <c r="E140" t="s">
        <v>58</v>
      </c>
      <c r="F140" t="s">
        <v>6</v>
      </c>
    </row>
    <row r="141" spans="1:6" x14ac:dyDescent="0.3">
      <c r="A141" t="s">
        <v>3913</v>
      </c>
      <c r="B141" s="37" t="s">
        <v>2531</v>
      </c>
      <c r="C141" s="37" t="s">
        <v>3070</v>
      </c>
      <c r="D141" t="s">
        <v>149</v>
      </c>
      <c r="E141" t="s">
        <v>58</v>
      </c>
      <c r="F141" t="s">
        <v>6</v>
      </c>
    </row>
    <row r="142" spans="1:6" x14ac:dyDescent="0.3">
      <c r="A142" t="s">
        <v>5923</v>
      </c>
      <c r="B142" s="37" t="s">
        <v>2531</v>
      </c>
      <c r="C142" s="37" t="s">
        <v>3455</v>
      </c>
      <c r="D142" t="s">
        <v>5973</v>
      </c>
      <c r="E142" t="s">
        <v>58</v>
      </c>
      <c r="F142" t="s">
        <v>6</v>
      </c>
    </row>
    <row r="143" spans="1:6" x14ac:dyDescent="0.3">
      <c r="A143" t="s">
        <v>2893</v>
      </c>
      <c r="B143" s="37" t="s">
        <v>2531</v>
      </c>
      <c r="C143" s="37" t="s">
        <v>3071</v>
      </c>
      <c r="D143" t="s">
        <v>150</v>
      </c>
      <c r="E143" t="s">
        <v>58</v>
      </c>
      <c r="F143" t="s">
        <v>6</v>
      </c>
    </row>
    <row r="144" spans="1:6" x14ac:dyDescent="0.3">
      <c r="A144" t="s">
        <v>3914</v>
      </c>
      <c r="B144" s="37" t="s">
        <v>2531</v>
      </c>
      <c r="C144" s="37" t="s">
        <v>3072</v>
      </c>
      <c r="D144" t="s">
        <v>151</v>
      </c>
      <c r="E144" t="s">
        <v>58</v>
      </c>
      <c r="F144" t="s">
        <v>6</v>
      </c>
    </row>
    <row r="145" spans="1:6" x14ac:dyDescent="0.3">
      <c r="A145" t="s">
        <v>3915</v>
      </c>
      <c r="B145" s="37" t="s">
        <v>2531</v>
      </c>
      <c r="C145" s="37" t="s">
        <v>3073</v>
      </c>
      <c r="D145" t="s">
        <v>152</v>
      </c>
      <c r="E145" t="s">
        <v>58</v>
      </c>
      <c r="F145" t="s">
        <v>6</v>
      </c>
    </row>
    <row r="146" spans="1:6" x14ac:dyDescent="0.3">
      <c r="A146" t="s">
        <v>3916</v>
      </c>
      <c r="B146" s="37" t="s">
        <v>2531</v>
      </c>
      <c r="C146" s="37" t="s">
        <v>3074</v>
      </c>
      <c r="D146" t="s">
        <v>153</v>
      </c>
      <c r="E146" t="s">
        <v>58</v>
      </c>
      <c r="F146" t="s">
        <v>6</v>
      </c>
    </row>
    <row r="147" spans="1:6" x14ac:dyDescent="0.3">
      <c r="A147" t="s">
        <v>3917</v>
      </c>
      <c r="B147" s="37" t="s">
        <v>2531</v>
      </c>
      <c r="C147" s="37" t="s">
        <v>3075</v>
      </c>
      <c r="D147" t="s">
        <v>154</v>
      </c>
      <c r="E147" t="s">
        <v>58</v>
      </c>
      <c r="F147" t="s">
        <v>6</v>
      </c>
    </row>
    <row r="148" spans="1:6" x14ac:dyDescent="0.3">
      <c r="A148" t="s">
        <v>3918</v>
      </c>
      <c r="B148" s="37" t="s">
        <v>2531</v>
      </c>
      <c r="C148" s="37" t="s">
        <v>3076</v>
      </c>
      <c r="D148" t="s">
        <v>155</v>
      </c>
      <c r="E148" t="s">
        <v>58</v>
      </c>
      <c r="F148" t="s">
        <v>6</v>
      </c>
    </row>
    <row r="149" spans="1:6" x14ac:dyDescent="0.3">
      <c r="A149" t="s">
        <v>5924</v>
      </c>
      <c r="B149" s="37" t="s">
        <v>2531</v>
      </c>
      <c r="C149" s="37" t="s">
        <v>3457</v>
      </c>
      <c r="D149" t="s">
        <v>5974</v>
      </c>
      <c r="E149" t="s">
        <v>58</v>
      </c>
      <c r="F149" t="s">
        <v>6</v>
      </c>
    </row>
    <row r="150" spans="1:6" x14ac:dyDescent="0.3">
      <c r="A150" t="s">
        <v>3919</v>
      </c>
      <c r="B150" s="37" t="s">
        <v>2531</v>
      </c>
      <c r="C150" s="37" t="s">
        <v>3077</v>
      </c>
      <c r="D150" t="s">
        <v>156</v>
      </c>
      <c r="E150" t="s">
        <v>157</v>
      </c>
      <c r="F150" t="s">
        <v>6</v>
      </c>
    </row>
    <row r="151" spans="1:6" x14ac:dyDescent="0.3">
      <c r="A151" t="s">
        <v>3920</v>
      </c>
      <c r="B151" s="37" t="s">
        <v>2531</v>
      </c>
      <c r="C151" s="37" t="s">
        <v>3078</v>
      </c>
      <c r="D151" t="s">
        <v>158</v>
      </c>
      <c r="E151" t="s">
        <v>157</v>
      </c>
      <c r="F151" t="s">
        <v>6</v>
      </c>
    </row>
    <row r="152" spans="1:6" x14ac:dyDescent="0.3">
      <c r="A152" t="s">
        <v>3921</v>
      </c>
      <c r="B152" s="37" t="s">
        <v>2531</v>
      </c>
      <c r="C152" s="37" t="s">
        <v>3079</v>
      </c>
      <c r="D152" t="s">
        <v>159</v>
      </c>
      <c r="E152" t="s">
        <v>157</v>
      </c>
      <c r="F152" t="s">
        <v>6</v>
      </c>
    </row>
    <row r="153" spans="1:6" x14ac:dyDescent="0.3">
      <c r="A153" t="s">
        <v>3922</v>
      </c>
      <c r="B153" s="37" t="s">
        <v>2531</v>
      </c>
      <c r="C153" s="37" t="s">
        <v>3080</v>
      </c>
      <c r="D153" t="s">
        <v>160</v>
      </c>
      <c r="E153" t="s">
        <v>157</v>
      </c>
      <c r="F153" t="s">
        <v>6</v>
      </c>
    </row>
    <row r="154" spans="1:6" x14ac:dyDescent="0.3">
      <c r="A154" t="s">
        <v>3923</v>
      </c>
      <c r="B154" s="37" t="s">
        <v>2531</v>
      </c>
      <c r="C154" s="37" t="s">
        <v>3081</v>
      </c>
      <c r="D154" t="s">
        <v>161</v>
      </c>
      <c r="E154" t="s">
        <v>157</v>
      </c>
      <c r="F154" t="s">
        <v>6</v>
      </c>
    </row>
    <row r="155" spans="1:6" x14ac:dyDescent="0.3">
      <c r="A155" t="s">
        <v>3924</v>
      </c>
      <c r="B155" s="37" t="s">
        <v>2531</v>
      </c>
      <c r="C155" s="37" t="s">
        <v>3082</v>
      </c>
      <c r="D155" t="s">
        <v>162</v>
      </c>
      <c r="E155" t="s">
        <v>157</v>
      </c>
      <c r="F155" t="s">
        <v>6</v>
      </c>
    </row>
    <row r="156" spans="1:6" x14ac:dyDescent="0.3">
      <c r="A156" t="s">
        <v>3925</v>
      </c>
      <c r="B156" s="37" t="s">
        <v>2531</v>
      </c>
      <c r="C156" s="37" t="s">
        <v>3083</v>
      </c>
      <c r="D156" t="s">
        <v>163</v>
      </c>
      <c r="E156" t="s">
        <v>157</v>
      </c>
      <c r="F156" t="s">
        <v>6</v>
      </c>
    </row>
    <row r="157" spans="1:6" x14ac:dyDescent="0.3">
      <c r="A157" t="s">
        <v>3926</v>
      </c>
      <c r="B157" s="37" t="s">
        <v>2531</v>
      </c>
      <c r="C157" s="37" t="s">
        <v>3084</v>
      </c>
      <c r="D157" t="s">
        <v>164</v>
      </c>
      <c r="E157" t="s">
        <v>157</v>
      </c>
      <c r="F157" t="s">
        <v>6</v>
      </c>
    </row>
    <row r="158" spans="1:6" x14ac:dyDescent="0.3">
      <c r="A158" t="s">
        <v>3927</v>
      </c>
      <c r="B158" s="37" t="s">
        <v>2531</v>
      </c>
      <c r="C158" s="37" t="s">
        <v>3085</v>
      </c>
      <c r="D158" t="s">
        <v>165</v>
      </c>
      <c r="E158" t="s">
        <v>157</v>
      </c>
      <c r="F158" t="s">
        <v>6</v>
      </c>
    </row>
    <row r="159" spans="1:6" x14ac:dyDescent="0.3">
      <c r="A159" t="s">
        <v>3928</v>
      </c>
      <c r="B159" s="37" t="s">
        <v>2531</v>
      </c>
      <c r="C159" s="37" t="s">
        <v>3086</v>
      </c>
      <c r="D159" t="s">
        <v>166</v>
      </c>
      <c r="E159" t="s">
        <v>157</v>
      </c>
      <c r="F159" t="s">
        <v>6</v>
      </c>
    </row>
    <row r="160" spans="1:6" x14ac:dyDescent="0.3">
      <c r="A160" t="s">
        <v>2894</v>
      </c>
      <c r="B160" s="37" t="s">
        <v>2531</v>
      </c>
      <c r="C160" s="37" t="s">
        <v>3087</v>
      </c>
      <c r="D160" t="s">
        <v>167</v>
      </c>
      <c r="E160" t="s">
        <v>157</v>
      </c>
      <c r="F160" t="s">
        <v>6</v>
      </c>
    </row>
    <row r="161" spans="1:6" x14ac:dyDescent="0.3">
      <c r="A161" t="s">
        <v>3929</v>
      </c>
      <c r="B161" s="37" t="s">
        <v>2531</v>
      </c>
      <c r="C161" s="37" t="s">
        <v>3088</v>
      </c>
      <c r="D161" t="s">
        <v>168</v>
      </c>
      <c r="E161" t="s">
        <v>157</v>
      </c>
      <c r="F161" t="s">
        <v>6</v>
      </c>
    </row>
    <row r="162" spans="1:6" x14ac:dyDescent="0.3">
      <c r="A162" t="s">
        <v>3930</v>
      </c>
      <c r="B162" s="37" t="s">
        <v>2531</v>
      </c>
      <c r="C162" s="37" t="s">
        <v>3089</v>
      </c>
      <c r="D162" t="s">
        <v>169</v>
      </c>
      <c r="E162" t="s">
        <v>157</v>
      </c>
      <c r="F162" t="s">
        <v>6</v>
      </c>
    </row>
    <row r="163" spans="1:6" x14ac:dyDescent="0.3">
      <c r="A163" t="s">
        <v>3931</v>
      </c>
      <c r="B163" s="37" t="s">
        <v>2531</v>
      </c>
      <c r="C163" s="37" t="s">
        <v>3090</v>
      </c>
      <c r="D163" t="s">
        <v>170</v>
      </c>
      <c r="E163" t="s">
        <v>157</v>
      </c>
      <c r="F163" t="s">
        <v>6</v>
      </c>
    </row>
    <row r="164" spans="1:6" x14ac:dyDescent="0.3">
      <c r="A164" t="s">
        <v>3932</v>
      </c>
      <c r="B164" s="37" t="s">
        <v>2531</v>
      </c>
      <c r="C164" s="37" t="s">
        <v>3091</v>
      </c>
      <c r="D164" t="s">
        <v>171</v>
      </c>
      <c r="E164" t="s">
        <v>157</v>
      </c>
      <c r="F164" t="s">
        <v>6</v>
      </c>
    </row>
    <row r="165" spans="1:6" x14ac:dyDescent="0.3">
      <c r="A165" t="s">
        <v>3933</v>
      </c>
      <c r="B165" s="37" t="s">
        <v>2531</v>
      </c>
      <c r="C165" s="37" t="s">
        <v>3092</v>
      </c>
      <c r="D165" t="s">
        <v>172</v>
      </c>
      <c r="E165" t="s">
        <v>157</v>
      </c>
      <c r="F165" t="s">
        <v>6</v>
      </c>
    </row>
    <row r="166" spans="1:6" x14ac:dyDescent="0.3">
      <c r="A166" t="s">
        <v>3934</v>
      </c>
      <c r="B166" s="37" t="s">
        <v>2531</v>
      </c>
      <c r="C166" s="37" t="s">
        <v>3093</v>
      </c>
      <c r="D166" t="s">
        <v>173</v>
      </c>
      <c r="E166" t="s">
        <v>157</v>
      </c>
      <c r="F166" t="s">
        <v>6</v>
      </c>
    </row>
    <row r="167" spans="1:6" x14ac:dyDescent="0.3">
      <c r="A167" t="s">
        <v>3935</v>
      </c>
      <c r="B167" s="37" t="s">
        <v>2531</v>
      </c>
      <c r="C167" s="37" t="s">
        <v>3094</v>
      </c>
      <c r="D167" t="s">
        <v>174</v>
      </c>
      <c r="E167" t="s">
        <v>157</v>
      </c>
      <c r="F167" t="s">
        <v>6</v>
      </c>
    </row>
    <row r="168" spans="1:6" x14ac:dyDescent="0.3">
      <c r="A168" t="s">
        <v>3936</v>
      </c>
      <c r="B168" s="37" t="s">
        <v>2531</v>
      </c>
      <c r="C168" s="37" t="s">
        <v>3095</v>
      </c>
      <c r="D168" t="s">
        <v>175</v>
      </c>
      <c r="E168" t="s">
        <v>157</v>
      </c>
      <c r="F168" t="s">
        <v>6</v>
      </c>
    </row>
    <row r="169" spans="1:6" x14ac:dyDescent="0.3">
      <c r="A169" t="s">
        <v>3937</v>
      </c>
      <c r="B169" s="37" t="s">
        <v>2531</v>
      </c>
      <c r="C169" s="37" t="s">
        <v>3096</v>
      </c>
      <c r="D169" t="s">
        <v>176</v>
      </c>
      <c r="E169" t="s">
        <v>157</v>
      </c>
      <c r="F169" t="s">
        <v>6</v>
      </c>
    </row>
    <row r="170" spans="1:6" x14ac:dyDescent="0.3">
      <c r="A170" t="s">
        <v>3938</v>
      </c>
      <c r="B170" s="37" t="s">
        <v>2531</v>
      </c>
      <c r="C170" s="37" t="s">
        <v>3097</v>
      </c>
      <c r="D170" t="s">
        <v>177</v>
      </c>
      <c r="E170" t="s">
        <v>157</v>
      </c>
      <c r="F170" t="s">
        <v>6</v>
      </c>
    </row>
    <row r="171" spans="1:6" x14ac:dyDescent="0.3">
      <c r="A171" t="s">
        <v>3939</v>
      </c>
      <c r="B171" s="37" t="s">
        <v>2531</v>
      </c>
      <c r="C171" s="37" t="s">
        <v>3098</v>
      </c>
      <c r="D171" t="s">
        <v>178</v>
      </c>
      <c r="E171" t="s">
        <v>157</v>
      </c>
      <c r="F171" t="s">
        <v>6</v>
      </c>
    </row>
    <row r="172" spans="1:6" x14ac:dyDescent="0.3">
      <c r="A172" t="s">
        <v>3940</v>
      </c>
      <c r="B172" s="37" t="s">
        <v>2531</v>
      </c>
      <c r="C172" s="37" t="s">
        <v>3099</v>
      </c>
      <c r="D172" t="s">
        <v>179</v>
      </c>
      <c r="E172" t="s">
        <v>157</v>
      </c>
      <c r="F172" t="s">
        <v>6</v>
      </c>
    </row>
    <row r="173" spans="1:6" x14ac:dyDescent="0.3">
      <c r="A173" t="s">
        <v>2895</v>
      </c>
      <c r="B173" s="37" t="s">
        <v>2531</v>
      </c>
      <c r="C173" s="37" t="s">
        <v>3100</v>
      </c>
      <c r="D173" t="s">
        <v>180</v>
      </c>
      <c r="E173" t="s">
        <v>157</v>
      </c>
      <c r="F173" t="s">
        <v>6</v>
      </c>
    </row>
    <row r="174" spans="1:6" x14ac:dyDescent="0.3">
      <c r="A174" t="s">
        <v>3941</v>
      </c>
      <c r="B174" s="37" t="s">
        <v>2531</v>
      </c>
      <c r="C174" s="37" t="s">
        <v>3101</v>
      </c>
      <c r="D174" t="s">
        <v>181</v>
      </c>
      <c r="E174" t="s">
        <v>157</v>
      </c>
      <c r="F174" t="s">
        <v>6</v>
      </c>
    </row>
    <row r="175" spans="1:6" x14ac:dyDescent="0.3">
      <c r="A175" t="s">
        <v>3942</v>
      </c>
      <c r="B175" s="37" t="s">
        <v>2531</v>
      </c>
      <c r="C175" s="37" t="s">
        <v>3102</v>
      </c>
      <c r="D175" t="s">
        <v>182</v>
      </c>
      <c r="E175" t="s">
        <v>157</v>
      </c>
      <c r="F175" t="s">
        <v>6</v>
      </c>
    </row>
    <row r="176" spans="1:6" x14ac:dyDescent="0.3">
      <c r="A176" t="s">
        <v>3943</v>
      </c>
      <c r="B176" s="37" t="s">
        <v>2531</v>
      </c>
      <c r="C176" s="37" t="s">
        <v>3103</v>
      </c>
      <c r="D176" t="s">
        <v>183</v>
      </c>
      <c r="E176" t="s">
        <v>157</v>
      </c>
      <c r="F176" t="s">
        <v>6</v>
      </c>
    </row>
    <row r="177" spans="1:6" x14ac:dyDescent="0.3">
      <c r="A177" t="s">
        <v>3944</v>
      </c>
      <c r="B177" s="37" t="s">
        <v>2531</v>
      </c>
      <c r="C177" s="37" t="s">
        <v>3104</v>
      </c>
      <c r="D177" t="s">
        <v>184</v>
      </c>
      <c r="E177" t="s">
        <v>157</v>
      </c>
      <c r="F177" t="s">
        <v>6</v>
      </c>
    </row>
    <row r="178" spans="1:6" x14ac:dyDescent="0.3">
      <c r="A178" t="s">
        <v>3945</v>
      </c>
      <c r="B178" s="37" t="s">
        <v>2531</v>
      </c>
      <c r="C178" s="37" t="s">
        <v>3105</v>
      </c>
      <c r="D178" t="s">
        <v>185</v>
      </c>
      <c r="E178" t="s">
        <v>157</v>
      </c>
      <c r="F178" t="s">
        <v>6</v>
      </c>
    </row>
    <row r="179" spans="1:6" x14ac:dyDescent="0.3">
      <c r="A179" t="s">
        <v>3946</v>
      </c>
      <c r="B179" s="37" t="s">
        <v>2531</v>
      </c>
      <c r="C179" s="37" t="s">
        <v>3106</v>
      </c>
      <c r="D179" t="s">
        <v>186</v>
      </c>
      <c r="E179" t="s">
        <v>157</v>
      </c>
      <c r="F179" t="s">
        <v>6</v>
      </c>
    </row>
    <row r="180" spans="1:6" x14ac:dyDescent="0.3">
      <c r="A180" t="s">
        <v>3947</v>
      </c>
      <c r="B180" s="37" t="s">
        <v>2531</v>
      </c>
      <c r="C180" s="37" t="s">
        <v>3107</v>
      </c>
      <c r="D180" t="s">
        <v>187</v>
      </c>
      <c r="E180" t="s">
        <v>157</v>
      </c>
      <c r="F180" t="s">
        <v>6</v>
      </c>
    </row>
    <row r="181" spans="1:6" x14ac:dyDescent="0.3">
      <c r="A181" t="s">
        <v>3948</v>
      </c>
      <c r="B181" s="37" t="s">
        <v>2531</v>
      </c>
      <c r="C181" s="37" t="s">
        <v>3108</v>
      </c>
      <c r="D181" t="s">
        <v>188</v>
      </c>
      <c r="E181" t="s">
        <v>157</v>
      </c>
      <c r="F181" t="s">
        <v>6</v>
      </c>
    </row>
    <row r="182" spans="1:6" x14ac:dyDescent="0.3">
      <c r="A182" t="s">
        <v>3949</v>
      </c>
      <c r="B182" s="37" t="s">
        <v>2531</v>
      </c>
      <c r="C182" s="37" t="s">
        <v>3109</v>
      </c>
      <c r="D182" t="s">
        <v>189</v>
      </c>
      <c r="E182" t="s">
        <v>157</v>
      </c>
      <c r="F182" t="s">
        <v>6</v>
      </c>
    </row>
    <row r="183" spans="1:6" x14ac:dyDescent="0.3">
      <c r="A183" t="s">
        <v>3950</v>
      </c>
      <c r="B183" s="37" t="s">
        <v>2531</v>
      </c>
      <c r="C183" s="37" t="s">
        <v>3110</v>
      </c>
      <c r="D183" t="s">
        <v>190</v>
      </c>
      <c r="E183" t="s">
        <v>157</v>
      </c>
      <c r="F183" t="s">
        <v>6</v>
      </c>
    </row>
    <row r="184" spans="1:6" x14ac:dyDescent="0.3">
      <c r="A184" t="s">
        <v>3951</v>
      </c>
      <c r="B184" s="37" t="s">
        <v>2531</v>
      </c>
      <c r="C184" s="37" t="s">
        <v>3111</v>
      </c>
      <c r="D184" t="s">
        <v>191</v>
      </c>
      <c r="E184" t="s">
        <v>157</v>
      </c>
      <c r="F184" t="s">
        <v>6</v>
      </c>
    </row>
    <row r="185" spans="1:6" x14ac:dyDescent="0.3">
      <c r="A185" t="s">
        <v>3952</v>
      </c>
      <c r="B185" s="37" t="s">
        <v>2531</v>
      </c>
      <c r="C185" s="37" t="s">
        <v>3112</v>
      </c>
      <c r="D185" t="s">
        <v>192</v>
      </c>
      <c r="E185" t="s">
        <v>157</v>
      </c>
      <c r="F185" t="s">
        <v>6</v>
      </c>
    </row>
    <row r="186" spans="1:6" x14ac:dyDescent="0.3">
      <c r="A186" t="s">
        <v>2896</v>
      </c>
      <c r="B186" s="37" t="s">
        <v>2531</v>
      </c>
      <c r="C186" s="37" t="s">
        <v>3113</v>
      </c>
      <c r="D186" t="s">
        <v>193</v>
      </c>
      <c r="E186" t="s">
        <v>157</v>
      </c>
      <c r="F186" t="s">
        <v>6</v>
      </c>
    </row>
    <row r="187" spans="1:6" x14ac:dyDescent="0.3">
      <c r="A187" t="s">
        <v>3953</v>
      </c>
      <c r="B187" s="37" t="s">
        <v>2531</v>
      </c>
      <c r="C187" s="37" t="s">
        <v>3114</v>
      </c>
      <c r="D187" t="s">
        <v>194</v>
      </c>
      <c r="E187" t="s">
        <v>157</v>
      </c>
      <c r="F187" t="s">
        <v>6</v>
      </c>
    </row>
    <row r="188" spans="1:6" x14ac:dyDescent="0.3">
      <c r="A188" t="s">
        <v>3954</v>
      </c>
      <c r="B188" s="37" t="s">
        <v>2531</v>
      </c>
      <c r="C188" s="37" t="s">
        <v>3115</v>
      </c>
      <c r="D188" t="s">
        <v>195</v>
      </c>
      <c r="E188" t="s">
        <v>157</v>
      </c>
      <c r="F188" t="s">
        <v>6</v>
      </c>
    </row>
    <row r="189" spans="1:6" x14ac:dyDescent="0.3">
      <c r="A189" t="s">
        <v>3955</v>
      </c>
      <c r="B189" s="37" t="s">
        <v>2531</v>
      </c>
      <c r="C189" s="37" t="s">
        <v>3116</v>
      </c>
      <c r="D189" t="s">
        <v>196</v>
      </c>
      <c r="E189" t="s">
        <v>157</v>
      </c>
      <c r="F189" t="s">
        <v>6</v>
      </c>
    </row>
    <row r="190" spans="1:6" x14ac:dyDescent="0.3">
      <c r="A190" t="s">
        <v>3956</v>
      </c>
      <c r="B190" s="37" t="s">
        <v>2531</v>
      </c>
      <c r="C190" s="37" t="s">
        <v>3117</v>
      </c>
      <c r="D190" t="s">
        <v>197</v>
      </c>
      <c r="E190" t="s">
        <v>157</v>
      </c>
      <c r="F190" t="s">
        <v>6</v>
      </c>
    </row>
    <row r="191" spans="1:6" x14ac:dyDescent="0.3">
      <c r="A191" t="s">
        <v>3957</v>
      </c>
      <c r="B191" s="37" t="s">
        <v>2531</v>
      </c>
      <c r="C191" s="37" t="s">
        <v>3118</v>
      </c>
      <c r="D191" t="s">
        <v>198</v>
      </c>
      <c r="E191" t="s">
        <v>157</v>
      </c>
      <c r="F191" t="s">
        <v>6</v>
      </c>
    </row>
    <row r="192" spans="1:6" x14ac:dyDescent="0.3">
      <c r="A192" t="s">
        <v>3958</v>
      </c>
      <c r="B192" s="37" t="s">
        <v>2531</v>
      </c>
      <c r="C192" s="37" t="s">
        <v>3119</v>
      </c>
      <c r="D192" t="s">
        <v>199</v>
      </c>
      <c r="E192" t="s">
        <v>157</v>
      </c>
      <c r="F192" t="s">
        <v>6</v>
      </c>
    </row>
    <row r="193" spans="1:6" x14ac:dyDescent="0.3">
      <c r="A193" t="s">
        <v>3959</v>
      </c>
      <c r="B193" s="37" t="s">
        <v>2531</v>
      </c>
      <c r="C193" s="37" t="s">
        <v>3120</v>
      </c>
      <c r="D193" t="s">
        <v>200</v>
      </c>
      <c r="E193" t="s">
        <v>157</v>
      </c>
      <c r="F193" t="s">
        <v>6</v>
      </c>
    </row>
    <row r="194" spans="1:6" x14ac:dyDescent="0.3">
      <c r="A194" t="s">
        <v>3960</v>
      </c>
      <c r="B194" s="37" t="s">
        <v>2531</v>
      </c>
      <c r="C194" s="37" t="s">
        <v>3121</v>
      </c>
      <c r="D194" t="s">
        <v>201</v>
      </c>
      <c r="E194" t="s">
        <v>157</v>
      </c>
      <c r="F194" t="s">
        <v>6</v>
      </c>
    </row>
    <row r="195" spans="1:6" x14ac:dyDescent="0.3">
      <c r="A195" t="s">
        <v>2897</v>
      </c>
      <c r="B195" s="37" t="s">
        <v>2531</v>
      </c>
      <c r="C195" s="37" t="s">
        <v>3122</v>
      </c>
      <c r="D195" t="s">
        <v>202</v>
      </c>
      <c r="E195" t="s">
        <v>203</v>
      </c>
      <c r="F195" t="s">
        <v>6</v>
      </c>
    </row>
    <row r="196" spans="1:6" x14ac:dyDescent="0.3">
      <c r="A196" t="s">
        <v>3961</v>
      </c>
      <c r="B196" s="37" t="s">
        <v>2531</v>
      </c>
      <c r="C196" s="37" t="s">
        <v>3123</v>
      </c>
      <c r="D196" t="s">
        <v>204</v>
      </c>
      <c r="E196" t="s">
        <v>203</v>
      </c>
      <c r="F196" t="s">
        <v>6</v>
      </c>
    </row>
    <row r="197" spans="1:6" x14ac:dyDescent="0.3">
      <c r="A197" t="s">
        <v>3962</v>
      </c>
      <c r="B197" s="37" t="s">
        <v>2531</v>
      </c>
      <c r="C197" s="37" t="s">
        <v>3124</v>
      </c>
      <c r="D197" t="s">
        <v>205</v>
      </c>
      <c r="E197" t="s">
        <v>203</v>
      </c>
      <c r="F197" t="s">
        <v>6</v>
      </c>
    </row>
    <row r="198" spans="1:6" x14ac:dyDescent="0.3">
      <c r="A198" t="s">
        <v>3963</v>
      </c>
      <c r="B198" s="37" t="s">
        <v>2531</v>
      </c>
      <c r="C198" s="37" t="s">
        <v>3125</v>
      </c>
      <c r="D198" t="s">
        <v>206</v>
      </c>
      <c r="E198" t="s">
        <v>203</v>
      </c>
      <c r="F198" t="s">
        <v>6</v>
      </c>
    </row>
    <row r="199" spans="1:6" x14ac:dyDescent="0.3">
      <c r="A199" t="s">
        <v>3964</v>
      </c>
      <c r="B199" s="37" t="s">
        <v>2531</v>
      </c>
      <c r="C199" s="37" t="s">
        <v>3126</v>
      </c>
      <c r="D199" t="s">
        <v>207</v>
      </c>
      <c r="E199" t="s">
        <v>203</v>
      </c>
      <c r="F199" t="s">
        <v>6</v>
      </c>
    </row>
    <row r="200" spans="1:6" x14ac:dyDescent="0.3">
      <c r="A200" t="s">
        <v>3965</v>
      </c>
      <c r="B200" s="37" t="s">
        <v>2531</v>
      </c>
      <c r="C200" s="37" t="s">
        <v>3127</v>
      </c>
      <c r="D200" t="s">
        <v>208</v>
      </c>
      <c r="E200" t="s">
        <v>203</v>
      </c>
      <c r="F200" t="s">
        <v>6</v>
      </c>
    </row>
    <row r="201" spans="1:6" x14ac:dyDescent="0.3">
      <c r="A201" t="s">
        <v>3966</v>
      </c>
      <c r="B201" s="37" t="s">
        <v>2531</v>
      </c>
      <c r="C201" s="37" t="s">
        <v>3128</v>
      </c>
      <c r="D201" t="s">
        <v>209</v>
      </c>
      <c r="E201" t="s">
        <v>203</v>
      </c>
      <c r="F201" t="s">
        <v>6</v>
      </c>
    </row>
    <row r="202" spans="1:6" x14ac:dyDescent="0.3">
      <c r="A202" t="s">
        <v>2898</v>
      </c>
      <c r="B202" s="37" t="s">
        <v>2531</v>
      </c>
      <c r="C202" s="37" t="s">
        <v>3129</v>
      </c>
      <c r="D202" t="s">
        <v>210</v>
      </c>
      <c r="E202" t="s">
        <v>203</v>
      </c>
      <c r="F202" t="s">
        <v>6</v>
      </c>
    </row>
    <row r="203" spans="1:6" x14ac:dyDescent="0.3">
      <c r="A203" t="s">
        <v>3967</v>
      </c>
      <c r="B203" s="37" t="s">
        <v>2531</v>
      </c>
      <c r="C203" s="37" t="s">
        <v>3130</v>
      </c>
      <c r="D203" t="s">
        <v>211</v>
      </c>
      <c r="E203" t="s">
        <v>203</v>
      </c>
      <c r="F203" t="s">
        <v>6</v>
      </c>
    </row>
    <row r="204" spans="1:6" x14ac:dyDescent="0.3">
      <c r="A204" t="s">
        <v>3968</v>
      </c>
      <c r="B204" s="37" t="s">
        <v>2531</v>
      </c>
      <c r="C204" s="37" t="s">
        <v>3131</v>
      </c>
      <c r="D204" t="s">
        <v>212</v>
      </c>
      <c r="E204" t="s">
        <v>203</v>
      </c>
      <c r="F204" t="s">
        <v>6</v>
      </c>
    </row>
    <row r="205" spans="1:6" x14ac:dyDescent="0.3">
      <c r="A205" t="s">
        <v>3969</v>
      </c>
      <c r="B205" s="37" t="s">
        <v>2531</v>
      </c>
      <c r="C205" s="37" t="s">
        <v>3132</v>
      </c>
      <c r="D205" t="s">
        <v>213</v>
      </c>
      <c r="E205" t="s">
        <v>203</v>
      </c>
      <c r="F205" t="s">
        <v>6</v>
      </c>
    </row>
    <row r="206" spans="1:6" x14ac:dyDescent="0.3">
      <c r="A206" t="s">
        <v>3970</v>
      </c>
      <c r="B206" s="37" t="s">
        <v>2531</v>
      </c>
      <c r="C206" s="37" t="s">
        <v>3133</v>
      </c>
      <c r="D206" t="s">
        <v>214</v>
      </c>
      <c r="E206" t="s">
        <v>203</v>
      </c>
      <c r="F206" t="s">
        <v>6</v>
      </c>
    </row>
    <row r="207" spans="1:6" x14ac:dyDescent="0.3">
      <c r="A207" t="s">
        <v>3971</v>
      </c>
      <c r="B207" s="37" t="s">
        <v>2531</v>
      </c>
      <c r="C207" s="37" t="s">
        <v>3134</v>
      </c>
      <c r="D207" t="s">
        <v>215</v>
      </c>
      <c r="E207" t="s">
        <v>203</v>
      </c>
      <c r="F207" t="s">
        <v>6</v>
      </c>
    </row>
    <row r="208" spans="1:6" x14ac:dyDescent="0.3">
      <c r="A208" t="s">
        <v>3972</v>
      </c>
      <c r="B208" s="37" t="s">
        <v>2531</v>
      </c>
      <c r="C208" s="37" t="s">
        <v>3135</v>
      </c>
      <c r="D208" t="s">
        <v>216</v>
      </c>
      <c r="E208" t="s">
        <v>203</v>
      </c>
      <c r="F208" t="s">
        <v>6</v>
      </c>
    </row>
    <row r="209" spans="1:6" x14ac:dyDescent="0.3">
      <c r="A209" t="s">
        <v>3973</v>
      </c>
      <c r="B209" s="37" t="s">
        <v>2531</v>
      </c>
      <c r="C209" s="37" t="s">
        <v>3136</v>
      </c>
      <c r="D209" t="s">
        <v>217</v>
      </c>
      <c r="E209" t="s">
        <v>203</v>
      </c>
      <c r="F209" t="s">
        <v>6</v>
      </c>
    </row>
    <row r="210" spans="1:6" x14ac:dyDescent="0.3">
      <c r="A210" t="s">
        <v>3974</v>
      </c>
      <c r="B210" s="37" t="s">
        <v>2531</v>
      </c>
      <c r="C210" s="37" t="s">
        <v>3137</v>
      </c>
      <c r="D210" t="s">
        <v>218</v>
      </c>
      <c r="E210" t="s">
        <v>203</v>
      </c>
      <c r="F210" t="s">
        <v>6</v>
      </c>
    </row>
    <row r="211" spans="1:6" x14ac:dyDescent="0.3">
      <c r="A211" t="s">
        <v>5925</v>
      </c>
      <c r="B211" s="37" t="s">
        <v>2531</v>
      </c>
      <c r="C211" s="37" t="s">
        <v>3276</v>
      </c>
      <c r="D211" t="s">
        <v>5975</v>
      </c>
      <c r="E211" t="s">
        <v>203</v>
      </c>
      <c r="F211" t="s">
        <v>6</v>
      </c>
    </row>
    <row r="212" spans="1:6" x14ac:dyDescent="0.3">
      <c r="A212" t="s">
        <v>3975</v>
      </c>
      <c r="B212" s="37" t="s">
        <v>2531</v>
      </c>
      <c r="C212" s="37" t="s">
        <v>3138</v>
      </c>
      <c r="D212" t="s">
        <v>219</v>
      </c>
      <c r="E212" t="s">
        <v>220</v>
      </c>
      <c r="F212" t="s">
        <v>6</v>
      </c>
    </row>
    <row r="213" spans="1:6" x14ac:dyDescent="0.3">
      <c r="A213" t="s">
        <v>3976</v>
      </c>
      <c r="B213" s="37" t="s">
        <v>2531</v>
      </c>
      <c r="C213" s="37" t="s">
        <v>3139</v>
      </c>
      <c r="D213" t="s">
        <v>221</v>
      </c>
      <c r="E213" t="s">
        <v>220</v>
      </c>
      <c r="F213" t="s">
        <v>6</v>
      </c>
    </row>
    <row r="214" spans="1:6" x14ac:dyDescent="0.3">
      <c r="A214" t="s">
        <v>3977</v>
      </c>
      <c r="B214" s="37" t="s">
        <v>2531</v>
      </c>
      <c r="C214" s="37" t="s">
        <v>3140</v>
      </c>
      <c r="D214" t="s">
        <v>222</v>
      </c>
      <c r="E214" t="s">
        <v>220</v>
      </c>
      <c r="F214" t="s">
        <v>6</v>
      </c>
    </row>
    <row r="215" spans="1:6" x14ac:dyDescent="0.3">
      <c r="A215" t="s">
        <v>3978</v>
      </c>
      <c r="B215" s="37" t="s">
        <v>2531</v>
      </c>
      <c r="C215" s="37" t="s">
        <v>3141</v>
      </c>
      <c r="D215" t="s">
        <v>223</v>
      </c>
      <c r="E215" t="s">
        <v>220</v>
      </c>
      <c r="F215" t="s">
        <v>6</v>
      </c>
    </row>
    <row r="216" spans="1:6" x14ac:dyDescent="0.3">
      <c r="A216" t="s">
        <v>3979</v>
      </c>
      <c r="B216" s="37" t="s">
        <v>2531</v>
      </c>
      <c r="C216" s="37" t="s">
        <v>3142</v>
      </c>
      <c r="D216" t="s">
        <v>224</v>
      </c>
      <c r="E216" t="s">
        <v>220</v>
      </c>
      <c r="F216" t="s">
        <v>6</v>
      </c>
    </row>
    <row r="217" spans="1:6" x14ac:dyDescent="0.3">
      <c r="A217" t="s">
        <v>3980</v>
      </c>
      <c r="B217" s="37" t="s">
        <v>2531</v>
      </c>
      <c r="C217" s="37" t="s">
        <v>3143</v>
      </c>
      <c r="D217" t="s">
        <v>225</v>
      </c>
      <c r="E217" t="s">
        <v>220</v>
      </c>
      <c r="F217" t="s">
        <v>6</v>
      </c>
    </row>
    <row r="218" spans="1:6" x14ac:dyDescent="0.3">
      <c r="A218" t="s">
        <v>3981</v>
      </c>
      <c r="B218" s="37" t="s">
        <v>2531</v>
      </c>
      <c r="C218" s="37" t="s">
        <v>3144</v>
      </c>
      <c r="D218" t="s">
        <v>226</v>
      </c>
      <c r="E218" t="s">
        <v>220</v>
      </c>
      <c r="F218" t="s">
        <v>6</v>
      </c>
    </row>
    <row r="219" spans="1:6" x14ac:dyDescent="0.3">
      <c r="A219" t="s">
        <v>3982</v>
      </c>
      <c r="B219" s="37" t="s">
        <v>2531</v>
      </c>
      <c r="C219" s="37" t="s">
        <v>3145</v>
      </c>
      <c r="D219" t="s">
        <v>227</v>
      </c>
      <c r="E219" t="s">
        <v>220</v>
      </c>
      <c r="F219" t="s">
        <v>6</v>
      </c>
    </row>
    <row r="220" spans="1:6" x14ac:dyDescent="0.3">
      <c r="A220" t="s">
        <v>3983</v>
      </c>
      <c r="B220" s="37" t="s">
        <v>2531</v>
      </c>
      <c r="C220" s="37" t="s">
        <v>3146</v>
      </c>
      <c r="D220" t="s">
        <v>228</v>
      </c>
      <c r="E220" t="s">
        <v>220</v>
      </c>
      <c r="F220" t="s">
        <v>6</v>
      </c>
    </row>
    <row r="221" spans="1:6" x14ac:dyDescent="0.3">
      <c r="A221" t="s">
        <v>2899</v>
      </c>
      <c r="B221" s="37" t="s">
        <v>2531</v>
      </c>
      <c r="C221" s="37" t="s">
        <v>3147</v>
      </c>
      <c r="D221" t="s">
        <v>229</v>
      </c>
      <c r="E221" t="s">
        <v>220</v>
      </c>
      <c r="F221" t="s">
        <v>6</v>
      </c>
    </row>
    <row r="222" spans="1:6" x14ac:dyDescent="0.3">
      <c r="A222" t="s">
        <v>3984</v>
      </c>
      <c r="B222" s="37" t="s">
        <v>2531</v>
      </c>
      <c r="C222" s="37" t="s">
        <v>3148</v>
      </c>
      <c r="D222" t="s">
        <v>230</v>
      </c>
      <c r="E222" t="s">
        <v>220</v>
      </c>
      <c r="F222" t="s">
        <v>6</v>
      </c>
    </row>
    <row r="223" spans="1:6" x14ac:dyDescent="0.3">
      <c r="A223" t="s">
        <v>3985</v>
      </c>
      <c r="B223" s="37" t="s">
        <v>2531</v>
      </c>
      <c r="C223" s="37" t="s">
        <v>3149</v>
      </c>
      <c r="D223" t="s">
        <v>231</v>
      </c>
      <c r="E223" t="s">
        <v>220</v>
      </c>
      <c r="F223" t="s">
        <v>6</v>
      </c>
    </row>
    <row r="224" spans="1:6" x14ac:dyDescent="0.3">
      <c r="A224" t="s">
        <v>3986</v>
      </c>
      <c r="B224" s="37" t="s">
        <v>2531</v>
      </c>
      <c r="C224" s="37" t="s">
        <v>3150</v>
      </c>
      <c r="D224" t="s">
        <v>232</v>
      </c>
      <c r="E224" t="s">
        <v>220</v>
      </c>
      <c r="F224" t="s">
        <v>6</v>
      </c>
    </row>
    <row r="225" spans="1:6" x14ac:dyDescent="0.3">
      <c r="A225" t="s">
        <v>3987</v>
      </c>
      <c r="B225" s="37" t="s">
        <v>2531</v>
      </c>
      <c r="C225" s="37" t="s">
        <v>3151</v>
      </c>
      <c r="D225" t="s">
        <v>233</v>
      </c>
      <c r="E225" t="s">
        <v>220</v>
      </c>
      <c r="F225" t="s">
        <v>6</v>
      </c>
    </row>
    <row r="226" spans="1:6" x14ac:dyDescent="0.3">
      <c r="A226" t="s">
        <v>3988</v>
      </c>
      <c r="B226" s="37" t="s">
        <v>2531</v>
      </c>
      <c r="C226" s="37" t="s">
        <v>3152</v>
      </c>
      <c r="D226" t="s">
        <v>234</v>
      </c>
      <c r="E226" t="s">
        <v>220</v>
      </c>
      <c r="F226" t="s">
        <v>6</v>
      </c>
    </row>
    <row r="227" spans="1:6" x14ac:dyDescent="0.3">
      <c r="A227" t="s">
        <v>2900</v>
      </c>
      <c r="B227" s="37" t="s">
        <v>2531</v>
      </c>
      <c r="C227" s="37" t="s">
        <v>3153</v>
      </c>
      <c r="D227" t="s">
        <v>235</v>
      </c>
      <c r="E227" t="s">
        <v>220</v>
      </c>
      <c r="F227" t="s">
        <v>6</v>
      </c>
    </row>
    <row r="228" spans="1:6" x14ac:dyDescent="0.3">
      <c r="A228" t="s">
        <v>3989</v>
      </c>
      <c r="B228" s="37" t="s">
        <v>2531</v>
      </c>
      <c r="C228" s="37" t="s">
        <v>3154</v>
      </c>
      <c r="D228" t="s">
        <v>236</v>
      </c>
      <c r="E228" t="s">
        <v>220</v>
      </c>
      <c r="F228" t="s">
        <v>6</v>
      </c>
    </row>
    <row r="229" spans="1:6" x14ac:dyDescent="0.3">
      <c r="A229" t="s">
        <v>3990</v>
      </c>
      <c r="B229" s="37" t="s">
        <v>2531</v>
      </c>
      <c r="C229" s="37" t="s">
        <v>3155</v>
      </c>
      <c r="D229" t="s">
        <v>237</v>
      </c>
      <c r="E229" t="s">
        <v>220</v>
      </c>
      <c r="F229" t="s">
        <v>6</v>
      </c>
    </row>
    <row r="230" spans="1:6" x14ac:dyDescent="0.3">
      <c r="A230" t="s">
        <v>3991</v>
      </c>
      <c r="B230" s="37" t="s">
        <v>2531</v>
      </c>
      <c r="C230" s="37" t="s">
        <v>3156</v>
      </c>
      <c r="D230" t="s">
        <v>238</v>
      </c>
      <c r="E230" t="s">
        <v>220</v>
      </c>
      <c r="F230" t="s">
        <v>6</v>
      </c>
    </row>
    <row r="231" spans="1:6" x14ac:dyDescent="0.3">
      <c r="A231" t="s">
        <v>3992</v>
      </c>
      <c r="B231" s="37" t="s">
        <v>2531</v>
      </c>
      <c r="C231" s="37" t="s">
        <v>3157</v>
      </c>
      <c r="D231" t="s">
        <v>239</v>
      </c>
      <c r="E231" t="s">
        <v>220</v>
      </c>
      <c r="F231" t="s">
        <v>6</v>
      </c>
    </row>
    <row r="232" spans="1:6" x14ac:dyDescent="0.3">
      <c r="A232" t="s">
        <v>3993</v>
      </c>
      <c r="B232" s="37" t="s">
        <v>2531</v>
      </c>
      <c r="C232" s="37" t="s">
        <v>3158</v>
      </c>
      <c r="D232" t="s">
        <v>240</v>
      </c>
      <c r="E232" t="s">
        <v>220</v>
      </c>
      <c r="F232" t="s">
        <v>6</v>
      </c>
    </row>
    <row r="233" spans="1:6" x14ac:dyDescent="0.3">
      <c r="A233" t="s">
        <v>3994</v>
      </c>
      <c r="B233" s="37" t="s">
        <v>2531</v>
      </c>
      <c r="C233" s="37" t="s">
        <v>3159</v>
      </c>
      <c r="D233" t="s">
        <v>241</v>
      </c>
      <c r="E233" t="s">
        <v>220</v>
      </c>
      <c r="F233" t="s">
        <v>6</v>
      </c>
    </row>
    <row r="234" spans="1:6" x14ac:dyDescent="0.3">
      <c r="A234" t="s">
        <v>2901</v>
      </c>
      <c r="B234" s="37" t="s">
        <v>2531</v>
      </c>
      <c r="C234" s="37" t="s">
        <v>3160</v>
      </c>
      <c r="D234" t="s">
        <v>242</v>
      </c>
      <c r="E234" t="s">
        <v>5</v>
      </c>
      <c r="F234" t="s">
        <v>6</v>
      </c>
    </row>
    <row r="235" spans="1:6" x14ac:dyDescent="0.3">
      <c r="A235" t="s">
        <v>3995</v>
      </c>
      <c r="B235" s="37" t="s">
        <v>2531</v>
      </c>
      <c r="C235" s="37" t="s">
        <v>3161</v>
      </c>
      <c r="D235" t="s">
        <v>243</v>
      </c>
      <c r="E235" t="s">
        <v>220</v>
      </c>
      <c r="F235" t="s">
        <v>6</v>
      </c>
    </row>
    <row r="236" spans="1:6" x14ac:dyDescent="0.3">
      <c r="A236" t="s">
        <v>3996</v>
      </c>
      <c r="B236" s="37" t="s">
        <v>2531</v>
      </c>
      <c r="C236" s="37" t="s">
        <v>3162</v>
      </c>
      <c r="D236" t="s">
        <v>244</v>
      </c>
      <c r="E236" t="s">
        <v>220</v>
      </c>
      <c r="F236" t="s">
        <v>6</v>
      </c>
    </row>
    <row r="237" spans="1:6" x14ac:dyDescent="0.3">
      <c r="A237" t="s">
        <v>3997</v>
      </c>
      <c r="B237" s="37" t="s">
        <v>2531</v>
      </c>
      <c r="C237" s="37" t="s">
        <v>3163</v>
      </c>
      <c r="D237" t="s">
        <v>245</v>
      </c>
      <c r="E237" t="s">
        <v>220</v>
      </c>
      <c r="F237" t="s">
        <v>6</v>
      </c>
    </row>
    <row r="238" spans="1:6" x14ac:dyDescent="0.3">
      <c r="A238" t="s">
        <v>3998</v>
      </c>
      <c r="B238" s="37" t="s">
        <v>2531</v>
      </c>
      <c r="C238" s="37" t="s">
        <v>3164</v>
      </c>
      <c r="D238" t="s">
        <v>246</v>
      </c>
      <c r="E238" t="s">
        <v>220</v>
      </c>
      <c r="F238" t="s">
        <v>6</v>
      </c>
    </row>
    <row r="239" spans="1:6" x14ac:dyDescent="0.3">
      <c r="A239" t="s">
        <v>3999</v>
      </c>
      <c r="B239" s="37" t="s">
        <v>2531</v>
      </c>
      <c r="C239" s="37" t="s">
        <v>3165</v>
      </c>
      <c r="D239" t="s">
        <v>247</v>
      </c>
      <c r="E239" t="s">
        <v>220</v>
      </c>
      <c r="F239" t="s">
        <v>6</v>
      </c>
    </row>
    <row r="240" spans="1:6" x14ac:dyDescent="0.3">
      <c r="A240" t="s">
        <v>4000</v>
      </c>
      <c r="B240" s="37" t="s">
        <v>2531</v>
      </c>
      <c r="C240" s="37" t="s">
        <v>3166</v>
      </c>
      <c r="D240" t="s">
        <v>248</v>
      </c>
      <c r="E240" t="s">
        <v>220</v>
      </c>
      <c r="F240" t="s">
        <v>6</v>
      </c>
    </row>
    <row r="241" spans="1:6" x14ac:dyDescent="0.3">
      <c r="A241" t="s">
        <v>5926</v>
      </c>
      <c r="B241" s="37" t="s">
        <v>2531</v>
      </c>
      <c r="C241" s="37" t="s">
        <v>3652</v>
      </c>
      <c r="D241" t="s">
        <v>5976</v>
      </c>
      <c r="E241" t="s">
        <v>220</v>
      </c>
      <c r="F241" t="s">
        <v>6</v>
      </c>
    </row>
    <row r="242" spans="1:6" x14ac:dyDescent="0.3">
      <c r="A242" t="s">
        <v>5927</v>
      </c>
      <c r="B242" s="37" t="s">
        <v>2531</v>
      </c>
      <c r="C242" s="37" t="s">
        <v>5961</v>
      </c>
      <c r="D242" t="s">
        <v>5977</v>
      </c>
      <c r="E242" t="s">
        <v>220</v>
      </c>
      <c r="F242" t="s">
        <v>6</v>
      </c>
    </row>
    <row r="243" spans="1:6" x14ac:dyDescent="0.3">
      <c r="A243" t="s">
        <v>4001</v>
      </c>
      <c r="B243" s="37" t="s">
        <v>2531</v>
      </c>
      <c r="C243" s="37" t="s">
        <v>3167</v>
      </c>
      <c r="D243" t="s">
        <v>249</v>
      </c>
      <c r="E243" t="s">
        <v>250</v>
      </c>
      <c r="F243" t="s">
        <v>6</v>
      </c>
    </row>
    <row r="244" spans="1:6" x14ac:dyDescent="0.3">
      <c r="A244" t="s">
        <v>4002</v>
      </c>
      <c r="B244" s="37" t="s">
        <v>2531</v>
      </c>
      <c r="C244" s="37" t="s">
        <v>3168</v>
      </c>
      <c r="D244" t="s">
        <v>251</v>
      </c>
      <c r="E244" t="s">
        <v>250</v>
      </c>
      <c r="F244" t="s">
        <v>6</v>
      </c>
    </row>
    <row r="245" spans="1:6" x14ac:dyDescent="0.3">
      <c r="A245" t="s">
        <v>6041</v>
      </c>
      <c r="B245" s="37" t="s">
        <v>2531</v>
      </c>
      <c r="C245" s="37" t="s">
        <v>3571</v>
      </c>
      <c r="D245" t="s">
        <v>6062</v>
      </c>
      <c r="E245" t="s">
        <v>107</v>
      </c>
      <c r="F245" t="s">
        <v>6</v>
      </c>
    </row>
    <row r="246" spans="1:6" x14ac:dyDescent="0.3">
      <c r="A246" t="s">
        <v>4003</v>
      </c>
      <c r="B246" s="37" t="s">
        <v>2531</v>
      </c>
      <c r="C246" s="37" t="s">
        <v>3169</v>
      </c>
      <c r="D246" t="s">
        <v>252</v>
      </c>
      <c r="E246" t="s">
        <v>250</v>
      </c>
      <c r="F246" t="s">
        <v>6</v>
      </c>
    </row>
    <row r="247" spans="1:6" x14ac:dyDescent="0.3">
      <c r="A247" t="s">
        <v>2902</v>
      </c>
      <c r="B247" s="37" t="s">
        <v>2531</v>
      </c>
      <c r="C247" s="37" t="s">
        <v>3170</v>
      </c>
      <c r="D247" t="s">
        <v>253</v>
      </c>
      <c r="E247" t="s">
        <v>250</v>
      </c>
      <c r="F247" t="s">
        <v>6</v>
      </c>
    </row>
    <row r="248" spans="1:6" x14ac:dyDescent="0.3">
      <c r="A248" t="s">
        <v>4004</v>
      </c>
      <c r="B248" s="37" t="s">
        <v>2531</v>
      </c>
      <c r="C248" s="37" t="s">
        <v>3171</v>
      </c>
      <c r="D248" t="s">
        <v>254</v>
      </c>
      <c r="E248" t="s">
        <v>250</v>
      </c>
      <c r="F248" t="s">
        <v>6</v>
      </c>
    </row>
    <row r="249" spans="1:6" x14ac:dyDescent="0.3">
      <c r="A249" t="s">
        <v>4005</v>
      </c>
      <c r="B249" s="37" t="s">
        <v>2531</v>
      </c>
      <c r="C249" s="37" t="s">
        <v>3172</v>
      </c>
      <c r="D249" t="s">
        <v>255</v>
      </c>
      <c r="E249" t="s">
        <v>250</v>
      </c>
      <c r="F249" t="s">
        <v>6</v>
      </c>
    </row>
    <row r="250" spans="1:6" x14ac:dyDescent="0.3">
      <c r="A250" t="s">
        <v>4006</v>
      </c>
      <c r="B250" s="37" t="s">
        <v>2531</v>
      </c>
      <c r="C250" s="37" t="s">
        <v>3173</v>
      </c>
      <c r="D250" t="s">
        <v>256</v>
      </c>
      <c r="E250" t="s">
        <v>250</v>
      </c>
      <c r="F250" t="s">
        <v>6</v>
      </c>
    </row>
    <row r="251" spans="1:6" x14ac:dyDescent="0.3">
      <c r="A251" t="s">
        <v>4007</v>
      </c>
      <c r="B251" s="37" t="s">
        <v>2531</v>
      </c>
      <c r="C251" s="37" t="s">
        <v>3174</v>
      </c>
      <c r="D251" t="s">
        <v>257</v>
      </c>
      <c r="E251" t="s">
        <v>113</v>
      </c>
      <c r="F251" t="s">
        <v>6</v>
      </c>
    </row>
    <row r="252" spans="1:6" x14ac:dyDescent="0.3">
      <c r="A252" t="s">
        <v>4008</v>
      </c>
      <c r="B252" s="37" t="s">
        <v>2531</v>
      </c>
      <c r="C252" s="37" t="s">
        <v>3175</v>
      </c>
      <c r="D252" t="s">
        <v>258</v>
      </c>
      <c r="E252" t="s">
        <v>107</v>
      </c>
      <c r="F252" t="s">
        <v>6</v>
      </c>
    </row>
    <row r="253" spans="1:6" x14ac:dyDescent="0.3">
      <c r="A253" t="s">
        <v>4009</v>
      </c>
      <c r="B253" s="37" t="s">
        <v>2531</v>
      </c>
      <c r="C253" s="37" t="s">
        <v>3176</v>
      </c>
      <c r="D253" t="s">
        <v>259</v>
      </c>
      <c r="E253" t="s">
        <v>107</v>
      </c>
      <c r="F253" t="s">
        <v>6</v>
      </c>
    </row>
    <row r="254" spans="1:6" x14ac:dyDescent="0.3">
      <c r="A254" t="s">
        <v>2903</v>
      </c>
      <c r="B254" s="37" t="s">
        <v>2531</v>
      </c>
      <c r="C254" s="37" t="s">
        <v>3177</v>
      </c>
      <c r="D254" t="s">
        <v>260</v>
      </c>
      <c r="E254" t="s">
        <v>250</v>
      </c>
      <c r="F254" t="s">
        <v>6</v>
      </c>
    </row>
    <row r="255" spans="1:6" x14ac:dyDescent="0.3">
      <c r="A255" t="s">
        <v>4010</v>
      </c>
      <c r="B255" s="37" t="s">
        <v>2531</v>
      </c>
      <c r="C255" s="37" t="s">
        <v>3178</v>
      </c>
      <c r="D255" t="s">
        <v>261</v>
      </c>
      <c r="E255" t="s">
        <v>107</v>
      </c>
      <c r="F255" t="s">
        <v>6</v>
      </c>
    </row>
    <row r="256" spans="1:6" x14ac:dyDescent="0.3">
      <c r="A256" t="s">
        <v>4011</v>
      </c>
      <c r="B256" s="37" t="s">
        <v>2531</v>
      </c>
      <c r="C256" s="37" t="s">
        <v>3179</v>
      </c>
      <c r="D256" t="s">
        <v>262</v>
      </c>
      <c r="E256" t="s">
        <v>107</v>
      </c>
      <c r="F256" t="s">
        <v>6</v>
      </c>
    </row>
    <row r="257" spans="1:6" x14ac:dyDescent="0.3">
      <c r="A257" t="s">
        <v>4012</v>
      </c>
      <c r="B257" s="37" t="s">
        <v>2531</v>
      </c>
      <c r="C257" s="37" t="s">
        <v>3180</v>
      </c>
      <c r="D257" t="s">
        <v>263</v>
      </c>
      <c r="E257" t="s">
        <v>203</v>
      </c>
      <c r="F257" t="s">
        <v>6</v>
      </c>
    </row>
    <row r="258" spans="1:6" x14ac:dyDescent="0.3">
      <c r="A258" t="s">
        <v>4013</v>
      </c>
      <c r="B258" s="37" t="s">
        <v>2531</v>
      </c>
      <c r="C258" s="37" t="s">
        <v>3181</v>
      </c>
      <c r="D258" t="s">
        <v>264</v>
      </c>
      <c r="E258" t="s">
        <v>107</v>
      </c>
      <c r="F258" t="s">
        <v>6</v>
      </c>
    </row>
    <row r="259" spans="1:6" x14ac:dyDescent="0.3">
      <c r="A259" t="s">
        <v>2904</v>
      </c>
      <c r="B259" s="37" t="s">
        <v>2531</v>
      </c>
      <c r="C259" s="37" t="s">
        <v>3182</v>
      </c>
      <c r="D259" t="s">
        <v>265</v>
      </c>
      <c r="E259" t="s">
        <v>250</v>
      </c>
      <c r="F259" t="s">
        <v>6</v>
      </c>
    </row>
    <row r="260" spans="1:6" x14ac:dyDescent="0.3">
      <c r="A260" t="s">
        <v>4014</v>
      </c>
      <c r="B260" s="37" t="s">
        <v>2531</v>
      </c>
      <c r="C260" s="37" t="s">
        <v>3183</v>
      </c>
      <c r="D260" t="s">
        <v>266</v>
      </c>
      <c r="E260" t="s">
        <v>250</v>
      </c>
      <c r="F260" t="s">
        <v>6</v>
      </c>
    </row>
    <row r="261" spans="1:6" x14ac:dyDescent="0.3">
      <c r="A261" t="s">
        <v>4015</v>
      </c>
      <c r="B261" s="37" t="s">
        <v>2531</v>
      </c>
      <c r="C261" s="37" t="s">
        <v>3184</v>
      </c>
      <c r="D261" t="s">
        <v>267</v>
      </c>
      <c r="E261" t="s">
        <v>107</v>
      </c>
      <c r="F261" t="s">
        <v>6</v>
      </c>
    </row>
    <row r="262" spans="1:6" x14ac:dyDescent="0.3">
      <c r="A262" t="s">
        <v>4016</v>
      </c>
      <c r="B262" s="37" t="s">
        <v>2531</v>
      </c>
      <c r="C262" s="37" t="s">
        <v>3185</v>
      </c>
      <c r="D262" t="s">
        <v>268</v>
      </c>
      <c r="E262" t="s">
        <v>250</v>
      </c>
      <c r="F262" t="s">
        <v>6</v>
      </c>
    </row>
    <row r="263" spans="1:6" x14ac:dyDescent="0.3">
      <c r="A263" t="s">
        <v>4017</v>
      </c>
      <c r="B263" s="37" t="s">
        <v>2531</v>
      </c>
      <c r="C263" s="37" t="s">
        <v>3186</v>
      </c>
      <c r="D263" t="s">
        <v>269</v>
      </c>
      <c r="E263" t="s">
        <v>250</v>
      </c>
      <c r="F263" t="s">
        <v>6</v>
      </c>
    </row>
    <row r="264" spans="1:6" x14ac:dyDescent="0.3">
      <c r="A264" t="s">
        <v>4018</v>
      </c>
      <c r="B264" s="37" t="s">
        <v>2531</v>
      </c>
      <c r="C264" s="37" t="s">
        <v>3187</v>
      </c>
      <c r="D264" t="s">
        <v>270</v>
      </c>
      <c r="E264" t="s">
        <v>250</v>
      </c>
      <c r="F264" t="s">
        <v>6</v>
      </c>
    </row>
    <row r="265" spans="1:6" x14ac:dyDescent="0.3">
      <c r="A265" t="s">
        <v>4019</v>
      </c>
      <c r="B265" s="37" t="s">
        <v>2531</v>
      </c>
      <c r="C265" s="37" t="s">
        <v>3188</v>
      </c>
      <c r="D265" t="s">
        <v>271</v>
      </c>
      <c r="E265" t="s">
        <v>250</v>
      </c>
      <c r="F265" t="s">
        <v>6</v>
      </c>
    </row>
    <row r="266" spans="1:6" x14ac:dyDescent="0.3">
      <c r="A266" t="s">
        <v>4020</v>
      </c>
      <c r="B266" s="37" t="s">
        <v>2531</v>
      </c>
      <c r="C266" s="37" t="s">
        <v>3189</v>
      </c>
      <c r="D266" t="s">
        <v>272</v>
      </c>
      <c r="E266" t="s">
        <v>250</v>
      </c>
      <c r="F266" t="s">
        <v>6</v>
      </c>
    </row>
    <row r="267" spans="1:6" x14ac:dyDescent="0.3">
      <c r="A267" t="s">
        <v>4021</v>
      </c>
      <c r="B267" s="37" t="s">
        <v>2531</v>
      </c>
      <c r="C267" s="37" t="s">
        <v>3190</v>
      </c>
      <c r="D267" t="s">
        <v>273</v>
      </c>
      <c r="E267" t="s">
        <v>250</v>
      </c>
      <c r="F267" t="s">
        <v>6</v>
      </c>
    </row>
    <row r="268" spans="1:6" x14ac:dyDescent="0.3">
      <c r="A268" t="s">
        <v>4022</v>
      </c>
      <c r="B268" s="37" t="s">
        <v>2531</v>
      </c>
      <c r="C268" s="37" t="s">
        <v>3191</v>
      </c>
      <c r="D268" t="s">
        <v>274</v>
      </c>
      <c r="E268" t="s">
        <v>107</v>
      </c>
      <c r="F268" t="s">
        <v>6</v>
      </c>
    </row>
    <row r="269" spans="1:6" x14ac:dyDescent="0.3">
      <c r="A269" t="s">
        <v>4023</v>
      </c>
      <c r="B269" s="37" t="s">
        <v>2531</v>
      </c>
      <c r="C269" s="37" t="s">
        <v>3193</v>
      </c>
      <c r="D269" t="s">
        <v>275</v>
      </c>
      <c r="E269" t="s">
        <v>107</v>
      </c>
      <c r="F269" t="s">
        <v>6</v>
      </c>
    </row>
    <row r="270" spans="1:6" x14ac:dyDescent="0.3">
      <c r="A270" t="s">
        <v>4024</v>
      </c>
      <c r="B270" s="37" t="s">
        <v>2531</v>
      </c>
      <c r="C270" s="37" t="s">
        <v>3194</v>
      </c>
      <c r="D270" t="s">
        <v>276</v>
      </c>
      <c r="E270" t="s">
        <v>107</v>
      </c>
      <c r="F270" t="s">
        <v>6</v>
      </c>
    </row>
    <row r="271" spans="1:6" x14ac:dyDescent="0.3">
      <c r="A271" t="s">
        <v>2905</v>
      </c>
      <c r="B271" s="37" t="s">
        <v>2531</v>
      </c>
      <c r="C271" s="37" t="s">
        <v>3195</v>
      </c>
      <c r="D271" t="s">
        <v>277</v>
      </c>
      <c r="E271" t="s">
        <v>107</v>
      </c>
      <c r="F271" t="s">
        <v>6</v>
      </c>
    </row>
    <row r="272" spans="1:6" x14ac:dyDescent="0.3">
      <c r="A272" t="s">
        <v>4025</v>
      </c>
      <c r="B272" s="37" t="s">
        <v>2531</v>
      </c>
      <c r="C272" s="37" t="s">
        <v>3196</v>
      </c>
      <c r="D272" t="s">
        <v>278</v>
      </c>
      <c r="E272" t="s">
        <v>107</v>
      </c>
      <c r="F272" t="s">
        <v>6</v>
      </c>
    </row>
    <row r="273" spans="1:6" x14ac:dyDescent="0.3">
      <c r="A273" t="s">
        <v>4026</v>
      </c>
      <c r="B273" s="37" t="s">
        <v>2531</v>
      </c>
      <c r="C273" s="37" t="s">
        <v>3197</v>
      </c>
      <c r="D273" t="s">
        <v>279</v>
      </c>
      <c r="E273" t="s">
        <v>107</v>
      </c>
      <c r="F273" t="s">
        <v>6</v>
      </c>
    </row>
    <row r="274" spans="1:6" x14ac:dyDescent="0.3">
      <c r="A274" t="s">
        <v>4027</v>
      </c>
      <c r="B274" s="37" t="s">
        <v>2531</v>
      </c>
      <c r="C274" s="37" t="s">
        <v>3198</v>
      </c>
      <c r="D274" t="s">
        <v>280</v>
      </c>
      <c r="E274" t="s">
        <v>107</v>
      </c>
      <c r="F274" t="s">
        <v>6</v>
      </c>
    </row>
    <row r="275" spans="1:6" x14ac:dyDescent="0.3">
      <c r="A275" t="s">
        <v>4028</v>
      </c>
      <c r="B275" s="37" t="s">
        <v>2531</v>
      </c>
      <c r="C275" s="37" t="s">
        <v>3199</v>
      </c>
      <c r="D275" t="s">
        <v>281</v>
      </c>
      <c r="E275" t="s">
        <v>250</v>
      </c>
      <c r="F275" t="s">
        <v>6</v>
      </c>
    </row>
    <row r="276" spans="1:6" x14ac:dyDescent="0.3">
      <c r="A276" t="s">
        <v>2906</v>
      </c>
      <c r="B276" s="37" t="s">
        <v>2531</v>
      </c>
      <c r="C276" s="37" t="s">
        <v>3200</v>
      </c>
      <c r="D276" t="s">
        <v>282</v>
      </c>
      <c r="E276" t="s">
        <v>107</v>
      </c>
      <c r="F276" t="s">
        <v>6</v>
      </c>
    </row>
    <row r="277" spans="1:6" x14ac:dyDescent="0.3">
      <c r="A277" t="s">
        <v>4029</v>
      </c>
      <c r="B277" s="37" t="s">
        <v>2531</v>
      </c>
      <c r="C277" s="37" t="s">
        <v>3201</v>
      </c>
      <c r="D277" t="s">
        <v>283</v>
      </c>
      <c r="E277" t="s">
        <v>18</v>
      </c>
      <c r="F277" t="s">
        <v>6</v>
      </c>
    </row>
    <row r="278" spans="1:6" x14ac:dyDescent="0.3">
      <c r="A278" t="s">
        <v>4030</v>
      </c>
      <c r="B278" s="37" t="s">
        <v>2531</v>
      </c>
      <c r="C278" s="37" t="s">
        <v>3202</v>
      </c>
      <c r="D278" t="s">
        <v>284</v>
      </c>
      <c r="E278" t="s">
        <v>18</v>
      </c>
      <c r="F278" t="s">
        <v>6</v>
      </c>
    </row>
    <row r="279" spans="1:6" x14ac:dyDescent="0.3">
      <c r="A279" t="s">
        <v>4031</v>
      </c>
      <c r="B279" s="37" t="s">
        <v>2531</v>
      </c>
      <c r="C279" s="37" t="s">
        <v>3203</v>
      </c>
      <c r="D279" t="s">
        <v>285</v>
      </c>
      <c r="E279" t="s">
        <v>18</v>
      </c>
      <c r="F279" t="s">
        <v>6</v>
      </c>
    </row>
    <row r="280" spans="1:6" x14ac:dyDescent="0.3">
      <c r="A280" t="s">
        <v>4032</v>
      </c>
      <c r="B280" s="37" t="s">
        <v>2531</v>
      </c>
      <c r="C280" s="37" t="s">
        <v>3204</v>
      </c>
      <c r="D280" t="s">
        <v>286</v>
      </c>
      <c r="E280" t="s">
        <v>18</v>
      </c>
      <c r="F280" t="s">
        <v>6</v>
      </c>
    </row>
    <row r="281" spans="1:6" x14ac:dyDescent="0.3">
      <c r="A281" t="s">
        <v>4033</v>
      </c>
      <c r="B281" s="37" t="s">
        <v>2531</v>
      </c>
      <c r="C281" s="37" t="s">
        <v>3205</v>
      </c>
      <c r="D281" t="s">
        <v>287</v>
      </c>
      <c r="E281" t="s">
        <v>18</v>
      </c>
      <c r="F281" t="s">
        <v>6</v>
      </c>
    </row>
    <row r="282" spans="1:6" x14ac:dyDescent="0.3">
      <c r="A282" t="s">
        <v>4034</v>
      </c>
      <c r="B282" s="37" t="s">
        <v>2531</v>
      </c>
      <c r="C282" s="37" t="s">
        <v>3206</v>
      </c>
      <c r="D282" t="s">
        <v>288</v>
      </c>
      <c r="E282" t="s">
        <v>18</v>
      </c>
      <c r="F282" t="s">
        <v>6</v>
      </c>
    </row>
    <row r="283" spans="1:6" x14ac:dyDescent="0.3">
      <c r="A283" t="s">
        <v>4035</v>
      </c>
      <c r="B283" s="37" t="s">
        <v>2531</v>
      </c>
      <c r="C283" s="37" t="s">
        <v>3207</v>
      </c>
      <c r="D283" t="s">
        <v>289</v>
      </c>
      <c r="E283" t="s">
        <v>18</v>
      </c>
      <c r="F283" t="s">
        <v>6</v>
      </c>
    </row>
    <row r="284" spans="1:6" x14ac:dyDescent="0.3">
      <c r="A284" t="s">
        <v>4036</v>
      </c>
      <c r="B284" s="37" t="s">
        <v>2531</v>
      </c>
      <c r="C284" s="37" t="s">
        <v>3208</v>
      </c>
      <c r="D284" t="s">
        <v>290</v>
      </c>
      <c r="E284" t="s">
        <v>18</v>
      </c>
      <c r="F284" t="s">
        <v>6</v>
      </c>
    </row>
    <row r="285" spans="1:6" x14ac:dyDescent="0.3">
      <c r="A285" t="s">
        <v>4037</v>
      </c>
      <c r="B285" s="37" t="s">
        <v>2531</v>
      </c>
      <c r="C285" s="37" t="s">
        <v>3209</v>
      </c>
      <c r="D285" t="s">
        <v>291</v>
      </c>
      <c r="E285" t="s">
        <v>18</v>
      </c>
      <c r="F285" t="s">
        <v>6</v>
      </c>
    </row>
    <row r="286" spans="1:6" x14ac:dyDescent="0.3">
      <c r="A286" t="s">
        <v>4038</v>
      </c>
      <c r="B286" s="37" t="s">
        <v>2531</v>
      </c>
      <c r="C286" s="37" t="s">
        <v>3210</v>
      </c>
      <c r="D286" t="s">
        <v>292</v>
      </c>
      <c r="E286" t="s">
        <v>18</v>
      </c>
      <c r="F286" t="s">
        <v>6</v>
      </c>
    </row>
    <row r="287" spans="1:6" x14ac:dyDescent="0.3">
      <c r="A287" t="s">
        <v>2907</v>
      </c>
      <c r="B287" s="37" t="s">
        <v>2531</v>
      </c>
      <c r="C287" s="37" t="s">
        <v>3211</v>
      </c>
      <c r="D287" t="s">
        <v>293</v>
      </c>
      <c r="E287" t="s">
        <v>18</v>
      </c>
      <c r="F287" t="s">
        <v>6</v>
      </c>
    </row>
    <row r="288" spans="1:6" x14ac:dyDescent="0.3">
      <c r="A288" t="s">
        <v>4039</v>
      </c>
      <c r="B288" s="37" t="s">
        <v>2531</v>
      </c>
      <c r="C288" s="37" t="s">
        <v>3212</v>
      </c>
      <c r="D288" t="s">
        <v>294</v>
      </c>
      <c r="E288" t="s">
        <v>18</v>
      </c>
      <c r="F288" t="s">
        <v>6</v>
      </c>
    </row>
    <row r="289" spans="1:6" x14ac:dyDescent="0.3">
      <c r="A289" t="s">
        <v>4040</v>
      </c>
      <c r="B289" s="37" t="s">
        <v>2531</v>
      </c>
      <c r="C289" s="37" t="s">
        <v>3213</v>
      </c>
      <c r="D289" t="s">
        <v>295</v>
      </c>
      <c r="E289" t="s">
        <v>18</v>
      </c>
      <c r="F289" t="s">
        <v>6</v>
      </c>
    </row>
    <row r="290" spans="1:6" x14ac:dyDescent="0.3">
      <c r="A290" t="s">
        <v>4041</v>
      </c>
      <c r="B290" s="37" t="s">
        <v>2531</v>
      </c>
      <c r="C290" s="37" t="s">
        <v>3214</v>
      </c>
      <c r="D290" t="s">
        <v>296</v>
      </c>
      <c r="E290" t="s">
        <v>18</v>
      </c>
      <c r="F290" t="s">
        <v>6</v>
      </c>
    </row>
    <row r="291" spans="1:6" x14ac:dyDescent="0.3">
      <c r="A291" t="s">
        <v>4042</v>
      </c>
      <c r="B291" s="37" t="s">
        <v>2531</v>
      </c>
      <c r="C291" s="37" t="s">
        <v>3215</v>
      </c>
      <c r="D291" t="s">
        <v>297</v>
      </c>
      <c r="E291" t="s">
        <v>18</v>
      </c>
      <c r="F291" t="s">
        <v>6</v>
      </c>
    </row>
    <row r="292" spans="1:6" x14ac:dyDescent="0.3">
      <c r="A292" t="s">
        <v>4043</v>
      </c>
      <c r="B292" s="37" t="s">
        <v>2531</v>
      </c>
      <c r="C292" s="37" t="s">
        <v>3216</v>
      </c>
      <c r="D292" t="s">
        <v>298</v>
      </c>
      <c r="E292" t="s">
        <v>18</v>
      </c>
      <c r="F292" t="s">
        <v>6</v>
      </c>
    </row>
    <row r="293" spans="1:6" x14ac:dyDescent="0.3">
      <c r="A293" t="s">
        <v>4044</v>
      </c>
      <c r="B293" s="37" t="s">
        <v>2531</v>
      </c>
      <c r="C293" s="37" t="s">
        <v>3217</v>
      </c>
      <c r="D293" t="s">
        <v>299</v>
      </c>
      <c r="E293" t="s">
        <v>18</v>
      </c>
      <c r="F293" t="s">
        <v>6</v>
      </c>
    </row>
    <row r="294" spans="1:6" x14ac:dyDescent="0.3">
      <c r="A294" t="s">
        <v>4045</v>
      </c>
      <c r="B294" s="37" t="s">
        <v>2531</v>
      </c>
      <c r="C294" s="37" t="s">
        <v>3218</v>
      </c>
      <c r="D294" t="s">
        <v>300</v>
      </c>
      <c r="E294" t="s">
        <v>18</v>
      </c>
      <c r="F294" t="s">
        <v>6</v>
      </c>
    </row>
    <row r="295" spans="1:6" x14ac:dyDescent="0.3">
      <c r="A295" t="s">
        <v>4046</v>
      </c>
      <c r="B295" s="37" t="s">
        <v>2531</v>
      </c>
      <c r="C295" s="37" t="s">
        <v>3219</v>
      </c>
      <c r="D295" t="s">
        <v>301</v>
      </c>
      <c r="E295" t="s">
        <v>18</v>
      </c>
      <c r="F295" t="s">
        <v>6</v>
      </c>
    </row>
    <row r="296" spans="1:6" x14ac:dyDescent="0.3">
      <c r="A296" t="s">
        <v>4047</v>
      </c>
      <c r="B296" s="37" t="s">
        <v>2531</v>
      </c>
      <c r="C296" s="37" t="s">
        <v>3220</v>
      </c>
      <c r="D296" t="s">
        <v>302</v>
      </c>
      <c r="E296" t="s">
        <v>18</v>
      </c>
      <c r="F296" t="s">
        <v>6</v>
      </c>
    </row>
    <row r="297" spans="1:6" x14ac:dyDescent="0.3">
      <c r="A297" t="s">
        <v>4048</v>
      </c>
      <c r="B297" s="37" t="s">
        <v>2531</v>
      </c>
      <c r="C297" s="37" t="s">
        <v>3221</v>
      </c>
      <c r="D297" t="s">
        <v>303</v>
      </c>
      <c r="E297" t="s">
        <v>18</v>
      </c>
      <c r="F297" t="s">
        <v>6</v>
      </c>
    </row>
    <row r="298" spans="1:6" x14ac:dyDescent="0.3">
      <c r="A298" t="s">
        <v>4049</v>
      </c>
      <c r="B298" s="37" t="s">
        <v>2531</v>
      </c>
      <c r="C298" s="37" t="s">
        <v>3222</v>
      </c>
      <c r="D298" t="s">
        <v>304</v>
      </c>
      <c r="E298" t="s">
        <v>18</v>
      </c>
      <c r="F298" t="s">
        <v>6</v>
      </c>
    </row>
    <row r="299" spans="1:6" x14ac:dyDescent="0.3">
      <c r="A299" t="s">
        <v>4050</v>
      </c>
      <c r="B299" s="37" t="s">
        <v>2531</v>
      </c>
      <c r="C299" s="37" t="s">
        <v>3223</v>
      </c>
      <c r="D299" t="s">
        <v>6063</v>
      </c>
      <c r="E299" t="s">
        <v>18</v>
      </c>
      <c r="F299" t="s">
        <v>6</v>
      </c>
    </row>
    <row r="300" spans="1:6" x14ac:dyDescent="0.3">
      <c r="A300" t="s">
        <v>4051</v>
      </c>
      <c r="B300" s="37" t="s">
        <v>2531</v>
      </c>
      <c r="C300" s="37" t="s">
        <v>3224</v>
      </c>
      <c r="D300" t="s">
        <v>305</v>
      </c>
      <c r="E300" t="s">
        <v>18</v>
      </c>
      <c r="F300" t="s">
        <v>6</v>
      </c>
    </row>
    <row r="301" spans="1:6" x14ac:dyDescent="0.3">
      <c r="A301" t="s">
        <v>5928</v>
      </c>
      <c r="B301" s="37" t="s">
        <v>2531</v>
      </c>
      <c r="C301" s="37" t="s">
        <v>3523</v>
      </c>
      <c r="D301" t="s">
        <v>5978</v>
      </c>
      <c r="E301" t="s">
        <v>18</v>
      </c>
      <c r="F301" t="s">
        <v>6</v>
      </c>
    </row>
    <row r="302" spans="1:6" x14ac:dyDescent="0.3">
      <c r="A302" t="s">
        <v>2908</v>
      </c>
      <c r="B302" s="37" t="s">
        <v>2531</v>
      </c>
      <c r="C302" s="37" t="s">
        <v>3225</v>
      </c>
      <c r="D302" t="s">
        <v>306</v>
      </c>
      <c r="E302" t="s">
        <v>307</v>
      </c>
      <c r="F302" t="s">
        <v>6</v>
      </c>
    </row>
    <row r="303" spans="1:6" x14ac:dyDescent="0.3">
      <c r="A303" t="s">
        <v>2909</v>
      </c>
      <c r="B303" s="37" t="s">
        <v>2531</v>
      </c>
      <c r="C303" s="37" t="s">
        <v>3226</v>
      </c>
      <c r="D303" t="s">
        <v>308</v>
      </c>
      <c r="E303" t="s">
        <v>203</v>
      </c>
      <c r="F303" t="s">
        <v>6</v>
      </c>
    </row>
    <row r="304" spans="1:6" x14ac:dyDescent="0.3">
      <c r="A304" t="s">
        <v>4052</v>
      </c>
      <c r="B304" s="37" t="s">
        <v>2531</v>
      </c>
      <c r="C304" s="37" t="s">
        <v>3227</v>
      </c>
      <c r="D304" t="s">
        <v>309</v>
      </c>
      <c r="E304" t="s">
        <v>203</v>
      </c>
      <c r="F304" t="s">
        <v>6</v>
      </c>
    </row>
    <row r="305" spans="1:6" x14ac:dyDescent="0.3">
      <c r="A305" t="s">
        <v>4053</v>
      </c>
      <c r="B305" s="37" t="s">
        <v>2531</v>
      </c>
      <c r="C305" s="37" t="s">
        <v>3228</v>
      </c>
      <c r="D305" t="s">
        <v>310</v>
      </c>
      <c r="E305" t="s">
        <v>203</v>
      </c>
      <c r="F305" t="s">
        <v>6</v>
      </c>
    </row>
    <row r="306" spans="1:6" x14ac:dyDescent="0.3">
      <c r="A306" t="s">
        <v>4054</v>
      </c>
      <c r="B306" s="37" t="s">
        <v>2532</v>
      </c>
      <c r="C306" s="37" t="s">
        <v>3229</v>
      </c>
      <c r="D306" t="s">
        <v>311</v>
      </c>
      <c r="E306" t="s">
        <v>312</v>
      </c>
      <c r="F306" t="s">
        <v>313</v>
      </c>
    </row>
    <row r="307" spans="1:6" x14ac:dyDescent="0.3">
      <c r="A307" t="s">
        <v>4055</v>
      </c>
      <c r="B307" s="37" t="s">
        <v>2532</v>
      </c>
      <c r="C307" s="37" t="s">
        <v>3230</v>
      </c>
      <c r="D307" t="s">
        <v>314</v>
      </c>
      <c r="E307" t="s">
        <v>312</v>
      </c>
      <c r="F307" t="s">
        <v>313</v>
      </c>
    </row>
    <row r="308" spans="1:6" x14ac:dyDescent="0.3">
      <c r="A308" t="s">
        <v>4056</v>
      </c>
      <c r="B308" s="37" t="s">
        <v>2532</v>
      </c>
      <c r="C308" s="37" t="s">
        <v>3231</v>
      </c>
      <c r="D308" t="s">
        <v>315</v>
      </c>
      <c r="E308" t="s">
        <v>312</v>
      </c>
      <c r="F308" t="s">
        <v>313</v>
      </c>
    </row>
    <row r="309" spans="1:6" x14ac:dyDescent="0.3">
      <c r="A309" t="s">
        <v>4057</v>
      </c>
      <c r="B309" s="37" t="s">
        <v>2532</v>
      </c>
      <c r="C309" s="37" t="s">
        <v>3232</v>
      </c>
      <c r="D309" t="s">
        <v>316</v>
      </c>
      <c r="E309" t="s">
        <v>317</v>
      </c>
      <c r="F309" t="s">
        <v>313</v>
      </c>
    </row>
    <row r="310" spans="1:6" x14ac:dyDescent="0.3">
      <c r="A310" t="s">
        <v>4058</v>
      </c>
      <c r="B310" s="37" t="s">
        <v>2532</v>
      </c>
      <c r="C310" s="37" t="s">
        <v>3233</v>
      </c>
      <c r="D310" t="s">
        <v>318</v>
      </c>
      <c r="E310" t="s">
        <v>312</v>
      </c>
      <c r="F310" t="s">
        <v>313</v>
      </c>
    </row>
    <row r="311" spans="1:6" x14ac:dyDescent="0.3">
      <c r="A311" t="s">
        <v>4059</v>
      </c>
      <c r="B311" s="37" t="s">
        <v>2532</v>
      </c>
      <c r="C311" s="37" t="s">
        <v>3234</v>
      </c>
      <c r="D311" t="s">
        <v>319</v>
      </c>
      <c r="E311" t="s">
        <v>320</v>
      </c>
      <c r="F311" t="s">
        <v>313</v>
      </c>
    </row>
    <row r="312" spans="1:6" x14ac:dyDescent="0.3">
      <c r="A312" t="s">
        <v>4060</v>
      </c>
      <c r="B312" s="37" t="s">
        <v>2532</v>
      </c>
      <c r="C312" s="37" t="s">
        <v>3235</v>
      </c>
      <c r="D312" t="s">
        <v>321</v>
      </c>
      <c r="E312" t="s">
        <v>312</v>
      </c>
      <c r="F312" t="s">
        <v>313</v>
      </c>
    </row>
    <row r="313" spans="1:6" x14ac:dyDescent="0.3">
      <c r="A313" t="s">
        <v>2910</v>
      </c>
      <c r="B313" s="37" t="s">
        <v>2532</v>
      </c>
      <c r="C313" s="37" t="s">
        <v>3236</v>
      </c>
      <c r="D313" t="s">
        <v>322</v>
      </c>
      <c r="E313" t="s">
        <v>323</v>
      </c>
      <c r="F313" t="s">
        <v>313</v>
      </c>
    </row>
    <row r="314" spans="1:6" x14ac:dyDescent="0.3">
      <c r="A314" t="s">
        <v>4061</v>
      </c>
      <c r="B314" s="37" t="s">
        <v>2532</v>
      </c>
      <c r="C314" s="37" t="s">
        <v>3237</v>
      </c>
      <c r="D314" t="s">
        <v>324</v>
      </c>
      <c r="E314" t="s">
        <v>312</v>
      </c>
      <c r="F314" t="s">
        <v>313</v>
      </c>
    </row>
    <row r="315" spans="1:6" x14ac:dyDescent="0.3">
      <c r="A315" t="s">
        <v>4062</v>
      </c>
      <c r="B315" s="37" t="s">
        <v>2532</v>
      </c>
      <c r="C315" s="37" t="s">
        <v>3238</v>
      </c>
      <c r="D315" t="s">
        <v>325</v>
      </c>
      <c r="E315" t="s">
        <v>312</v>
      </c>
      <c r="F315" t="s">
        <v>313</v>
      </c>
    </row>
    <row r="316" spans="1:6" x14ac:dyDescent="0.3">
      <c r="A316" t="s">
        <v>6042</v>
      </c>
      <c r="B316" s="37" t="s">
        <v>2532</v>
      </c>
      <c r="C316" s="37" t="s">
        <v>3548</v>
      </c>
      <c r="D316" t="s">
        <v>6064</v>
      </c>
      <c r="E316" t="s">
        <v>323</v>
      </c>
      <c r="F316" t="s">
        <v>313</v>
      </c>
    </row>
    <row r="317" spans="1:6" x14ac:dyDescent="0.3">
      <c r="A317" t="s">
        <v>4063</v>
      </c>
      <c r="B317" s="37" t="s">
        <v>2532</v>
      </c>
      <c r="C317" s="37" t="s">
        <v>2954</v>
      </c>
      <c r="D317" t="s">
        <v>326</v>
      </c>
      <c r="E317" t="s">
        <v>327</v>
      </c>
      <c r="F317" t="s">
        <v>313</v>
      </c>
    </row>
    <row r="318" spans="1:6" x14ac:dyDescent="0.3">
      <c r="A318" t="s">
        <v>2911</v>
      </c>
      <c r="B318" s="37" t="s">
        <v>2532</v>
      </c>
      <c r="C318" s="37" t="s">
        <v>3239</v>
      </c>
      <c r="D318" t="s">
        <v>328</v>
      </c>
      <c r="E318" t="s">
        <v>329</v>
      </c>
      <c r="F318" t="s">
        <v>313</v>
      </c>
    </row>
    <row r="319" spans="1:6" x14ac:dyDescent="0.3">
      <c r="A319" t="s">
        <v>2912</v>
      </c>
      <c r="B319" s="37" t="s">
        <v>2532</v>
      </c>
      <c r="C319" s="37" t="s">
        <v>3240</v>
      </c>
      <c r="D319" t="s">
        <v>330</v>
      </c>
      <c r="E319" t="s">
        <v>323</v>
      </c>
      <c r="F319" t="s">
        <v>313</v>
      </c>
    </row>
    <row r="320" spans="1:6" x14ac:dyDescent="0.3">
      <c r="A320" t="s">
        <v>4064</v>
      </c>
      <c r="B320" s="37" t="s">
        <v>2532</v>
      </c>
      <c r="C320" s="37" t="s">
        <v>3241</v>
      </c>
      <c r="D320" t="s">
        <v>331</v>
      </c>
      <c r="E320" t="s">
        <v>323</v>
      </c>
      <c r="F320" t="s">
        <v>313</v>
      </c>
    </row>
    <row r="321" spans="1:6" x14ac:dyDescent="0.3">
      <c r="A321" t="s">
        <v>4065</v>
      </c>
      <c r="B321" s="37" t="s">
        <v>2532</v>
      </c>
      <c r="C321" s="37" t="s">
        <v>3010</v>
      </c>
      <c r="D321" t="s">
        <v>332</v>
      </c>
      <c r="E321" t="s">
        <v>323</v>
      </c>
      <c r="F321" t="s">
        <v>313</v>
      </c>
    </row>
    <row r="322" spans="1:6" x14ac:dyDescent="0.3">
      <c r="A322" t="s">
        <v>4066</v>
      </c>
      <c r="B322" s="37" t="s">
        <v>2532</v>
      </c>
      <c r="C322" s="37" t="s">
        <v>3013</v>
      </c>
      <c r="D322" t="s">
        <v>333</v>
      </c>
      <c r="E322" t="s">
        <v>323</v>
      </c>
      <c r="F322" t="s">
        <v>313</v>
      </c>
    </row>
    <row r="323" spans="1:6" x14ac:dyDescent="0.3">
      <c r="A323" t="s">
        <v>4067</v>
      </c>
      <c r="B323" s="37" t="s">
        <v>2532</v>
      </c>
      <c r="C323" s="37" t="s">
        <v>3018</v>
      </c>
      <c r="D323" t="s">
        <v>334</v>
      </c>
      <c r="E323" t="s">
        <v>323</v>
      </c>
      <c r="F323" t="s">
        <v>313</v>
      </c>
    </row>
    <row r="324" spans="1:6" x14ac:dyDescent="0.3">
      <c r="A324" t="s">
        <v>4068</v>
      </c>
      <c r="B324" s="37" t="s">
        <v>2532</v>
      </c>
      <c r="C324" s="37" t="s">
        <v>3019</v>
      </c>
      <c r="D324" t="s">
        <v>335</v>
      </c>
      <c r="E324" t="s">
        <v>323</v>
      </c>
      <c r="F324" t="s">
        <v>313</v>
      </c>
    </row>
    <row r="325" spans="1:6" x14ac:dyDescent="0.3">
      <c r="A325" t="s">
        <v>2913</v>
      </c>
      <c r="B325" s="37" t="s">
        <v>2532</v>
      </c>
      <c r="C325" s="37" t="s">
        <v>3242</v>
      </c>
      <c r="D325" t="s">
        <v>336</v>
      </c>
      <c r="E325" t="s">
        <v>312</v>
      </c>
      <c r="F325" t="s">
        <v>313</v>
      </c>
    </row>
    <row r="326" spans="1:6" x14ac:dyDescent="0.3">
      <c r="A326" t="s">
        <v>4069</v>
      </c>
      <c r="B326" s="37" t="s">
        <v>2532</v>
      </c>
      <c r="C326" s="37" t="s">
        <v>3038</v>
      </c>
      <c r="D326" t="s">
        <v>337</v>
      </c>
      <c r="E326" t="s">
        <v>312</v>
      </c>
      <c r="F326" t="s">
        <v>313</v>
      </c>
    </row>
    <row r="327" spans="1:6" x14ac:dyDescent="0.3">
      <c r="A327" t="s">
        <v>4070</v>
      </c>
      <c r="B327" s="37" t="s">
        <v>2532</v>
      </c>
      <c r="C327" s="37" t="s">
        <v>3243</v>
      </c>
      <c r="D327" t="s">
        <v>338</v>
      </c>
      <c r="E327" t="s">
        <v>312</v>
      </c>
      <c r="F327" t="s">
        <v>313</v>
      </c>
    </row>
    <row r="328" spans="1:6" x14ac:dyDescent="0.3">
      <c r="A328" t="s">
        <v>4071</v>
      </c>
      <c r="B328" s="37" t="s">
        <v>2532</v>
      </c>
      <c r="C328" s="37" t="s">
        <v>3244</v>
      </c>
      <c r="D328" t="s">
        <v>339</v>
      </c>
      <c r="E328" t="s">
        <v>312</v>
      </c>
      <c r="F328" t="s">
        <v>313</v>
      </c>
    </row>
    <row r="329" spans="1:6" x14ac:dyDescent="0.3">
      <c r="A329" t="s">
        <v>4072</v>
      </c>
      <c r="B329" s="37" t="s">
        <v>2532</v>
      </c>
      <c r="C329" s="37" t="s">
        <v>3041</v>
      </c>
      <c r="D329" t="s">
        <v>340</v>
      </c>
      <c r="E329" t="s">
        <v>312</v>
      </c>
      <c r="F329" t="s">
        <v>313</v>
      </c>
    </row>
    <row r="330" spans="1:6" x14ac:dyDescent="0.3">
      <c r="A330" t="s">
        <v>4073</v>
      </c>
      <c r="B330" s="37" t="s">
        <v>2532</v>
      </c>
      <c r="C330" s="37" t="s">
        <v>3042</v>
      </c>
      <c r="D330" t="s">
        <v>341</v>
      </c>
      <c r="E330" t="s">
        <v>312</v>
      </c>
      <c r="F330" t="s">
        <v>313</v>
      </c>
    </row>
    <row r="331" spans="1:6" x14ac:dyDescent="0.3">
      <c r="A331" t="s">
        <v>4074</v>
      </c>
      <c r="B331" s="37" t="s">
        <v>2532</v>
      </c>
      <c r="C331" s="37" t="s">
        <v>3245</v>
      </c>
      <c r="D331" t="s">
        <v>342</v>
      </c>
      <c r="E331" t="s">
        <v>312</v>
      </c>
      <c r="F331" t="s">
        <v>313</v>
      </c>
    </row>
    <row r="332" spans="1:6" x14ac:dyDescent="0.3">
      <c r="A332" t="s">
        <v>2914</v>
      </c>
      <c r="B332" s="37" t="s">
        <v>2532</v>
      </c>
      <c r="C332" s="37" t="s">
        <v>3043</v>
      </c>
      <c r="D332" t="s">
        <v>343</v>
      </c>
      <c r="E332" t="s">
        <v>312</v>
      </c>
      <c r="F332" t="s">
        <v>313</v>
      </c>
    </row>
    <row r="333" spans="1:6" x14ac:dyDescent="0.3">
      <c r="A333" t="s">
        <v>4075</v>
      </c>
      <c r="B333" s="37" t="s">
        <v>2532</v>
      </c>
      <c r="C333" s="37" t="s">
        <v>3246</v>
      </c>
      <c r="D333" t="s">
        <v>344</v>
      </c>
      <c r="E333" t="s">
        <v>312</v>
      </c>
      <c r="F333" t="s">
        <v>313</v>
      </c>
    </row>
    <row r="334" spans="1:6" x14ac:dyDescent="0.3">
      <c r="A334" t="s">
        <v>4076</v>
      </c>
      <c r="B334" s="37" t="s">
        <v>2532</v>
      </c>
      <c r="C334" s="37" t="s">
        <v>3045</v>
      </c>
      <c r="D334" t="s">
        <v>345</v>
      </c>
      <c r="E334" t="s">
        <v>312</v>
      </c>
      <c r="F334" t="s">
        <v>313</v>
      </c>
    </row>
    <row r="335" spans="1:6" x14ac:dyDescent="0.3">
      <c r="A335" t="s">
        <v>4077</v>
      </c>
      <c r="B335" s="37" t="s">
        <v>2532</v>
      </c>
      <c r="C335" s="37" t="s">
        <v>3247</v>
      </c>
      <c r="D335" t="s">
        <v>346</v>
      </c>
      <c r="E335" t="s">
        <v>312</v>
      </c>
      <c r="F335" t="s">
        <v>313</v>
      </c>
    </row>
    <row r="336" spans="1:6" x14ac:dyDescent="0.3">
      <c r="A336" t="s">
        <v>4078</v>
      </c>
      <c r="B336" s="37" t="s">
        <v>2532</v>
      </c>
      <c r="C336" s="37" t="s">
        <v>3248</v>
      </c>
      <c r="D336" t="s">
        <v>347</v>
      </c>
      <c r="E336" t="s">
        <v>312</v>
      </c>
      <c r="F336" t="s">
        <v>313</v>
      </c>
    </row>
    <row r="337" spans="1:6" x14ac:dyDescent="0.3">
      <c r="A337" t="s">
        <v>4079</v>
      </c>
      <c r="B337" s="37" t="s">
        <v>2532</v>
      </c>
      <c r="C337" s="37" t="s">
        <v>3249</v>
      </c>
      <c r="D337" t="s">
        <v>348</v>
      </c>
      <c r="E337" t="s">
        <v>312</v>
      </c>
      <c r="F337" t="s">
        <v>313</v>
      </c>
    </row>
    <row r="338" spans="1:6" x14ac:dyDescent="0.3">
      <c r="A338" t="s">
        <v>4080</v>
      </c>
      <c r="B338" s="37" t="s">
        <v>2532</v>
      </c>
      <c r="C338" s="37" t="s">
        <v>3046</v>
      </c>
      <c r="D338" t="s">
        <v>349</v>
      </c>
      <c r="E338" t="s">
        <v>312</v>
      </c>
      <c r="F338" t="s">
        <v>313</v>
      </c>
    </row>
    <row r="339" spans="1:6" x14ac:dyDescent="0.3">
      <c r="A339" t="s">
        <v>4081</v>
      </c>
      <c r="B339" s="37" t="s">
        <v>2532</v>
      </c>
      <c r="C339" s="37" t="s">
        <v>3250</v>
      </c>
      <c r="D339" t="s">
        <v>350</v>
      </c>
      <c r="E339" t="s">
        <v>312</v>
      </c>
      <c r="F339" t="s">
        <v>313</v>
      </c>
    </row>
    <row r="340" spans="1:6" x14ac:dyDescent="0.3">
      <c r="A340" t="s">
        <v>4082</v>
      </c>
      <c r="B340" s="37" t="s">
        <v>2532</v>
      </c>
      <c r="C340" s="37" t="s">
        <v>3047</v>
      </c>
      <c r="D340" t="s">
        <v>351</v>
      </c>
      <c r="E340" t="s">
        <v>312</v>
      </c>
      <c r="F340" t="s">
        <v>313</v>
      </c>
    </row>
    <row r="341" spans="1:6" x14ac:dyDescent="0.3">
      <c r="A341" t="s">
        <v>4083</v>
      </c>
      <c r="B341" s="37" t="s">
        <v>2532</v>
      </c>
      <c r="C341" s="37" t="s">
        <v>3251</v>
      </c>
      <c r="D341" t="s">
        <v>352</v>
      </c>
      <c r="E341" t="s">
        <v>312</v>
      </c>
      <c r="F341" t="s">
        <v>313</v>
      </c>
    </row>
    <row r="342" spans="1:6" x14ac:dyDescent="0.3">
      <c r="A342" t="s">
        <v>4084</v>
      </c>
      <c r="B342" s="37" t="s">
        <v>2532</v>
      </c>
      <c r="C342" s="37" t="s">
        <v>3252</v>
      </c>
      <c r="D342" t="s">
        <v>353</v>
      </c>
      <c r="E342" t="s">
        <v>312</v>
      </c>
      <c r="F342" t="s">
        <v>313</v>
      </c>
    </row>
    <row r="343" spans="1:6" x14ac:dyDescent="0.3">
      <c r="A343" t="s">
        <v>4085</v>
      </c>
      <c r="B343" s="37" t="s">
        <v>2532</v>
      </c>
      <c r="C343" s="37" t="s">
        <v>3048</v>
      </c>
      <c r="D343" t="s">
        <v>354</v>
      </c>
      <c r="E343" t="s">
        <v>312</v>
      </c>
      <c r="F343" t="s">
        <v>313</v>
      </c>
    </row>
    <row r="344" spans="1:6" x14ac:dyDescent="0.3">
      <c r="A344" t="s">
        <v>4086</v>
      </c>
      <c r="B344" s="37" t="s">
        <v>2532</v>
      </c>
      <c r="C344" s="37" t="s">
        <v>3253</v>
      </c>
      <c r="D344" t="s">
        <v>355</v>
      </c>
      <c r="E344" t="s">
        <v>312</v>
      </c>
      <c r="F344" t="s">
        <v>313</v>
      </c>
    </row>
    <row r="345" spans="1:6" x14ac:dyDescent="0.3">
      <c r="A345" t="s">
        <v>2915</v>
      </c>
      <c r="B345" s="37" t="s">
        <v>2532</v>
      </c>
      <c r="C345" s="37" t="s">
        <v>3254</v>
      </c>
      <c r="D345" t="s">
        <v>356</v>
      </c>
      <c r="E345" t="s">
        <v>312</v>
      </c>
      <c r="F345" t="s">
        <v>313</v>
      </c>
    </row>
    <row r="346" spans="1:6" x14ac:dyDescent="0.3">
      <c r="A346" t="s">
        <v>4087</v>
      </c>
      <c r="B346" s="37" t="s">
        <v>2532</v>
      </c>
      <c r="C346" s="37" t="s">
        <v>3255</v>
      </c>
      <c r="D346" t="s">
        <v>357</v>
      </c>
      <c r="E346" t="s">
        <v>312</v>
      </c>
      <c r="F346" t="s">
        <v>313</v>
      </c>
    </row>
    <row r="347" spans="1:6" x14ac:dyDescent="0.3">
      <c r="A347" t="s">
        <v>4088</v>
      </c>
      <c r="B347" s="37" t="s">
        <v>2532</v>
      </c>
      <c r="C347" s="37" t="s">
        <v>3055</v>
      </c>
      <c r="D347" t="s">
        <v>358</v>
      </c>
      <c r="E347" t="s">
        <v>312</v>
      </c>
      <c r="F347" t="s">
        <v>313</v>
      </c>
    </row>
    <row r="348" spans="1:6" x14ac:dyDescent="0.3">
      <c r="A348" t="s">
        <v>4089</v>
      </c>
      <c r="B348" s="37" t="s">
        <v>2532</v>
      </c>
      <c r="C348" s="37" t="s">
        <v>3256</v>
      </c>
      <c r="D348" t="s">
        <v>359</v>
      </c>
      <c r="E348" t="s">
        <v>312</v>
      </c>
      <c r="F348" t="s">
        <v>313</v>
      </c>
    </row>
    <row r="349" spans="1:6" x14ac:dyDescent="0.3">
      <c r="A349" t="s">
        <v>4090</v>
      </c>
      <c r="B349" s="37" t="s">
        <v>2532</v>
      </c>
      <c r="C349" s="37" t="s">
        <v>3257</v>
      </c>
      <c r="D349" t="s">
        <v>360</v>
      </c>
      <c r="E349" t="s">
        <v>312</v>
      </c>
      <c r="F349" t="s">
        <v>313</v>
      </c>
    </row>
    <row r="350" spans="1:6" x14ac:dyDescent="0.3">
      <c r="A350" t="s">
        <v>4091</v>
      </c>
      <c r="B350" s="37" t="s">
        <v>2532</v>
      </c>
      <c r="C350" s="37" t="s">
        <v>3258</v>
      </c>
      <c r="D350" t="s">
        <v>361</v>
      </c>
      <c r="E350" t="s">
        <v>312</v>
      </c>
      <c r="F350" t="s">
        <v>313</v>
      </c>
    </row>
    <row r="351" spans="1:6" x14ac:dyDescent="0.3">
      <c r="A351" t="s">
        <v>4092</v>
      </c>
      <c r="B351" s="37" t="s">
        <v>2532</v>
      </c>
      <c r="C351" s="37" t="s">
        <v>3259</v>
      </c>
      <c r="D351" t="s">
        <v>362</v>
      </c>
      <c r="E351" t="s">
        <v>312</v>
      </c>
      <c r="F351" t="s">
        <v>313</v>
      </c>
    </row>
    <row r="352" spans="1:6" x14ac:dyDescent="0.3">
      <c r="A352" t="s">
        <v>4093</v>
      </c>
      <c r="B352" s="37" t="s">
        <v>2532</v>
      </c>
      <c r="C352" s="37" t="s">
        <v>3260</v>
      </c>
      <c r="D352" t="s">
        <v>363</v>
      </c>
      <c r="E352" t="s">
        <v>312</v>
      </c>
      <c r="F352" t="s">
        <v>313</v>
      </c>
    </row>
    <row r="353" spans="1:6" x14ac:dyDescent="0.3">
      <c r="A353" t="s">
        <v>2916</v>
      </c>
      <c r="B353" s="37" t="s">
        <v>2532</v>
      </c>
      <c r="C353" s="37" t="s">
        <v>3057</v>
      </c>
      <c r="D353" t="s">
        <v>364</v>
      </c>
      <c r="E353" t="s">
        <v>312</v>
      </c>
      <c r="F353" t="s">
        <v>313</v>
      </c>
    </row>
    <row r="354" spans="1:6" x14ac:dyDescent="0.3">
      <c r="A354" t="s">
        <v>4094</v>
      </c>
      <c r="B354" s="37" t="s">
        <v>2532</v>
      </c>
      <c r="C354" s="37" t="s">
        <v>3261</v>
      </c>
      <c r="D354" t="s">
        <v>365</v>
      </c>
      <c r="E354" t="s">
        <v>312</v>
      </c>
      <c r="F354" t="s">
        <v>313</v>
      </c>
    </row>
    <row r="355" spans="1:6" x14ac:dyDescent="0.3">
      <c r="A355" t="s">
        <v>4095</v>
      </c>
      <c r="B355" s="37" t="s">
        <v>2532</v>
      </c>
      <c r="C355" s="37" t="s">
        <v>3262</v>
      </c>
      <c r="D355" t="s">
        <v>366</v>
      </c>
      <c r="E355" t="s">
        <v>312</v>
      </c>
      <c r="F355" t="s">
        <v>313</v>
      </c>
    </row>
    <row r="356" spans="1:6" x14ac:dyDescent="0.3">
      <c r="A356" t="s">
        <v>4096</v>
      </c>
      <c r="B356" s="37" t="s">
        <v>2532</v>
      </c>
      <c r="C356" s="37" t="s">
        <v>3263</v>
      </c>
      <c r="D356" t="s">
        <v>367</v>
      </c>
      <c r="E356" t="s">
        <v>312</v>
      </c>
      <c r="F356" t="s">
        <v>313</v>
      </c>
    </row>
    <row r="357" spans="1:6" x14ac:dyDescent="0.3">
      <c r="A357" t="s">
        <v>4097</v>
      </c>
      <c r="B357" s="37" t="s">
        <v>2532</v>
      </c>
      <c r="C357" s="37" t="s">
        <v>3264</v>
      </c>
      <c r="D357" t="s">
        <v>368</v>
      </c>
      <c r="E357" t="s">
        <v>312</v>
      </c>
      <c r="F357" t="s">
        <v>313</v>
      </c>
    </row>
    <row r="358" spans="1:6" x14ac:dyDescent="0.3">
      <c r="A358" t="s">
        <v>4098</v>
      </c>
      <c r="B358" s="37" t="s">
        <v>2532</v>
      </c>
      <c r="C358" s="37" t="s">
        <v>3265</v>
      </c>
      <c r="D358" t="s">
        <v>369</v>
      </c>
      <c r="E358" t="s">
        <v>312</v>
      </c>
      <c r="F358" t="s">
        <v>313</v>
      </c>
    </row>
    <row r="359" spans="1:6" x14ac:dyDescent="0.3">
      <c r="A359" t="s">
        <v>4099</v>
      </c>
      <c r="B359" s="37" t="s">
        <v>2532</v>
      </c>
      <c r="C359" s="37" t="s">
        <v>3266</v>
      </c>
      <c r="D359" t="s">
        <v>370</v>
      </c>
      <c r="E359" t="s">
        <v>312</v>
      </c>
      <c r="F359" t="s">
        <v>313</v>
      </c>
    </row>
    <row r="360" spans="1:6" x14ac:dyDescent="0.3">
      <c r="A360" t="s">
        <v>4100</v>
      </c>
      <c r="B360" s="37" t="s">
        <v>2532</v>
      </c>
      <c r="C360" s="37" t="s">
        <v>3267</v>
      </c>
      <c r="D360" t="s">
        <v>371</v>
      </c>
      <c r="E360" t="s">
        <v>312</v>
      </c>
      <c r="F360" t="s">
        <v>313</v>
      </c>
    </row>
    <row r="361" spans="1:6" x14ac:dyDescent="0.3">
      <c r="A361" t="s">
        <v>4101</v>
      </c>
      <c r="B361" s="37" t="s">
        <v>2532</v>
      </c>
      <c r="C361" s="37" t="s">
        <v>3268</v>
      </c>
      <c r="D361" t="s">
        <v>372</v>
      </c>
      <c r="E361" t="s">
        <v>312</v>
      </c>
      <c r="F361" t="s">
        <v>313</v>
      </c>
    </row>
    <row r="362" spans="1:6" x14ac:dyDescent="0.3">
      <c r="A362" t="s">
        <v>4102</v>
      </c>
      <c r="B362" s="37" t="s">
        <v>2532</v>
      </c>
      <c r="C362" s="37" t="s">
        <v>3060</v>
      </c>
      <c r="D362" t="s">
        <v>373</v>
      </c>
      <c r="E362" t="s">
        <v>312</v>
      </c>
      <c r="F362" t="s">
        <v>313</v>
      </c>
    </row>
    <row r="363" spans="1:6" x14ac:dyDescent="0.3">
      <c r="A363" t="s">
        <v>4103</v>
      </c>
      <c r="B363" s="37" t="s">
        <v>2532</v>
      </c>
      <c r="C363" s="37" t="s">
        <v>3269</v>
      </c>
      <c r="D363" t="s">
        <v>374</v>
      </c>
      <c r="E363" t="s">
        <v>312</v>
      </c>
      <c r="F363" t="s">
        <v>313</v>
      </c>
    </row>
    <row r="364" spans="1:6" x14ac:dyDescent="0.3">
      <c r="A364" t="s">
        <v>2917</v>
      </c>
      <c r="B364" s="37" t="s">
        <v>2532</v>
      </c>
      <c r="C364" s="37" t="s">
        <v>3270</v>
      </c>
      <c r="D364" t="s">
        <v>375</v>
      </c>
      <c r="E364" t="s">
        <v>312</v>
      </c>
      <c r="F364" t="s">
        <v>313</v>
      </c>
    </row>
    <row r="365" spans="1:6" x14ac:dyDescent="0.3">
      <c r="A365" t="s">
        <v>4104</v>
      </c>
      <c r="B365" s="37" t="s">
        <v>2532</v>
      </c>
      <c r="C365" s="37" t="s">
        <v>3271</v>
      </c>
      <c r="D365" t="s">
        <v>376</v>
      </c>
      <c r="E365" t="s">
        <v>312</v>
      </c>
      <c r="F365" t="s">
        <v>313</v>
      </c>
    </row>
    <row r="366" spans="1:6" x14ac:dyDescent="0.3">
      <c r="A366" t="s">
        <v>4105</v>
      </c>
      <c r="B366" s="37" t="s">
        <v>2532</v>
      </c>
      <c r="C366" s="37" t="s">
        <v>3272</v>
      </c>
      <c r="D366" t="s">
        <v>377</v>
      </c>
      <c r="E366" t="s">
        <v>312</v>
      </c>
      <c r="F366" t="s">
        <v>313</v>
      </c>
    </row>
    <row r="367" spans="1:6" x14ac:dyDescent="0.3">
      <c r="A367" t="s">
        <v>4106</v>
      </c>
      <c r="B367" s="37" t="s">
        <v>2532</v>
      </c>
      <c r="C367" s="37" t="s">
        <v>3273</v>
      </c>
      <c r="D367" t="s">
        <v>378</v>
      </c>
      <c r="E367" t="s">
        <v>312</v>
      </c>
      <c r="F367" t="s">
        <v>313</v>
      </c>
    </row>
    <row r="368" spans="1:6" x14ac:dyDescent="0.3">
      <c r="A368" t="s">
        <v>4107</v>
      </c>
      <c r="B368" s="37" t="s">
        <v>2532</v>
      </c>
      <c r="C368" s="37" t="s">
        <v>3092</v>
      </c>
      <c r="D368" t="s">
        <v>379</v>
      </c>
      <c r="E368" t="s">
        <v>380</v>
      </c>
      <c r="F368" t="s">
        <v>313</v>
      </c>
    </row>
    <row r="369" spans="1:6" x14ac:dyDescent="0.3">
      <c r="A369" t="s">
        <v>4108</v>
      </c>
      <c r="B369" s="37" t="s">
        <v>2532</v>
      </c>
      <c r="C369" s="37" t="s">
        <v>3094</v>
      </c>
      <c r="D369" t="s">
        <v>381</v>
      </c>
      <c r="E369" t="s">
        <v>380</v>
      </c>
      <c r="F369" t="s">
        <v>313</v>
      </c>
    </row>
    <row r="370" spans="1:6" x14ac:dyDescent="0.3">
      <c r="A370" t="s">
        <v>4109</v>
      </c>
      <c r="B370" s="37" t="s">
        <v>2532</v>
      </c>
      <c r="C370" s="37" t="s">
        <v>3097</v>
      </c>
      <c r="D370" t="s">
        <v>382</v>
      </c>
      <c r="E370" t="s">
        <v>380</v>
      </c>
      <c r="F370" t="s">
        <v>313</v>
      </c>
    </row>
    <row r="371" spans="1:6" x14ac:dyDescent="0.3">
      <c r="A371" t="s">
        <v>4110</v>
      </c>
      <c r="B371" s="37" t="s">
        <v>2532</v>
      </c>
      <c r="C371" s="37" t="s">
        <v>3123</v>
      </c>
      <c r="D371" t="s">
        <v>383</v>
      </c>
      <c r="E371" t="s">
        <v>317</v>
      </c>
      <c r="F371" t="s">
        <v>313</v>
      </c>
    </row>
    <row r="372" spans="1:6" x14ac:dyDescent="0.3">
      <c r="A372" t="s">
        <v>4111</v>
      </c>
      <c r="B372" s="37" t="s">
        <v>2532</v>
      </c>
      <c r="C372" s="37" t="s">
        <v>3124</v>
      </c>
      <c r="D372" t="s">
        <v>384</v>
      </c>
      <c r="E372" t="s">
        <v>317</v>
      </c>
      <c r="F372" t="s">
        <v>313</v>
      </c>
    </row>
    <row r="373" spans="1:6" x14ac:dyDescent="0.3">
      <c r="A373" t="s">
        <v>4112</v>
      </c>
      <c r="B373" s="37" t="s">
        <v>2532</v>
      </c>
      <c r="C373" s="37" t="s">
        <v>3125</v>
      </c>
      <c r="D373" t="s">
        <v>385</v>
      </c>
      <c r="E373" t="s">
        <v>317</v>
      </c>
      <c r="F373" t="s">
        <v>313</v>
      </c>
    </row>
    <row r="374" spans="1:6" x14ac:dyDescent="0.3">
      <c r="A374" t="s">
        <v>4113</v>
      </c>
      <c r="B374" s="37" t="s">
        <v>2532</v>
      </c>
      <c r="C374" s="37" t="s">
        <v>3127</v>
      </c>
      <c r="D374" t="s">
        <v>386</v>
      </c>
      <c r="E374" t="s">
        <v>317</v>
      </c>
      <c r="F374" t="s">
        <v>313</v>
      </c>
    </row>
    <row r="375" spans="1:6" x14ac:dyDescent="0.3">
      <c r="A375" t="s">
        <v>4114</v>
      </c>
      <c r="B375" s="37" t="s">
        <v>2532</v>
      </c>
      <c r="C375" s="37" t="s">
        <v>3274</v>
      </c>
      <c r="D375" t="s">
        <v>387</v>
      </c>
      <c r="E375" t="s">
        <v>317</v>
      </c>
      <c r="F375" t="s">
        <v>313</v>
      </c>
    </row>
    <row r="376" spans="1:6" x14ac:dyDescent="0.3">
      <c r="A376" t="s">
        <v>2918</v>
      </c>
      <c r="B376" s="37" t="s">
        <v>2532</v>
      </c>
      <c r="C376" s="37" t="s">
        <v>3129</v>
      </c>
      <c r="D376" t="s">
        <v>388</v>
      </c>
      <c r="E376" t="s">
        <v>317</v>
      </c>
      <c r="F376" t="s">
        <v>313</v>
      </c>
    </row>
    <row r="377" spans="1:6" x14ac:dyDescent="0.3">
      <c r="A377" t="s">
        <v>4115</v>
      </c>
      <c r="B377" s="37" t="s">
        <v>2532</v>
      </c>
      <c r="C377" s="37" t="s">
        <v>3275</v>
      </c>
      <c r="D377" t="s">
        <v>389</v>
      </c>
      <c r="E377" t="s">
        <v>317</v>
      </c>
      <c r="F377" t="s">
        <v>313</v>
      </c>
    </row>
    <row r="378" spans="1:6" x14ac:dyDescent="0.3">
      <c r="A378" t="s">
        <v>4116</v>
      </c>
      <c r="B378" s="37" t="s">
        <v>2532</v>
      </c>
      <c r="C378" s="37" t="s">
        <v>3130</v>
      </c>
      <c r="D378" t="s">
        <v>390</v>
      </c>
      <c r="E378" t="s">
        <v>317</v>
      </c>
      <c r="F378" t="s">
        <v>313</v>
      </c>
    </row>
    <row r="379" spans="1:6" x14ac:dyDescent="0.3">
      <c r="A379" t="s">
        <v>4117</v>
      </c>
      <c r="B379" s="37" t="s">
        <v>2532</v>
      </c>
      <c r="C379" s="37" t="s">
        <v>3134</v>
      </c>
      <c r="D379" t="s">
        <v>391</v>
      </c>
      <c r="E379" t="s">
        <v>317</v>
      </c>
      <c r="F379" t="s">
        <v>313</v>
      </c>
    </row>
    <row r="380" spans="1:6" x14ac:dyDescent="0.3">
      <c r="A380" t="s">
        <v>4118</v>
      </c>
      <c r="B380" s="37" t="s">
        <v>2532</v>
      </c>
      <c r="C380" s="37" t="s">
        <v>3137</v>
      </c>
      <c r="D380" t="s">
        <v>392</v>
      </c>
      <c r="E380" t="s">
        <v>317</v>
      </c>
      <c r="F380" t="s">
        <v>313</v>
      </c>
    </row>
    <row r="381" spans="1:6" x14ac:dyDescent="0.3">
      <c r="A381" t="s">
        <v>2919</v>
      </c>
      <c r="B381" s="37" t="s">
        <v>2532</v>
      </c>
      <c r="C381" s="37" t="s">
        <v>3276</v>
      </c>
      <c r="D381" t="s">
        <v>393</v>
      </c>
      <c r="E381" t="s">
        <v>317</v>
      </c>
      <c r="F381" t="s">
        <v>313</v>
      </c>
    </row>
    <row r="382" spans="1:6" x14ac:dyDescent="0.3">
      <c r="A382" t="s">
        <v>4119</v>
      </c>
      <c r="B382" s="37" t="s">
        <v>2532</v>
      </c>
      <c r="C382" s="37" t="s">
        <v>3277</v>
      </c>
      <c r="D382" t="s">
        <v>394</v>
      </c>
      <c r="E382" t="s">
        <v>395</v>
      </c>
      <c r="F382" t="s">
        <v>313</v>
      </c>
    </row>
    <row r="383" spans="1:6" x14ac:dyDescent="0.3">
      <c r="A383" t="s">
        <v>4120</v>
      </c>
      <c r="B383" s="37" t="s">
        <v>2532</v>
      </c>
      <c r="C383" s="37" t="s">
        <v>3278</v>
      </c>
      <c r="D383" t="s">
        <v>396</v>
      </c>
      <c r="E383" t="s">
        <v>395</v>
      </c>
      <c r="F383" t="s">
        <v>313</v>
      </c>
    </row>
    <row r="384" spans="1:6" x14ac:dyDescent="0.3">
      <c r="A384" t="s">
        <v>4121</v>
      </c>
      <c r="B384" s="37" t="s">
        <v>2532</v>
      </c>
      <c r="C384" s="37" t="s">
        <v>3279</v>
      </c>
      <c r="D384" t="s">
        <v>397</v>
      </c>
      <c r="E384" t="s">
        <v>395</v>
      </c>
      <c r="F384" t="s">
        <v>313</v>
      </c>
    </row>
    <row r="385" spans="1:6" x14ac:dyDescent="0.3">
      <c r="A385" t="s">
        <v>4122</v>
      </c>
      <c r="B385" s="37" t="s">
        <v>2532</v>
      </c>
      <c r="C385" s="37" t="s">
        <v>3280</v>
      </c>
      <c r="D385" t="s">
        <v>398</v>
      </c>
      <c r="E385" t="s">
        <v>312</v>
      </c>
      <c r="F385" t="s">
        <v>313</v>
      </c>
    </row>
    <row r="386" spans="1:6" x14ac:dyDescent="0.3">
      <c r="A386" t="s">
        <v>4123</v>
      </c>
      <c r="B386" s="37" t="s">
        <v>2533</v>
      </c>
      <c r="C386" s="37" t="s">
        <v>3281</v>
      </c>
      <c r="D386" t="s">
        <v>399</v>
      </c>
      <c r="E386" t="s">
        <v>400</v>
      </c>
      <c r="F386" t="s">
        <v>401</v>
      </c>
    </row>
    <row r="387" spans="1:6" x14ac:dyDescent="0.3">
      <c r="A387" t="s">
        <v>4124</v>
      </c>
      <c r="B387" s="37" t="s">
        <v>2533</v>
      </c>
      <c r="C387" s="37" t="s">
        <v>3282</v>
      </c>
      <c r="D387" t="s">
        <v>402</v>
      </c>
      <c r="E387" t="s">
        <v>403</v>
      </c>
      <c r="F387" t="s">
        <v>401</v>
      </c>
    </row>
    <row r="388" spans="1:6" x14ac:dyDescent="0.3">
      <c r="A388" t="s">
        <v>4125</v>
      </c>
      <c r="B388" s="37" t="s">
        <v>2533</v>
      </c>
      <c r="C388" s="37" t="s">
        <v>3283</v>
      </c>
      <c r="D388" t="s">
        <v>404</v>
      </c>
      <c r="E388" t="s">
        <v>405</v>
      </c>
      <c r="F388" t="s">
        <v>401</v>
      </c>
    </row>
    <row r="389" spans="1:6" x14ac:dyDescent="0.3">
      <c r="A389" t="s">
        <v>4126</v>
      </c>
      <c r="B389" s="37" t="s">
        <v>2533</v>
      </c>
      <c r="C389" s="37" t="s">
        <v>3284</v>
      </c>
      <c r="D389" t="s">
        <v>406</v>
      </c>
      <c r="E389" t="s">
        <v>405</v>
      </c>
      <c r="F389" t="s">
        <v>401</v>
      </c>
    </row>
    <row r="390" spans="1:6" x14ac:dyDescent="0.3">
      <c r="A390" t="s">
        <v>4127</v>
      </c>
      <c r="B390" s="37" t="s">
        <v>2533</v>
      </c>
      <c r="C390" s="37" t="s">
        <v>3285</v>
      </c>
      <c r="D390" t="s">
        <v>407</v>
      </c>
      <c r="E390" t="s">
        <v>408</v>
      </c>
      <c r="F390" t="s">
        <v>401</v>
      </c>
    </row>
    <row r="391" spans="1:6" x14ac:dyDescent="0.3">
      <c r="A391" t="s">
        <v>5929</v>
      </c>
      <c r="B391" s="37" t="s">
        <v>2533</v>
      </c>
      <c r="C391" s="37" t="s">
        <v>3595</v>
      </c>
      <c r="D391" t="s">
        <v>5979</v>
      </c>
      <c r="E391" t="s">
        <v>6020</v>
      </c>
      <c r="F391" t="s">
        <v>401</v>
      </c>
    </row>
    <row r="392" spans="1:6" x14ac:dyDescent="0.3">
      <c r="A392" t="s">
        <v>6043</v>
      </c>
      <c r="B392" s="37" t="s">
        <v>2533</v>
      </c>
      <c r="C392" s="37" t="s">
        <v>3229</v>
      </c>
      <c r="D392" t="s">
        <v>6065</v>
      </c>
      <c r="E392" t="s">
        <v>405</v>
      </c>
      <c r="F392" t="s">
        <v>401</v>
      </c>
    </row>
    <row r="393" spans="1:6" x14ac:dyDescent="0.3">
      <c r="A393" t="s">
        <v>6044</v>
      </c>
      <c r="B393" s="37" t="s">
        <v>2533</v>
      </c>
      <c r="C393" s="37" t="s">
        <v>3612</v>
      </c>
      <c r="D393" t="s">
        <v>6066</v>
      </c>
      <c r="E393" t="s">
        <v>6067</v>
      </c>
      <c r="F393" t="s">
        <v>401</v>
      </c>
    </row>
    <row r="394" spans="1:6" x14ac:dyDescent="0.3">
      <c r="A394" t="s">
        <v>2920</v>
      </c>
      <c r="B394" s="37" t="s">
        <v>2533</v>
      </c>
      <c r="C394" s="37" t="s">
        <v>3286</v>
      </c>
      <c r="D394" t="s">
        <v>409</v>
      </c>
      <c r="E394" t="s">
        <v>405</v>
      </c>
      <c r="F394" t="s">
        <v>401</v>
      </c>
    </row>
    <row r="395" spans="1:6" x14ac:dyDescent="0.3">
      <c r="A395" t="s">
        <v>6045</v>
      </c>
      <c r="B395" s="37" t="s">
        <v>2533</v>
      </c>
      <c r="C395" s="37" t="s">
        <v>3645</v>
      </c>
      <c r="D395" t="s">
        <v>6068</v>
      </c>
      <c r="E395" t="s">
        <v>405</v>
      </c>
      <c r="F395" t="s">
        <v>401</v>
      </c>
    </row>
    <row r="396" spans="1:6" x14ac:dyDescent="0.3">
      <c r="A396" t="s">
        <v>4128</v>
      </c>
      <c r="B396" s="37" t="s">
        <v>2533</v>
      </c>
      <c r="C396" s="37" t="s">
        <v>3287</v>
      </c>
      <c r="D396" t="s">
        <v>410</v>
      </c>
      <c r="E396" t="s">
        <v>405</v>
      </c>
      <c r="F396" t="s">
        <v>401</v>
      </c>
    </row>
    <row r="397" spans="1:6" x14ac:dyDescent="0.3">
      <c r="A397" t="s">
        <v>2921</v>
      </c>
      <c r="B397" s="37" t="s">
        <v>2533</v>
      </c>
      <c r="C397" s="37" t="s">
        <v>2952</v>
      </c>
      <c r="D397" t="s">
        <v>411</v>
      </c>
      <c r="E397" t="s">
        <v>405</v>
      </c>
      <c r="F397" t="s">
        <v>401</v>
      </c>
    </row>
    <row r="398" spans="1:6" x14ac:dyDescent="0.3">
      <c r="A398" t="s">
        <v>4129</v>
      </c>
      <c r="B398" s="37" t="s">
        <v>2533</v>
      </c>
      <c r="C398" s="37" t="s">
        <v>2955</v>
      </c>
      <c r="D398" t="s">
        <v>412</v>
      </c>
      <c r="E398" t="s">
        <v>405</v>
      </c>
      <c r="F398" t="s">
        <v>401</v>
      </c>
    </row>
    <row r="399" spans="1:6" x14ac:dyDescent="0.3">
      <c r="A399" t="s">
        <v>4130</v>
      </c>
      <c r="B399" s="37" t="s">
        <v>2533</v>
      </c>
      <c r="C399" s="37" t="s">
        <v>2956</v>
      </c>
      <c r="D399" t="s">
        <v>413</v>
      </c>
      <c r="E399" t="s">
        <v>405</v>
      </c>
      <c r="F399" t="s">
        <v>401</v>
      </c>
    </row>
    <row r="400" spans="1:6" x14ac:dyDescent="0.3">
      <c r="A400" t="s">
        <v>4131</v>
      </c>
      <c r="B400" s="37" t="s">
        <v>2533</v>
      </c>
      <c r="C400" s="37" t="s">
        <v>2957</v>
      </c>
      <c r="D400" t="s">
        <v>414</v>
      </c>
      <c r="E400" t="s">
        <v>405</v>
      </c>
      <c r="F400" t="s">
        <v>401</v>
      </c>
    </row>
    <row r="401" spans="1:6" x14ac:dyDescent="0.3">
      <c r="A401" t="s">
        <v>2922</v>
      </c>
      <c r="B401" s="37" t="s">
        <v>2533</v>
      </c>
      <c r="C401" s="37" t="s">
        <v>3288</v>
      </c>
      <c r="D401" t="s">
        <v>415</v>
      </c>
      <c r="E401" t="s">
        <v>405</v>
      </c>
      <c r="F401" t="s">
        <v>401</v>
      </c>
    </row>
    <row r="402" spans="1:6" x14ac:dyDescent="0.3">
      <c r="A402" t="s">
        <v>4132</v>
      </c>
      <c r="B402" s="37" t="s">
        <v>2533</v>
      </c>
      <c r="C402" s="37" t="s">
        <v>2996</v>
      </c>
      <c r="D402" t="s">
        <v>416</v>
      </c>
      <c r="E402" t="s">
        <v>417</v>
      </c>
      <c r="F402" t="s">
        <v>401</v>
      </c>
    </row>
    <row r="403" spans="1:6" x14ac:dyDescent="0.3">
      <c r="A403" t="s">
        <v>4133</v>
      </c>
      <c r="B403" s="37" t="s">
        <v>2533</v>
      </c>
      <c r="C403" s="37" t="s">
        <v>3001</v>
      </c>
      <c r="D403" t="s">
        <v>418</v>
      </c>
      <c r="E403" t="s">
        <v>419</v>
      </c>
      <c r="F403" t="s">
        <v>401</v>
      </c>
    </row>
    <row r="404" spans="1:6" x14ac:dyDescent="0.3">
      <c r="A404" t="s">
        <v>2441</v>
      </c>
      <c r="B404" s="37" t="s">
        <v>2533</v>
      </c>
      <c r="C404" s="37" t="s">
        <v>3240</v>
      </c>
      <c r="D404" t="s">
        <v>420</v>
      </c>
      <c r="E404" t="s">
        <v>421</v>
      </c>
      <c r="F404" t="s">
        <v>401</v>
      </c>
    </row>
    <row r="405" spans="1:6" x14ac:dyDescent="0.3">
      <c r="A405" t="s">
        <v>2442</v>
      </c>
      <c r="B405" s="37" t="s">
        <v>2533</v>
      </c>
      <c r="C405" s="37" t="s">
        <v>3027</v>
      </c>
      <c r="D405" t="s">
        <v>422</v>
      </c>
      <c r="E405" t="s">
        <v>421</v>
      </c>
      <c r="F405" t="s">
        <v>401</v>
      </c>
    </row>
    <row r="406" spans="1:6" x14ac:dyDescent="0.3">
      <c r="A406" t="s">
        <v>4134</v>
      </c>
      <c r="B406" s="37" t="s">
        <v>2533</v>
      </c>
      <c r="C406" s="37" t="s">
        <v>3289</v>
      </c>
      <c r="D406" t="s">
        <v>423</v>
      </c>
      <c r="E406" t="s">
        <v>421</v>
      </c>
      <c r="F406" t="s">
        <v>401</v>
      </c>
    </row>
    <row r="407" spans="1:6" x14ac:dyDescent="0.3">
      <c r="A407" t="s">
        <v>2923</v>
      </c>
      <c r="B407" s="37" t="s">
        <v>2533</v>
      </c>
      <c r="C407" s="37" t="s">
        <v>3290</v>
      </c>
      <c r="D407" t="s">
        <v>424</v>
      </c>
      <c r="E407" t="s">
        <v>421</v>
      </c>
      <c r="F407" t="s">
        <v>401</v>
      </c>
    </row>
    <row r="408" spans="1:6" x14ac:dyDescent="0.3">
      <c r="A408" t="s">
        <v>2924</v>
      </c>
      <c r="B408" s="37" t="s">
        <v>2533</v>
      </c>
      <c r="C408" s="37" t="s">
        <v>3031</v>
      </c>
      <c r="D408" t="s">
        <v>425</v>
      </c>
      <c r="E408" t="s">
        <v>421</v>
      </c>
      <c r="F408" t="s">
        <v>401</v>
      </c>
    </row>
    <row r="409" spans="1:6" x14ac:dyDescent="0.3">
      <c r="A409" t="s">
        <v>4135</v>
      </c>
      <c r="B409" s="37" t="s">
        <v>2533</v>
      </c>
      <c r="C409" s="37" t="s">
        <v>3032</v>
      </c>
      <c r="D409" t="s">
        <v>426</v>
      </c>
      <c r="E409" t="s">
        <v>427</v>
      </c>
      <c r="F409" t="s">
        <v>401</v>
      </c>
    </row>
    <row r="410" spans="1:6" x14ac:dyDescent="0.3">
      <c r="A410" t="s">
        <v>4136</v>
      </c>
      <c r="B410" s="37" t="s">
        <v>2533</v>
      </c>
      <c r="C410" s="37" t="s">
        <v>3291</v>
      </c>
      <c r="D410" t="s">
        <v>428</v>
      </c>
      <c r="E410" t="s">
        <v>429</v>
      </c>
      <c r="F410" t="s">
        <v>401</v>
      </c>
    </row>
    <row r="411" spans="1:6" x14ac:dyDescent="0.3">
      <c r="A411" t="s">
        <v>4137</v>
      </c>
      <c r="B411" s="37" t="s">
        <v>2533</v>
      </c>
      <c r="C411" s="37" t="s">
        <v>3292</v>
      </c>
      <c r="D411" t="s">
        <v>430</v>
      </c>
      <c r="E411" t="s">
        <v>429</v>
      </c>
      <c r="F411" t="s">
        <v>401</v>
      </c>
    </row>
    <row r="412" spans="1:6" x14ac:dyDescent="0.3">
      <c r="A412" t="s">
        <v>2925</v>
      </c>
      <c r="B412" s="37" t="s">
        <v>2533</v>
      </c>
      <c r="C412" s="37" t="s">
        <v>3293</v>
      </c>
      <c r="D412" t="s">
        <v>431</v>
      </c>
      <c r="E412" t="s">
        <v>429</v>
      </c>
      <c r="F412" t="s">
        <v>401</v>
      </c>
    </row>
    <row r="413" spans="1:6" x14ac:dyDescent="0.3">
      <c r="A413" t="s">
        <v>4138</v>
      </c>
      <c r="B413" s="37" t="s">
        <v>2533</v>
      </c>
      <c r="C413" s="37" t="s">
        <v>3294</v>
      </c>
      <c r="D413" t="s">
        <v>432</v>
      </c>
      <c r="E413" t="s">
        <v>421</v>
      </c>
      <c r="F413" t="s">
        <v>401</v>
      </c>
    </row>
    <row r="414" spans="1:6" x14ac:dyDescent="0.3">
      <c r="A414" t="s">
        <v>2434</v>
      </c>
      <c r="B414" s="37" t="s">
        <v>2533</v>
      </c>
      <c r="C414" s="37" t="s">
        <v>3242</v>
      </c>
      <c r="D414" t="s">
        <v>433</v>
      </c>
      <c r="E414" t="s">
        <v>434</v>
      </c>
      <c r="F414" t="s">
        <v>401</v>
      </c>
    </row>
    <row r="415" spans="1:6" x14ac:dyDescent="0.3">
      <c r="A415" t="s">
        <v>4139</v>
      </c>
      <c r="B415" s="37" t="s">
        <v>2533</v>
      </c>
      <c r="C415" s="37" t="s">
        <v>3295</v>
      </c>
      <c r="D415" t="s">
        <v>435</v>
      </c>
      <c r="E415" t="s">
        <v>434</v>
      </c>
      <c r="F415" t="s">
        <v>401</v>
      </c>
    </row>
    <row r="416" spans="1:6" x14ac:dyDescent="0.3">
      <c r="A416" t="s">
        <v>4140</v>
      </c>
      <c r="B416" s="37" t="s">
        <v>2533</v>
      </c>
      <c r="C416" s="37" t="s">
        <v>3035</v>
      </c>
      <c r="D416" t="s">
        <v>436</v>
      </c>
      <c r="E416" t="s">
        <v>434</v>
      </c>
      <c r="F416" t="s">
        <v>401</v>
      </c>
    </row>
    <row r="417" spans="1:6" x14ac:dyDescent="0.3">
      <c r="A417" t="s">
        <v>2435</v>
      </c>
      <c r="B417" s="37" t="s">
        <v>2533</v>
      </c>
      <c r="C417" s="37" t="s">
        <v>3043</v>
      </c>
      <c r="D417" t="s">
        <v>437</v>
      </c>
      <c r="E417" t="s">
        <v>446</v>
      </c>
      <c r="F417" t="s">
        <v>401</v>
      </c>
    </row>
    <row r="418" spans="1:6" x14ac:dyDescent="0.3">
      <c r="A418" t="s">
        <v>4141</v>
      </c>
      <c r="B418" s="37" t="s">
        <v>2533</v>
      </c>
      <c r="C418" s="37" t="s">
        <v>3248</v>
      </c>
      <c r="D418" t="s">
        <v>438</v>
      </c>
      <c r="E418" t="s">
        <v>405</v>
      </c>
      <c r="F418" t="s">
        <v>401</v>
      </c>
    </row>
    <row r="419" spans="1:6" x14ac:dyDescent="0.3">
      <c r="A419" t="s">
        <v>4142</v>
      </c>
      <c r="B419" s="37" t="s">
        <v>2533</v>
      </c>
      <c r="C419" s="37" t="s">
        <v>3249</v>
      </c>
      <c r="D419" t="s">
        <v>439</v>
      </c>
      <c r="E419" t="s">
        <v>405</v>
      </c>
      <c r="F419" t="s">
        <v>401</v>
      </c>
    </row>
    <row r="420" spans="1:6" x14ac:dyDescent="0.3">
      <c r="A420" t="s">
        <v>2436</v>
      </c>
      <c r="B420" s="37" t="s">
        <v>2533</v>
      </c>
      <c r="C420" s="37" t="s">
        <v>3254</v>
      </c>
      <c r="D420" t="s">
        <v>440</v>
      </c>
      <c r="E420" t="s">
        <v>405</v>
      </c>
      <c r="F420" t="s">
        <v>401</v>
      </c>
    </row>
    <row r="421" spans="1:6" x14ac:dyDescent="0.3">
      <c r="A421" t="s">
        <v>2437</v>
      </c>
      <c r="B421" s="37" t="s">
        <v>2533</v>
      </c>
      <c r="C421" s="37" t="s">
        <v>3054</v>
      </c>
      <c r="D421" t="s">
        <v>441</v>
      </c>
      <c r="E421" t="s">
        <v>405</v>
      </c>
      <c r="F421" t="s">
        <v>401</v>
      </c>
    </row>
    <row r="422" spans="1:6" x14ac:dyDescent="0.3">
      <c r="A422" t="s">
        <v>2438</v>
      </c>
      <c r="B422" s="37" t="s">
        <v>2533</v>
      </c>
      <c r="C422" s="37" t="s">
        <v>3057</v>
      </c>
      <c r="D422" t="s">
        <v>442</v>
      </c>
      <c r="E422" t="s">
        <v>405</v>
      </c>
      <c r="F422" t="s">
        <v>401</v>
      </c>
    </row>
    <row r="423" spans="1:6" x14ac:dyDescent="0.3">
      <c r="A423" t="s">
        <v>2440</v>
      </c>
      <c r="B423" s="37" t="s">
        <v>2533</v>
      </c>
      <c r="C423" s="37" t="s">
        <v>3296</v>
      </c>
      <c r="D423" t="s">
        <v>443</v>
      </c>
      <c r="E423" t="s">
        <v>427</v>
      </c>
      <c r="F423" t="s">
        <v>401</v>
      </c>
    </row>
    <row r="424" spans="1:6" x14ac:dyDescent="0.3">
      <c r="A424" t="s">
        <v>2439</v>
      </c>
      <c r="B424" s="37" t="s">
        <v>2533</v>
      </c>
      <c r="C424" s="37" t="s">
        <v>3297</v>
      </c>
      <c r="D424" t="s">
        <v>444</v>
      </c>
      <c r="E424" t="s">
        <v>429</v>
      </c>
      <c r="F424" t="s">
        <v>401</v>
      </c>
    </row>
    <row r="425" spans="1:6" x14ac:dyDescent="0.3">
      <c r="A425" t="s">
        <v>4143</v>
      </c>
      <c r="B425" s="37" t="s">
        <v>2533</v>
      </c>
      <c r="C425" s="37" t="s">
        <v>3093</v>
      </c>
      <c r="D425" t="s">
        <v>445</v>
      </c>
      <c r="E425" t="s">
        <v>446</v>
      </c>
      <c r="F425" t="s">
        <v>401</v>
      </c>
    </row>
    <row r="426" spans="1:6" x14ac:dyDescent="0.3">
      <c r="A426" t="s">
        <v>4144</v>
      </c>
      <c r="B426" s="37" t="s">
        <v>2533</v>
      </c>
      <c r="C426" s="37" t="s">
        <v>3298</v>
      </c>
      <c r="D426" t="s">
        <v>447</v>
      </c>
      <c r="E426" t="s">
        <v>446</v>
      </c>
      <c r="F426" t="s">
        <v>401</v>
      </c>
    </row>
    <row r="427" spans="1:6" x14ac:dyDescent="0.3">
      <c r="A427" t="s">
        <v>4145</v>
      </c>
      <c r="B427" s="37" t="s">
        <v>2533</v>
      </c>
      <c r="C427" s="37" t="s">
        <v>3299</v>
      </c>
      <c r="D427" t="s">
        <v>448</v>
      </c>
      <c r="E427" t="s">
        <v>449</v>
      </c>
      <c r="F427" t="s">
        <v>401</v>
      </c>
    </row>
    <row r="428" spans="1:6" x14ac:dyDescent="0.3">
      <c r="A428" t="s">
        <v>4146</v>
      </c>
      <c r="B428" s="37" t="s">
        <v>2533</v>
      </c>
      <c r="C428" s="37" t="s">
        <v>3095</v>
      </c>
      <c r="D428" t="s">
        <v>450</v>
      </c>
      <c r="E428" t="s">
        <v>446</v>
      </c>
      <c r="F428" t="s">
        <v>401</v>
      </c>
    </row>
    <row r="429" spans="1:6" x14ac:dyDescent="0.3">
      <c r="A429" t="s">
        <v>4147</v>
      </c>
      <c r="B429" s="37" t="s">
        <v>2533</v>
      </c>
      <c r="C429" s="37" t="s">
        <v>3096</v>
      </c>
      <c r="D429" t="s">
        <v>451</v>
      </c>
      <c r="E429" t="s">
        <v>446</v>
      </c>
      <c r="F429" t="s">
        <v>401</v>
      </c>
    </row>
    <row r="430" spans="1:6" x14ac:dyDescent="0.3">
      <c r="A430" t="s">
        <v>4148</v>
      </c>
      <c r="B430" s="37" t="s">
        <v>2533</v>
      </c>
      <c r="C430" s="37" t="s">
        <v>3097</v>
      </c>
      <c r="D430" t="s">
        <v>452</v>
      </c>
      <c r="E430" t="s">
        <v>446</v>
      </c>
      <c r="F430" t="s">
        <v>401</v>
      </c>
    </row>
    <row r="431" spans="1:6" x14ac:dyDescent="0.3">
      <c r="A431" t="s">
        <v>4149</v>
      </c>
      <c r="B431" s="37" t="s">
        <v>2533</v>
      </c>
      <c r="C431" s="37" t="s">
        <v>3098</v>
      </c>
      <c r="D431" t="s">
        <v>453</v>
      </c>
      <c r="E431" t="s">
        <v>6021</v>
      </c>
      <c r="F431" t="s">
        <v>401</v>
      </c>
    </row>
    <row r="432" spans="1:6" x14ac:dyDescent="0.3">
      <c r="A432" t="s">
        <v>2926</v>
      </c>
      <c r="B432" s="37" t="s">
        <v>2533</v>
      </c>
      <c r="C432" s="37" t="s">
        <v>3100</v>
      </c>
      <c r="D432" t="s">
        <v>454</v>
      </c>
      <c r="E432" t="s">
        <v>417</v>
      </c>
      <c r="F432" t="s">
        <v>401</v>
      </c>
    </row>
    <row r="433" spans="1:6" x14ac:dyDescent="0.3">
      <c r="A433" t="s">
        <v>4150</v>
      </c>
      <c r="B433" s="37" t="s">
        <v>2533</v>
      </c>
      <c r="C433" s="37" t="s">
        <v>3112</v>
      </c>
      <c r="D433" t="s">
        <v>455</v>
      </c>
      <c r="E433" t="s">
        <v>429</v>
      </c>
      <c r="F433" t="s">
        <v>401</v>
      </c>
    </row>
    <row r="434" spans="1:6" x14ac:dyDescent="0.3">
      <c r="A434" t="s">
        <v>4151</v>
      </c>
      <c r="B434" s="37" t="s">
        <v>2533</v>
      </c>
      <c r="C434" s="37" t="s">
        <v>3300</v>
      </c>
      <c r="D434" t="s">
        <v>456</v>
      </c>
      <c r="E434" t="s">
        <v>457</v>
      </c>
      <c r="F434" t="s">
        <v>401</v>
      </c>
    </row>
    <row r="435" spans="1:6" x14ac:dyDescent="0.3">
      <c r="A435" t="s">
        <v>4152</v>
      </c>
      <c r="B435" s="37" t="s">
        <v>2533</v>
      </c>
      <c r="C435" s="37" t="s">
        <v>3301</v>
      </c>
      <c r="D435" t="s">
        <v>458</v>
      </c>
      <c r="E435" t="s">
        <v>429</v>
      </c>
      <c r="F435" t="s">
        <v>401</v>
      </c>
    </row>
    <row r="436" spans="1:6" x14ac:dyDescent="0.3">
      <c r="A436" t="s">
        <v>2927</v>
      </c>
      <c r="B436" s="37" t="s">
        <v>2533</v>
      </c>
      <c r="C436" s="37" t="s">
        <v>3122</v>
      </c>
      <c r="D436" t="s">
        <v>459</v>
      </c>
      <c r="E436" t="s">
        <v>403</v>
      </c>
      <c r="F436" t="s">
        <v>401</v>
      </c>
    </row>
    <row r="437" spans="1:6" x14ac:dyDescent="0.3">
      <c r="A437" t="s">
        <v>4153</v>
      </c>
      <c r="B437" s="37" t="s">
        <v>2533</v>
      </c>
      <c r="C437" s="37" t="s">
        <v>3125</v>
      </c>
      <c r="D437" t="s">
        <v>460</v>
      </c>
      <c r="E437" t="s">
        <v>403</v>
      </c>
      <c r="F437" t="s">
        <v>401</v>
      </c>
    </row>
    <row r="438" spans="1:6" x14ac:dyDescent="0.3">
      <c r="A438" t="s">
        <v>4154</v>
      </c>
      <c r="B438" s="37" t="s">
        <v>2533</v>
      </c>
      <c r="C438" s="37" t="s">
        <v>3302</v>
      </c>
      <c r="D438" t="s">
        <v>461</v>
      </c>
      <c r="E438" t="s">
        <v>403</v>
      </c>
      <c r="F438" t="s">
        <v>401</v>
      </c>
    </row>
    <row r="439" spans="1:6" x14ac:dyDescent="0.3">
      <c r="A439" t="s">
        <v>2928</v>
      </c>
      <c r="B439" s="37" t="s">
        <v>2533</v>
      </c>
      <c r="C439" s="37" t="s">
        <v>3129</v>
      </c>
      <c r="D439" t="s">
        <v>462</v>
      </c>
      <c r="E439" t="s">
        <v>403</v>
      </c>
      <c r="F439" t="s">
        <v>401</v>
      </c>
    </row>
    <row r="440" spans="1:6" x14ac:dyDescent="0.3">
      <c r="A440" t="s">
        <v>4155</v>
      </c>
      <c r="B440" s="37" t="s">
        <v>2533</v>
      </c>
      <c r="C440" s="37" t="s">
        <v>3275</v>
      </c>
      <c r="D440" t="s">
        <v>463</v>
      </c>
      <c r="E440" t="s">
        <v>403</v>
      </c>
      <c r="F440" t="s">
        <v>401</v>
      </c>
    </row>
    <row r="441" spans="1:6" x14ac:dyDescent="0.3">
      <c r="A441" t="s">
        <v>4156</v>
      </c>
      <c r="B441" s="37" t="s">
        <v>2533</v>
      </c>
      <c r="C441" s="37" t="s">
        <v>3132</v>
      </c>
      <c r="D441" t="s">
        <v>464</v>
      </c>
      <c r="E441" t="s">
        <v>403</v>
      </c>
      <c r="F441" t="s">
        <v>401</v>
      </c>
    </row>
    <row r="442" spans="1:6" x14ac:dyDescent="0.3">
      <c r="A442" t="s">
        <v>4157</v>
      </c>
      <c r="B442" s="37" t="s">
        <v>2533</v>
      </c>
      <c r="C442" s="37" t="s">
        <v>3133</v>
      </c>
      <c r="D442" t="s">
        <v>465</v>
      </c>
      <c r="E442" t="s">
        <v>403</v>
      </c>
      <c r="F442" t="s">
        <v>401</v>
      </c>
    </row>
    <row r="443" spans="1:6" x14ac:dyDescent="0.3">
      <c r="A443" t="s">
        <v>4158</v>
      </c>
      <c r="B443" s="37" t="s">
        <v>2533</v>
      </c>
      <c r="C443" s="37" t="s">
        <v>3135</v>
      </c>
      <c r="D443" t="s">
        <v>466</v>
      </c>
      <c r="E443" t="s">
        <v>403</v>
      </c>
      <c r="F443" t="s">
        <v>401</v>
      </c>
    </row>
    <row r="444" spans="1:6" x14ac:dyDescent="0.3">
      <c r="A444" t="s">
        <v>4159</v>
      </c>
      <c r="B444" s="37" t="s">
        <v>2533</v>
      </c>
      <c r="C444" s="37" t="s">
        <v>3136</v>
      </c>
      <c r="D444" t="s">
        <v>467</v>
      </c>
      <c r="E444" t="s">
        <v>403</v>
      </c>
      <c r="F444" t="s">
        <v>401</v>
      </c>
    </row>
    <row r="445" spans="1:6" x14ac:dyDescent="0.3">
      <c r="A445" t="s">
        <v>2929</v>
      </c>
      <c r="B445" s="37" t="s">
        <v>2533</v>
      </c>
      <c r="C445" s="37" t="s">
        <v>3276</v>
      </c>
      <c r="D445" t="s">
        <v>468</v>
      </c>
      <c r="E445" t="s">
        <v>446</v>
      </c>
      <c r="F445" t="s">
        <v>401</v>
      </c>
    </row>
    <row r="446" spans="1:6" x14ac:dyDescent="0.3">
      <c r="A446" t="s">
        <v>2930</v>
      </c>
      <c r="B446" s="37" t="s">
        <v>2533</v>
      </c>
      <c r="C446" s="37" t="s">
        <v>3303</v>
      </c>
      <c r="D446" t="s">
        <v>469</v>
      </c>
      <c r="E446" t="s">
        <v>429</v>
      </c>
      <c r="F446" t="s">
        <v>401</v>
      </c>
    </row>
    <row r="447" spans="1:6" x14ac:dyDescent="0.3">
      <c r="A447" t="s">
        <v>4160</v>
      </c>
      <c r="B447" s="37" t="s">
        <v>2533</v>
      </c>
      <c r="C447" s="37" t="s">
        <v>3304</v>
      </c>
      <c r="D447" t="s">
        <v>470</v>
      </c>
      <c r="E447" t="s">
        <v>429</v>
      </c>
      <c r="F447" t="s">
        <v>401</v>
      </c>
    </row>
    <row r="448" spans="1:6" x14ac:dyDescent="0.3">
      <c r="A448" t="s">
        <v>4161</v>
      </c>
      <c r="B448" s="37" t="s">
        <v>2533</v>
      </c>
      <c r="C448" s="37" t="s">
        <v>3305</v>
      </c>
      <c r="D448" t="s">
        <v>471</v>
      </c>
      <c r="E448" t="s">
        <v>429</v>
      </c>
      <c r="F448" t="s">
        <v>401</v>
      </c>
    </row>
    <row r="449" spans="1:6" x14ac:dyDescent="0.3">
      <c r="A449" t="s">
        <v>2931</v>
      </c>
      <c r="B449" s="37" t="s">
        <v>2533</v>
      </c>
      <c r="C449" s="37" t="s">
        <v>3160</v>
      </c>
      <c r="D449" t="s">
        <v>472</v>
      </c>
      <c r="E449" t="s">
        <v>417</v>
      </c>
      <c r="F449" t="s">
        <v>401</v>
      </c>
    </row>
    <row r="450" spans="1:6" x14ac:dyDescent="0.3">
      <c r="A450" t="s">
        <v>2932</v>
      </c>
      <c r="B450" s="37" t="s">
        <v>2533</v>
      </c>
      <c r="C450" s="37" t="s">
        <v>3306</v>
      </c>
      <c r="D450" t="s">
        <v>473</v>
      </c>
      <c r="E450" t="s">
        <v>474</v>
      </c>
      <c r="F450" t="s">
        <v>401</v>
      </c>
    </row>
    <row r="451" spans="1:6" x14ac:dyDescent="0.3">
      <c r="A451" t="s">
        <v>2878</v>
      </c>
      <c r="B451" s="37" t="s">
        <v>2533</v>
      </c>
      <c r="C451" s="37" t="s">
        <v>3307</v>
      </c>
      <c r="D451" t="s">
        <v>475</v>
      </c>
      <c r="E451" t="s">
        <v>476</v>
      </c>
      <c r="F451" t="s">
        <v>401</v>
      </c>
    </row>
    <row r="452" spans="1:6" x14ac:dyDescent="0.3">
      <c r="A452" t="s">
        <v>4162</v>
      </c>
      <c r="B452" s="37" t="s">
        <v>2533</v>
      </c>
      <c r="C452" s="37" t="s">
        <v>3180</v>
      </c>
      <c r="D452" t="s">
        <v>477</v>
      </c>
      <c r="E452" t="s">
        <v>479</v>
      </c>
      <c r="F452" t="s">
        <v>401</v>
      </c>
    </row>
    <row r="453" spans="1:6" x14ac:dyDescent="0.3">
      <c r="A453" t="s">
        <v>2877</v>
      </c>
      <c r="B453" s="37" t="s">
        <v>2533</v>
      </c>
      <c r="C453" s="37" t="s">
        <v>3308</v>
      </c>
      <c r="D453" t="s">
        <v>478</v>
      </c>
      <c r="E453" t="s">
        <v>479</v>
      </c>
      <c r="F453" t="s">
        <v>401</v>
      </c>
    </row>
    <row r="454" spans="1:6" x14ac:dyDescent="0.3">
      <c r="A454" t="s">
        <v>4163</v>
      </c>
      <c r="B454" s="37" t="s">
        <v>2533</v>
      </c>
      <c r="C454" s="37" t="s">
        <v>3309</v>
      </c>
      <c r="D454" t="s">
        <v>480</v>
      </c>
      <c r="E454" t="s">
        <v>479</v>
      </c>
      <c r="F454" t="s">
        <v>401</v>
      </c>
    </row>
    <row r="455" spans="1:6" x14ac:dyDescent="0.3">
      <c r="A455" t="s">
        <v>2876</v>
      </c>
      <c r="B455" s="37" t="s">
        <v>2533</v>
      </c>
      <c r="C455" s="37" t="s">
        <v>3310</v>
      </c>
      <c r="D455" t="s">
        <v>481</v>
      </c>
      <c r="E455" t="s">
        <v>479</v>
      </c>
      <c r="F455" t="s">
        <v>401</v>
      </c>
    </row>
    <row r="456" spans="1:6" x14ac:dyDescent="0.3">
      <c r="A456" t="s">
        <v>2875</v>
      </c>
      <c r="B456" s="37" t="s">
        <v>2533</v>
      </c>
      <c r="C456" s="37" t="s">
        <v>3311</v>
      </c>
      <c r="D456" t="s">
        <v>482</v>
      </c>
      <c r="E456" t="s">
        <v>479</v>
      </c>
      <c r="F456" t="s">
        <v>401</v>
      </c>
    </row>
    <row r="457" spans="1:6" x14ac:dyDescent="0.3">
      <c r="A457" t="s">
        <v>4164</v>
      </c>
      <c r="B457" s="37" t="s">
        <v>2533</v>
      </c>
      <c r="C457" s="37" t="s">
        <v>3312</v>
      </c>
      <c r="D457" t="s">
        <v>483</v>
      </c>
      <c r="E457" t="s">
        <v>429</v>
      </c>
      <c r="F457" t="s">
        <v>401</v>
      </c>
    </row>
    <row r="458" spans="1:6" x14ac:dyDescent="0.3">
      <c r="A458" t="s">
        <v>6046</v>
      </c>
      <c r="B458" s="37" t="s">
        <v>2533</v>
      </c>
      <c r="C458" s="37" t="s">
        <v>3313</v>
      </c>
      <c r="D458" t="s">
        <v>6069</v>
      </c>
      <c r="E458" t="s">
        <v>6070</v>
      </c>
      <c r="F458" t="s">
        <v>401</v>
      </c>
    </row>
    <row r="459" spans="1:6" x14ac:dyDescent="0.3">
      <c r="A459" t="s">
        <v>6047</v>
      </c>
      <c r="B459" s="37" t="s">
        <v>2533</v>
      </c>
      <c r="C459" s="37" t="s">
        <v>3314</v>
      </c>
      <c r="D459" t="s">
        <v>6071</v>
      </c>
      <c r="E459" t="s">
        <v>6070</v>
      </c>
      <c r="F459" t="s">
        <v>401</v>
      </c>
    </row>
    <row r="460" spans="1:6" x14ac:dyDescent="0.3">
      <c r="A460" t="s">
        <v>6048</v>
      </c>
      <c r="B460" s="37" t="s">
        <v>2533</v>
      </c>
      <c r="C460" s="37" t="s">
        <v>3201</v>
      </c>
      <c r="D460" t="s">
        <v>6072</v>
      </c>
      <c r="E460" t="s">
        <v>6070</v>
      </c>
      <c r="F460" t="s">
        <v>401</v>
      </c>
    </row>
    <row r="461" spans="1:6" x14ac:dyDescent="0.3">
      <c r="A461" t="s">
        <v>6049</v>
      </c>
      <c r="B461" s="37" t="s">
        <v>2533</v>
      </c>
      <c r="C461" s="37" t="s">
        <v>3202</v>
      </c>
      <c r="D461" t="s">
        <v>6073</v>
      </c>
      <c r="E461" t="s">
        <v>6070</v>
      </c>
      <c r="F461" t="s">
        <v>401</v>
      </c>
    </row>
    <row r="462" spans="1:6" x14ac:dyDescent="0.3">
      <c r="A462" t="s">
        <v>6050</v>
      </c>
      <c r="B462" s="37" t="s">
        <v>2533</v>
      </c>
      <c r="C462" s="37" t="s">
        <v>3204</v>
      </c>
      <c r="D462" t="s">
        <v>6074</v>
      </c>
      <c r="E462" t="s">
        <v>6070</v>
      </c>
      <c r="F462" t="s">
        <v>401</v>
      </c>
    </row>
    <row r="463" spans="1:6" x14ac:dyDescent="0.3">
      <c r="A463" t="s">
        <v>2874</v>
      </c>
      <c r="B463" s="37" t="s">
        <v>2533</v>
      </c>
      <c r="C463" s="37" t="s">
        <v>3315</v>
      </c>
      <c r="D463" t="s">
        <v>484</v>
      </c>
      <c r="E463" t="s">
        <v>485</v>
      </c>
      <c r="F463" t="s">
        <v>401</v>
      </c>
    </row>
    <row r="464" spans="1:6" x14ac:dyDescent="0.3">
      <c r="A464" t="s">
        <v>4165</v>
      </c>
      <c r="B464" s="37" t="s">
        <v>2533</v>
      </c>
      <c r="C464" s="37" t="s">
        <v>3316</v>
      </c>
      <c r="D464" t="s">
        <v>486</v>
      </c>
      <c r="E464" t="s">
        <v>405</v>
      </c>
      <c r="F464" t="s">
        <v>401</v>
      </c>
    </row>
    <row r="465" spans="1:6" x14ac:dyDescent="0.3">
      <c r="A465" t="s">
        <v>4166</v>
      </c>
      <c r="B465" s="37" t="s">
        <v>2534</v>
      </c>
      <c r="C465" s="37" t="s">
        <v>3318</v>
      </c>
      <c r="D465" t="s">
        <v>491</v>
      </c>
      <c r="E465" t="s">
        <v>490</v>
      </c>
      <c r="F465" t="s">
        <v>488</v>
      </c>
    </row>
    <row r="466" spans="1:6" x14ac:dyDescent="0.3">
      <c r="A466" t="s">
        <v>4167</v>
      </c>
      <c r="B466" s="37" t="s">
        <v>2534</v>
      </c>
      <c r="C466" s="37" t="s">
        <v>2950</v>
      </c>
      <c r="D466" t="s">
        <v>492</v>
      </c>
      <c r="E466" t="s">
        <v>490</v>
      </c>
      <c r="F466" t="s">
        <v>488</v>
      </c>
    </row>
    <row r="467" spans="1:6" x14ac:dyDescent="0.3">
      <c r="A467" t="s">
        <v>2873</v>
      </c>
      <c r="B467" s="37" t="s">
        <v>2534</v>
      </c>
      <c r="C467" s="37" t="s">
        <v>2952</v>
      </c>
      <c r="D467" t="s">
        <v>493</v>
      </c>
      <c r="E467" t="s">
        <v>490</v>
      </c>
      <c r="F467" t="s">
        <v>488</v>
      </c>
    </row>
    <row r="468" spans="1:6" x14ac:dyDescent="0.3">
      <c r="A468" t="s">
        <v>4168</v>
      </c>
      <c r="B468" s="37" t="s">
        <v>2534</v>
      </c>
      <c r="C468" s="37" t="s">
        <v>2958</v>
      </c>
      <c r="D468" t="s">
        <v>494</v>
      </c>
      <c r="E468" t="s">
        <v>490</v>
      </c>
      <c r="F468" t="s">
        <v>488</v>
      </c>
    </row>
    <row r="469" spans="1:6" x14ac:dyDescent="0.3">
      <c r="A469" t="s">
        <v>4169</v>
      </c>
      <c r="B469" s="37" t="s">
        <v>2534</v>
      </c>
      <c r="C469" s="37" t="s">
        <v>2960</v>
      </c>
      <c r="D469" t="s">
        <v>495</v>
      </c>
      <c r="E469" t="s">
        <v>490</v>
      </c>
      <c r="F469" t="s">
        <v>488</v>
      </c>
    </row>
    <row r="470" spans="1:6" x14ac:dyDescent="0.3">
      <c r="A470" t="s">
        <v>4170</v>
      </c>
      <c r="B470" s="37" t="s">
        <v>2534</v>
      </c>
      <c r="C470" s="37" t="s">
        <v>2962</v>
      </c>
      <c r="D470" t="s">
        <v>496</v>
      </c>
      <c r="E470" t="s">
        <v>490</v>
      </c>
      <c r="F470" t="s">
        <v>488</v>
      </c>
    </row>
    <row r="471" spans="1:6" x14ac:dyDescent="0.3">
      <c r="A471" t="s">
        <v>4171</v>
      </c>
      <c r="B471" s="37" t="s">
        <v>2534</v>
      </c>
      <c r="C471" s="37" t="s">
        <v>2963</v>
      </c>
      <c r="D471" t="s">
        <v>497</v>
      </c>
      <c r="E471" t="s">
        <v>490</v>
      </c>
      <c r="F471" t="s">
        <v>488</v>
      </c>
    </row>
    <row r="472" spans="1:6" x14ac:dyDescent="0.3">
      <c r="A472" t="s">
        <v>4172</v>
      </c>
      <c r="B472" s="37" t="s">
        <v>2534</v>
      </c>
      <c r="C472" s="37" t="s">
        <v>3319</v>
      </c>
      <c r="D472" t="s">
        <v>498</v>
      </c>
      <c r="E472" t="s">
        <v>490</v>
      </c>
      <c r="F472" t="s">
        <v>488</v>
      </c>
    </row>
    <row r="473" spans="1:6" x14ac:dyDescent="0.3">
      <c r="A473" t="s">
        <v>4173</v>
      </c>
      <c r="B473" s="37" t="s">
        <v>2534</v>
      </c>
      <c r="C473" s="37" t="s">
        <v>3320</v>
      </c>
      <c r="D473" t="s">
        <v>499</v>
      </c>
      <c r="E473" t="s">
        <v>490</v>
      </c>
      <c r="F473" t="s">
        <v>488</v>
      </c>
    </row>
    <row r="474" spans="1:6" x14ac:dyDescent="0.3">
      <c r="A474" t="s">
        <v>4174</v>
      </c>
      <c r="B474" s="37" t="s">
        <v>2534</v>
      </c>
      <c r="C474" s="37" t="s">
        <v>2966</v>
      </c>
      <c r="D474" t="s">
        <v>500</v>
      </c>
      <c r="E474" t="s">
        <v>490</v>
      </c>
      <c r="F474" t="s">
        <v>488</v>
      </c>
    </row>
    <row r="475" spans="1:6" x14ac:dyDescent="0.3">
      <c r="A475" t="s">
        <v>4175</v>
      </c>
      <c r="B475" s="37" t="s">
        <v>2534</v>
      </c>
      <c r="C475" s="37" t="s">
        <v>3321</v>
      </c>
      <c r="D475" t="s">
        <v>501</v>
      </c>
      <c r="E475" t="s">
        <v>490</v>
      </c>
      <c r="F475" t="s">
        <v>488</v>
      </c>
    </row>
    <row r="476" spans="1:6" x14ac:dyDescent="0.3">
      <c r="A476" t="s">
        <v>4176</v>
      </c>
      <c r="B476" s="37" t="s">
        <v>2534</v>
      </c>
      <c r="C476" s="37" t="s">
        <v>3322</v>
      </c>
      <c r="D476" t="s">
        <v>502</v>
      </c>
      <c r="E476" t="s">
        <v>490</v>
      </c>
      <c r="F476" t="s">
        <v>488</v>
      </c>
    </row>
    <row r="477" spans="1:6" x14ac:dyDescent="0.3">
      <c r="A477" t="s">
        <v>4177</v>
      </c>
      <c r="B477" s="37" t="s">
        <v>2534</v>
      </c>
      <c r="C477" s="37" t="s">
        <v>3323</v>
      </c>
      <c r="D477" t="s">
        <v>503</v>
      </c>
      <c r="E477" t="s">
        <v>490</v>
      </c>
      <c r="F477" t="s">
        <v>488</v>
      </c>
    </row>
    <row r="478" spans="1:6" x14ac:dyDescent="0.3">
      <c r="A478" t="s">
        <v>4178</v>
      </c>
      <c r="B478" s="37" t="s">
        <v>2534</v>
      </c>
      <c r="C478" s="37" t="s">
        <v>3324</v>
      </c>
      <c r="D478" t="s">
        <v>504</v>
      </c>
      <c r="E478" t="s">
        <v>490</v>
      </c>
      <c r="F478" t="s">
        <v>488</v>
      </c>
    </row>
    <row r="479" spans="1:6" x14ac:dyDescent="0.3">
      <c r="A479" t="s">
        <v>4179</v>
      </c>
      <c r="B479" s="37" t="s">
        <v>2534</v>
      </c>
      <c r="C479" s="37" t="s">
        <v>3325</v>
      </c>
      <c r="D479" t="s">
        <v>505</v>
      </c>
      <c r="E479" t="s">
        <v>490</v>
      </c>
      <c r="F479" t="s">
        <v>488</v>
      </c>
    </row>
    <row r="480" spans="1:6" x14ac:dyDescent="0.3">
      <c r="A480" t="s">
        <v>4180</v>
      </c>
      <c r="B480" s="37" t="s">
        <v>2534</v>
      </c>
      <c r="C480" s="37" t="s">
        <v>3326</v>
      </c>
      <c r="D480" t="s">
        <v>506</v>
      </c>
      <c r="E480" t="s">
        <v>490</v>
      </c>
      <c r="F480" t="s">
        <v>488</v>
      </c>
    </row>
    <row r="481" spans="1:6" x14ac:dyDescent="0.3">
      <c r="A481" t="s">
        <v>4181</v>
      </c>
      <c r="B481" s="37" t="s">
        <v>2534</v>
      </c>
      <c r="C481" s="37" t="s">
        <v>3328</v>
      </c>
      <c r="D481" t="s">
        <v>507</v>
      </c>
      <c r="E481" t="s">
        <v>490</v>
      </c>
      <c r="F481" t="s">
        <v>488</v>
      </c>
    </row>
    <row r="482" spans="1:6" x14ac:dyDescent="0.3">
      <c r="A482" t="s">
        <v>4182</v>
      </c>
      <c r="B482" s="37" t="s">
        <v>2534</v>
      </c>
      <c r="C482" s="37" t="s">
        <v>2968</v>
      </c>
      <c r="D482" t="s">
        <v>508</v>
      </c>
      <c r="E482" t="s">
        <v>490</v>
      </c>
      <c r="F482" t="s">
        <v>488</v>
      </c>
    </row>
    <row r="483" spans="1:6" x14ac:dyDescent="0.3">
      <c r="A483" t="s">
        <v>4183</v>
      </c>
      <c r="B483" s="37" t="s">
        <v>2534</v>
      </c>
      <c r="C483" s="37" t="s">
        <v>3329</v>
      </c>
      <c r="D483" t="s">
        <v>509</v>
      </c>
      <c r="E483" t="s">
        <v>490</v>
      </c>
      <c r="F483" t="s">
        <v>488</v>
      </c>
    </row>
    <row r="484" spans="1:6" x14ac:dyDescent="0.3">
      <c r="A484" t="s">
        <v>4184</v>
      </c>
      <c r="B484" s="37" t="s">
        <v>2534</v>
      </c>
      <c r="C484" s="37" t="s">
        <v>2970</v>
      </c>
      <c r="D484" t="s">
        <v>510</v>
      </c>
      <c r="E484" t="s">
        <v>490</v>
      </c>
      <c r="F484" t="s">
        <v>488</v>
      </c>
    </row>
    <row r="485" spans="1:6" x14ac:dyDescent="0.3">
      <c r="A485" t="s">
        <v>4185</v>
      </c>
      <c r="B485" s="37" t="s">
        <v>2534</v>
      </c>
      <c r="C485" s="37" t="s">
        <v>3330</v>
      </c>
      <c r="D485" t="s">
        <v>511</v>
      </c>
      <c r="E485" t="s">
        <v>490</v>
      </c>
      <c r="F485" t="s">
        <v>488</v>
      </c>
    </row>
    <row r="486" spans="1:6" x14ac:dyDescent="0.3">
      <c r="A486" t="s">
        <v>4186</v>
      </c>
      <c r="B486" s="37" t="s">
        <v>2534</v>
      </c>
      <c r="C486" s="37" t="s">
        <v>2977</v>
      </c>
      <c r="D486" t="s">
        <v>512</v>
      </c>
      <c r="E486" t="s">
        <v>490</v>
      </c>
      <c r="F486" t="s">
        <v>488</v>
      </c>
    </row>
    <row r="487" spans="1:6" x14ac:dyDescent="0.3">
      <c r="A487" t="s">
        <v>4187</v>
      </c>
      <c r="B487" s="37" t="s">
        <v>2534</v>
      </c>
      <c r="C487" s="37" t="s">
        <v>2981</v>
      </c>
      <c r="D487" t="s">
        <v>513</v>
      </c>
      <c r="E487" t="s">
        <v>490</v>
      </c>
      <c r="F487" t="s">
        <v>488</v>
      </c>
    </row>
    <row r="488" spans="1:6" x14ac:dyDescent="0.3">
      <c r="A488" t="s">
        <v>4188</v>
      </c>
      <c r="B488" s="37" t="s">
        <v>2534</v>
      </c>
      <c r="C488" s="37" t="s">
        <v>3331</v>
      </c>
      <c r="D488" t="s">
        <v>514</v>
      </c>
      <c r="E488" t="s">
        <v>490</v>
      </c>
      <c r="F488" t="s">
        <v>488</v>
      </c>
    </row>
    <row r="489" spans="1:6" x14ac:dyDescent="0.3">
      <c r="A489" t="s">
        <v>4189</v>
      </c>
      <c r="B489" s="37" t="s">
        <v>2534</v>
      </c>
      <c r="C489" s="37" t="s">
        <v>3332</v>
      </c>
      <c r="D489" t="s">
        <v>515</v>
      </c>
      <c r="E489" t="s">
        <v>490</v>
      </c>
      <c r="F489" t="s">
        <v>488</v>
      </c>
    </row>
    <row r="490" spans="1:6" x14ac:dyDescent="0.3">
      <c r="A490" t="s">
        <v>4190</v>
      </c>
      <c r="B490" s="37" t="s">
        <v>2534</v>
      </c>
      <c r="C490" s="37" t="s">
        <v>3334</v>
      </c>
      <c r="D490" t="s">
        <v>516</v>
      </c>
      <c r="E490" t="s">
        <v>490</v>
      </c>
      <c r="F490" t="s">
        <v>488</v>
      </c>
    </row>
    <row r="491" spans="1:6" x14ac:dyDescent="0.3">
      <c r="A491" t="s">
        <v>4191</v>
      </c>
      <c r="B491" s="37" t="s">
        <v>2534</v>
      </c>
      <c r="C491" s="37" t="s">
        <v>3335</v>
      </c>
      <c r="D491" t="s">
        <v>517</v>
      </c>
      <c r="E491" t="s">
        <v>490</v>
      </c>
      <c r="F491" t="s">
        <v>488</v>
      </c>
    </row>
    <row r="492" spans="1:6" x14ac:dyDescent="0.3">
      <c r="A492" t="s">
        <v>4192</v>
      </c>
      <c r="B492" s="37" t="s">
        <v>2534</v>
      </c>
      <c r="C492" s="37" t="s">
        <v>3336</v>
      </c>
      <c r="D492" t="s">
        <v>518</v>
      </c>
      <c r="E492" t="s">
        <v>490</v>
      </c>
      <c r="F492" t="s">
        <v>488</v>
      </c>
    </row>
    <row r="493" spans="1:6" x14ac:dyDescent="0.3">
      <c r="A493" t="s">
        <v>4193</v>
      </c>
      <c r="B493" s="37" t="s">
        <v>2534</v>
      </c>
      <c r="C493" s="37" t="s">
        <v>3337</v>
      </c>
      <c r="D493" t="s">
        <v>519</v>
      </c>
      <c r="E493" t="s">
        <v>490</v>
      </c>
      <c r="F493" t="s">
        <v>488</v>
      </c>
    </row>
    <row r="494" spans="1:6" x14ac:dyDescent="0.3">
      <c r="A494" t="s">
        <v>4194</v>
      </c>
      <c r="B494" s="37" t="s">
        <v>2534</v>
      </c>
      <c r="C494" s="37" t="s">
        <v>3338</v>
      </c>
      <c r="D494" t="s">
        <v>520</v>
      </c>
      <c r="E494" t="s">
        <v>521</v>
      </c>
      <c r="F494" t="s">
        <v>488</v>
      </c>
    </row>
    <row r="495" spans="1:6" x14ac:dyDescent="0.3">
      <c r="A495" t="s">
        <v>4195</v>
      </c>
      <c r="B495" s="37" t="s">
        <v>2534</v>
      </c>
      <c r="C495" s="37" t="s">
        <v>3001</v>
      </c>
      <c r="D495" t="s">
        <v>522</v>
      </c>
      <c r="E495" t="s">
        <v>521</v>
      </c>
      <c r="F495" t="s">
        <v>488</v>
      </c>
    </row>
    <row r="496" spans="1:6" x14ac:dyDescent="0.3">
      <c r="A496" t="s">
        <v>4196</v>
      </c>
      <c r="B496" s="37" t="s">
        <v>2534</v>
      </c>
      <c r="C496" s="37" t="s">
        <v>3004</v>
      </c>
      <c r="D496" t="s">
        <v>523</v>
      </c>
      <c r="E496" t="s">
        <v>521</v>
      </c>
      <c r="F496" t="s">
        <v>488</v>
      </c>
    </row>
    <row r="497" spans="1:6" x14ac:dyDescent="0.3">
      <c r="A497" t="s">
        <v>4197</v>
      </c>
      <c r="B497" s="37" t="s">
        <v>2534</v>
      </c>
      <c r="C497" s="37" t="s">
        <v>3339</v>
      </c>
      <c r="D497" t="s">
        <v>524</v>
      </c>
      <c r="E497" t="s">
        <v>521</v>
      </c>
      <c r="F497" t="s">
        <v>488</v>
      </c>
    </row>
    <row r="498" spans="1:6" x14ac:dyDescent="0.3">
      <c r="A498" t="s">
        <v>4198</v>
      </c>
      <c r="B498" s="37" t="s">
        <v>2534</v>
      </c>
      <c r="C498" s="37" t="s">
        <v>3340</v>
      </c>
      <c r="D498" t="s">
        <v>525</v>
      </c>
      <c r="E498" t="s">
        <v>521</v>
      </c>
      <c r="F498" t="s">
        <v>488</v>
      </c>
    </row>
    <row r="499" spans="1:6" x14ac:dyDescent="0.3">
      <c r="A499" t="s">
        <v>4199</v>
      </c>
      <c r="B499" s="37" t="s">
        <v>2534</v>
      </c>
      <c r="C499" s="37" t="s">
        <v>3341</v>
      </c>
      <c r="D499" t="s">
        <v>526</v>
      </c>
      <c r="E499" t="s">
        <v>521</v>
      </c>
      <c r="F499" t="s">
        <v>488</v>
      </c>
    </row>
    <row r="500" spans="1:6" x14ac:dyDescent="0.3">
      <c r="A500" t="s">
        <v>4200</v>
      </c>
      <c r="B500" s="37" t="s">
        <v>2534</v>
      </c>
      <c r="C500" s="37" t="s">
        <v>3342</v>
      </c>
      <c r="D500" t="s">
        <v>527</v>
      </c>
      <c r="E500" t="s">
        <v>521</v>
      </c>
      <c r="F500" t="s">
        <v>488</v>
      </c>
    </row>
    <row r="501" spans="1:6" x14ac:dyDescent="0.3">
      <c r="A501" t="s">
        <v>4201</v>
      </c>
      <c r="B501" s="37" t="s">
        <v>2534</v>
      </c>
      <c r="C501" s="37" t="s">
        <v>3343</v>
      </c>
      <c r="D501" t="s">
        <v>528</v>
      </c>
      <c r="E501" t="s">
        <v>521</v>
      </c>
      <c r="F501" t="s">
        <v>488</v>
      </c>
    </row>
    <row r="502" spans="1:6" x14ac:dyDescent="0.3">
      <c r="A502" t="s">
        <v>4202</v>
      </c>
      <c r="B502" s="37" t="s">
        <v>2534</v>
      </c>
      <c r="C502" s="37" t="s">
        <v>3344</v>
      </c>
      <c r="D502" t="s">
        <v>529</v>
      </c>
      <c r="E502" t="s">
        <v>521</v>
      </c>
      <c r="F502" t="s">
        <v>488</v>
      </c>
    </row>
    <row r="503" spans="1:6" x14ac:dyDescent="0.3">
      <c r="A503" t="s">
        <v>4203</v>
      </c>
      <c r="B503" s="37" t="s">
        <v>2534</v>
      </c>
      <c r="C503" s="37" t="s">
        <v>3345</v>
      </c>
      <c r="D503" t="s">
        <v>530</v>
      </c>
      <c r="E503" t="s">
        <v>521</v>
      </c>
      <c r="F503" t="s">
        <v>488</v>
      </c>
    </row>
    <row r="504" spans="1:6" x14ac:dyDescent="0.3">
      <c r="A504" t="s">
        <v>4204</v>
      </c>
      <c r="B504" s="37" t="s">
        <v>2534</v>
      </c>
      <c r="C504" s="37" t="s">
        <v>3346</v>
      </c>
      <c r="D504" t="s">
        <v>531</v>
      </c>
      <c r="E504" t="s">
        <v>521</v>
      </c>
      <c r="F504" t="s">
        <v>488</v>
      </c>
    </row>
    <row r="505" spans="1:6" x14ac:dyDescent="0.3">
      <c r="A505" t="s">
        <v>2872</v>
      </c>
      <c r="B505" s="37" t="s">
        <v>2534</v>
      </c>
      <c r="C505" s="37" t="s">
        <v>3005</v>
      </c>
      <c r="D505" t="s">
        <v>532</v>
      </c>
      <c r="E505" t="s">
        <v>521</v>
      </c>
      <c r="F505" t="s">
        <v>488</v>
      </c>
    </row>
    <row r="506" spans="1:6" x14ac:dyDescent="0.3">
      <c r="A506" t="s">
        <v>4205</v>
      </c>
      <c r="B506" s="37" t="s">
        <v>2534</v>
      </c>
      <c r="C506" s="37" t="s">
        <v>3347</v>
      </c>
      <c r="D506" t="s">
        <v>533</v>
      </c>
      <c r="E506" t="s">
        <v>521</v>
      </c>
      <c r="F506" t="s">
        <v>488</v>
      </c>
    </row>
    <row r="507" spans="1:6" x14ac:dyDescent="0.3">
      <c r="A507" t="s">
        <v>4206</v>
      </c>
      <c r="B507" s="37" t="s">
        <v>2534</v>
      </c>
      <c r="C507" s="37" t="s">
        <v>3348</v>
      </c>
      <c r="D507" t="s">
        <v>534</v>
      </c>
      <c r="E507" t="s">
        <v>521</v>
      </c>
      <c r="F507" t="s">
        <v>488</v>
      </c>
    </row>
    <row r="508" spans="1:6" x14ac:dyDescent="0.3">
      <c r="A508" t="s">
        <v>4207</v>
      </c>
      <c r="B508" s="37" t="s">
        <v>2534</v>
      </c>
      <c r="C508" s="37" t="s">
        <v>3349</v>
      </c>
      <c r="D508" t="s">
        <v>535</v>
      </c>
      <c r="E508" t="s">
        <v>521</v>
      </c>
      <c r="F508" t="s">
        <v>488</v>
      </c>
    </row>
    <row r="509" spans="1:6" x14ac:dyDescent="0.3">
      <c r="A509" t="s">
        <v>4208</v>
      </c>
      <c r="B509" s="37" t="s">
        <v>2534</v>
      </c>
      <c r="C509" s="37" t="s">
        <v>3350</v>
      </c>
      <c r="D509" t="s">
        <v>536</v>
      </c>
      <c r="E509" t="s">
        <v>521</v>
      </c>
      <c r="F509" t="s">
        <v>488</v>
      </c>
    </row>
    <row r="510" spans="1:6" x14ac:dyDescent="0.3">
      <c r="A510" t="s">
        <v>4209</v>
      </c>
      <c r="B510" s="37" t="s">
        <v>2534</v>
      </c>
      <c r="C510" s="37" t="s">
        <v>3351</v>
      </c>
      <c r="D510" t="s">
        <v>537</v>
      </c>
      <c r="E510" t="s">
        <v>521</v>
      </c>
      <c r="F510" t="s">
        <v>488</v>
      </c>
    </row>
    <row r="511" spans="1:6" x14ac:dyDescent="0.3">
      <c r="A511" t="s">
        <v>4210</v>
      </c>
      <c r="B511" s="37" t="s">
        <v>2534</v>
      </c>
      <c r="C511" s="37" t="s">
        <v>3352</v>
      </c>
      <c r="D511" t="s">
        <v>538</v>
      </c>
      <c r="E511" t="s">
        <v>521</v>
      </c>
      <c r="F511" t="s">
        <v>488</v>
      </c>
    </row>
    <row r="512" spans="1:6" x14ac:dyDescent="0.3">
      <c r="A512" t="s">
        <v>4211</v>
      </c>
      <c r="B512" s="37" t="s">
        <v>2534</v>
      </c>
      <c r="C512" s="37" t="s">
        <v>3353</v>
      </c>
      <c r="D512" t="s">
        <v>539</v>
      </c>
      <c r="E512" t="s">
        <v>521</v>
      </c>
      <c r="F512" t="s">
        <v>488</v>
      </c>
    </row>
    <row r="513" spans="1:6" x14ac:dyDescent="0.3">
      <c r="A513" t="s">
        <v>4212</v>
      </c>
      <c r="B513" s="37" t="s">
        <v>2534</v>
      </c>
      <c r="C513" s="37" t="s">
        <v>3354</v>
      </c>
      <c r="D513" t="s">
        <v>540</v>
      </c>
      <c r="E513" t="s">
        <v>521</v>
      </c>
      <c r="F513" t="s">
        <v>488</v>
      </c>
    </row>
    <row r="514" spans="1:6" x14ac:dyDescent="0.3">
      <c r="A514" t="s">
        <v>2871</v>
      </c>
      <c r="B514" s="37" t="s">
        <v>2534</v>
      </c>
      <c r="C514" s="37" t="s">
        <v>3355</v>
      </c>
      <c r="D514" t="s">
        <v>541</v>
      </c>
      <c r="E514" t="s">
        <v>521</v>
      </c>
      <c r="F514" t="s">
        <v>488</v>
      </c>
    </row>
    <row r="515" spans="1:6" x14ac:dyDescent="0.3">
      <c r="A515" t="s">
        <v>4213</v>
      </c>
      <c r="B515" s="37" t="s">
        <v>2534</v>
      </c>
      <c r="C515" s="37" t="s">
        <v>3356</v>
      </c>
      <c r="D515" t="s">
        <v>542</v>
      </c>
      <c r="E515" t="s">
        <v>521</v>
      </c>
      <c r="F515" t="s">
        <v>488</v>
      </c>
    </row>
    <row r="516" spans="1:6" x14ac:dyDescent="0.3">
      <c r="A516" t="s">
        <v>4214</v>
      </c>
      <c r="B516" s="37" t="s">
        <v>2534</v>
      </c>
      <c r="C516" s="37" t="s">
        <v>3357</v>
      </c>
      <c r="D516" t="s">
        <v>543</v>
      </c>
      <c r="E516" t="s">
        <v>521</v>
      </c>
      <c r="F516" t="s">
        <v>488</v>
      </c>
    </row>
    <row r="517" spans="1:6" x14ac:dyDescent="0.3">
      <c r="A517" t="s">
        <v>4215</v>
      </c>
      <c r="B517" s="37" t="s">
        <v>2534</v>
      </c>
      <c r="C517" s="37" t="s">
        <v>3358</v>
      </c>
      <c r="D517" t="s">
        <v>544</v>
      </c>
      <c r="E517" t="s">
        <v>521</v>
      </c>
      <c r="F517" t="s">
        <v>488</v>
      </c>
    </row>
    <row r="518" spans="1:6" x14ac:dyDescent="0.3">
      <c r="A518" t="s">
        <v>4216</v>
      </c>
      <c r="B518" s="37" t="s">
        <v>2534</v>
      </c>
      <c r="C518" s="37" t="s">
        <v>3359</v>
      </c>
      <c r="D518" t="s">
        <v>545</v>
      </c>
      <c r="E518" t="s">
        <v>521</v>
      </c>
      <c r="F518" t="s">
        <v>488</v>
      </c>
    </row>
    <row r="519" spans="1:6" x14ac:dyDescent="0.3">
      <c r="A519" t="s">
        <v>4217</v>
      </c>
      <c r="B519" s="37" t="s">
        <v>2534</v>
      </c>
      <c r="C519" s="37" t="s">
        <v>3360</v>
      </c>
      <c r="D519" t="s">
        <v>546</v>
      </c>
      <c r="E519" t="s">
        <v>521</v>
      </c>
      <c r="F519" t="s">
        <v>488</v>
      </c>
    </row>
    <row r="520" spans="1:6" x14ac:dyDescent="0.3">
      <c r="A520" t="s">
        <v>4218</v>
      </c>
      <c r="B520" s="37" t="s">
        <v>2534</v>
      </c>
      <c r="C520" s="37" t="s">
        <v>3361</v>
      </c>
      <c r="D520" t="s">
        <v>547</v>
      </c>
      <c r="E520" t="s">
        <v>521</v>
      </c>
      <c r="F520" t="s">
        <v>488</v>
      </c>
    </row>
    <row r="521" spans="1:6" x14ac:dyDescent="0.3">
      <c r="A521" t="s">
        <v>4219</v>
      </c>
      <c r="B521" s="37" t="s">
        <v>2534</v>
      </c>
      <c r="C521" s="37" t="s">
        <v>3362</v>
      </c>
      <c r="D521" t="s">
        <v>548</v>
      </c>
      <c r="E521" t="s">
        <v>521</v>
      </c>
      <c r="F521" t="s">
        <v>488</v>
      </c>
    </row>
    <row r="522" spans="1:6" x14ac:dyDescent="0.3">
      <c r="A522" t="s">
        <v>4220</v>
      </c>
      <c r="B522" s="37" t="s">
        <v>2534</v>
      </c>
      <c r="C522" s="37" t="s">
        <v>3017</v>
      </c>
      <c r="D522" t="s">
        <v>549</v>
      </c>
      <c r="E522" t="s">
        <v>490</v>
      </c>
      <c r="F522" t="s">
        <v>488</v>
      </c>
    </row>
    <row r="523" spans="1:6" x14ac:dyDescent="0.3">
      <c r="A523" t="s">
        <v>4221</v>
      </c>
      <c r="B523" s="37" t="s">
        <v>2534</v>
      </c>
      <c r="C523" s="37" t="s">
        <v>3019</v>
      </c>
      <c r="D523" t="s">
        <v>550</v>
      </c>
      <c r="E523" t="s">
        <v>490</v>
      </c>
      <c r="F523" t="s">
        <v>488</v>
      </c>
    </row>
    <row r="524" spans="1:6" x14ac:dyDescent="0.3">
      <c r="A524" t="s">
        <v>4222</v>
      </c>
      <c r="B524" s="37" t="s">
        <v>2534</v>
      </c>
      <c r="C524" s="37" t="s">
        <v>3364</v>
      </c>
      <c r="D524" t="s">
        <v>551</v>
      </c>
      <c r="E524" t="s">
        <v>490</v>
      </c>
      <c r="F524" t="s">
        <v>488</v>
      </c>
    </row>
    <row r="525" spans="1:6" x14ac:dyDescent="0.3">
      <c r="A525" t="s">
        <v>4223</v>
      </c>
      <c r="B525" s="37" t="s">
        <v>2534</v>
      </c>
      <c r="C525" s="37" t="s">
        <v>3023</v>
      </c>
      <c r="D525" t="s">
        <v>5980</v>
      </c>
      <c r="E525" t="s">
        <v>490</v>
      </c>
      <c r="F525" t="s">
        <v>488</v>
      </c>
    </row>
    <row r="526" spans="1:6" x14ac:dyDescent="0.3">
      <c r="A526" t="s">
        <v>4224</v>
      </c>
      <c r="B526" s="37" t="s">
        <v>2534</v>
      </c>
      <c r="C526" s="37" t="s">
        <v>3024</v>
      </c>
      <c r="D526" t="s">
        <v>552</v>
      </c>
      <c r="E526" t="s">
        <v>490</v>
      </c>
      <c r="F526" t="s">
        <v>488</v>
      </c>
    </row>
    <row r="527" spans="1:6" x14ac:dyDescent="0.3">
      <c r="A527" t="s">
        <v>4225</v>
      </c>
      <c r="B527" s="37" t="s">
        <v>2534</v>
      </c>
      <c r="C527" s="37" t="s">
        <v>3365</v>
      </c>
      <c r="D527" t="s">
        <v>553</v>
      </c>
      <c r="E527" t="s">
        <v>490</v>
      </c>
      <c r="F527" t="s">
        <v>488</v>
      </c>
    </row>
    <row r="528" spans="1:6" x14ac:dyDescent="0.3">
      <c r="A528" t="s">
        <v>2870</v>
      </c>
      <c r="B528" s="37" t="s">
        <v>2534</v>
      </c>
      <c r="C528" s="37" t="s">
        <v>3242</v>
      </c>
      <c r="D528" t="s">
        <v>554</v>
      </c>
      <c r="E528" t="s">
        <v>555</v>
      </c>
      <c r="F528" t="s">
        <v>488</v>
      </c>
    </row>
    <row r="529" spans="1:6" x14ac:dyDescent="0.3">
      <c r="A529" t="s">
        <v>4226</v>
      </c>
      <c r="B529" s="37" t="s">
        <v>2534</v>
      </c>
      <c r="C529" s="37" t="s">
        <v>3295</v>
      </c>
      <c r="D529" t="s">
        <v>556</v>
      </c>
      <c r="E529" t="s">
        <v>555</v>
      </c>
      <c r="F529" t="s">
        <v>488</v>
      </c>
    </row>
    <row r="530" spans="1:6" x14ac:dyDescent="0.3">
      <c r="A530" t="s">
        <v>4227</v>
      </c>
      <c r="B530" s="37" t="s">
        <v>2534</v>
      </c>
      <c r="C530" s="37" t="s">
        <v>3243</v>
      </c>
      <c r="D530" t="s">
        <v>557</v>
      </c>
      <c r="E530" t="s">
        <v>555</v>
      </c>
      <c r="F530" t="s">
        <v>488</v>
      </c>
    </row>
    <row r="531" spans="1:6" x14ac:dyDescent="0.3">
      <c r="A531" t="s">
        <v>4228</v>
      </c>
      <c r="B531" s="37" t="s">
        <v>2534</v>
      </c>
      <c r="C531" s="37" t="s">
        <v>3366</v>
      </c>
      <c r="D531" t="s">
        <v>558</v>
      </c>
      <c r="E531" t="s">
        <v>555</v>
      </c>
      <c r="F531" t="s">
        <v>488</v>
      </c>
    </row>
    <row r="532" spans="1:6" x14ac:dyDescent="0.3">
      <c r="A532" t="s">
        <v>4229</v>
      </c>
      <c r="B532" s="37" t="s">
        <v>2534</v>
      </c>
      <c r="C532" s="37" t="s">
        <v>3042</v>
      </c>
      <c r="D532" t="s">
        <v>559</v>
      </c>
      <c r="E532" t="s">
        <v>555</v>
      </c>
      <c r="F532" t="s">
        <v>488</v>
      </c>
    </row>
    <row r="533" spans="1:6" x14ac:dyDescent="0.3">
      <c r="A533" t="s">
        <v>4230</v>
      </c>
      <c r="B533" s="37" t="s">
        <v>2534</v>
      </c>
      <c r="C533" s="37" t="s">
        <v>3367</v>
      </c>
      <c r="D533" t="s">
        <v>560</v>
      </c>
      <c r="E533" t="s">
        <v>555</v>
      </c>
      <c r="F533" t="s">
        <v>488</v>
      </c>
    </row>
    <row r="534" spans="1:6" x14ac:dyDescent="0.3">
      <c r="A534" t="s">
        <v>4231</v>
      </c>
      <c r="B534" s="37" t="s">
        <v>2534</v>
      </c>
      <c r="C534" s="37" t="s">
        <v>3368</v>
      </c>
      <c r="D534" t="s">
        <v>561</v>
      </c>
      <c r="E534" t="s">
        <v>487</v>
      </c>
      <c r="F534" t="s">
        <v>488</v>
      </c>
    </row>
    <row r="535" spans="1:6" x14ac:dyDescent="0.3">
      <c r="A535" t="s">
        <v>4232</v>
      </c>
      <c r="B535" s="37" t="s">
        <v>2534</v>
      </c>
      <c r="C535" s="37" t="s">
        <v>3084</v>
      </c>
      <c r="D535" t="s">
        <v>562</v>
      </c>
      <c r="E535" t="s">
        <v>487</v>
      </c>
      <c r="F535" t="s">
        <v>488</v>
      </c>
    </row>
    <row r="536" spans="1:6" x14ac:dyDescent="0.3">
      <c r="A536" t="s">
        <v>2869</v>
      </c>
      <c r="B536" s="37" t="s">
        <v>2534</v>
      </c>
      <c r="C536" s="37" t="s">
        <v>3182</v>
      </c>
      <c r="D536" t="s">
        <v>563</v>
      </c>
      <c r="E536" t="s">
        <v>564</v>
      </c>
      <c r="F536" t="s">
        <v>488</v>
      </c>
    </row>
    <row r="537" spans="1:6" x14ac:dyDescent="0.3">
      <c r="A537" t="s">
        <v>4233</v>
      </c>
      <c r="B537" s="37" t="s">
        <v>2534</v>
      </c>
      <c r="C537" s="37" t="s">
        <v>3369</v>
      </c>
      <c r="D537" t="s">
        <v>565</v>
      </c>
      <c r="E537" t="s">
        <v>564</v>
      </c>
      <c r="F537" t="s">
        <v>488</v>
      </c>
    </row>
    <row r="538" spans="1:6" x14ac:dyDescent="0.3">
      <c r="A538" t="s">
        <v>4234</v>
      </c>
      <c r="B538" s="37" t="s">
        <v>2534</v>
      </c>
      <c r="C538" s="37" t="s">
        <v>3188</v>
      </c>
      <c r="D538" t="s">
        <v>566</v>
      </c>
      <c r="E538" t="s">
        <v>564</v>
      </c>
      <c r="F538" t="s">
        <v>488</v>
      </c>
    </row>
    <row r="539" spans="1:6" x14ac:dyDescent="0.3">
      <c r="A539" t="s">
        <v>4235</v>
      </c>
      <c r="B539" s="37" t="s">
        <v>2534</v>
      </c>
      <c r="C539" s="37" t="s">
        <v>3191</v>
      </c>
      <c r="D539" t="s">
        <v>567</v>
      </c>
      <c r="E539" t="s">
        <v>564</v>
      </c>
      <c r="F539" t="s">
        <v>488</v>
      </c>
    </row>
    <row r="540" spans="1:6" x14ac:dyDescent="0.3">
      <c r="A540" t="s">
        <v>4237</v>
      </c>
      <c r="B540" s="37" t="s">
        <v>2534</v>
      </c>
      <c r="C540" s="37" t="s">
        <v>3193</v>
      </c>
      <c r="D540" t="s">
        <v>568</v>
      </c>
      <c r="E540" t="s">
        <v>564</v>
      </c>
      <c r="F540" t="s">
        <v>488</v>
      </c>
    </row>
    <row r="541" spans="1:6" x14ac:dyDescent="0.3">
      <c r="A541" t="s">
        <v>4238</v>
      </c>
      <c r="B541" s="37" t="s">
        <v>2534</v>
      </c>
      <c r="C541" s="37" t="s">
        <v>3370</v>
      </c>
      <c r="D541" t="s">
        <v>569</v>
      </c>
      <c r="E541" t="s">
        <v>564</v>
      </c>
      <c r="F541" t="s">
        <v>488</v>
      </c>
    </row>
    <row r="542" spans="1:6" x14ac:dyDescent="0.3">
      <c r="A542" t="s">
        <v>2868</v>
      </c>
      <c r="B542" s="37" t="s">
        <v>2534</v>
      </c>
      <c r="C542" s="37" t="s">
        <v>3195</v>
      </c>
      <c r="D542" t="s">
        <v>570</v>
      </c>
      <c r="E542" t="s">
        <v>564</v>
      </c>
      <c r="F542" t="s">
        <v>488</v>
      </c>
    </row>
    <row r="543" spans="1:6" x14ac:dyDescent="0.3">
      <c r="A543" t="s">
        <v>4239</v>
      </c>
      <c r="B543" s="37" t="s">
        <v>2534</v>
      </c>
      <c r="C543" s="37" t="s">
        <v>3196</v>
      </c>
      <c r="D543" t="s">
        <v>571</v>
      </c>
      <c r="E543" t="s">
        <v>564</v>
      </c>
      <c r="F543" t="s">
        <v>488</v>
      </c>
    </row>
    <row r="544" spans="1:6" x14ac:dyDescent="0.3">
      <c r="A544" t="s">
        <v>4240</v>
      </c>
      <c r="B544" s="37" t="s">
        <v>2534</v>
      </c>
      <c r="C544" s="37" t="s">
        <v>3197</v>
      </c>
      <c r="D544" t="s">
        <v>572</v>
      </c>
      <c r="E544" t="s">
        <v>564</v>
      </c>
      <c r="F544" t="s">
        <v>488</v>
      </c>
    </row>
    <row r="545" spans="1:6" x14ac:dyDescent="0.3">
      <c r="A545" t="s">
        <v>4241</v>
      </c>
      <c r="B545" s="37" t="s">
        <v>2534</v>
      </c>
      <c r="C545" s="37" t="s">
        <v>3371</v>
      </c>
      <c r="D545" t="s">
        <v>573</v>
      </c>
      <c r="E545" t="s">
        <v>564</v>
      </c>
      <c r="F545" t="s">
        <v>488</v>
      </c>
    </row>
    <row r="546" spans="1:6" x14ac:dyDescent="0.3">
      <c r="A546" t="s">
        <v>4242</v>
      </c>
      <c r="B546" s="37" t="s">
        <v>2534</v>
      </c>
      <c r="C546" s="37" t="s">
        <v>3198</v>
      </c>
      <c r="D546" t="s">
        <v>574</v>
      </c>
      <c r="E546" t="s">
        <v>564</v>
      </c>
      <c r="F546" t="s">
        <v>488</v>
      </c>
    </row>
    <row r="547" spans="1:6" x14ac:dyDescent="0.3">
      <c r="A547" t="s">
        <v>4243</v>
      </c>
      <c r="B547" s="37" t="s">
        <v>2534</v>
      </c>
      <c r="C547" s="37" t="s">
        <v>3373</v>
      </c>
      <c r="D547" t="s">
        <v>575</v>
      </c>
      <c r="E547" t="s">
        <v>564</v>
      </c>
      <c r="F547" t="s">
        <v>488</v>
      </c>
    </row>
    <row r="548" spans="1:6" x14ac:dyDescent="0.3">
      <c r="A548" t="s">
        <v>4244</v>
      </c>
      <c r="B548" s="37" t="s">
        <v>2534</v>
      </c>
      <c r="C548" s="37" t="s">
        <v>3374</v>
      </c>
      <c r="D548" t="s">
        <v>576</v>
      </c>
      <c r="E548" t="s">
        <v>564</v>
      </c>
      <c r="F548" t="s">
        <v>488</v>
      </c>
    </row>
    <row r="549" spans="1:6" x14ac:dyDescent="0.3">
      <c r="A549" t="s">
        <v>2867</v>
      </c>
      <c r="B549" s="37" t="s">
        <v>2534</v>
      </c>
      <c r="C549" s="37" t="s">
        <v>3375</v>
      </c>
      <c r="D549" t="s">
        <v>577</v>
      </c>
      <c r="E549" t="s">
        <v>564</v>
      </c>
      <c r="F549" t="s">
        <v>488</v>
      </c>
    </row>
    <row r="550" spans="1:6" x14ac:dyDescent="0.3">
      <c r="A550" t="s">
        <v>4245</v>
      </c>
      <c r="B550" s="37" t="s">
        <v>2534</v>
      </c>
      <c r="C550" s="37" t="s">
        <v>3376</v>
      </c>
      <c r="D550" t="s">
        <v>578</v>
      </c>
      <c r="E550" t="s">
        <v>564</v>
      </c>
      <c r="F550" t="s">
        <v>488</v>
      </c>
    </row>
    <row r="551" spans="1:6" x14ac:dyDescent="0.3">
      <c r="A551" t="s">
        <v>4246</v>
      </c>
      <c r="B551" s="37" t="s">
        <v>2534</v>
      </c>
      <c r="C551" s="37" t="s">
        <v>3312</v>
      </c>
      <c r="D551" t="s">
        <v>579</v>
      </c>
      <c r="E551" t="s">
        <v>564</v>
      </c>
      <c r="F551" t="s">
        <v>488</v>
      </c>
    </row>
    <row r="552" spans="1:6" x14ac:dyDescent="0.3">
      <c r="A552" t="s">
        <v>4247</v>
      </c>
      <c r="B552" s="37" t="s">
        <v>2534</v>
      </c>
      <c r="C552" s="37" t="s">
        <v>3377</v>
      </c>
      <c r="D552" t="s">
        <v>580</v>
      </c>
      <c r="E552" t="s">
        <v>564</v>
      </c>
      <c r="F552" t="s">
        <v>488</v>
      </c>
    </row>
    <row r="553" spans="1:6" x14ac:dyDescent="0.3">
      <c r="A553" t="s">
        <v>4248</v>
      </c>
      <c r="B553" s="37" t="s">
        <v>2534</v>
      </c>
      <c r="C553" s="37" t="s">
        <v>3379</v>
      </c>
      <c r="D553" t="s">
        <v>581</v>
      </c>
      <c r="E553" t="s">
        <v>564</v>
      </c>
      <c r="F553" t="s">
        <v>488</v>
      </c>
    </row>
    <row r="554" spans="1:6" x14ac:dyDescent="0.3">
      <c r="A554" t="s">
        <v>4249</v>
      </c>
      <c r="B554" s="37" t="s">
        <v>2534</v>
      </c>
      <c r="C554" s="37" t="s">
        <v>3380</v>
      </c>
      <c r="D554" t="s">
        <v>582</v>
      </c>
      <c r="E554" t="s">
        <v>564</v>
      </c>
      <c r="F554" t="s">
        <v>488</v>
      </c>
    </row>
    <row r="555" spans="1:6" x14ac:dyDescent="0.3">
      <c r="A555" t="s">
        <v>4250</v>
      </c>
      <c r="B555" s="37" t="s">
        <v>2534</v>
      </c>
      <c r="C555" s="37" t="s">
        <v>3381</v>
      </c>
      <c r="D555" t="s">
        <v>583</v>
      </c>
      <c r="E555" t="s">
        <v>564</v>
      </c>
      <c r="F555" t="s">
        <v>488</v>
      </c>
    </row>
    <row r="556" spans="1:6" x14ac:dyDescent="0.3">
      <c r="A556" t="s">
        <v>4251</v>
      </c>
      <c r="B556" s="37" t="s">
        <v>2534</v>
      </c>
      <c r="C556" s="37" t="s">
        <v>3382</v>
      </c>
      <c r="D556" t="s">
        <v>584</v>
      </c>
      <c r="E556" t="s">
        <v>564</v>
      </c>
      <c r="F556" t="s">
        <v>488</v>
      </c>
    </row>
    <row r="557" spans="1:6" x14ac:dyDescent="0.3">
      <c r="A557" t="s">
        <v>4252</v>
      </c>
      <c r="B557" s="37" t="s">
        <v>2534</v>
      </c>
      <c r="C557" s="37" t="s">
        <v>3384</v>
      </c>
      <c r="D557" t="s">
        <v>586</v>
      </c>
      <c r="E557" t="s">
        <v>564</v>
      </c>
      <c r="F557" t="s">
        <v>488</v>
      </c>
    </row>
    <row r="558" spans="1:6" x14ac:dyDescent="0.3">
      <c r="A558" t="s">
        <v>4253</v>
      </c>
      <c r="B558" s="37" t="s">
        <v>2534</v>
      </c>
      <c r="C558" s="37" t="s">
        <v>3385</v>
      </c>
      <c r="D558" t="s">
        <v>587</v>
      </c>
      <c r="E558" t="s">
        <v>564</v>
      </c>
      <c r="F558" t="s">
        <v>488</v>
      </c>
    </row>
    <row r="559" spans="1:6" x14ac:dyDescent="0.3">
      <c r="A559" t="s">
        <v>2866</v>
      </c>
      <c r="B559" s="37" t="s">
        <v>2534</v>
      </c>
      <c r="C559" s="37" t="s">
        <v>3313</v>
      </c>
      <c r="D559" t="s">
        <v>588</v>
      </c>
      <c r="E559" t="s">
        <v>589</v>
      </c>
      <c r="F559" t="s">
        <v>488</v>
      </c>
    </row>
    <row r="560" spans="1:6" x14ac:dyDescent="0.3">
      <c r="A560" t="s">
        <v>4254</v>
      </c>
      <c r="B560" s="37" t="s">
        <v>2534</v>
      </c>
      <c r="C560" s="37" t="s">
        <v>3314</v>
      </c>
      <c r="D560" t="s">
        <v>590</v>
      </c>
      <c r="E560" t="s">
        <v>589</v>
      </c>
      <c r="F560" t="s">
        <v>488</v>
      </c>
    </row>
    <row r="561" spans="1:6" x14ac:dyDescent="0.3">
      <c r="A561" t="s">
        <v>4255</v>
      </c>
      <c r="B561" s="37" t="s">
        <v>2534</v>
      </c>
      <c r="C561" s="37" t="s">
        <v>3201</v>
      </c>
      <c r="D561" t="s">
        <v>591</v>
      </c>
      <c r="E561" t="s">
        <v>589</v>
      </c>
      <c r="F561" t="s">
        <v>488</v>
      </c>
    </row>
    <row r="562" spans="1:6" x14ac:dyDescent="0.3">
      <c r="A562" t="s">
        <v>4256</v>
      </c>
      <c r="B562" s="37" t="s">
        <v>2534</v>
      </c>
      <c r="C562" s="37" t="s">
        <v>3204</v>
      </c>
      <c r="D562" t="s">
        <v>592</v>
      </c>
      <c r="E562" t="s">
        <v>589</v>
      </c>
      <c r="F562" t="s">
        <v>488</v>
      </c>
    </row>
    <row r="563" spans="1:6" x14ac:dyDescent="0.3">
      <c r="A563" t="s">
        <v>4257</v>
      </c>
      <c r="B563" s="37" t="s">
        <v>2534</v>
      </c>
      <c r="C563" s="37" t="s">
        <v>3386</v>
      </c>
      <c r="D563" t="s">
        <v>593</v>
      </c>
      <c r="E563" t="s">
        <v>589</v>
      </c>
      <c r="F563" t="s">
        <v>488</v>
      </c>
    </row>
    <row r="564" spans="1:6" x14ac:dyDescent="0.3">
      <c r="A564" t="s">
        <v>4258</v>
      </c>
      <c r="B564" s="37" t="s">
        <v>2534</v>
      </c>
      <c r="C564" s="37" t="s">
        <v>3207</v>
      </c>
      <c r="D564" t="s">
        <v>594</v>
      </c>
      <c r="E564" t="s">
        <v>589</v>
      </c>
      <c r="F564" t="s">
        <v>488</v>
      </c>
    </row>
    <row r="565" spans="1:6" x14ac:dyDescent="0.3">
      <c r="A565" t="s">
        <v>2865</v>
      </c>
      <c r="B565" s="37" t="s">
        <v>2534</v>
      </c>
      <c r="C565" s="37" t="s">
        <v>3211</v>
      </c>
      <c r="D565" t="s">
        <v>595</v>
      </c>
      <c r="E565" t="s">
        <v>585</v>
      </c>
      <c r="F565" t="s">
        <v>488</v>
      </c>
    </row>
    <row r="566" spans="1:6" x14ac:dyDescent="0.3">
      <c r="A566" t="s">
        <v>5930</v>
      </c>
      <c r="B566" s="37" t="s">
        <v>2534</v>
      </c>
      <c r="C566" s="37" t="s">
        <v>3212</v>
      </c>
      <c r="D566" t="s">
        <v>489</v>
      </c>
      <c r="E566" t="s">
        <v>589</v>
      </c>
      <c r="F566" t="s">
        <v>488</v>
      </c>
    </row>
    <row r="567" spans="1:6" x14ac:dyDescent="0.3">
      <c r="A567" t="s">
        <v>4259</v>
      </c>
      <c r="B567" s="37" t="s">
        <v>2535</v>
      </c>
      <c r="C567" s="37" t="s">
        <v>3230</v>
      </c>
      <c r="D567" t="s">
        <v>5981</v>
      </c>
      <c r="E567" t="s">
        <v>596</v>
      </c>
      <c r="F567" t="s">
        <v>597</v>
      </c>
    </row>
    <row r="568" spans="1:6" x14ac:dyDescent="0.3">
      <c r="A568" t="s">
        <v>4260</v>
      </c>
      <c r="B568" s="37" t="s">
        <v>2535</v>
      </c>
      <c r="C568" s="37" t="s">
        <v>3231</v>
      </c>
      <c r="D568" t="s">
        <v>598</v>
      </c>
      <c r="E568" t="s">
        <v>596</v>
      </c>
      <c r="F568" t="s">
        <v>597</v>
      </c>
    </row>
    <row r="569" spans="1:6" x14ac:dyDescent="0.3">
      <c r="A569" t="s">
        <v>2864</v>
      </c>
      <c r="B569" s="37" t="s">
        <v>2535</v>
      </c>
      <c r="C569" s="37" t="s">
        <v>3236</v>
      </c>
      <c r="D569" t="s">
        <v>599</v>
      </c>
      <c r="E569" t="s">
        <v>6022</v>
      </c>
      <c r="F569" t="s">
        <v>597</v>
      </c>
    </row>
    <row r="570" spans="1:6" x14ac:dyDescent="0.3">
      <c r="A570" t="s">
        <v>4261</v>
      </c>
      <c r="B570" s="37" t="s">
        <v>2535</v>
      </c>
      <c r="C570" s="37" t="s">
        <v>3237</v>
      </c>
      <c r="D570" t="s">
        <v>600</v>
      </c>
      <c r="E570" t="s">
        <v>6022</v>
      </c>
      <c r="F570" t="s">
        <v>597</v>
      </c>
    </row>
    <row r="571" spans="1:6" x14ac:dyDescent="0.3">
      <c r="A571" t="s">
        <v>4262</v>
      </c>
      <c r="B571" s="37" t="s">
        <v>2535</v>
      </c>
      <c r="C571" s="37" t="s">
        <v>3238</v>
      </c>
      <c r="D571" t="s">
        <v>601</v>
      </c>
      <c r="E571" t="s">
        <v>6022</v>
      </c>
      <c r="F571" t="s">
        <v>597</v>
      </c>
    </row>
    <row r="572" spans="1:6" x14ac:dyDescent="0.3">
      <c r="A572" t="s">
        <v>4263</v>
      </c>
      <c r="B572" s="37" t="s">
        <v>2535</v>
      </c>
      <c r="C572" s="37" t="s">
        <v>3387</v>
      </c>
      <c r="D572" t="s">
        <v>602</v>
      </c>
      <c r="E572" t="s">
        <v>6022</v>
      </c>
      <c r="F572" t="s">
        <v>597</v>
      </c>
    </row>
    <row r="573" spans="1:6" x14ac:dyDescent="0.3">
      <c r="A573" t="s">
        <v>4264</v>
      </c>
      <c r="B573" s="37" t="s">
        <v>2535</v>
      </c>
      <c r="C573" s="37" t="s">
        <v>2934</v>
      </c>
      <c r="D573" t="s">
        <v>603</v>
      </c>
      <c r="E573" t="s">
        <v>6022</v>
      </c>
      <c r="F573" t="s">
        <v>597</v>
      </c>
    </row>
    <row r="574" spans="1:6" x14ac:dyDescent="0.3">
      <c r="A574" t="s">
        <v>4265</v>
      </c>
      <c r="B574" s="37" t="s">
        <v>2535</v>
      </c>
      <c r="C574" s="37" t="s">
        <v>3388</v>
      </c>
      <c r="D574" t="s">
        <v>604</v>
      </c>
      <c r="E574" t="s">
        <v>6022</v>
      </c>
      <c r="F574" t="s">
        <v>597</v>
      </c>
    </row>
    <row r="575" spans="1:6" x14ac:dyDescent="0.3">
      <c r="A575" t="s">
        <v>4266</v>
      </c>
      <c r="B575" s="37" t="s">
        <v>2535</v>
      </c>
      <c r="C575" s="37" t="s">
        <v>3389</v>
      </c>
      <c r="D575" t="s">
        <v>605</v>
      </c>
      <c r="E575" t="s">
        <v>6022</v>
      </c>
      <c r="F575" t="s">
        <v>597</v>
      </c>
    </row>
    <row r="576" spans="1:6" x14ac:dyDescent="0.3">
      <c r="A576" t="s">
        <v>4267</v>
      </c>
      <c r="B576" s="37" t="s">
        <v>2535</v>
      </c>
      <c r="C576" s="37" t="s">
        <v>2935</v>
      </c>
      <c r="D576" t="s">
        <v>606</v>
      </c>
      <c r="E576" t="s">
        <v>6022</v>
      </c>
      <c r="F576" t="s">
        <v>597</v>
      </c>
    </row>
    <row r="577" spans="1:6" x14ac:dyDescent="0.3">
      <c r="A577" t="s">
        <v>4268</v>
      </c>
      <c r="B577" s="37" t="s">
        <v>2535</v>
      </c>
      <c r="C577" s="37" t="s">
        <v>3390</v>
      </c>
      <c r="D577" t="s">
        <v>607</v>
      </c>
      <c r="E577" t="s">
        <v>6022</v>
      </c>
      <c r="F577" t="s">
        <v>597</v>
      </c>
    </row>
    <row r="578" spans="1:6" x14ac:dyDescent="0.3">
      <c r="A578" t="s">
        <v>2863</v>
      </c>
      <c r="B578" s="37" t="s">
        <v>2535</v>
      </c>
      <c r="C578" s="37" t="s">
        <v>2936</v>
      </c>
      <c r="D578" t="s">
        <v>608</v>
      </c>
      <c r="E578" t="s">
        <v>6022</v>
      </c>
      <c r="F578" t="s">
        <v>597</v>
      </c>
    </row>
    <row r="579" spans="1:6" x14ac:dyDescent="0.3">
      <c r="A579" t="s">
        <v>4269</v>
      </c>
      <c r="B579" s="37" t="s">
        <v>2535</v>
      </c>
      <c r="C579" s="37" t="s">
        <v>3391</v>
      </c>
      <c r="D579" t="s">
        <v>609</v>
      </c>
      <c r="E579" t="s">
        <v>6022</v>
      </c>
      <c r="F579" t="s">
        <v>597</v>
      </c>
    </row>
    <row r="580" spans="1:6" x14ac:dyDescent="0.3">
      <c r="A580" t="s">
        <v>4270</v>
      </c>
      <c r="B580" s="37" t="s">
        <v>2535</v>
      </c>
      <c r="C580" s="37" t="s">
        <v>3392</v>
      </c>
      <c r="D580" t="s">
        <v>610</v>
      </c>
      <c r="E580" t="s">
        <v>6022</v>
      </c>
      <c r="F580" t="s">
        <v>597</v>
      </c>
    </row>
    <row r="581" spans="1:6" x14ac:dyDescent="0.3">
      <c r="A581" t="s">
        <v>4271</v>
      </c>
      <c r="B581" s="37" t="s">
        <v>2535</v>
      </c>
      <c r="C581" s="37" t="s">
        <v>3393</v>
      </c>
      <c r="D581" t="s">
        <v>611</v>
      </c>
      <c r="E581" t="s">
        <v>6022</v>
      </c>
      <c r="F581" t="s">
        <v>597</v>
      </c>
    </row>
    <row r="582" spans="1:6" x14ac:dyDescent="0.3">
      <c r="A582" t="s">
        <v>4272</v>
      </c>
      <c r="B582" s="37" t="s">
        <v>2535</v>
      </c>
      <c r="C582" s="37" t="s">
        <v>3394</v>
      </c>
      <c r="D582" t="s">
        <v>612</v>
      </c>
      <c r="E582" t="s">
        <v>6022</v>
      </c>
      <c r="F582" t="s">
        <v>597</v>
      </c>
    </row>
    <row r="583" spans="1:6" x14ac:dyDescent="0.3">
      <c r="A583" t="s">
        <v>4273</v>
      </c>
      <c r="B583" s="37" t="s">
        <v>2535</v>
      </c>
      <c r="C583" s="37" t="s">
        <v>3395</v>
      </c>
      <c r="D583" t="s">
        <v>613</v>
      </c>
      <c r="E583" t="s">
        <v>6022</v>
      </c>
      <c r="F583" t="s">
        <v>597</v>
      </c>
    </row>
    <row r="584" spans="1:6" x14ac:dyDescent="0.3">
      <c r="A584" t="s">
        <v>4274</v>
      </c>
      <c r="B584" s="37" t="s">
        <v>2535</v>
      </c>
      <c r="C584" s="37" t="s">
        <v>3396</v>
      </c>
      <c r="D584" t="s">
        <v>614</v>
      </c>
      <c r="E584" t="s">
        <v>6022</v>
      </c>
      <c r="F584" t="s">
        <v>597</v>
      </c>
    </row>
    <row r="585" spans="1:6" x14ac:dyDescent="0.3">
      <c r="A585" t="s">
        <v>4275</v>
      </c>
      <c r="B585" s="37" t="s">
        <v>2535</v>
      </c>
      <c r="C585" s="37" t="s">
        <v>3397</v>
      </c>
      <c r="D585" t="s">
        <v>615</v>
      </c>
      <c r="E585" t="s">
        <v>6022</v>
      </c>
      <c r="F585" t="s">
        <v>597</v>
      </c>
    </row>
    <row r="586" spans="1:6" x14ac:dyDescent="0.3">
      <c r="A586" t="s">
        <v>4276</v>
      </c>
      <c r="B586" s="37" t="s">
        <v>2535</v>
      </c>
      <c r="C586" s="37" t="s">
        <v>3398</v>
      </c>
      <c r="D586" t="s">
        <v>616</v>
      </c>
      <c r="E586" t="s">
        <v>6022</v>
      </c>
      <c r="F586" t="s">
        <v>597</v>
      </c>
    </row>
    <row r="587" spans="1:6" x14ac:dyDescent="0.3">
      <c r="A587" t="s">
        <v>2862</v>
      </c>
      <c r="B587" s="37" t="s">
        <v>2535</v>
      </c>
      <c r="C587" s="37" t="s">
        <v>3399</v>
      </c>
      <c r="D587" t="s">
        <v>617</v>
      </c>
      <c r="E587" t="s">
        <v>6022</v>
      </c>
      <c r="F587" t="s">
        <v>597</v>
      </c>
    </row>
    <row r="588" spans="1:6" x14ac:dyDescent="0.3">
      <c r="A588" t="s">
        <v>4277</v>
      </c>
      <c r="B588" s="37" t="s">
        <v>2535</v>
      </c>
      <c r="C588" s="37" t="s">
        <v>3400</v>
      </c>
      <c r="D588" t="s">
        <v>618</v>
      </c>
      <c r="E588" t="s">
        <v>6022</v>
      </c>
      <c r="F588" t="s">
        <v>597</v>
      </c>
    </row>
    <row r="589" spans="1:6" x14ac:dyDescent="0.3">
      <c r="A589" t="s">
        <v>4278</v>
      </c>
      <c r="B589" s="37" t="s">
        <v>2535</v>
      </c>
      <c r="C589" s="37" t="s">
        <v>3401</v>
      </c>
      <c r="D589" t="s">
        <v>619</v>
      </c>
      <c r="E589" t="s">
        <v>6022</v>
      </c>
      <c r="F589" t="s">
        <v>597</v>
      </c>
    </row>
    <row r="590" spans="1:6" x14ac:dyDescent="0.3">
      <c r="A590" t="s">
        <v>4279</v>
      </c>
      <c r="B590" s="37" t="s">
        <v>2535</v>
      </c>
      <c r="C590" s="37" t="s">
        <v>3402</v>
      </c>
      <c r="D590" t="s">
        <v>620</v>
      </c>
      <c r="E590" t="s">
        <v>6022</v>
      </c>
      <c r="F590" t="s">
        <v>597</v>
      </c>
    </row>
    <row r="591" spans="1:6" x14ac:dyDescent="0.3">
      <c r="A591" t="s">
        <v>4280</v>
      </c>
      <c r="B591" s="37" t="s">
        <v>2535</v>
      </c>
      <c r="C591" s="37" t="s">
        <v>3403</v>
      </c>
      <c r="D591" t="s">
        <v>621</v>
      </c>
      <c r="E591" t="s">
        <v>6022</v>
      </c>
      <c r="F591" t="s">
        <v>597</v>
      </c>
    </row>
    <row r="592" spans="1:6" x14ac:dyDescent="0.3">
      <c r="A592" t="s">
        <v>4281</v>
      </c>
      <c r="B592" s="37" t="s">
        <v>2535</v>
      </c>
      <c r="C592" s="37" t="s">
        <v>3404</v>
      </c>
      <c r="D592" t="s">
        <v>622</v>
      </c>
      <c r="E592" t="s">
        <v>6022</v>
      </c>
      <c r="F592" t="s">
        <v>597</v>
      </c>
    </row>
    <row r="593" spans="1:6" x14ac:dyDescent="0.3">
      <c r="A593" t="s">
        <v>4282</v>
      </c>
      <c r="B593" s="37" t="s">
        <v>2535</v>
      </c>
      <c r="C593" s="37" t="s">
        <v>3405</v>
      </c>
      <c r="D593" t="s">
        <v>623</v>
      </c>
      <c r="E593" t="s">
        <v>6022</v>
      </c>
      <c r="F593" t="s">
        <v>597</v>
      </c>
    </row>
    <row r="594" spans="1:6" x14ac:dyDescent="0.3">
      <c r="A594" t="s">
        <v>4283</v>
      </c>
      <c r="B594" s="37" t="s">
        <v>2535</v>
      </c>
      <c r="C594" s="37" t="s">
        <v>3406</v>
      </c>
      <c r="D594" t="s">
        <v>624</v>
      </c>
      <c r="E594" t="s">
        <v>6022</v>
      </c>
      <c r="F594" t="s">
        <v>597</v>
      </c>
    </row>
    <row r="595" spans="1:6" x14ac:dyDescent="0.3">
      <c r="A595" t="s">
        <v>4284</v>
      </c>
      <c r="B595" s="37" t="s">
        <v>2535</v>
      </c>
      <c r="C595" s="37" t="s">
        <v>2937</v>
      </c>
      <c r="D595" t="s">
        <v>625</v>
      </c>
      <c r="E595" t="s">
        <v>6022</v>
      </c>
      <c r="F595" t="s">
        <v>597</v>
      </c>
    </row>
    <row r="596" spans="1:6" x14ac:dyDescent="0.3">
      <c r="A596" t="s">
        <v>4285</v>
      </c>
      <c r="B596" s="37" t="s">
        <v>2535</v>
      </c>
      <c r="C596" s="37" t="s">
        <v>3407</v>
      </c>
      <c r="D596" t="s">
        <v>626</v>
      </c>
      <c r="E596" t="s">
        <v>6022</v>
      </c>
      <c r="F596" t="s">
        <v>597</v>
      </c>
    </row>
    <row r="597" spans="1:6" x14ac:dyDescent="0.3">
      <c r="A597" t="s">
        <v>4286</v>
      </c>
      <c r="B597" s="37" t="s">
        <v>2535</v>
      </c>
      <c r="C597" s="37" t="s">
        <v>2938</v>
      </c>
      <c r="D597" t="s">
        <v>627</v>
      </c>
      <c r="E597" t="s">
        <v>6022</v>
      </c>
      <c r="F597" t="s">
        <v>597</v>
      </c>
    </row>
    <row r="598" spans="1:6" x14ac:dyDescent="0.3">
      <c r="A598" t="s">
        <v>4287</v>
      </c>
      <c r="B598" s="37" t="s">
        <v>2535</v>
      </c>
      <c r="C598" s="37" t="s">
        <v>3408</v>
      </c>
      <c r="D598" t="s">
        <v>628</v>
      </c>
      <c r="E598" t="s">
        <v>6022</v>
      </c>
      <c r="F598" t="s">
        <v>597</v>
      </c>
    </row>
    <row r="599" spans="1:6" x14ac:dyDescent="0.3">
      <c r="A599" t="s">
        <v>4288</v>
      </c>
      <c r="B599" s="37" t="s">
        <v>2535</v>
      </c>
      <c r="C599" s="37" t="s">
        <v>3409</v>
      </c>
      <c r="D599" t="s">
        <v>629</v>
      </c>
      <c r="E599" t="s">
        <v>6022</v>
      </c>
      <c r="F599" t="s">
        <v>597</v>
      </c>
    </row>
    <row r="600" spans="1:6" x14ac:dyDescent="0.3">
      <c r="A600" t="s">
        <v>4289</v>
      </c>
      <c r="B600" s="37" t="s">
        <v>2535</v>
      </c>
      <c r="C600" s="37" t="s">
        <v>3410</v>
      </c>
      <c r="D600" t="s">
        <v>630</v>
      </c>
      <c r="E600" t="s">
        <v>6022</v>
      </c>
      <c r="F600" t="s">
        <v>597</v>
      </c>
    </row>
    <row r="601" spans="1:6" x14ac:dyDescent="0.3">
      <c r="A601" t="s">
        <v>2861</v>
      </c>
      <c r="B601" s="37" t="s">
        <v>2535</v>
      </c>
      <c r="C601" s="37" t="s">
        <v>3411</v>
      </c>
      <c r="D601" t="s">
        <v>631</v>
      </c>
      <c r="E601" t="s">
        <v>6022</v>
      </c>
      <c r="F601" t="s">
        <v>597</v>
      </c>
    </row>
    <row r="602" spans="1:6" x14ac:dyDescent="0.3">
      <c r="A602" t="s">
        <v>4290</v>
      </c>
      <c r="B602" s="37" t="s">
        <v>2535</v>
      </c>
      <c r="C602" s="37" t="s">
        <v>3412</v>
      </c>
      <c r="D602" t="s">
        <v>632</v>
      </c>
      <c r="E602" t="s">
        <v>6022</v>
      </c>
      <c r="F602" t="s">
        <v>597</v>
      </c>
    </row>
    <row r="603" spans="1:6" x14ac:dyDescent="0.3">
      <c r="A603" t="s">
        <v>4291</v>
      </c>
      <c r="B603" s="37" t="s">
        <v>2535</v>
      </c>
      <c r="C603" s="37" t="s">
        <v>3413</v>
      </c>
      <c r="D603" t="s">
        <v>633</v>
      </c>
      <c r="E603" t="s">
        <v>6022</v>
      </c>
      <c r="F603" t="s">
        <v>597</v>
      </c>
    </row>
    <row r="604" spans="1:6" x14ac:dyDescent="0.3">
      <c r="A604" t="s">
        <v>4292</v>
      </c>
      <c r="B604" s="37" t="s">
        <v>2535</v>
      </c>
      <c r="C604" s="37" t="s">
        <v>3414</v>
      </c>
      <c r="D604" t="s">
        <v>634</v>
      </c>
      <c r="E604" t="s">
        <v>6022</v>
      </c>
      <c r="F604" t="s">
        <v>597</v>
      </c>
    </row>
    <row r="605" spans="1:6" x14ac:dyDescent="0.3">
      <c r="A605" t="s">
        <v>4293</v>
      </c>
      <c r="B605" s="37" t="s">
        <v>2535</v>
      </c>
      <c r="C605" s="37" t="s">
        <v>3415</v>
      </c>
      <c r="D605" t="s">
        <v>635</v>
      </c>
      <c r="E605" t="s">
        <v>6022</v>
      </c>
      <c r="F605" t="s">
        <v>597</v>
      </c>
    </row>
    <row r="606" spans="1:6" x14ac:dyDescent="0.3">
      <c r="A606" t="s">
        <v>4294</v>
      </c>
      <c r="B606" s="37" t="s">
        <v>2535</v>
      </c>
      <c r="C606" s="37" t="s">
        <v>3416</v>
      </c>
      <c r="D606" t="s">
        <v>636</v>
      </c>
      <c r="E606" t="s">
        <v>6022</v>
      </c>
      <c r="F606" t="s">
        <v>597</v>
      </c>
    </row>
    <row r="607" spans="1:6" x14ac:dyDescent="0.3">
      <c r="A607" t="s">
        <v>4295</v>
      </c>
      <c r="B607" s="37" t="s">
        <v>2535</v>
      </c>
      <c r="C607" s="37" t="s">
        <v>3417</v>
      </c>
      <c r="D607" t="s">
        <v>637</v>
      </c>
      <c r="E607" t="s">
        <v>6022</v>
      </c>
      <c r="F607" t="s">
        <v>597</v>
      </c>
    </row>
    <row r="608" spans="1:6" x14ac:dyDescent="0.3">
      <c r="A608" t="s">
        <v>4296</v>
      </c>
      <c r="B608" s="37" t="s">
        <v>2535</v>
      </c>
      <c r="C608" s="37" t="s">
        <v>2950</v>
      </c>
      <c r="D608" t="s">
        <v>638</v>
      </c>
      <c r="E608" t="s">
        <v>6022</v>
      </c>
      <c r="F608" t="s">
        <v>597</v>
      </c>
    </row>
    <row r="609" spans="1:6" x14ac:dyDescent="0.3">
      <c r="A609" t="s">
        <v>4297</v>
      </c>
      <c r="B609" s="37" t="s">
        <v>2535</v>
      </c>
      <c r="C609" s="37" t="s">
        <v>2955</v>
      </c>
      <c r="D609" t="s">
        <v>639</v>
      </c>
      <c r="E609" t="s">
        <v>6022</v>
      </c>
      <c r="F609" t="s">
        <v>597</v>
      </c>
    </row>
    <row r="610" spans="1:6" x14ac:dyDescent="0.3">
      <c r="A610" t="s">
        <v>4298</v>
      </c>
      <c r="B610" s="37" t="s">
        <v>2535</v>
      </c>
      <c r="C610" s="37" t="s">
        <v>2956</v>
      </c>
      <c r="D610" t="s">
        <v>640</v>
      </c>
      <c r="E610" t="s">
        <v>6022</v>
      </c>
      <c r="F610" t="s">
        <v>597</v>
      </c>
    </row>
    <row r="611" spans="1:6" x14ac:dyDescent="0.3">
      <c r="A611" t="s">
        <v>4299</v>
      </c>
      <c r="B611" s="37" t="s">
        <v>2535</v>
      </c>
      <c r="C611" s="37" t="s">
        <v>2964</v>
      </c>
      <c r="D611" t="s">
        <v>641</v>
      </c>
      <c r="E611" t="s">
        <v>6022</v>
      </c>
      <c r="F611" t="s">
        <v>597</v>
      </c>
    </row>
    <row r="612" spans="1:6" x14ac:dyDescent="0.3">
      <c r="A612" t="s">
        <v>2860</v>
      </c>
      <c r="B612" s="37" t="s">
        <v>2535</v>
      </c>
      <c r="C612" s="37" t="s">
        <v>3288</v>
      </c>
      <c r="D612" t="s">
        <v>642</v>
      </c>
      <c r="E612" t="s">
        <v>6022</v>
      </c>
      <c r="F612" t="s">
        <v>597</v>
      </c>
    </row>
    <row r="613" spans="1:6" x14ac:dyDescent="0.3">
      <c r="A613" t="s">
        <v>4300</v>
      </c>
      <c r="B613" s="37" t="s">
        <v>2535</v>
      </c>
      <c r="C613" s="37" t="s">
        <v>3321</v>
      </c>
      <c r="D613" t="s">
        <v>643</v>
      </c>
      <c r="E613" t="s">
        <v>6022</v>
      </c>
      <c r="F613" t="s">
        <v>597</v>
      </c>
    </row>
    <row r="614" spans="1:6" x14ac:dyDescent="0.3">
      <c r="A614" t="s">
        <v>4301</v>
      </c>
      <c r="B614" s="37" t="s">
        <v>2535</v>
      </c>
      <c r="C614" s="37" t="s">
        <v>3418</v>
      </c>
      <c r="D614" t="s">
        <v>644</v>
      </c>
      <c r="E614" t="s">
        <v>6022</v>
      </c>
      <c r="F614" t="s">
        <v>597</v>
      </c>
    </row>
    <row r="615" spans="1:6" x14ac:dyDescent="0.3">
      <c r="A615" t="s">
        <v>4302</v>
      </c>
      <c r="B615" s="37" t="s">
        <v>2535</v>
      </c>
      <c r="C615" s="37" t="s">
        <v>3419</v>
      </c>
      <c r="D615" t="s">
        <v>645</v>
      </c>
      <c r="E615" t="s">
        <v>6022</v>
      </c>
      <c r="F615" t="s">
        <v>597</v>
      </c>
    </row>
    <row r="616" spans="1:6" x14ac:dyDescent="0.3">
      <c r="A616" t="s">
        <v>4303</v>
      </c>
      <c r="B616" s="37" t="s">
        <v>2535</v>
      </c>
      <c r="C616" s="37" t="s">
        <v>3420</v>
      </c>
      <c r="D616" t="s">
        <v>646</v>
      </c>
      <c r="E616" t="s">
        <v>6022</v>
      </c>
      <c r="F616" t="s">
        <v>597</v>
      </c>
    </row>
    <row r="617" spans="1:6" x14ac:dyDescent="0.3">
      <c r="A617" t="s">
        <v>4304</v>
      </c>
      <c r="B617" s="37" t="s">
        <v>2535</v>
      </c>
      <c r="C617" s="37" t="s">
        <v>3421</v>
      </c>
      <c r="D617" t="s">
        <v>647</v>
      </c>
      <c r="E617" t="s">
        <v>6022</v>
      </c>
      <c r="F617" t="s">
        <v>597</v>
      </c>
    </row>
    <row r="618" spans="1:6" x14ac:dyDescent="0.3">
      <c r="A618" t="s">
        <v>4305</v>
      </c>
      <c r="B618" s="37" t="s">
        <v>2535</v>
      </c>
      <c r="C618" s="37" t="s">
        <v>3422</v>
      </c>
      <c r="D618" t="s">
        <v>648</v>
      </c>
      <c r="E618" t="s">
        <v>6022</v>
      </c>
      <c r="F618" t="s">
        <v>597</v>
      </c>
    </row>
    <row r="619" spans="1:6" x14ac:dyDescent="0.3">
      <c r="A619" t="s">
        <v>4306</v>
      </c>
      <c r="B619" s="37" t="s">
        <v>2535</v>
      </c>
      <c r="C619" s="37" t="s">
        <v>3327</v>
      </c>
      <c r="D619" t="s">
        <v>649</v>
      </c>
      <c r="E619" t="s">
        <v>6022</v>
      </c>
      <c r="F619" t="s">
        <v>597</v>
      </c>
    </row>
    <row r="620" spans="1:6" x14ac:dyDescent="0.3">
      <c r="A620" t="s">
        <v>2859</v>
      </c>
      <c r="B620" s="37" t="s">
        <v>2535</v>
      </c>
      <c r="C620" s="37" t="s">
        <v>3239</v>
      </c>
      <c r="D620" t="s">
        <v>650</v>
      </c>
      <c r="E620" t="s">
        <v>6022</v>
      </c>
      <c r="F620" t="s">
        <v>597</v>
      </c>
    </row>
    <row r="621" spans="1:6" x14ac:dyDescent="0.3">
      <c r="A621" t="s">
        <v>4307</v>
      </c>
      <c r="B621" s="37" t="s">
        <v>2535</v>
      </c>
      <c r="C621" s="37" t="s">
        <v>3328</v>
      </c>
      <c r="D621" t="s">
        <v>651</v>
      </c>
      <c r="E621" t="s">
        <v>6022</v>
      </c>
      <c r="F621" t="s">
        <v>597</v>
      </c>
    </row>
    <row r="622" spans="1:6" x14ac:dyDescent="0.3">
      <c r="A622" t="s">
        <v>4308</v>
      </c>
      <c r="B622" s="37" t="s">
        <v>2535</v>
      </c>
      <c r="C622" s="37" t="s">
        <v>3423</v>
      </c>
      <c r="D622" t="s">
        <v>652</v>
      </c>
      <c r="E622" t="s">
        <v>653</v>
      </c>
      <c r="F622" t="s">
        <v>597</v>
      </c>
    </row>
    <row r="623" spans="1:6" x14ac:dyDescent="0.3">
      <c r="A623" t="s">
        <v>4309</v>
      </c>
      <c r="B623" s="37" t="s">
        <v>2535</v>
      </c>
      <c r="C623" s="37" t="s">
        <v>3424</v>
      </c>
      <c r="D623" t="s">
        <v>654</v>
      </c>
      <c r="E623" t="s">
        <v>655</v>
      </c>
      <c r="F623" t="s">
        <v>597</v>
      </c>
    </row>
    <row r="624" spans="1:6" x14ac:dyDescent="0.3">
      <c r="A624" t="s">
        <v>4310</v>
      </c>
      <c r="B624" s="37" t="s">
        <v>2535</v>
      </c>
      <c r="C624" s="37" t="s">
        <v>2968</v>
      </c>
      <c r="D624" t="s">
        <v>656</v>
      </c>
      <c r="E624" t="s">
        <v>653</v>
      </c>
      <c r="F624" t="s">
        <v>597</v>
      </c>
    </row>
    <row r="625" spans="1:6" x14ac:dyDescent="0.3">
      <c r="A625" t="s">
        <v>4311</v>
      </c>
      <c r="B625" s="37" t="s">
        <v>2535</v>
      </c>
      <c r="C625" s="37" t="s">
        <v>2969</v>
      </c>
      <c r="D625" t="s">
        <v>657</v>
      </c>
      <c r="E625" t="s">
        <v>6022</v>
      </c>
      <c r="F625" t="s">
        <v>597</v>
      </c>
    </row>
    <row r="626" spans="1:6" x14ac:dyDescent="0.3">
      <c r="A626" t="s">
        <v>4312</v>
      </c>
      <c r="B626" s="37" t="s">
        <v>2535</v>
      </c>
      <c r="C626" s="37" t="s">
        <v>3425</v>
      </c>
      <c r="D626" t="s">
        <v>658</v>
      </c>
      <c r="E626" t="s">
        <v>653</v>
      </c>
      <c r="F626" t="s">
        <v>597</v>
      </c>
    </row>
    <row r="627" spans="1:6" x14ac:dyDescent="0.3">
      <c r="A627" t="s">
        <v>4313</v>
      </c>
      <c r="B627" s="37" t="s">
        <v>2535</v>
      </c>
      <c r="C627" s="37" t="s">
        <v>3426</v>
      </c>
      <c r="D627" t="s">
        <v>659</v>
      </c>
      <c r="E627" t="s">
        <v>6022</v>
      </c>
      <c r="F627" t="s">
        <v>597</v>
      </c>
    </row>
    <row r="628" spans="1:6" x14ac:dyDescent="0.3">
      <c r="A628" t="s">
        <v>2858</v>
      </c>
      <c r="B628" s="37" t="s">
        <v>2535</v>
      </c>
      <c r="C628" s="37" t="s">
        <v>3427</v>
      </c>
      <c r="D628" t="s">
        <v>660</v>
      </c>
      <c r="E628" t="s">
        <v>6022</v>
      </c>
      <c r="F628" t="s">
        <v>597</v>
      </c>
    </row>
    <row r="629" spans="1:6" x14ac:dyDescent="0.3">
      <c r="A629" t="s">
        <v>4314</v>
      </c>
      <c r="B629" s="37" t="s">
        <v>2535</v>
      </c>
      <c r="C629" s="37" t="s">
        <v>3428</v>
      </c>
      <c r="D629" t="s">
        <v>661</v>
      </c>
      <c r="E629" t="s">
        <v>6022</v>
      </c>
      <c r="F629" t="s">
        <v>597</v>
      </c>
    </row>
    <row r="630" spans="1:6" x14ac:dyDescent="0.3">
      <c r="A630" t="s">
        <v>4315</v>
      </c>
      <c r="B630" s="37" t="s">
        <v>2535</v>
      </c>
      <c r="C630" s="37" t="s">
        <v>2970</v>
      </c>
      <c r="D630" t="s">
        <v>662</v>
      </c>
      <c r="E630" t="s">
        <v>6022</v>
      </c>
      <c r="F630" t="s">
        <v>597</v>
      </c>
    </row>
    <row r="631" spans="1:6" x14ac:dyDescent="0.3">
      <c r="A631" t="s">
        <v>4316</v>
      </c>
      <c r="B631" s="37" t="s">
        <v>2535</v>
      </c>
      <c r="C631" s="37" t="s">
        <v>2971</v>
      </c>
      <c r="D631" t="s">
        <v>663</v>
      </c>
      <c r="E631" t="s">
        <v>6022</v>
      </c>
      <c r="F631" t="s">
        <v>597</v>
      </c>
    </row>
    <row r="632" spans="1:6" x14ac:dyDescent="0.3">
      <c r="A632" t="s">
        <v>4317</v>
      </c>
      <c r="B632" s="37" t="s">
        <v>2535</v>
      </c>
      <c r="C632" s="37" t="s">
        <v>3429</v>
      </c>
      <c r="D632" t="s">
        <v>664</v>
      </c>
      <c r="E632" t="s">
        <v>665</v>
      </c>
      <c r="F632" t="s">
        <v>597</v>
      </c>
    </row>
    <row r="633" spans="1:6" x14ac:dyDescent="0.3">
      <c r="A633" t="s">
        <v>4318</v>
      </c>
      <c r="B633" s="37" t="s">
        <v>2535</v>
      </c>
      <c r="C633" s="37" t="s">
        <v>2999</v>
      </c>
      <c r="D633" t="s">
        <v>666</v>
      </c>
      <c r="E633" t="s">
        <v>665</v>
      </c>
      <c r="F633" t="s">
        <v>597</v>
      </c>
    </row>
    <row r="634" spans="1:6" x14ac:dyDescent="0.3">
      <c r="A634" t="s">
        <v>4319</v>
      </c>
      <c r="B634" s="37" t="s">
        <v>2535</v>
      </c>
      <c r="C634" s="37" t="s">
        <v>3430</v>
      </c>
      <c r="D634" t="s">
        <v>667</v>
      </c>
      <c r="E634" t="s">
        <v>665</v>
      </c>
      <c r="F634" t="s">
        <v>597</v>
      </c>
    </row>
    <row r="635" spans="1:6" x14ac:dyDescent="0.3">
      <c r="A635" t="s">
        <v>4320</v>
      </c>
      <c r="B635" s="37" t="s">
        <v>2535</v>
      </c>
      <c r="C635" s="37" t="s">
        <v>3001</v>
      </c>
      <c r="D635" t="s">
        <v>668</v>
      </c>
      <c r="E635" t="s">
        <v>665</v>
      </c>
      <c r="F635" t="s">
        <v>597</v>
      </c>
    </row>
    <row r="636" spans="1:6" x14ac:dyDescent="0.3">
      <c r="A636" t="s">
        <v>4321</v>
      </c>
      <c r="B636" s="37" t="s">
        <v>2535</v>
      </c>
      <c r="C636" s="37" t="s">
        <v>3002</v>
      </c>
      <c r="D636" t="s">
        <v>669</v>
      </c>
      <c r="E636" t="s">
        <v>653</v>
      </c>
      <c r="F636" t="s">
        <v>597</v>
      </c>
    </row>
    <row r="637" spans="1:6" x14ac:dyDescent="0.3">
      <c r="A637" t="s">
        <v>4322</v>
      </c>
      <c r="B637" s="37" t="s">
        <v>2535</v>
      </c>
      <c r="C637" s="37" t="s">
        <v>3004</v>
      </c>
      <c r="D637" t="s">
        <v>670</v>
      </c>
      <c r="E637" t="s">
        <v>665</v>
      </c>
      <c r="F637" t="s">
        <v>597</v>
      </c>
    </row>
    <row r="638" spans="1:6" x14ac:dyDescent="0.3">
      <c r="A638" t="s">
        <v>4323</v>
      </c>
      <c r="B638" s="37" t="s">
        <v>2535</v>
      </c>
      <c r="C638" s="37" t="s">
        <v>3431</v>
      </c>
      <c r="D638" t="s">
        <v>671</v>
      </c>
      <c r="E638" t="s">
        <v>665</v>
      </c>
      <c r="F638" t="s">
        <v>597</v>
      </c>
    </row>
    <row r="639" spans="1:6" x14ac:dyDescent="0.3">
      <c r="A639" t="s">
        <v>2857</v>
      </c>
      <c r="B639" s="37" t="s">
        <v>2535</v>
      </c>
      <c r="C639" s="37" t="s">
        <v>3432</v>
      </c>
      <c r="D639" t="s">
        <v>672</v>
      </c>
      <c r="E639" t="s">
        <v>665</v>
      </c>
      <c r="F639" t="s">
        <v>597</v>
      </c>
    </row>
    <row r="640" spans="1:6" x14ac:dyDescent="0.3">
      <c r="A640" t="s">
        <v>4324</v>
      </c>
      <c r="B640" s="37" t="s">
        <v>2535</v>
      </c>
      <c r="C640" s="37" t="s">
        <v>3339</v>
      </c>
      <c r="D640" t="s">
        <v>673</v>
      </c>
      <c r="E640" t="s">
        <v>665</v>
      </c>
      <c r="F640" t="s">
        <v>597</v>
      </c>
    </row>
    <row r="641" spans="1:6" x14ac:dyDescent="0.3">
      <c r="A641" t="s">
        <v>4325</v>
      </c>
      <c r="B641" s="37" t="s">
        <v>2535</v>
      </c>
      <c r="C641" s="37" t="s">
        <v>3433</v>
      </c>
      <c r="D641" t="s">
        <v>674</v>
      </c>
      <c r="E641" t="s">
        <v>665</v>
      </c>
      <c r="F641" t="s">
        <v>597</v>
      </c>
    </row>
    <row r="642" spans="1:6" x14ac:dyDescent="0.3">
      <c r="A642" t="s">
        <v>4326</v>
      </c>
      <c r="B642" s="37" t="s">
        <v>2535</v>
      </c>
      <c r="C642" s="37" t="s">
        <v>3434</v>
      </c>
      <c r="D642" t="s">
        <v>6075</v>
      </c>
      <c r="E642" t="s">
        <v>665</v>
      </c>
      <c r="F642" t="s">
        <v>597</v>
      </c>
    </row>
    <row r="643" spans="1:6" x14ac:dyDescent="0.3">
      <c r="A643" t="s">
        <v>4327</v>
      </c>
      <c r="B643" s="37" t="s">
        <v>2535</v>
      </c>
      <c r="C643" s="37" t="s">
        <v>3435</v>
      </c>
      <c r="D643" t="s">
        <v>675</v>
      </c>
      <c r="E643" t="s">
        <v>665</v>
      </c>
      <c r="F643" t="s">
        <v>597</v>
      </c>
    </row>
    <row r="644" spans="1:6" x14ac:dyDescent="0.3">
      <c r="A644" t="s">
        <v>4328</v>
      </c>
      <c r="B644" s="37" t="s">
        <v>2535</v>
      </c>
      <c r="C644" s="37" t="s">
        <v>3340</v>
      </c>
      <c r="D644" t="s">
        <v>676</v>
      </c>
      <c r="E644" t="s">
        <v>665</v>
      </c>
      <c r="F644" t="s">
        <v>597</v>
      </c>
    </row>
    <row r="645" spans="1:6" x14ac:dyDescent="0.3">
      <c r="A645" t="s">
        <v>4329</v>
      </c>
      <c r="B645" s="37" t="s">
        <v>2535</v>
      </c>
      <c r="C645" s="37" t="s">
        <v>3436</v>
      </c>
      <c r="D645" t="s">
        <v>677</v>
      </c>
      <c r="E645" t="s">
        <v>665</v>
      </c>
      <c r="F645" t="s">
        <v>597</v>
      </c>
    </row>
    <row r="646" spans="1:6" x14ac:dyDescent="0.3">
      <c r="A646" t="s">
        <v>4330</v>
      </c>
      <c r="B646" s="37" t="s">
        <v>2535</v>
      </c>
      <c r="C646" s="37" t="s">
        <v>3437</v>
      </c>
      <c r="D646" t="s">
        <v>678</v>
      </c>
      <c r="E646" t="s">
        <v>665</v>
      </c>
      <c r="F646" t="s">
        <v>597</v>
      </c>
    </row>
    <row r="647" spans="1:6" x14ac:dyDescent="0.3">
      <c r="A647" t="s">
        <v>4331</v>
      </c>
      <c r="B647" s="37" t="s">
        <v>2535</v>
      </c>
      <c r="C647" s="37" t="s">
        <v>3341</v>
      </c>
      <c r="D647" t="s">
        <v>679</v>
      </c>
      <c r="E647" t="s">
        <v>665</v>
      </c>
      <c r="F647" t="s">
        <v>597</v>
      </c>
    </row>
    <row r="648" spans="1:6" x14ac:dyDescent="0.3">
      <c r="A648" t="s">
        <v>4332</v>
      </c>
      <c r="B648" s="37" t="s">
        <v>2535</v>
      </c>
      <c r="C648" s="37" t="s">
        <v>3342</v>
      </c>
      <c r="D648" t="s">
        <v>680</v>
      </c>
      <c r="E648" t="s">
        <v>665</v>
      </c>
      <c r="F648" t="s">
        <v>597</v>
      </c>
    </row>
    <row r="649" spans="1:6" x14ac:dyDescent="0.3">
      <c r="A649" t="s">
        <v>4333</v>
      </c>
      <c r="B649" s="37" t="s">
        <v>2535</v>
      </c>
      <c r="C649" s="37" t="s">
        <v>3343</v>
      </c>
      <c r="D649" t="s">
        <v>681</v>
      </c>
      <c r="E649" t="s">
        <v>665</v>
      </c>
      <c r="F649" t="s">
        <v>597</v>
      </c>
    </row>
    <row r="650" spans="1:6" x14ac:dyDescent="0.3">
      <c r="A650" t="s">
        <v>4334</v>
      </c>
      <c r="B650" s="37" t="s">
        <v>2535</v>
      </c>
      <c r="C650" s="37" t="s">
        <v>3438</v>
      </c>
      <c r="D650" t="s">
        <v>682</v>
      </c>
      <c r="E650" t="s">
        <v>665</v>
      </c>
      <c r="F650" t="s">
        <v>597</v>
      </c>
    </row>
    <row r="651" spans="1:6" x14ac:dyDescent="0.3">
      <c r="A651" t="s">
        <v>4335</v>
      </c>
      <c r="B651" s="37" t="s">
        <v>2535</v>
      </c>
      <c r="C651" s="37" t="s">
        <v>3439</v>
      </c>
      <c r="D651" t="s">
        <v>683</v>
      </c>
      <c r="E651" t="s">
        <v>665</v>
      </c>
      <c r="F651" t="s">
        <v>597</v>
      </c>
    </row>
    <row r="652" spans="1:6" x14ac:dyDescent="0.3">
      <c r="A652" t="s">
        <v>4336</v>
      </c>
      <c r="B652" s="37" t="s">
        <v>2535</v>
      </c>
      <c r="C652" s="37" t="s">
        <v>3440</v>
      </c>
      <c r="D652" t="s">
        <v>684</v>
      </c>
      <c r="E652" t="s">
        <v>665</v>
      </c>
      <c r="F652" t="s">
        <v>597</v>
      </c>
    </row>
    <row r="653" spans="1:6" x14ac:dyDescent="0.3">
      <c r="A653" t="s">
        <v>4337</v>
      </c>
      <c r="B653" s="37" t="s">
        <v>2535</v>
      </c>
      <c r="C653" s="37" t="s">
        <v>3441</v>
      </c>
      <c r="D653" t="s">
        <v>685</v>
      </c>
      <c r="E653" t="s">
        <v>665</v>
      </c>
      <c r="F653" t="s">
        <v>597</v>
      </c>
    </row>
    <row r="654" spans="1:6" x14ac:dyDescent="0.3">
      <c r="A654" t="s">
        <v>4338</v>
      </c>
      <c r="B654" s="37" t="s">
        <v>2535</v>
      </c>
      <c r="C654" s="37" t="s">
        <v>3344</v>
      </c>
      <c r="D654" t="s">
        <v>686</v>
      </c>
      <c r="E654" t="s">
        <v>665</v>
      </c>
      <c r="F654" t="s">
        <v>597</v>
      </c>
    </row>
    <row r="655" spans="1:6" x14ac:dyDescent="0.3">
      <c r="A655" t="s">
        <v>4339</v>
      </c>
      <c r="B655" s="37" t="s">
        <v>2535</v>
      </c>
      <c r="C655" s="37" t="s">
        <v>3345</v>
      </c>
      <c r="D655" t="s">
        <v>687</v>
      </c>
      <c r="E655" t="s">
        <v>665</v>
      </c>
      <c r="F655" t="s">
        <v>597</v>
      </c>
    </row>
    <row r="656" spans="1:6" x14ac:dyDescent="0.3">
      <c r="A656" t="s">
        <v>2856</v>
      </c>
      <c r="B656" s="37" t="s">
        <v>2535</v>
      </c>
      <c r="C656" s="37" t="s">
        <v>3005</v>
      </c>
      <c r="D656" t="s">
        <v>688</v>
      </c>
      <c r="E656" t="s">
        <v>689</v>
      </c>
      <c r="F656" t="s">
        <v>597</v>
      </c>
    </row>
    <row r="657" spans="1:6" x14ac:dyDescent="0.3">
      <c r="A657" t="s">
        <v>4340</v>
      </c>
      <c r="B657" s="37" t="s">
        <v>2535</v>
      </c>
      <c r="C657" s="37" t="s">
        <v>3347</v>
      </c>
      <c r="D657" t="s">
        <v>690</v>
      </c>
      <c r="E657" t="s">
        <v>689</v>
      </c>
      <c r="F657" t="s">
        <v>597</v>
      </c>
    </row>
    <row r="658" spans="1:6" x14ac:dyDescent="0.3">
      <c r="A658" t="s">
        <v>4341</v>
      </c>
      <c r="B658" s="37" t="s">
        <v>2535</v>
      </c>
      <c r="C658" s="37" t="s">
        <v>3006</v>
      </c>
      <c r="D658" t="s">
        <v>691</v>
      </c>
      <c r="E658" t="s">
        <v>689</v>
      </c>
      <c r="F658" t="s">
        <v>597</v>
      </c>
    </row>
    <row r="659" spans="1:6" x14ac:dyDescent="0.3">
      <c r="A659" t="s">
        <v>4342</v>
      </c>
      <c r="B659" s="37" t="s">
        <v>2535</v>
      </c>
      <c r="C659" s="37" t="s">
        <v>3442</v>
      </c>
      <c r="D659" t="s">
        <v>692</v>
      </c>
      <c r="E659" t="s">
        <v>689</v>
      </c>
      <c r="F659" t="s">
        <v>597</v>
      </c>
    </row>
    <row r="660" spans="1:6" x14ac:dyDescent="0.3">
      <c r="A660" t="s">
        <v>4343</v>
      </c>
      <c r="B660" s="37" t="s">
        <v>2535</v>
      </c>
      <c r="C660" s="37" t="s">
        <v>3007</v>
      </c>
      <c r="D660" t="s">
        <v>693</v>
      </c>
      <c r="E660" t="s">
        <v>689</v>
      </c>
      <c r="F660" t="s">
        <v>597</v>
      </c>
    </row>
    <row r="661" spans="1:6" x14ac:dyDescent="0.3">
      <c r="A661" t="s">
        <v>4344</v>
      </c>
      <c r="B661" s="37" t="s">
        <v>2535</v>
      </c>
      <c r="C661" s="37" t="s">
        <v>3037</v>
      </c>
      <c r="D661" t="s">
        <v>694</v>
      </c>
      <c r="E661" t="s">
        <v>596</v>
      </c>
      <c r="F661" t="s">
        <v>597</v>
      </c>
    </row>
    <row r="662" spans="1:6" x14ac:dyDescent="0.3">
      <c r="A662" t="s">
        <v>4345</v>
      </c>
      <c r="B662" s="37" t="s">
        <v>2535</v>
      </c>
      <c r="C662" s="37" t="s">
        <v>3038</v>
      </c>
      <c r="D662" t="s">
        <v>695</v>
      </c>
      <c r="E662" t="s">
        <v>596</v>
      </c>
      <c r="F662" t="s">
        <v>597</v>
      </c>
    </row>
    <row r="663" spans="1:6" x14ac:dyDescent="0.3">
      <c r="A663" t="s">
        <v>4346</v>
      </c>
      <c r="B663" s="37" t="s">
        <v>2535</v>
      </c>
      <c r="C663" s="37" t="s">
        <v>3243</v>
      </c>
      <c r="D663" t="s">
        <v>696</v>
      </c>
      <c r="E663" t="s">
        <v>697</v>
      </c>
      <c r="F663" t="s">
        <v>597</v>
      </c>
    </row>
    <row r="664" spans="1:6" x14ac:dyDescent="0.3">
      <c r="A664" t="s">
        <v>4347</v>
      </c>
      <c r="B664" s="37" t="s">
        <v>2535</v>
      </c>
      <c r="C664" s="37" t="s">
        <v>3044</v>
      </c>
      <c r="D664" t="s">
        <v>698</v>
      </c>
      <c r="E664" t="s">
        <v>6076</v>
      </c>
      <c r="F664" t="s">
        <v>597</v>
      </c>
    </row>
    <row r="665" spans="1:6" x14ac:dyDescent="0.3">
      <c r="A665" t="s">
        <v>4348</v>
      </c>
      <c r="B665" s="37" t="s">
        <v>2535</v>
      </c>
      <c r="C665" s="37" t="s">
        <v>3443</v>
      </c>
      <c r="D665" t="s">
        <v>699</v>
      </c>
      <c r="E665" t="s">
        <v>697</v>
      </c>
      <c r="F665" t="s">
        <v>597</v>
      </c>
    </row>
    <row r="666" spans="1:6" x14ac:dyDescent="0.3">
      <c r="A666" t="s">
        <v>4349</v>
      </c>
      <c r="B666" s="37" t="s">
        <v>2535</v>
      </c>
      <c r="C666" s="37" t="s">
        <v>3444</v>
      </c>
      <c r="D666" t="s">
        <v>700</v>
      </c>
      <c r="E666" t="s">
        <v>697</v>
      </c>
      <c r="F666" t="s">
        <v>597</v>
      </c>
    </row>
    <row r="667" spans="1:6" x14ac:dyDescent="0.3">
      <c r="A667" t="s">
        <v>4350</v>
      </c>
      <c r="B667" s="37" t="s">
        <v>2535</v>
      </c>
      <c r="C667" s="37" t="s">
        <v>3445</v>
      </c>
      <c r="D667" t="s">
        <v>701</v>
      </c>
      <c r="E667" t="s">
        <v>697</v>
      </c>
      <c r="F667" t="s">
        <v>597</v>
      </c>
    </row>
    <row r="668" spans="1:6" x14ac:dyDescent="0.3">
      <c r="A668" t="s">
        <v>4351</v>
      </c>
      <c r="B668" s="37" t="s">
        <v>2535</v>
      </c>
      <c r="C668" s="37" t="s">
        <v>3045</v>
      </c>
      <c r="D668" t="s">
        <v>702</v>
      </c>
      <c r="E668" t="s">
        <v>653</v>
      </c>
      <c r="F668" t="s">
        <v>597</v>
      </c>
    </row>
    <row r="669" spans="1:6" x14ac:dyDescent="0.3">
      <c r="A669" t="s">
        <v>4352</v>
      </c>
      <c r="B669" s="37" t="s">
        <v>2535</v>
      </c>
      <c r="C669" s="37" t="s">
        <v>3446</v>
      </c>
      <c r="D669" t="s">
        <v>703</v>
      </c>
      <c r="E669" t="s">
        <v>697</v>
      </c>
      <c r="F669" t="s">
        <v>597</v>
      </c>
    </row>
    <row r="670" spans="1:6" x14ac:dyDescent="0.3">
      <c r="A670" t="s">
        <v>4353</v>
      </c>
      <c r="B670" s="37" t="s">
        <v>2535</v>
      </c>
      <c r="C670" s="37" t="s">
        <v>3247</v>
      </c>
      <c r="D670" t="s">
        <v>704</v>
      </c>
      <c r="E670" t="s">
        <v>653</v>
      </c>
      <c r="F670" t="s">
        <v>597</v>
      </c>
    </row>
    <row r="671" spans="1:6" x14ac:dyDescent="0.3">
      <c r="A671" t="s">
        <v>2855</v>
      </c>
      <c r="B671" s="37" t="s">
        <v>2535</v>
      </c>
      <c r="C671" s="37" t="s">
        <v>3447</v>
      </c>
      <c r="D671" t="s">
        <v>705</v>
      </c>
      <c r="E671" t="s">
        <v>653</v>
      </c>
      <c r="F671" t="s">
        <v>597</v>
      </c>
    </row>
    <row r="672" spans="1:6" x14ac:dyDescent="0.3">
      <c r="A672" t="s">
        <v>4354</v>
      </c>
      <c r="B672" s="37" t="s">
        <v>2535</v>
      </c>
      <c r="C672" s="37" t="s">
        <v>3248</v>
      </c>
      <c r="D672" t="s">
        <v>706</v>
      </c>
      <c r="E672" t="s">
        <v>653</v>
      </c>
      <c r="F672" t="s">
        <v>597</v>
      </c>
    </row>
    <row r="673" spans="1:6" x14ac:dyDescent="0.3">
      <c r="A673" t="s">
        <v>4355</v>
      </c>
      <c r="B673" s="37" t="s">
        <v>2535</v>
      </c>
      <c r="C673" s="37" t="s">
        <v>3249</v>
      </c>
      <c r="D673" t="s">
        <v>707</v>
      </c>
      <c r="E673" t="s">
        <v>653</v>
      </c>
      <c r="F673" t="s">
        <v>597</v>
      </c>
    </row>
    <row r="674" spans="1:6" x14ac:dyDescent="0.3">
      <c r="A674" t="s">
        <v>4356</v>
      </c>
      <c r="B674" s="37" t="s">
        <v>2535</v>
      </c>
      <c r="C674" s="37" t="s">
        <v>3046</v>
      </c>
      <c r="D674" t="s">
        <v>708</v>
      </c>
      <c r="E674" t="s">
        <v>653</v>
      </c>
      <c r="F674" t="s">
        <v>597</v>
      </c>
    </row>
    <row r="675" spans="1:6" x14ac:dyDescent="0.3">
      <c r="A675" t="s">
        <v>4357</v>
      </c>
      <c r="B675" s="37" t="s">
        <v>2535</v>
      </c>
      <c r="C675" s="37" t="s">
        <v>3250</v>
      </c>
      <c r="D675" t="s">
        <v>709</v>
      </c>
      <c r="E675" t="s">
        <v>653</v>
      </c>
      <c r="F675" t="s">
        <v>597</v>
      </c>
    </row>
    <row r="676" spans="1:6" x14ac:dyDescent="0.3">
      <c r="A676" t="s">
        <v>4358</v>
      </c>
      <c r="B676" s="37" t="s">
        <v>2535</v>
      </c>
      <c r="C676" s="37" t="s">
        <v>3047</v>
      </c>
      <c r="D676" t="s">
        <v>710</v>
      </c>
      <c r="E676" t="s">
        <v>653</v>
      </c>
      <c r="F676" t="s">
        <v>597</v>
      </c>
    </row>
    <row r="677" spans="1:6" x14ac:dyDescent="0.3">
      <c r="A677" t="s">
        <v>4359</v>
      </c>
      <c r="B677" s="37" t="s">
        <v>2535</v>
      </c>
      <c r="C677" s="37" t="s">
        <v>3251</v>
      </c>
      <c r="D677" t="s">
        <v>711</v>
      </c>
      <c r="E677" t="s">
        <v>653</v>
      </c>
      <c r="F677" t="s">
        <v>597</v>
      </c>
    </row>
    <row r="678" spans="1:6" x14ac:dyDescent="0.3">
      <c r="A678" t="s">
        <v>4360</v>
      </c>
      <c r="B678" s="37" t="s">
        <v>2535</v>
      </c>
      <c r="C678" s="37" t="s">
        <v>3252</v>
      </c>
      <c r="D678" t="s">
        <v>712</v>
      </c>
      <c r="E678" t="s">
        <v>653</v>
      </c>
      <c r="F678" t="s">
        <v>597</v>
      </c>
    </row>
    <row r="679" spans="1:6" x14ac:dyDescent="0.3">
      <c r="A679" t="s">
        <v>4361</v>
      </c>
      <c r="B679" s="37" t="s">
        <v>2535</v>
      </c>
      <c r="C679" s="37" t="s">
        <v>3048</v>
      </c>
      <c r="D679" t="s">
        <v>713</v>
      </c>
      <c r="E679" t="s">
        <v>653</v>
      </c>
      <c r="F679" t="s">
        <v>597</v>
      </c>
    </row>
    <row r="680" spans="1:6" x14ac:dyDescent="0.3">
      <c r="A680" t="s">
        <v>4362</v>
      </c>
      <c r="B680" s="37" t="s">
        <v>2535</v>
      </c>
      <c r="C680" s="37" t="s">
        <v>3253</v>
      </c>
      <c r="D680" t="s">
        <v>714</v>
      </c>
      <c r="E680" t="s">
        <v>653</v>
      </c>
      <c r="F680" t="s">
        <v>597</v>
      </c>
    </row>
    <row r="681" spans="1:6" x14ac:dyDescent="0.3">
      <c r="A681" t="s">
        <v>2854</v>
      </c>
      <c r="B681" s="37" t="s">
        <v>2535</v>
      </c>
      <c r="C681" s="37" t="s">
        <v>3254</v>
      </c>
      <c r="D681" t="s">
        <v>715</v>
      </c>
      <c r="E681" t="s">
        <v>653</v>
      </c>
      <c r="F681" t="s">
        <v>597</v>
      </c>
    </row>
    <row r="682" spans="1:6" x14ac:dyDescent="0.3">
      <c r="A682" t="s">
        <v>4363</v>
      </c>
      <c r="B682" s="37" t="s">
        <v>2535</v>
      </c>
      <c r="C682" s="37" t="s">
        <v>3255</v>
      </c>
      <c r="D682" t="s">
        <v>716</v>
      </c>
      <c r="E682" t="s">
        <v>6076</v>
      </c>
      <c r="F682" t="s">
        <v>597</v>
      </c>
    </row>
    <row r="683" spans="1:6" x14ac:dyDescent="0.3">
      <c r="A683" t="s">
        <v>4364</v>
      </c>
      <c r="B683" s="37" t="s">
        <v>2535</v>
      </c>
      <c r="C683" s="37" t="s">
        <v>3448</v>
      </c>
      <c r="D683" t="s">
        <v>717</v>
      </c>
      <c r="E683" t="s">
        <v>6076</v>
      </c>
      <c r="F683" t="s">
        <v>597</v>
      </c>
    </row>
    <row r="684" spans="1:6" x14ac:dyDescent="0.3">
      <c r="A684" t="s">
        <v>4365</v>
      </c>
      <c r="B684" s="37" t="s">
        <v>2535</v>
      </c>
      <c r="C684" s="37" t="s">
        <v>3049</v>
      </c>
      <c r="D684" t="s">
        <v>718</v>
      </c>
      <c r="E684" t="s">
        <v>697</v>
      </c>
      <c r="F684" t="s">
        <v>597</v>
      </c>
    </row>
    <row r="685" spans="1:6" x14ac:dyDescent="0.3">
      <c r="A685" t="s">
        <v>4366</v>
      </c>
      <c r="B685" s="37" t="s">
        <v>2535</v>
      </c>
      <c r="C685" s="37" t="s">
        <v>3449</v>
      </c>
      <c r="D685" t="s">
        <v>719</v>
      </c>
      <c r="E685" t="s">
        <v>697</v>
      </c>
      <c r="F685" t="s">
        <v>597</v>
      </c>
    </row>
    <row r="686" spans="1:6" x14ac:dyDescent="0.3">
      <c r="A686" t="s">
        <v>4367</v>
      </c>
      <c r="B686" s="37" t="s">
        <v>2535</v>
      </c>
      <c r="C686" s="37" t="s">
        <v>3450</v>
      </c>
      <c r="D686" t="s">
        <v>720</v>
      </c>
      <c r="E686" t="s">
        <v>721</v>
      </c>
      <c r="F686" t="s">
        <v>597</v>
      </c>
    </row>
    <row r="687" spans="1:6" x14ac:dyDescent="0.3">
      <c r="A687" t="s">
        <v>4368</v>
      </c>
      <c r="B687" s="37" t="s">
        <v>2535</v>
      </c>
      <c r="C687" s="37" t="s">
        <v>3368</v>
      </c>
      <c r="D687" t="s">
        <v>722</v>
      </c>
      <c r="E687" t="s">
        <v>721</v>
      </c>
      <c r="F687" t="s">
        <v>597</v>
      </c>
    </row>
    <row r="688" spans="1:6" x14ac:dyDescent="0.3">
      <c r="A688" t="s">
        <v>4369</v>
      </c>
      <c r="B688" s="37" t="s">
        <v>2535</v>
      </c>
      <c r="C688" s="37" t="s">
        <v>3451</v>
      </c>
      <c r="D688" t="s">
        <v>5982</v>
      </c>
      <c r="E688" t="s">
        <v>721</v>
      </c>
      <c r="F688" t="s">
        <v>597</v>
      </c>
    </row>
    <row r="689" spans="1:6" x14ac:dyDescent="0.3">
      <c r="A689" t="s">
        <v>4370</v>
      </c>
      <c r="B689" s="37" t="s">
        <v>2535</v>
      </c>
      <c r="C689" s="37" t="s">
        <v>3452</v>
      </c>
      <c r="D689" t="s">
        <v>723</v>
      </c>
      <c r="E689" t="s">
        <v>721</v>
      </c>
      <c r="F689" t="s">
        <v>597</v>
      </c>
    </row>
    <row r="690" spans="1:6" x14ac:dyDescent="0.3">
      <c r="A690" t="s">
        <v>4371</v>
      </c>
      <c r="B690" s="37" t="s">
        <v>2535</v>
      </c>
      <c r="C690" s="37" t="s">
        <v>3453</v>
      </c>
      <c r="D690" t="s">
        <v>724</v>
      </c>
      <c r="E690" t="s">
        <v>721</v>
      </c>
      <c r="F690" t="s">
        <v>597</v>
      </c>
    </row>
    <row r="691" spans="1:6" x14ac:dyDescent="0.3">
      <c r="A691" t="s">
        <v>2853</v>
      </c>
      <c r="B691" s="37" t="s">
        <v>2535</v>
      </c>
      <c r="C691" s="37" t="s">
        <v>3454</v>
      </c>
      <c r="D691" t="s">
        <v>725</v>
      </c>
      <c r="E691" t="s">
        <v>721</v>
      </c>
      <c r="F691" t="s">
        <v>597</v>
      </c>
    </row>
    <row r="692" spans="1:6" x14ac:dyDescent="0.3">
      <c r="A692" t="s">
        <v>4372</v>
      </c>
      <c r="B692" s="37" t="s">
        <v>2535</v>
      </c>
      <c r="C692" s="37" t="s">
        <v>3063</v>
      </c>
      <c r="D692" t="s">
        <v>659</v>
      </c>
      <c r="E692" t="s">
        <v>721</v>
      </c>
      <c r="F692" t="s">
        <v>597</v>
      </c>
    </row>
    <row r="693" spans="1:6" x14ac:dyDescent="0.3">
      <c r="A693" t="s">
        <v>4373</v>
      </c>
      <c r="B693" s="37" t="s">
        <v>2535</v>
      </c>
      <c r="C693" s="37" t="s">
        <v>3064</v>
      </c>
      <c r="D693" t="s">
        <v>726</v>
      </c>
      <c r="E693" t="s">
        <v>721</v>
      </c>
      <c r="F693" t="s">
        <v>597</v>
      </c>
    </row>
    <row r="694" spans="1:6" x14ac:dyDescent="0.3">
      <c r="A694" t="s">
        <v>4374</v>
      </c>
      <c r="B694" s="37" t="s">
        <v>2535</v>
      </c>
      <c r="C694" s="37" t="s">
        <v>3066</v>
      </c>
      <c r="D694" t="s">
        <v>727</v>
      </c>
      <c r="E694" t="s">
        <v>721</v>
      </c>
      <c r="F694" t="s">
        <v>597</v>
      </c>
    </row>
    <row r="695" spans="1:6" x14ac:dyDescent="0.3">
      <c r="A695" t="s">
        <v>4375</v>
      </c>
      <c r="B695" s="37" t="s">
        <v>2535</v>
      </c>
      <c r="C695" s="37" t="s">
        <v>3068</v>
      </c>
      <c r="D695" t="s">
        <v>728</v>
      </c>
      <c r="E695" t="s">
        <v>721</v>
      </c>
      <c r="F695" t="s">
        <v>597</v>
      </c>
    </row>
    <row r="696" spans="1:6" x14ac:dyDescent="0.3">
      <c r="A696" t="s">
        <v>4376</v>
      </c>
      <c r="B696" s="37" t="s">
        <v>2535</v>
      </c>
      <c r="C696" s="37" t="s">
        <v>3069</v>
      </c>
      <c r="D696" t="s">
        <v>729</v>
      </c>
      <c r="E696" t="s">
        <v>721</v>
      </c>
      <c r="F696" t="s">
        <v>597</v>
      </c>
    </row>
    <row r="697" spans="1:6" x14ac:dyDescent="0.3">
      <c r="A697" t="s">
        <v>4377</v>
      </c>
      <c r="B697" s="37" t="s">
        <v>2535</v>
      </c>
      <c r="C697" s="37" t="s">
        <v>3070</v>
      </c>
      <c r="D697" t="s">
        <v>730</v>
      </c>
      <c r="E697" t="s">
        <v>721</v>
      </c>
      <c r="F697" t="s">
        <v>597</v>
      </c>
    </row>
    <row r="698" spans="1:6" x14ac:dyDescent="0.3">
      <c r="A698" t="s">
        <v>4378</v>
      </c>
      <c r="B698" s="37" t="s">
        <v>2535</v>
      </c>
      <c r="C698" s="37" t="s">
        <v>3455</v>
      </c>
      <c r="D698" t="s">
        <v>731</v>
      </c>
      <c r="E698" t="s">
        <v>721</v>
      </c>
      <c r="F698" t="s">
        <v>597</v>
      </c>
    </row>
    <row r="699" spans="1:6" x14ac:dyDescent="0.3">
      <c r="A699" t="s">
        <v>2852</v>
      </c>
      <c r="B699" s="37" t="s">
        <v>2535</v>
      </c>
      <c r="C699" s="37" t="s">
        <v>3071</v>
      </c>
      <c r="D699" t="s">
        <v>732</v>
      </c>
      <c r="E699" t="s">
        <v>721</v>
      </c>
      <c r="F699" t="s">
        <v>597</v>
      </c>
    </row>
    <row r="700" spans="1:6" x14ac:dyDescent="0.3">
      <c r="A700" t="s">
        <v>4379</v>
      </c>
      <c r="B700" s="37" t="s">
        <v>2535</v>
      </c>
      <c r="C700" s="37" t="s">
        <v>3072</v>
      </c>
      <c r="D700" t="s">
        <v>733</v>
      </c>
      <c r="E700" t="s">
        <v>721</v>
      </c>
      <c r="F700" t="s">
        <v>597</v>
      </c>
    </row>
    <row r="701" spans="1:6" x14ac:dyDescent="0.3">
      <c r="A701" t="s">
        <v>4380</v>
      </c>
      <c r="B701" s="37" t="s">
        <v>2535</v>
      </c>
      <c r="C701" s="37" t="s">
        <v>3073</v>
      </c>
      <c r="D701" t="s">
        <v>734</v>
      </c>
      <c r="E701" t="s">
        <v>721</v>
      </c>
      <c r="F701" t="s">
        <v>597</v>
      </c>
    </row>
    <row r="702" spans="1:6" x14ac:dyDescent="0.3">
      <c r="A702" t="s">
        <v>4381</v>
      </c>
      <c r="B702" s="37" t="s">
        <v>2535</v>
      </c>
      <c r="C702" s="37" t="s">
        <v>3075</v>
      </c>
      <c r="D702" t="s">
        <v>735</v>
      </c>
      <c r="E702" t="s">
        <v>721</v>
      </c>
      <c r="F702" t="s">
        <v>597</v>
      </c>
    </row>
    <row r="703" spans="1:6" x14ac:dyDescent="0.3">
      <c r="A703" t="s">
        <v>4382</v>
      </c>
      <c r="B703" s="37" t="s">
        <v>2535</v>
      </c>
      <c r="C703" s="37" t="s">
        <v>3076</v>
      </c>
      <c r="D703" t="s">
        <v>736</v>
      </c>
      <c r="E703" t="s">
        <v>721</v>
      </c>
      <c r="F703" t="s">
        <v>597</v>
      </c>
    </row>
    <row r="704" spans="1:6" x14ac:dyDescent="0.3">
      <c r="A704" t="s">
        <v>4383</v>
      </c>
      <c r="B704" s="37" t="s">
        <v>2535</v>
      </c>
      <c r="C704" s="37" t="s">
        <v>3456</v>
      </c>
      <c r="D704" t="s">
        <v>737</v>
      </c>
      <c r="E704" t="s">
        <v>721</v>
      </c>
      <c r="F704" t="s">
        <v>597</v>
      </c>
    </row>
    <row r="705" spans="1:6" x14ac:dyDescent="0.3">
      <c r="A705" t="s">
        <v>4384</v>
      </c>
      <c r="B705" s="37" t="s">
        <v>2535</v>
      </c>
      <c r="C705" s="37" t="s">
        <v>3457</v>
      </c>
      <c r="D705" t="s">
        <v>738</v>
      </c>
      <c r="E705" t="s">
        <v>721</v>
      </c>
      <c r="F705" t="s">
        <v>597</v>
      </c>
    </row>
    <row r="706" spans="1:6" x14ac:dyDescent="0.3">
      <c r="A706" t="s">
        <v>4385</v>
      </c>
      <c r="B706" s="37" t="s">
        <v>2535</v>
      </c>
      <c r="C706" s="37" t="s">
        <v>3078</v>
      </c>
      <c r="D706" t="s">
        <v>739</v>
      </c>
      <c r="E706" t="s">
        <v>721</v>
      </c>
      <c r="F706" t="s">
        <v>597</v>
      </c>
    </row>
    <row r="707" spans="1:6" x14ac:dyDescent="0.3">
      <c r="A707" t="s">
        <v>2851</v>
      </c>
      <c r="B707" s="37" t="s">
        <v>2535</v>
      </c>
      <c r="C707" s="37" t="s">
        <v>3458</v>
      </c>
      <c r="D707" t="s">
        <v>740</v>
      </c>
      <c r="E707" t="s">
        <v>721</v>
      </c>
      <c r="F707" t="s">
        <v>597</v>
      </c>
    </row>
    <row r="708" spans="1:6" x14ac:dyDescent="0.3">
      <c r="A708" t="s">
        <v>4386</v>
      </c>
      <c r="B708" s="37" t="s">
        <v>2535</v>
      </c>
      <c r="C708" s="37" t="s">
        <v>3079</v>
      </c>
      <c r="D708" t="s">
        <v>741</v>
      </c>
      <c r="E708" t="s">
        <v>721</v>
      </c>
      <c r="F708" t="s">
        <v>597</v>
      </c>
    </row>
    <row r="709" spans="1:6" x14ac:dyDescent="0.3">
      <c r="A709" t="s">
        <v>4387</v>
      </c>
      <c r="B709" s="37" t="s">
        <v>2535</v>
      </c>
      <c r="C709" s="37" t="s">
        <v>3080</v>
      </c>
      <c r="D709" t="s">
        <v>742</v>
      </c>
      <c r="E709" t="s">
        <v>721</v>
      </c>
      <c r="F709" t="s">
        <v>597</v>
      </c>
    </row>
    <row r="710" spans="1:6" x14ac:dyDescent="0.3">
      <c r="A710" t="s">
        <v>4388</v>
      </c>
      <c r="B710" s="37" t="s">
        <v>2535</v>
      </c>
      <c r="C710" s="37" t="s">
        <v>3081</v>
      </c>
      <c r="D710" t="s">
        <v>743</v>
      </c>
      <c r="E710" t="s">
        <v>721</v>
      </c>
      <c r="F710" t="s">
        <v>597</v>
      </c>
    </row>
    <row r="711" spans="1:6" x14ac:dyDescent="0.3">
      <c r="A711" t="s">
        <v>4389</v>
      </c>
      <c r="B711" s="37" t="s">
        <v>2535</v>
      </c>
      <c r="C711" s="37" t="s">
        <v>3083</v>
      </c>
      <c r="D711" t="s">
        <v>744</v>
      </c>
      <c r="E711" t="s">
        <v>653</v>
      </c>
      <c r="F711" t="s">
        <v>597</v>
      </c>
    </row>
    <row r="712" spans="1:6" x14ac:dyDescent="0.3">
      <c r="A712" t="s">
        <v>4390</v>
      </c>
      <c r="B712" s="37" t="s">
        <v>2535</v>
      </c>
      <c r="C712" s="37" t="s">
        <v>3085</v>
      </c>
      <c r="D712" t="s">
        <v>745</v>
      </c>
      <c r="E712" t="s">
        <v>721</v>
      </c>
      <c r="F712" t="s">
        <v>597</v>
      </c>
    </row>
    <row r="713" spans="1:6" x14ac:dyDescent="0.3">
      <c r="A713" t="s">
        <v>4391</v>
      </c>
      <c r="B713" s="37" t="s">
        <v>2535</v>
      </c>
      <c r="C713" s="37" t="s">
        <v>3459</v>
      </c>
      <c r="D713" t="s">
        <v>746</v>
      </c>
      <c r="E713" t="s">
        <v>721</v>
      </c>
      <c r="F713" t="s">
        <v>597</v>
      </c>
    </row>
    <row r="714" spans="1:6" x14ac:dyDescent="0.3">
      <c r="A714" t="s">
        <v>4392</v>
      </c>
      <c r="B714" s="37" t="s">
        <v>2535</v>
      </c>
      <c r="C714" s="37" t="s">
        <v>3086</v>
      </c>
      <c r="D714" t="s">
        <v>747</v>
      </c>
      <c r="E714" t="s">
        <v>721</v>
      </c>
      <c r="F714" t="s">
        <v>597</v>
      </c>
    </row>
    <row r="715" spans="1:6" x14ac:dyDescent="0.3">
      <c r="A715" t="s">
        <v>2850</v>
      </c>
      <c r="B715" s="37" t="s">
        <v>2535</v>
      </c>
      <c r="C715" s="37" t="s">
        <v>3087</v>
      </c>
      <c r="D715" t="s">
        <v>748</v>
      </c>
      <c r="E715" t="s">
        <v>721</v>
      </c>
      <c r="F715" t="s">
        <v>597</v>
      </c>
    </row>
    <row r="716" spans="1:6" x14ac:dyDescent="0.3">
      <c r="A716" t="s">
        <v>4393</v>
      </c>
      <c r="B716" s="37" t="s">
        <v>2535</v>
      </c>
      <c r="C716" s="37" t="s">
        <v>3088</v>
      </c>
      <c r="D716" t="s">
        <v>749</v>
      </c>
      <c r="E716" t="s">
        <v>721</v>
      </c>
      <c r="F716" t="s">
        <v>597</v>
      </c>
    </row>
    <row r="717" spans="1:6" x14ac:dyDescent="0.3">
      <c r="A717" t="s">
        <v>4394</v>
      </c>
      <c r="B717" s="37" t="s">
        <v>2535</v>
      </c>
      <c r="C717" s="37" t="s">
        <v>3460</v>
      </c>
      <c r="D717" t="s">
        <v>750</v>
      </c>
      <c r="E717" t="s">
        <v>721</v>
      </c>
      <c r="F717" t="s">
        <v>597</v>
      </c>
    </row>
    <row r="718" spans="1:6" x14ac:dyDescent="0.3">
      <c r="A718" t="s">
        <v>4395</v>
      </c>
      <c r="B718" s="37" t="s">
        <v>2535</v>
      </c>
      <c r="C718" s="37" t="s">
        <v>3089</v>
      </c>
      <c r="D718" t="s">
        <v>751</v>
      </c>
      <c r="E718" t="s">
        <v>721</v>
      </c>
      <c r="F718" t="s">
        <v>597</v>
      </c>
    </row>
    <row r="719" spans="1:6" x14ac:dyDescent="0.3">
      <c r="A719" t="s">
        <v>4396</v>
      </c>
      <c r="B719" s="37" t="s">
        <v>2535</v>
      </c>
      <c r="C719" s="37" t="s">
        <v>3461</v>
      </c>
      <c r="D719" t="s">
        <v>752</v>
      </c>
      <c r="E719" t="s">
        <v>721</v>
      </c>
      <c r="F719" t="s">
        <v>597</v>
      </c>
    </row>
    <row r="720" spans="1:6" x14ac:dyDescent="0.3">
      <c r="A720" t="s">
        <v>4397</v>
      </c>
      <c r="B720" s="37" t="s">
        <v>2535</v>
      </c>
      <c r="C720" s="37" t="s">
        <v>3090</v>
      </c>
      <c r="D720" t="s">
        <v>753</v>
      </c>
      <c r="E720" t="s">
        <v>721</v>
      </c>
      <c r="F720" t="s">
        <v>597</v>
      </c>
    </row>
    <row r="721" spans="1:6" x14ac:dyDescent="0.3">
      <c r="A721" t="s">
        <v>4398</v>
      </c>
      <c r="B721" s="37" t="s">
        <v>2535</v>
      </c>
      <c r="C721" s="37" t="s">
        <v>3462</v>
      </c>
      <c r="D721" t="s">
        <v>754</v>
      </c>
      <c r="E721" t="s">
        <v>721</v>
      </c>
      <c r="F721" t="s">
        <v>597</v>
      </c>
    </row>
    <row r="722" spans="1:6" x14ac:dyDescent="0.3">
      <c r="A722" t="s">
        <v>4399</v>
      </c>
      <c r="B722" s="37" t="s">
        <v>2535</v>
      </c>
      <c r="C722" s="37" t="s">
        <v>3463</v>
      </c>
      <c r="D722" t="s">
        <v>755</v>
      </c>
      <c r="E722" t="s">
        <v>721</v>
      </c>
      <c r="F722" t="s">
        <v>597</v>
      </c>
    </row>
    <row r="723" spans="1:6" x14ac:dyDescent="0.3">
      <c r="A723" t="s">
        <v>2849</v>
      </c>
      <c r="B723" s="37" t="s">
        <v>2535</v>
      </c>
      <c r="C723" s="37" t="s">
        <v>3297</v>
      </c>
      <c r="D723" t="s">
        <v>756</v>
      </c>
      <c r="E723" t="s">
        <v>721</v>
      </c>
      <c r="F723" t="s">
        <v>597</v>
      </c>
    </row>
    <row r="724" spans="1:6" x14ac:dyDescent="0.3">
      <c r="A724" t="s">
        <v>4400</v>
      </c>
      <c r="B724" s="37" t="s">
        <v>2535</v>
      </c>
      <c r="C724" s="37" t="s">
        <v>3298</v>
      </c>
      <c r="D724" t="s">
        <v>757</v>
      </c>
      <c r="E724" t="s">
        <v>721</v>
      </c>
      <c r="F724" t="s">
        <v>597</v>
      </c>
    </row>
    <row r="725" spans="1:6" x14ac:dyDescent="0.3">
      <c r="A725" t="s">
        <v>4401</v>
      </c>
      <c r="B725" s="37" t="s">
        <v>2535</v>
      </c>
      <c r="C725" s="37" t="s">
        <v>3094</v>
      </c>
      <c r="D725" t="s">
        <v>758</v>
      </c>
      <c r="E725" t="s">
        <v>721</v>
      </c>
      <c r="F725" t="s">
        <v>597</v>
      </c>
    </row>
    <row r="726" spans="1:6" x14ac:dyDescent="0.3">
      <c r="A726" t="s">
        <v>4402</v>
      </c>
      <c r="B726" s="37" t="s">
        <v>2535</v>
      </c>
      <c r="C726" s="37" t="s">
        <v>3299</v>
      </c>
      <c r="D726" t="s">
        <v>759</v>
      </c>
      <c r="E726" t="s">
        <v>721</v>
      </c>
      <c r="F726" t="s">
        <v>597</v>
      </c>
    </row>
    <row r="727" spans="1:6" x14ac:dyDescent="0.3">
      <c r="A727" t="s">
        <v>4403</v>
      </c>
      <c r="B727" s="37" t="s">
        <v>2535</v>
      </c>
      <c r="C727" s="37" t="s">
        <v>3095</v>
      </c>
      <c r="D727" t="s">
        <v>760</v>
      </c>
      <c r="E727" t="s">
        <v>721</v>
      </c>
      <c r="F727" t="s">
        <v>597</v>
      </c>
    </row>
    <row r="728" spans="1:6" x14ac:dyDescent="0.3">
      <c r="A728" t="s">
        <v>4404</v>
      </c>
      <c r="B728" s="37" t="s">
        <v>2535</v>
      </c>
      <c r="C728" s="37" t="s">
        <v>3096</v>
      </c>
      <c r="D728" t="s">
        <v>761</v>
      </c>
      <c r="E728" t="s">
        <v>721</v>
      </c>
      <c r="F728" t="s">
        <v>597</v>
      </c>
    </row>
    <row r="729" spans="1:6" x14ac:dyDescent="0.3">
      <c r="A729" t="s">
        <v>4405</v>
      </c>
      <c r="B729" s="37" t="s">
        <v>2535</v>
      </c>
      <c r="C729" s="37" t="s">
        <v>3097</v>
      </c>
      <c r="D729" t="s">
        <v>762</v>
      </c>
      <c r="E729" t="s">
        <v>721</v>
      </c>
      <c r="F729" t="s">
        <v>597</v>
      </c>
    </row>
    <row r="730" spans="1:6" x14ac:dyDescent="0.3">
      <c r="A730" t="s">
        <v>4406</v>
      </c>
      <c r="B730" s="37" t="s">
        <v>2535</v>
      </c>
      <c r="C730" s="37" t="s">
        <v>3098</v>
      </c>
      <c r="D730" t="s">
        <v>763</v>
      </c>
      <c r="E730" t="s">
        <v>721</v>
      </c>
      <c r="F730" t="s">
        <v>597</v>
      </c>
    </row>
    <row r="731" spans="1:6" x14ac:dyDescent="0.3">
      <c r="A731" t="s">
        <v>4407</v>
      </c>
      <c r="B731" s="37" t="s">
        <v>2535</v>
      </c>
      <c r="C731" s="37" t="s">
        <v>3099</v>
      </c>
      <c r="D731" t="s">
        <v>764</v>
      </c>
      <c r="E731" t="s">
        <v>721</v>
      </c>
      <c r="F731" t="s">
        <v>597</v>
      </c>
    </row>
    <row r="732" spans="1:6" x14ac:dyDescent="0.3">
      <c r="A732" t="s">
        <v>2848</v>
      </c>
      <c r="B732" s="37" t="s">
        <v>2535</v>
      </c>
      <c r="C732" s="37" t="s">
        <v>3100</v>
      </c>
      <c r="D732" t="s">
        <v>765</v>
      </c>
      <c r="E732" t="s">
        <v>721</v>
      </c>
      <c r="F732" t="s">
        <v>597</v>
      </c>
    </row>
    <row r="733" spans="1:6" x14ac:dyDescent="0.3">
      <c r="A733" t="s">
        <v>4408</v>
      </c>
      <c r="B733" s="37" t="s">
        <v>2535</v>
      </c>
      <c r="C733" s="37" t="s">
        <v>3464</v>
      </c>
      <c r="D733" t="s">
        <v>766</v>
      </c>
      <c r="E733" t="s">
        <v>721</v>
      </c>
      <c r="F733" t="s">
        <v>597</v>
      </c>
    </row>
    <row r="734" spans="1:6" x14ac:dyDescent="0.3">
      <c r="A734" t="s">
        <v>4409</v>
      </c>
      <c r="B734" s="37" t="s">
        <v>2535</v>
      </c>
      <c r="C734" s="37" t="s">
        <v>3465</v>
      </c>
      <c r="D734" t="s">
        <v>767</v>
      </c>
      <c r="E734" t="s">
        <v>721</v>
      </c>
      <c r="F734" t="s">
        <v>597</v>
      </c>
    </row>
    <row r="735" spans="1:6" x14ac:dyDescent="0.3">
      <c r="A735" t="s">
        <v>4410</v>
      </c>
      <c r="B735" s="37" t="s">
        <v>2535</v>
      </c>
      <c r="C735" s="37" t="s">
        <v>3102</v>
      </c>
      <c r="D735" t="s">
        <v>768</v>
      </c>
      <c r="E735" t="s">
        <v>721</v>
      </c>
      <c r="F735" t="s">
        <v>597</v>
      </c>
    </row>
    <row r="736" spans="1:6" x14ac:dyDescent="0.3">
      <c r="A736" t="s">
        <v>4411</v>
      </c>
      <c r="B736" s="37" t="s">
        <v>2535</v>
      </c>
      <c r="C736" s="37" t="s">
        <v>3103</v>
      </c>
      <c r="D736" t="s">
        <v>769</v>
      </c>
      <c r="E736" t="s">
        <v>721</v>
      </c>
      <c r="F736" t="s">
        <v>597</v>
      </c>
    </row>
    <row r="737" spans="1:6" x14ac:dyDescent="0.3">
      <c r="A737" t="s">
        <v>4412</v>
      </c>
      <c r="B737" s="37" t="s">
        <v>2535</v>
      </c>
      <c r="C737" s="37" t="s">
        <v>3104</v>
      </c>
      <c r="D737" t="s">
        <v>770</v>
      </c>
      <c r="E737" t="s">
        <v>721</v>
      </c>
      <c r="F737" t="s">
        <v>597</v>
      </c>
    </row>
    <row r="738" spans="1:6" x14ac:dyDescent="0.3">
      <c r="A738" t="s">
        <v>4413</v>
      </c>
      <c r="B738" s="37" t="s">
        <v>2535</v>
      </c>
      <c r="C738" s="37" t="s">
        <v>3105</v>
      </c>
      <c r="D738" t="s">
        <v>771</v>
      </c>
      <c r="E738" t="s">
        <v>655</v>
      </c>
      <c r="F738" t="s">
        <v>597</v>
      </c>
    </row>
    <row r="739" spans="1:6" x14ac:dyDescent="0.3">
      <c r="A739" t="s">
        <v>4414</v>
      </c>
      <c r="B739" s="37" t="s">
        <v>2535</v>
      </c>
      <c r="C739" s="37" t="s">
        <v>3106</v>
      </c>
      <c r="D739" t="s">
        <v>772</v>
      </c>
      <c r="E739" t="s">
        <v>721</v>
      </c>
      <c r="F739" t="s">
        <v>597</v>
      </c>
    </row>
    <row r="740" spans="1:6" x14ac:dyDescent="0.3">
      <c r="A740" t="s">
        <v>5931</v>
      </c>
      <c r="B740" s="37" t="s">
        <v>2535</v>
      </c>
      <c r="C740" s="37" t="s">
        <v>3750</v>
      </c>
      <c r="D740" t="s">
        <v>5983</v>
      </c>
      <c r="E740" t="s">
        <v>721</v>
      </c>
      <c r="F740" t="s">
        <v>597</v>
      </c>
    </row>
    <row r="741" spans="1:6" x14ac:dyDescent="0.3">
      <c r="A741" t="s">
        <v>5932</v>
      </c>
      <c r="B741" s="37" t="s">
        <v>2535</v>
      </c>
      <c r="C741" s="37" t="s">
        <v>3553</v>
      </c>
      <c r="D741" t="s">
        <v>5984</v>
      </c>
      <c r="E741" t="s">
        <v>721</v>
      </c>
      <c r="F741" t="s">
        <v>597</v>
      </c>
    </row>
    <row r="742" spans="1:6" x14ac:dyDescent="0.3">
      <c r="A742" t="s">
        <v>5933</v>
      </c>
      <c r="B742" s="37" t="s">
        <v>2535</v>
      </c>
      <c r="C742" s="37" t="s">
        <v>3107</v>
      </c>
      <c r="D742" t="s">
        <v>5985</v>
      </c>
      <c r="E742" t="s">
        <v>721</v>
      </c>
      <c r="F742" t="s">
        <v>597</v>
      </c>
    </row>
    <row r="743" spans="1:6" x14ac:dyDescent="0.3">
      <c r="A743" t="s">
        <v>5934</v>
      </c>
      <c r="B743" s="37" t="s">
        <v>2535</v>
      </c>
      <c r="C743" s="37" t="s">
        <v>5962</v>
      </c>
      <c r="D743" t="s">
        <v>5986</v>
      </c>
      <c r="E743" t="s">
        <v>721</v>
      </c>
      <c r="F743" t="s">
        <v>597</v>
      </c>
    </row>
    <row r="744" spans="1:6" x14ac:dyDescent="0.3">
      <c r="A744" t="s">
        <v>6051</v>
      </c>
      <c r="B744" s="37" t="s">
        <v>2535</v>
      </c>
      <c r="C744" s="37" t="s">
        <v>3108</v>
      </c>
      <c r="D744" t="s">
        <v>6077</v>
      </c>
      <c r="E744" t="s">
        <v>721</v>
      </c>
      <c r="F744" t="s">
        <v>597</v>
      </c>
    </row>
    <row r="745" spans="1:6" x14ac:dyDescent="0.3">
      <c r="A745" t="s">
        <v>4415</v>
      </c>
      <c r="B745" s="37" t="s">
        <v>2535</v>
      </c>
      <c r="C745" s="37" t="s">
        <v>3126</v>
      </c>
      <c r="D745" t="s">
        <v>773</v>
      </c>
      <c r="E745" t="s">
        <v>774</v>
      </c>
      <c r="F745" t="s">
        <v>597</v>
      </c>
    </row>
    <row r="746" spans="1:6" x14ac:dyDescent="0.3">
      <c r="A746" t="s">
        <v>4416</v>
      </c>
      <c r="B746" s="37" t="s">
        <v>2535</v>
      </c>
      <c r="C746" s="37" t="s">
        <v>3128</v>
      </c>
      <c r="D746" t="s">
        <v>775</v>
      </c>
      <c r="E746" t="s">
        <v>774</v>
      </c>
      <c r="F746" t="s">
        <v>597</v>
      </c>
    </row>
    <row r="747" spans="1:6" x14ac:dyDescent="0.3">
      <c r="A747" t="s">
        <v>4417</v>
      </c>
      <c r="B747" s="37" t="s">
        <v>2535</v>
      </c>
      <c r="C747" s="37" t="s">
        <v>3275</v>
      </c>
      <c r="D747" t="s">
        <v>776</v>
      </c>
      <c r="E747" t="s">
        <v>774</v>
      </c>
      <c r="F747" t="s">
        <v>597</v>
      </c>
    </row>
    <row r="748" spans="1:6" x14ac:dyDescent="0.3">
      <c r="A748" t="s">
        <v>4418</v>
      </c>
      <c r="B748" s="37" t="s">
        <v>2535</v>
      </c>
      <c r="C748" s="37" t="s">
        <v>3132</v>
      </c>
      <c r="D748" t="s">
        <v>777</v>
      </c>
      <c r="E748" t="s">
        <v>774</v>
      </c>
      <c r="F748" t="s">
        <v>597</v>
      </c>
    </row>
    <row r="749" spans="1:6" x14ac:dyDescent="0.3">
      <c r="A749" t="s">
        <v>4419</v>
      </c>
      <c r="B749" s="37" t="s">
        <v>2535</v>
      </c>
      <c r="C749" s="37" t="s">
        <v>3133</v>
      </c>
      <c r="D749" t="s">
        <v>778</v>
      </c>
      <c r="E749" t="s">
        <v>774</v>
      </c>
      <c r="F749" t="s">
        <v>597</v>
      </c>
    </row>
    <row r="750" spans="1:6" x14ac:dyDescent="0.3">
      <c r="A750" t="s">
        <v>4420</v>
      </c>
      <c r="B750" s="37" t="s">
        <v>2535</v>
      </c>
      <c r="C750" s="37" t="s">
        <v>3134</v>
      </c>
      <c r="D750" t="s">
        <v>779</v>
      </c>
      <c r="E750" t="s">
        <v>774</v>
      </c>
      <c r="F750" t="s">
        <v>597</v>
      </c>
    </row>
    <row r="751" spans="1:6" x14ac:dyDescent="0.3">
      <c r="A751" t="s">
        <v>4421</v>
      </c>
      <c r="B751" s="37" t="s">
        <v>2535</v>
      </c>
      <c r="C751" s="37" t="s">
        <v>3137</v>
      </c>
      <c r="D751" t="s">
        <v>780</v>
      </c>
      <c r="E751" t="s">
        <v>774</v>
      </c>
      <c r="F751" t="s">
        <v>597</v>
      </c>
    </row>
    <row r="752" spans="1:6" x14ac:dyDescent="0.3">
      <c r="A752" t="s">
        <v>2847</v>
      </c>
      <c r="B752" s="37" t="s">
        <v>2535</v>
      </c>
      <c r="C752" s="37" t="s">
        <v>3276</v>
      </c>
      <c r="D752" t="s">
        <v>781</v>
      </c>
      <c r="E752" t="s">
        <v>774</v>
      </c>
      <c r="F752" t="s">
        <v>597</v>
      </c>
    </row>
    <row r="753" spans="1:6" x14ac:dyDescent="0.3">
      <c r="A753" t="s">
        <v>4422</v>
      </c>
      <c r="B753" s="37" t="s">
        <v>2535</v>
      </c>
      <c r="C753" s="37" t="s">
        <v>3466</v>
      </c>
      <c r="D753" t="s">
        <v>782</v>
      </c>
      <c r="E753" t="s">
        <v>774</v>
      </c>
      <c r="F753" t="s">
        <v>597</v>
      </c>
    </row>
    <row r="754" spans="1:6" x14ac:dyDescent="0.3">
      <c r="A754" t="s">
        <v>4423</v>
      </c>
      <c r="B754" s="37" t="s">
        <v>2535</v>
      </c>
      <c r="C754" s="37" t="s">
        <v>3467</v>
      </c>
      <c r="D754" t="s">
        <v>783</v>
      </c>
      <c r="E754" t="s">
        <v>774</v>
      </c>
      <c r="F754" t="s">
        <v>597</v>
      </c>
    </row>
    <row r="755" spans="1:6" x14ac:dyDescent="0.3">
      <c r="A755" t="s">
        <v>4424</v>
      </c>
      <c r="B755" s="37" t="s">
        <v>2535</v>
      </c>
      <c r="C755" s="37" t="s">
        <v>3468</v>
      </c>
      <c r="D755" t="s">
        <v>784</v>
      </c>
      <c r="E755" t="s">
        <v>774</v>
      </c>
      <c r="F755" t="s">
        <v>597</v>
      </c>
    </row>
    <row r="756" spans="1:6" x14ac:dyDescent="0.3">
      <c r="A756" t="s">
        <v>4425</v>
      </c>
      <c r="B756" s="37" t="s">
        <v>2535</v>
      </c>
      <c r="C756" s="37" t="s">
        <v>3469</v>
      </c>
      <c r="D756" t="s">
        <v>785</v>
      </c>
      <c r="E756" t="s">
        <v>774</v>
      </c>
      <c r="F756" t="s">
        <v>597</v>
      </c>
    </row>
    <row r="757" spans="1:6" x14ac:dyDescent="0.3">
      <c r="A757" t="s">
        <v>4426</v>
      </c>
      <c r="B757" s="37" t="s">
        <v>2535</v>
      </c>
      <c r="C757" s="37" t="s">
        <v>3470</v>
      </c>
      <c r="D757" t="s">
        <v>786</v>
      </c>
      <c r="E757" t="s">
        <v>774</v>
      </c>
      <c r="F757" t="s">
        <v>597</v>
      </c>
    </row>
    <row r="758" spans="1:6" x14ac:dyDescent="0.3">
      <c r="A758" t="s">
        <v>4427</v>
      </c>
      <c r="B758" s="37" t="s">
        <v>2535</v>
      </c>
      <c r="C758" s="37" t="s">
        <v>3471</v>
      </c>
      <c r="D758" t="s">
        <v>787</v>
      </c>
      <c r="E758" t="s">
        <v>774</v>
      </c>
      <c r="F758" t="s">
        <v>597</v>
      </c>
    </row>
    <row r="759" spans="1:6" x14ac:dyDescent="0.3">
      <c r="A759" t="s">
        <v>2846</v>
      </c>
      <c r="B759" s="37" t="s">
        <v>2535</v>
      </c>
      <c r="C759" s="37" t="s">
        <v>3303</v>
      </c>
      <c r="D759" t="s">
        <v>788</v>
      </c>
      <c r="E759" t="s">
        <v>774</v>
      </c>
      <c r="F759" t="s">
        <v>597</v>
      </c>
    </row>
    <row r="760" spans="1:6" x14ac:dyDescent="0.3">
      <c r="A760" t="s">
        <v>4428</v>
      </c>
      <c r="B760" s="37" t="s">
        <v>2535</v>
      </c>
      <c r="C760" s="37" t="s">
        <v>3304</v>
      </c>
      <c r="D760" t="s">
        <v>789</v>
      </c>
      <c r="E760" t="s">
        <v>774</v>
      </c>
      <c r="F760" t="s">
        <v>597</v>
      </c>
    </row>
    <row r="761" spans="1:6" x14ac:dyDescent="0.3">
      <c r="A761" t="s">
        <v>4429</v>
      </c>
      <c r="B761" s="37" t="s">
        <v>2535</v>
      </c>
      <c r="C761" s="37" t="s">
        <v>3472</v>
      </c>
      <c r="D761" t="s">
        <v>790</v>
      </c>
      <c r="E761" t="s">
        <v>774</v>
      </c>
      <c r="F761" t="s">
        <v>597</v>
      </c>
    </row>
    <row r="762" spans="1:6" x14ac:dyDescent="0.3">
      <c r="A762" t="s">
        <v>4430</v>
      </c>
      <c r="B762" s="37" t="s">
        <v>2535</v>
      </c>
      <c r="C762" s="37" t="s">
        <v>3473</v>
      </c>
      <c r="D762" t="s">
        <v>791</v>
      </c>
      <c r="E762" t="s">
        <v>774</v>
      </c>
      <c r="F762" t="s">
        <v>597</v>
      </c>
    </row>
    <row r="763" spans="1:6" x14ac:dyDescent="0.3">
      <c r="A763" t="s">
        <v>4431</v>
      </c>
      <c r="B763" s="37" t="s">
        <v>2535</v>
      </c>
      <c r="C763" s="37" t="s">
        <v>3474</v>
      </c>
      <c r="D763" t="s">
        <v>792</v>
      </c>
      <c r="E763" t="s">
        <v>774</v>
      </c>
      <c r="F763" t="s">
        <v>597</v>
      </c>
    </row>
    <row r="764" spans="1:6" x14ac:dyDescent="0.3">
      <c r="A764" t="s">
        <v>4432</v>
      </c>
      <c r="B764" s="37" t="s">
        <v>2535</v>
      </c>
      <c r="C764" s="37" t="s">
        <v>3475</v>
      </c>
      <c r="D764" t="s">
        <v>793</v>
      </c>
      <c r="E764" t="s">
        <v>774</v>
      </c>
      <c r="F764" t="s">
        <v>597</v>
      </c>
    </row>
    <row r="765" spans="1:6" x14ac:dyDescent="0.3">
      <c r="A765" t="s">
        <v>4433</v>
      </c>
      <c r="B765" s="37" t="s">
        <v>2535</v>
      </c>
      <c r="C765" s="37" t="s">
        <v>3476</v>
      </c>
      <c r="D765" t="s">
        <v>794</v>
      </c>
      <c r="E765" t="s">
        <v>774</v>
      </c>
      <c r="F765" t="s">
        <v>597</v>
      </c>
    </row>
    <row r="766" spans="1:6" x14ac:dyDescent="0.3">
      <c r="A766" t="s">
        <v>4434</v>
      </c>
      <c r="B766" s="37" t="s">
        <v>2535</v>
      </c>
      <c r="C766" s="37" t="s">
        <v>3477</v>
      </c>
      <c r="D766" t="s">
        <v>795</v>
      </c>
      <c r="E766" t="s">
        <v>774</v>
      </c>
      <c r="F766" t="s">
        <v>597</v>
      </c>
    </row>
    <row r="767" spans="1:6" x14ac:dyDescent="0.3">
      <c r="A767" t="s">
        <v>2845</v>
      </c>
      <c r="B767" s="37" t="s">
        <v>2535</v>
      </c>
      <c r="C767" s="37" t="s">
        <v>3478</v>
      </c>
      <c r="D767" t="s">
        <v>796</v>
      </c>
      <c r="E767" t="s">
        <v>774</v>
      </c>
      <c r="F767" t="s">
        <v>597</v>
      </c>
    </row>
    <row r="768" spans="1:6" x14ac:dyDescent="0.3">
      <c r="A768" t="s">
        <v>4435</v>
      </c>
      <c r="B768" s="37" t="s">
        <v>2535</v>
      </c>
      <c r="C768" s="37" t="s">
        <v>3479</v>
      </c>
      <c r="D768" t="s">
        <v>797</v>
      </c>
      <c r="E768" t="s">
        <v>774</v>
      </c>
      <c r="F768" t="s">
        <v>597</v>
      </c>
    </row>
    <row r="769" spans="1:6" x14ac:dyDescent="0.3">
      <c r="A769" t="s">
        <v>4436</v>
      </c>
      <c r="B769" s="37" t="s">
        <v>2535</v>
      </c>
      <c r="C769" s="37" t="s">
        <v>3480</v>
      </c>
      <c r="D769" t="s">
        <v>679</v>
      </c>
      <c r="E769" t="s">
        <v>774</v>
      </c>
      <c r="F769" t="s">
        <v>597</v>
      </c>
    </row>
    <row r="770" spans="1:6" x14ac:dyDescent="0.3">
      <c r="A770" t="s">
        <v>4437</v>
      </c>
      <c r="B770" s="37" t="s">
        <v>2535</v>
      </c>
      <c r="C770" s="37" t="s">
        <v>3481</v>
      </c>
      <c r="D770" t="s">
        <v>798</v>
      </c>
      <c r="E770" t="s">
        <v>774</v>
      </c>
      <c r="F770" t="s">
        <v>597</v>
      </c>
    </row>
    <row r="771" spans="1:6" x14ac:dyDescent="0.3">
      <c r="A771" t="s">
        <v>4438</v>
      </c>
      <c r="B771" s="37" t="s">
        <v>2535</v>
      </c>
      <c r="C771" s="37" t="s">
        <v>3482</v>
      </c>
      <c r="D771" t="s">
        <v>799</v>
      </c>
      <c r="E771" t="s">
        <v>774</v>
      </c>
      <c r="F771" t="s">
        <v>597</v>
      </c>
    </row>
    <row r="772" spans="1:6" x14ac:dyDescent="0.3">
      <c r="A772" t="s">
        <v>4439</v>
      </c>
      <c r="B772" s="37" t="s">
        <v>2535</v>
      </c>
      <c r="C772" s="37" t="s">
        <v>3483</v>
      </c>
      <c r="D772" t="s">
        <v>800</v>
      </c>
      <c r="E772" t="s">
        <v>774</v>
      </c>
      <c r="F772" t="s">
        <v>597</v>
      </c>
    </row>
    <row r="773" spans="1:6" x14ac:dyDescent="0.3">
      <c r="A773" t="s">
        <v>4440</v>
      </c>
      <c r="B773" s="37" t="s">
        <v>2535</v>
      </c>
      <c r="C773" s="37" t="s">
        <v>3484</v>
      </c>
      <c r="D773" t="s">
        <v>801</v>
      </c>
      <c r="E773" t="s">
        <v>774</v>
      </c>
      <c r="F773" t="s">
        <v>597</v>
      </c>
    </row>
    <row r="774" spans="1:6" x14ac:dyDescent="0.3">
      <c r="A774" t="s">
        <v>4441</v>
      </c>
      <c r="B774" s="37" t="s">
        <v>2535</v>
      </c>
      <c r="C774" s="37" t="s">
        <v>3485</v>
      </c>
      <c r="D774" t="s">
        <v>802</v>
      </c>
      <c r="E774" t="s">
        <v>774</v>
      </c>
      <c r="F774" t="s">
        <v>597</v>
      </c>
    </row>
    <row r="775" spans="1:6" x14ac:dyDescent="0.3">
      <c r="A775" t="s">
        <v>4442</v>
      </c>
      <c r="B775" s="37" t="s">
        <v>2535</v>
      </c>
      <c r="C775" s="37" t="s">
        <v>3486</v>
      </c>
      <c r="D775" t="s">
        <v>803</v>
      </c>
      <c r="E775" t="s">
        <v>774</v>
      </c>
      <c r="F775" t="s">
        <v>597</v>
      </c>
    </row>
    <row r="776" spans="1:6" x14ac:dyDescent="0.3">
      <c r="A776" t="s">
        <v>2844</v>
      </c>
      <c r="B776" s="37" t="s">
        <v>2535</v>
      </c>
      <c r="C776" s="37" t="s">
        <v>3487</v>
      </c>
      <c r="D776" t="s">
        <v>804</v>
      </c>
      <c r="E776" t="s">
        <v>774</v>
      </c>
      <c r="F776" t="s">
        <v>597</v>
      </c>
    </row>
    <row r="777" spans="1:6" x14ac:dyDescent="0.3">
      <c r="A777" t="s">
        <v>4443</v>
      </c>
      <c r="B777" s="37" t="s">
        <v>2535</v>
      </c>
      <c r="C777" s="37" t="s">
        <v>3488</v>
      </c>
      <c r="D777" t="s">
        <v>805</v>
      </c>
      <c r="E777" t="s">
        <v>774</v>
      </c>
      <c r="F777" t="s">
        <v>597</v>
      </c>
    </row>
    <row r="778" spans="1:6" x14ac:dyDescent="0.3">
      <c r="A778" t="s">
        <v>4444</v>
      </c>
      <c r="B778" s="37" t="s">
        <v>2535</v>
      </c>
      <c r="C778" s="37" t="s">
        <v>3138</v>
      </c>
      <c r="D778" t="s">
        <v>806</v>
      </c>
      <c r="E778" t="s">
        <v>774</v>
      </c>
      <c r="F778" t="s">
        <v>597</v>
      </c>
    </row>
    <row r="779" spans="1:6" x14ac:dyDescent="0.3">
      <c r="A779" t="s">
        <v>4445</v>
      </c>
      <c r="B779" s="37" t="s">
        <v>2535</v>
      </c>
      <c r="C779" s="37" t="s">
        <v>3489</v>
      </c>
      <c r="D779" t="s">
        <v>807</v>
      </c>
      <c r="E779" t="s">
        <v>774</v>
      </c>
      <c r="F779" t="s">
        <v>597</v>
      </c>
    </row>
    <row r="780" spans="1:6" x14ac:dyDescent="0.3">
      <c r="A780" t="s">
        <v>4446</v>
      </c>
      <c r="B780" s="37" t="s">
        <v>2535</v>
      </c>
      <c r="C780" s="37" t="s">
        <v>3490</v>
      </c>
      <c r="D780" t="s">
        <v>808</v>
      </c>
      <c r="E780" t="s">
        <v>774</v>
      </c>
      <c r="F780" t="s">
        <v>597</v>
      </c>
    </row>
    <row r="781" spans="1:6" x14ac:dyDescent="0.3">
      <c r="A781" t="s">
        <v>4447</v>
      </c>
      <c r="B781" s="37" t="s">
        <v>2535</v>
      </c>
      <c r="C781" s="37" t="s">
        <v>3491</v>
      </c>
      <c r="D781" t="s">
        <v>809</v>
      </c>
      <c r="E781" t="s">
        <v>774</v>
      </c>
      <c r="F781" t="s">
        <v>597</v>
      </c>
    </row>
    <row r="782" spans="1:6" x14ac:dyDescent="0.3">
      <c r="A782" t="s">
        <v>4448</v>
      </c>
      <c r="B782" s="37" t="s">
        <v>2535</v>
      </c>
      <c r="C782" s="37" t="s">
        <v>3492</v>
      </c>
      <c r="D782" t="s">
        <v>810</v>
      </c>
      <c r="E782" t="s">
        <v>774</v>
      </c>
      <c r="F782" t="s">
        <v>597</v>
      </c>
    </row>
    <row r="783" spans="1:6" x14ac:dyDescent="0.3">
      <c r="A783" t="s">
        <v>4449</v>
      </c>
      <c r="B783" s="37" t="s">
        <v>2535</v>
      </c>
      <c r="C783" s="37" t="s">
        <v>3493</v>
      </c>
      <c r="D783" t="s">
        <v>5987</v>
      </c>
      <c r="E783" t="s">
        <v>774</v>
      </c>
      <c r="F783" t="s">
        <v>597</v>
      </c>
    </row>
    <row r="784" spans="1:6" x14ac:dyDescent="0.3">
      <c r="A784" t="s">
        <v>4450</v>
      </c>
      <c r="B784" s="37" t="s">
        <v>2535</v>
      </c>
      <c r="C784" s="37" t="s">
        <v>3494</v>
      </c>
      <c r="D784" t="s">
        <v>811</v>
      </c>
      <c r="E784" t="s">
        <v>774</v>
      </c>
      <c r="F784" t="s">
        <v>597</v>
      </c>
    </row>
    <row r="785" spans="1:6" x14ac:dyDescent="0.3">
      <c r="A785" t="s">
        <v>4451</v>
      </c>
      <c r="B785" s="37" t="s">
        <v>2535</v>
      </c>
      <c r="C785" s="37" t="s">
        <v>3495</v>
      </c>
      <c r="D785" t="s">
        <v>812</v>
      </c>
      <c r="E785" t="s">
        <v>774</v>
      </c>
      <c r="F785" t="s">
        <v>597</v>
      </c>
    </row>
    <row r="786" spans="1:6" x14ac:dyDescent="0.3">
      <c r="A786" t="s">
        <v>2843</v>
      </c>
      <c r="B786" s="37" t="s">
        <v>2535</v>
      </c>
      <c r="C786" s="37" t="s">
        <v>3496</v>
      </c>
      <c r="D786" t="s">
        <v>5988</v>
      </c>
      <c r="E786" t="s">
        <v>774</v>
      </c>
      <c r="F786" t="s">
        <v>597</v>
      </c>
    </row>
    <row r="787" spans="1:6" x14ac:dyDescent="0.3">
      <c r="A787" t="s">
        <v>4452</v>
      </c>
      <c r="B787" s="37" t="s">
        <v>2535</v>
      </c>
      <c r="C787" s="37" t="s">
        <v>3497</v>
      </c>
      <c r="D787" t="s">
        <v>813</v>
      </c>
      <c r="E787" t="s">
        <v>774</v>
      </c>
      <c r="F787" t="s">
        <v>597</v>
      </c>
    </row>
    <row r="788" spans="1:6" x14ac:dyDescent="0.3">
      <c r="A788" t="s">
        <v>4453</v>
      </c>
      <c r="B788" s="37" t="s">
        <v>2535</v>
      </c>
      <c r="C788" s="37" t="s">
        <v>3498</v>
      </c>
      <c r="D788" t="s">
        <v>814</v>
      </c>
      <c r="E788" t="s">
        <v>774</v>
      </c>
      <c r="F788" t="s">
        <v>597</v>
      </c>
    </row>
    <row r="789" spans="1:6" x14ac:dyDescent="0.3">
      <c r="A789" t="s">
        <v>4454</v>
      </c>
      <c r="B789" s="37" t="s">
        <v>2535</v>
      </c>
      <c r="C789" s="37" t="s">
        <v>3499</v>
      </c>
      <c r="D789" t="s">
        <v>815</v>
      </c>
      <c r="E789" t="s">
        <v>774</v>
      </c>
      <c r="F789" t="s">
        <v>597</v>
      </c>
    </row>
    <row r="790" spans="1:6" x14ac:dyDescent="0.3">
      <c r="A790" t="s">
        <v>4455</v>
      </c>
      <c r="B790" s="37" t="s">
        <v>2535</v>
      </c>
      <c r="C790" s="37" t="s">
        <v>3139</v>
      </c>
      <c r="D790" t="s">
        <v>816</v>
      </c>
      <c r="E790" t="s">
        <v>774</v>
      </c>
      <c r="F790" t="s">
        <v>597</v>
      </c>
    </row>
    <row r="791" spans="1:6" x14ac:dyDescent="0.3">
      <c r="A791" t="s">
        <v>4456</v>
      </c>
      <c r="B791" s="37" t="s">
        <v>2535</v>
      </c>
      <c r="C791" s="37" t="s">
        <v>3140</v>
      </c>
      <c r="D791" t="s">
        <v>817</v>
      </c>
      <c r="E791" t="s">
        <v>774</v>
      </c>
      <c r="F791" t="s">
        <v>597</v>
      </c>
    </row>
    <row r="792" spans="1:6" x14ac:dyDescent="0.3">
      <c r="A792" t="s">
        <v>4457</v>
      </c>
      <c r="B792" s="37" t="s">
        <v>2535</v>
      </c>
      <c r="C792" s="37" t="s">
        <v>3141</v>
      </c>
      <c r="D792" t="s">
        <v>818</v>
      </c>
      <c r="E792" t="s">
        <v>774</v>
      </c>
      <c r="F792" t="s">
        <v>597</v>
      </c>
    </row>
    <row r="793" spans="1:6" x14ac:dyDescent="0.3">
      <c r="A793" t="s">
        <v>4458</v>
      </c>
      <c r="B793" s="37" t="s">
        <v>2535</v>
      </c>
      <c r="C793" s="37" t="s">
        <v>3500</v>
      </c>
      <c r="D793" t="s">
        <v>819</v>
      </c>
      <c r="E793" t="s">
        <v>774</v>
      </c>
      <c r="F793" t="s">
        <v>597</v>
      </c>
    </row>
    <row r="794" spans="1:6" x14ac:dyDescent="0.3">
      <c r="A794" t="s">
        <v>4459</v>
      </c>
      <c r="B794" s="37" t="s">
        <v>2535</v>
      </c>
      <c r="C794" s="37" t="s">
        <v>3501</v>
      </c>
      <c r="D794" t="s">
        <v>820</v>
      </c>
      <c r="E794" t="s">
        <v>774</v>
      </c>
      <c r="F794" t="s">
        <v>597</v>
      </c>
    </row>
    <row r="795" spans="1:6" x14ac:dyDescent="0.3">
      <c r="A795" t="s">
        <v>4460</v>
      </c>
      <c r="B795" s="37" t="s">
        <v>2535</v>
      </c>
      <c r="C795" s="37" t="s">
        <v>3502</v>
      </c>
      <c r="D795" t="s">
        <v>821</v>
      </c>
      <c r="E795" t="s">
        <v>774</v>
      </c>
      <c r="F795" t="s">
        <v>597</v>
      </c>
    </row>
    <row r="796" spans="1:6" x14ac:dyDescent="0.3">
      <c r="A796" t="s">
        <v>2842</v>
      </c>
      <c r="B796" s="37" t="s">
        <v>2535</v>
      </c>
      <c r="C796" s="37" t="s">
        <v>3503</v>
      </c>
      <c r="D796" t="s">
        <v>822</v>
      </c>
      <c r="E796" t="s">
        <v>774</v>
      </c>
      <c r="F796" t="s">
        <v>597</v>
      </c>
    </row>
    <row r="797" spans="1:6" x14ac:dyDescent="0.3">
      <c r="A797" t="s">
        <v>4461</v>
      </c>
      <c r="B797" s="37" t="s">
        <v>2535</v>
      </c>
      <c r="C797" s="37" t="s">
        <v>3504</v>
      </c>
      <c r="D797" t="s">
        <v>823</v>
      </c>
      <c r="E797" t="s">
        <v>774</v>
      </c>
      <c r="F797" t="s">
        <v>597</v>
      </c>
    </row>
    <row r="798" spans="1:6" x14ac:dyDescent="0.3">
      <c r="A798" t="s">
        <v>4462</v>
      </c>
      <c r="B798" s="37" t="s">
        <v>2535</v>
      </c>
      <c r="C798" s="37" t="s">
        <v>3505</v>
      </c>
      <c r="D798" t="s">
        <v>824</v>
      </c>
      <c r="E798" t="s">
        <v>774</v>
      </c>
      <c r="F798" t="s">
        <v>597</v>
      </c>
    </row>
    <row r="799" spans="1:6" x14ac:dyDescent="0.3">
      <c r="A799" t="s">
        <v>4463</v>
      </c>
      <c r="B799" s="37" t="s">
        <v>2535</v>
      </c>
      <c r="C799" s="37" t="s">
        <v>3506</v>
      </c>
      <c r="D799" t="s">
        <v>825</v>
      </c>
      <c r="E799" t="s">
        <v>774</v>
      </c>
      <c r="F799" t="s">
        <v>597</v>
      </c>
    </row>
    <row r="800" spans="1:6" x14ac:dyDescent="0.3">
      <c r="A800" t="s">
        <v>4464</v>
      </c>
      <c r="B800" s="37" t="s">
        <v>2535</v>
      </c>
      <c r="C800" s="37" t="s">
        <v>3142</v>
      </c>
      <c r="D800" t="s">
        <v>826</v>
      </c>
      <c r="E800" t="s">
        <v>774</v>
      </c>
      <c r="F800" t="s">
        <v>597</v>
      </c>
    </row>
    <row r="801" spans="1:6" x14ac:dyDescent="0.3">
      <c r="A801" t="s">
        <v>4465</v>
      </c>
      <c r="B801" s="37" t="s">
        <v>2535</v>
      </c>
      <c r="C801" s="37" t="s">
        <v>3144</v>
      </c>
      <c r="D801" t="s">
        <v>827</v>
      </c>
      <c r="E801" t="s">
        <v>774</v>
      </c>
      <c r="F801" t="s">
        <v>597</v>
      </c>
    </row>
    <row r="802" spans="1:6" x14ac:dyDescent="0.3">
      <c r="A802" t="s">
        <v>4466</v>
      </c>
      <c r="B802" s="37" t="s">
        <v>2535</v>
      </c>
      <c r="C802" s="37" t="s">
        <v>3507</v>
      </c>
      <c r="D802" t="s">
        <v>828</v>
      </c>
      <c r="E802" t="s">
        <v>774</v>
      </c>
      <c r="F802" t="s">
        <v>597</v>
      </c>
    </row>
    <row r="803" spans="1:6" x14ac:dyDescent="0.3">
      <c r="A803" t="s">
        <v>4467</v>
      </c>
      <c r="B803" s="37" t="s">
        <v>2535</v>
      </c>
      <c r="C803" s="37" t="s">
        <v>3145</v>
      </c>
      <c r="D803" t="s">
        <v>829</v>
      </c>
      <c r="E803" t="s">
        <v>774</v>
      </c>
      <c r="F803" t="s">
        <v>597</v>
      </c>
    </row>
    <row r="804" spans="1:6" x14ac:dyDescent="0.3">
      <c r="A804" t="s">
        <v>4468</v>
      </c>
      <c r="B804" s="37" t="s">
        <v>2535</v>
      </c>
      <c r="C804" s="37" t="s">
        <v>3146</v>
      </c>
      <c r="D804" t="s">
        <v>830</v>
      </c>
      <c r="E804" t="s">
        <v>774</v>
      </c>
      <c r="F804" t="s">
        <v>597</v>
      </c>
    </row>
    <row r="805" spans="1:6" x14ac:dyDescent="0.3">
      <c r="A805" t="s">
        <v>2841</v>
      </c>
      <c r="B805" s="37" t="s">
        <v>2535</v>
      </c>
      <c r="C805" s="37" t="s">
        <v>3147</v>
      </c>
      <c r="D805" t="s">
        <v>831</v>
      </c>
      <c r="E805" t="s">
        <v>774</v>
      </c>
      <c r="F805" t="s">
        <v>597</v>
      </c>
    </row>
    <row r="806" spans="1:6" x14ac:dyDescent="0.3">
      <c r="A806" t="s">
        <v>4469</v>
      </c>
      <c r="B806" s="37" t="s">
        <v>2535</v>
      </c>
      <c r="C806" s="37" t="s">
        <v>3148</v>
      </c>
      <c r="D806" t="s">
        <v>832</v>
      </c>
      <c r="E806" t="s">
        <v>774</v>
      </c>
      <c r="F806" t="s">
        <v>597</v>
      </c>
    </row>
    <row r="807" spans="1:6" x14ac:dyDescent="0.3">
      <c r="A807" t="s">
        <v>4470</v>
      </c>
      <c r="B807" s="37" t="s">
        <v>2535</v>
      </c>
      <c r="C807" s="37" t="s">
        <v>3149</v>
      </c>
      <c r="D807" t="s">
        <v>833</v>
      </c>
      <c r="E807" t="s">
        <v>774</v>
      </c>
      <c r="F807" t="s">
        <v>597</v>
      </c>
    </row>
    <row r="808" spans="1:6" x14ac:dyDescent="0.3">
      <c r="A808" t="s">
        <v>4471</v>
      </c>
      <c r="B808" s="37" t="s">
        <v>2535</v>
      </c>
      <c r="C808" s="37" t="s">
        <v>3150</v>
      </c>
      <c r="D808" t="s">
        <v>834</v>
      </c>
      <c r="E808" t="s">
        <v>774</v>
      </c>
      <c r="F808" t="s">
        <v>597</v>
      </c>
    </row>
    <row r="809" spans="1:6" x14ac:dyDescent="0.3">
      <c r="A809" t="s">
        <v>4472</v>
      </c>
      <c r="B809" s="37" t="s">
        <v>2535</v>
      </c>
      <c r="C809" s="37" t="s">
        <v>3151</v>
      </c>
      <c r="D809" t="s">
        <v>835</v>
      </c>
      <c r="E809" t="s">
        <v>774</v>
      </c>
      <c r="F809" t="s">
        <v>597</v>
      </c>
    </row>
    <row r="810" spans="1:6" x14ac:dyDescent="0.3">
      <c r="A810" t="s">
        <v>4473</v>
      </c>
      <c r="B810" s="37" t="s">
        <v>2535</v>
      </c>
      <c r="C810" s="37" t="s">
        <v>3279</v>
      </c>
      <c r="D810" t="s">
        <v>836</v>
      </c>
      <c r="E810" t="s">
        <v>6023</v>
      </c>
      <c r="F810" t="s">
        <v>597</v>
      </c>
    </row>
    <row r="811" spans="1:6" x14ac:dyDescent="0.3">
      <c r="A811" t="s">
        <v>4474</v>
      </c>
      <c r="B811" s="37" t="s">
        <v>2535</v>
      </c>
      <c r="C811" s="37" t="s">
        <v>3508</v>
      </c>
      <c r="D811" t="s">
        <v>837</v>
      </c>
      <c r="E811" t="s">
        <v>6023</v>
      </c>
      <c r="F811" t="s">
        <v>597</v>
      </c>
    </row>
    <row r="812" spans="1:6" x14ac:dyDescent="0.3">
      <c r="A812" t="s">
        <v>4475</v>
      </c>
      <c r="B812" s="37" t="s">
        <v>2535</v>
      </c>
      <c r="C812" s="37" t="s">
        <v>3509</v>
      </c>
      <c r="D812" t="s">
        <v>838</v>
      </c>
      <c r="E812" t="s">
        <v>6023</v>
      </c>
      <c r="F812" t="s">
        <v>597</v>
      </c>
    </row>
    <row r="813" spans="1:6" x14ac:dyDescent="0.3">
      <c r="A813" t="s">
        <v>2840</v>
      </c>
      <c r="B813" s="37" t="s">
        <v>2535</v>
      </c>
      <c r="C813" s="37" t="s">
        <v>3310</v>
      </c>
      <c r="D813" t="s">
        <v>839</v>
      </c>
      <c r="E813" t="s">
        <v>6023</v>
      </c>
      <c r="F813" t="s">
        <v>597</v>
      </c>
    </row>
    <row r="814" spans="1:6" x14ac:dyDescent="0.3">
      <c r="A814" t="s">
        <v>4476</v>
      </c>
      <c r="B814" s="37" t="s">
        <v>2535</v>
      </c>
      <c r="C814" s="37" t="s">
        <v>3510</v>
      </c>
      <c r="D814" t="s">
        <v>840</v>
      </c>
      <c r="E814" t="s">
        <v>6023</v>
      </c>
      <c r="F814" t="s">
        <v>597</v>
      </c>
    </row>
    <row r="815" spans="1:6" x14ac:dyDescent="0.3">
      <c r="A815" t="s">
        <v>4477</v>
      </c>
      <c r="B815" s="37" t="s">
        <v>2535</v>
      </c>
      <c r="C815" s="37" t="s">
        <v>3511</v>
      </c>
      <c r="D815" t="s">
        <v>841</v>
      </c>
      <c r="E815" t="s">
        <v>6023</v>
      </c>
      <c r="F815" t="s">
        <v>597</v>
      </c>
    </row>
    <row r="816" spans="1:6" x14ac:dyDescent="0.3">
      <c r="A816" t="s">
        <v>4478</v>
      </c>
      <c r="B816" s="37" t="s">
        <v>2535</v>
      </c>
      <c r="C816" s="37" t="s">
        <v>3512</v>
      </c>
      <c r="D816" t="s">
        <v>842</v>
      </c>
      <c r="E816" t="s">
        <v>6023</v>
      </c>
      <c r="F816" t="s">
        <v>597</v>
      </c>
    </row>
    <row r="817" spans="1:6" x14ac:dyDescent="0.3">
      <c r="A817" t="s">
        <v>4479</v>
      </c>
      <c r="B817" s="37" t="s">
        <v>2535</v>
      </c>
      <c r="C817" s="37" t="s">
        <v>3513</v>
      </c>
      <c r="D817" t="s">
        <v>843</v>
      </c>
      <c r="E817" t="s">
        <v>6023</v>
      </c>
      <c r="F817" t="s">
        <v>597</v>
      </c>
    </row>
    <row r="818" spans="1:6" x14ac:dyDescent="0.3">
      <c r="A818" t="s">
        <v>4480</v>
      </c>
      <c r="B818" s="37" t="s">
        <v>2535</v>
      </c>
      <c r="C818" s="37" t="s">
        <v>3514</v>
      </c>
      <c r="D818" t="s">
        <v>844</v>
      </c>
      <c r="E818" t="s">
        <v>6023</v>
      </c>
      <c r="F818" t="s">
        <v>597</v>
      </c>
    </row>
    <row r="819" spans="1:6" x14ac:dyDescent="0.3">
      <c r="A819" t="s">
        <v>4481</v>
      </c>
      <c r="B819" s="37" t="s">
        <v>2535</v>
      </c>
      <c r="C819" s="37" t="s">
        <v>3515</v>
      </c>
      <c r="D819" t="s">
        <v>845</v>
      </c>
      <c r="E819" t="s">
        <v>6023</v>
      </c>
      <c r="F819" t="s">
        <v>597</v>
      </c>
    </row>
    <row r="820" spans="1:6" x14ac:dyDescent="0.3">
      <c r="A820" t="s">
        <v>4482</v>
      </c>
      <c r="B820" s="37" t="s">
        <v>2535</v>
      </c>
      <c r="C820" s="37" t="s">
        <v>3516</v>
      </c>
      <c r="D820" t="s">
        <v>846</v>
      </c>
      <c r="E820" t="s">
        <v>6023</v>
      </c>
      <c r="F820" t="s">
        <v>597</v>
      </c>
    </row>
    <row r="821" spans="1:6" x14ac:dyDescent="0.3">
      <c r="A821" t="s">
        <v>2839</v>
      </c>
      <c r="B821" s="37" t="s">
        <v>2535</v>
      </c>
      <c r="C821" s="37" t="s">
        <v>3517</v>
      </c>
      <c r="D821" t="s">
        <v>847</v>
      </c>
      <c r="E821" t="s">
        <v>6023</v>
      </c>
      <c r="F821" t="s">
        <v>597</v>
      </c>
    </row>
    <row r="822" spans="1:6" x14ac:dyDescent="0.3">
      <c r="A822" t="s">
        <v>4483</v>
      </c>
      <c r="B822" s="37" t="s">
        <v>2535</v>
      </c>
      <c r="C822" s="37" t="s">
        <v>3518</v>
      </c>
      <c r="D822" t="s">
        <v>848</v>
      </c>
      <c r="E822" t="s">
        <v>849</v>
      </c>
      <c r="F822" t="s">
        <v>597</v>
      </c>
    </row>
    <row r="823" spans="1:6" x14ac:dyDescent="0.3">
      <c r="A823" t="s">
        <v>4484</v>
      </c>
      <c r="B823" s="37" t="s">
        <v>2535</v>
      </c>
      <c r="C823" s="37" t="s">
        <v>3519</v>
      </c>
      <c r="D823" t="s">
        <v>833</v>
      </c>
      <c r="E823" t="s">
        <v>655</v>
      </c>
      <c r="F823" t="s">
        <v>597</v>
      </c>
    </row>
    <row r="824" spans="1:6" x14ac:dyDescent="0.3">
      <c r="A824" t="s">
        <v>3820</v>
      </c>
      <c r="B824" s="37" t="s">
        <v>2535</v>
      </c>
      <c r="C824" s="37" t="s">
        <v>3203</v>
      </c>
      <c r="D824" t="s">
        <v>850</v>
      </c>
      <c r="E824" t="s">
        <v>596</v>
      </c>
      <c r="F824" t="s">
        <v>597</v>
      </c>
    </row>
    <row r="825" spans="1:6" x14ac:dyDescent="0.3">
      <c r="A825" t="s">
        <v>4485</v>
      </c>
      <c r="B825" s="37" t="s">
        <v>2535</v>
      </c>
      <c r="C825" s="37" t="s">
        <v>3206</v>
      </c>
      <c r="D825" t="s">
        <v>851</v>
      </c>
      <c r="E825" t="s">
        <v>596</v>
      </c>
      <c r="F825" t="s">
        <v>597</v>
      </c>
    </row>
    <row r="826" spans="1:6" x14ac:dyDescent="0.3">
      <c r="A826" t="s">
        <v>4486</v>
      </c>
      <c r="B826" s="37" t="s">
        <v>2535</v>
      </c>
      <c r="C826" s="37" t="s">
        <v>3208</v>
      </c>
      <c r="D826" t="s">
        <v>852</v>
      </c>
      <c r="E826" t="s">
        <v>596</v>
      </c>
      <c r="F826" t="s">
        <v>597</v>
      </c>
    </row>
    <row r="827" spans="1:6" x14ac:dyDescent="0.3">
      <c r="A827" t="s">
        <v>4487</v>
      </c>
      <c r="B827" s="37" t="s">
        <v>2535</v>
      </c>
      <c r="C827" s="37" t="s">
        <v>3520</v>
      </c>
      <c r="D827" t="s">
        <v>853</v>
      </c>
      <c r="E827" t="s">
        <v>596</v>
      </c>
      <c r="F827" t="s">
        <v>597</v>
      </c>
    </row>
    <row r="828" spans="1:6" x14ac:dyDescent="0.3">
      <c r="A828" t="s">
        <v>4488</v>
      </c>
      <c r="B828" s="37" t="s">
        <v>2535</v>
      </c>
      <c r="C828" s="37" t="s">
        <v>3209</v>
      </c>
      <c r="D828" t="s">
        <v>854</v>
      </c>
      <c r="E828" t="s">
        <v>596</v>
      </c>
      <c r="F828" t="s">
        <v>597</v>
      </c>
    </row>
    <row r="829" spans="1:6" x14ac:dyDescent="0.3">
      <c r="A829" t="s">
        <v>4489</v>
      </c>
      <c r="B829" s="37" t="s">
        <v>2535</v>
      </c>
      <c r="C829" s="37" t="s">
        <v>3521</v>
      </c>
      <c r="D829" t="s">
        <v>855</v>
      </c>
      <c r="E829" t="s">
        <v>596</v>
      </c>
      <c r="F829" t="s">
        <v>597</v>
      </c>
    </row>
    <row r="830" spans="1:6" x14ac:dyDescent="0.3">
      <c r="A830" t="s">
        <v>4490</v>
      </c>
      <c r="B830" s="37" t="s">
        <v>2535</v>
      </c>
      <c r="C830" s="37" t="s">
        <v>3212</v>
      </c>
      <c r="D830" t="s">
        <v>856</v>
      </c>
      <c r="E830" t="s">
        <v>596</v>
      </c>
      <c r="F830" t="s">
        <v>597</v>
      </c>
    </row>
    <row r="831" spans="1:6" x14ac:dyDescent="0.3">
      <c r="A831" t="s">
        <v>4491</v>
      </c>
      <c r="B831" s="37" t="s">
        <v>2535</v>
      </c>
      <c r="C831" s="37" t="s">
        <v>3213</v>
      </c>
      <c r="D831" t="s">
        <v>857</v>
      </c>
      <c r="E831" t="s">
        <v>596</v>
      </c>
      <c r="F831" t="s">
        <v>597</v>
      </c>
    </row>
    <row r="832" spans="1:6" x14ac:dyDescent="0.3">
      <c r="A832" t="s">
        <v>4492</v>
      </c>
      <c r="B832" s="37" t="s">
        <v>2535</v>
      </c>
      <c r="C832" s="37" t="s">
        <v>3214</v>
      </c>
      <c r="D832" t="s">
        <v>858</v>
      </c>
      <c r="E832" t="s">
        <v>596</v>
      </c>
      <c r="F832" t="s">
        <v>597</v>
      </c>
    </row>
    <row r="833" spans="1:6" x14ac:dyDescent="0.3">
      <c r="A833" t="s">
        <v>4493</v>
      </c>
      <c r="B833" s="37" t="s">
        <v>2535</v>
      </c>
      <c r="C833" s="37" t="s">
        <v>3216</v>
      </c>
      <c r="D833" t="s">
        <v>859</v>
      </c>
      <c r="E833" t="s">
        <v>596</v>
      </c>
      <c r="F833" t="s">
        <v>597</v>
      </c>
    </row>
    <row r="834" spans="1:6" x14ac:dyDescent="0.3">
      <c r="A834" t="s">
        <v>4494</v>
      </c>
      <c r="B834" s="37" t="s">
        <v>2535</v>
      </c>
      <c r="C834" s="37" t="s">
        <v>3217</v>
      </c>
      <c r="D834" t="s">
        <v>860</v>
      </c>
      <c r="E834" t="s">
        <v>596</v>
      </c>
      <c r="F834" t="s">
        <v>597</v>
      </c>
    </row>
    <row r="835" spans="1:6" x14ac:dyDescent="0.3">
      <c r="A835" t="s">
        <v>4495</v>
      </c>
      <c r="B835" s="37" t="s">
        <v>2535</v>
      </c>
      <c r="C835" s="37" t="s">
        <v>3218</v>
      </c>
      <c r="D835" t="s">
        <v>861</v>
      </c>
      <c r="E835" t="s">
        <v>596</v>
      </c>
      <c r="F835" t="s">
        <v>597</v>
      </c>
    </row>
    <row r="836" spans="1:6" x14ac:dyDescent="0.3">
      <c r="A836" t="s">
        <v>4496</v>
      </c>
      <c r="B836" s="37" t="s">
        <v>2535</v>
      </c>
      <c r="C836" s="37" t="s">
        <v>3219</v>
      </c>
      <c r="D836" t="s">
        <v>862</v>
      </c>
      <c r="E836" t="s">
        <v>596</v>
      </c>
      <c r="F836" t="s">
        <v>597</v>
      </c>
    </row>
    <row r="837" spans="1:6" x14ac:dyDescent="0.3">
      <c r="A837" t="s">
        <v>4497</v>
      </c>
      <c r="B837" s="37" t="s">
        <v>2535</v>
      </c>
      <c r="C837" s="37" t="s">
        <v>3220</v>
      </c>
      <c r="D837" t="s">
        <v>863</v>
      </c>
      <c r="E837" t="s">
        <v>596</v>
      </c>
      <c r="F837" t="s">
        <v>597</v>
      </c>
    </row>
    <row r="838" spans="1:6" x14ac:dyDescent="0.3">
      <c r="A838" t="s">
        <v>2838</v>
      </c>
      <c r="B838" s="37" t="s">
        <v>2535</v>
      </c>
      <c r="C838" s="37" t="s">
        <v>3522</v>
      </c>
      <c r="D838" t="s">
        <v>864</v>
      </c>
      <c r="E838" t="s">
        <v>596</v>
      </c>
      <c r="F838" t="s">
        <v>597</v>
      </c>
    </row>
    <row r="839" spans="1:6" x14ac:dyDescent="0.3">
      <c r="A839" t="s">
        <v>4498</v>
      </c>
      <c r="B839" s="37" t="s">
        <v>2535</v>
      </c>
      <c r="C839" s="37" t="s">
        <v>3221</v>
      </c>
      <c r="D839" t="s">
        <v>865</v>
      </c>
      <c r="E839" t="s">
        <v>596</v>
      </c>
      <c r="F839" t="s">
        <v>597</v>
      </c>
    </row>
    <row r="840" spans="1:6" x14ac:dyDescent="0.3">
      <c r="A840" t="s">
        <v>4499</v>
      </c>
      <c r="B840" s="37" t="s">
        <v>2535</v>
      </c>
      <c r="C840" s="37" t="s">
        <v>3222</v>
      </c>
      <c r="D840" t="s">
        <v>866</v>
      </c>
      <c r="E840" t="s">
        <v>596</v>
      </c>
      <c r="F840" t="s">
        <v>597</v>
      </c>
    </row>
    <row r="841" spans="1:6" x14ac:dyDescent="0.3">
      <c r="A841" t="s">
        <v>4500</v>
      </c>
      <c r="B841" s="37" t="s">
        <v>2535</v>
      </c>
      <c r="C841" s="37" t="s">
        <v>3223</v>
      </c>
      <c r="D841" t="s">
        <v>867</v>
      </c>
      <c r="E841" t="s">
        <v>596</v>
      </c>
      <c r="F841" t="s">
        <v>597</v>
      </c>
    </row>
    <row r="842" spans="1:6" x14ac:dyDescent="0.3">
      <c r="A842" t="s">
        <v>4501</v>
      </c>
      <c r="B842" s="37" t="s">
        <v>2535</v>
      </c>
      <c r="C842" s="37" t="s">
        <v>3523</v>
      </c>
      <c r="D842" t="s">
        <v>868</v>
      </c>
      <c r="E842" t="s">
        <v>596</v>
      </c>
      <c r="F842" t="s">
        <v>597</v>
      </c>
    </row>
    <row r="843" spans="1:6" x14ac:dyDescent="0.3">
      <c r="A843" t="s">
        <v>4502</v>
      </c>
      <c r="B843" s="37" t="s">
        <v>2535</v>
      </c>
      <c r="C843" s="37" t="s">
        <v>3524</v>
      </c>
      <c r="D843" t="s">
        <v>869</v>
      </c>
      <c r="E843" t="s">
        <v>596</v>
      </c>
      <c r="F843" t="s">
        <v>597</v>
      </c>
    </row>
    <row r="844" spans="1:6" x14ac:dyDescent="0.3">
      <c r="A844" t="s">
        <v>4503</v>
      </c>
      <c r="B844" s="37" t="s">
        <v>2535</v>
      </c>
      <c r="C844" s="37" t="s">
        <v>3525</v>
      </c>
      <c r="D844" t="s">
        <v>870</v>
      </c>
      <c r="E844" t="s">
        <v>596</v>
      </c>
      <c r="F844" t="s">
        <v>597</v>
      </c>
    </row>
    <row r="845" spans="1:6" x14ac:dyDescent="0.3">
      <c r="A845" t="s">
        <v>4504</v>
      </c>
      <c r="B845" s="37" t="s">
        <v>2535</v>
      </c>
      <c r="C845" s="37" t="s">
        <v>3526</v>
      </c>
      <c r="D845" t="s">
        <v>871</v>
      </c>
      <c r="E845" t="s">
        <v>596</v>
      </c>
      <c r="F845" t="s">
        <v>597</v>
      </c>
    </row>
    <row r="846" spans="1:6" x14ac:dyDescent="0.3">
      <c r="A846" t="s">
        <v>2837</v>
      </c>
      <c r="B846" s="37" t="s">
        <v>2535</v>
      </c>
      <c r="C846" s="37" t="s">
        <v>3527</v>
      </c>
      <c r="D846" t="s">
        <v>872</v>
      </c>
      <c r="E846" t="s">
        <v>596</v>
      </c>
      <c r="F846" t="s">
        <v>597</v>
      </c>
    </row>
    <row r="847" spans="1:6" x14ac:dyDescent="0.3">
      <c r="A847" t="s">
        <v>4505</v>
      </c>
      <c r="B847" s="37" t="s">
        <v>2535</v>
      </c>
      <c r="C847" s="37" t="s">
        <v>3528</v>
      </c>
      <c r="D847" t="s">
        <v>873</v>
      </c>
      <c r="E847" t="s">
        <v>596</v>
      </c>
      <c r="F847" t="s">
        <v>597</v>
      </c>
    </row>
    <row r="848" spans="1:6" x14ac:dyDescent="0.3">
      <c r="A848" t="s">
        <v>4506</v>
      </c>
      <c r="B848" s="37" t="s">
        <v>2535</v>
      </c>
      <c r="C848" s="37" t="s">
        <v>3529</v>
      </c>
      <c r="D848" t="s">
        <v>874</v>
      </c>
      <c r="E848" t="s">
        <v>596</v>
      </c>
      <c r="F848" t="s">
        <v>597</v>
      </c>
    </row>
    <row r="849" spans="1:6" x14ac:dyDescent="0.3">
      <c r="A849" t="s">
        <v>4507</v>
      </c>
      <c r="B849" s="37" t="s">
        <v>2535</v>
      </c>
      <c r="C849" s="37" t="s">
        <v>3530</v>
      </c>
      <c r="D849" t="s">
        <v>679</v>
      </c>
      <c r="E849" t="s">
        <v>596</v>
      </c>
      <c r="F849" t="s">
        <v>597</v>
      </c>
    </row>
    <row r="850" spans="1:6" x14ac:dyDescent="0.3">
      <c r="A850" t="s">
        <v>4508</v>
      </c>
      <c r="B850" s="37" t="s">
        <v>2535</v>
      </c>
      <c r="C850" s="37" t="s">
        <v>3531</v>
      </c>
      <c r="D850" t="s">
        <v>875</v>
      </c>
      <c r="E850" t="s">
        <v>596</v>
      </c>
      <c r="F850" t="s">
        <v>597</v>
      </c>
    </row>
    <row r="851" spans="1:6" x14ac:dyDescent="0.3">
      <c r="A851" t="s">
        <v>4509</v>
      </c>
      <c r="B851" s="37" t="s">
        <v>2535</v>
      </c>
      <c r="C851" s="37" t="s">
        <v>3532</v>
      </c>
      <c r="D851" t="s">
        <v>876</v>
      </c>
      <c r="E851" t="s">
        <v>596</v>
      </c>
      <c r="F851" t="s">
        <v>597</v>
      </c>
    </row>
    <row r="852" spans="1:6" x14ac:dyDescent="0.3">
      <c r="A852" t="s">
        <v>4510</v>
      </c>
      <c r="B852" s="37" t="s">
        <v>2535</v>
      </c>
      <c r="C852" s="37" t="s">
        <v>3533</v>
      </c>
      <c r="D852" t="s">
        <v>659</v>
      </c>
      <c r="E852" t="s">
        <v>596</v>
      </c>
      <c r="F852" t="s">
        <v>597</v>
      </c>
    </row>
    <row r="853" spans="1:6" x14ac:dyDescent="0.3">
      <c r="A853" t="s">
        <v>4511</v>
      </c>
      <c r="B853" s="37" t="s">
        <v>2535</v>
      </c>
      <c r="C853" s="37" t="s">
        <v>3534</v>
      </c>
      <c r="D853" t="s">
        <v>877</v>
      </c>
      <c r="E853" t="s">
        <v>596</v>
      </c>
      <c r="F853" t="s">
        <v>597</v>
      </c>
    </row>
    <row r="854" spans="1:6" x14ac:dyDescent="0.3">
      <c r="A854" t="s">
        <v>4512</v>
      </c>
      <c r="B854" s="37" t="s">
        <v>2535</v>
      </c>
      <c r="C854" s="37" t="s">
        <v>3535</v>
      </c>
      <c r="D854" t="s">
        <v>826</v>
      </c>
      <c r="E854" t="s">
        <v>596</v>
      </c>
      <c r="F854" t="s">
        <v>597</v>
      </c>
    </row>
    <row r="855" spans="1:6" x14ac:dyDescent="0.3">
      <c r="A855" t="s">
        <v>4513</v>
      </c>
      <c r="B855" s="37" t="s">
        <v>2535</v>
      </c>
      <c r="C855" s="37" t="s">
        <v>3536</v>
      </c>
      <c r="D855" t="s">
        <v>878</v>
      </c>
      <c r="E855" t="s">
        <v>596</v>
      </c>
      <c r="F855" t="s">
        <v>597</v>
      </c>
    </row>
    <row r="856" spans="1:6" x14ac:dyDescent="0.3">
      <c r="A856" t="s">
        <v>4514</v>
      </c>
      <c r="B856" s="37" t="s">
        <v>2535</v>
      </c>
      <c r="C856" s="37" t="s">
        <v>3537</v>
      </c>
      <c r="D856" t="s">
        <v>879</v>
      </c>
      <c r="E856" t="s">
        <v>596</v>
      </c>
      <c r="F856" t="s">
        <v>597</v>
      </c>
    </row>
    <row r="857" spans="1:6" x14ac:dyDescent="0.3">
      <c r="A857" t="s">
        <v>4515</v>
      </c>
      <c r="B857" s="37" t="s">
        <v>2535</v>
      </c>
      <c r="C857" s="37" t="s">
        <v>3538</v>
      </c>
      <c r="D857" t="s">
        <v>880</v>
      </c>
      <c r="E857" t="s">
        <v>596</v>
      </c>
      <c r="F857" t="s">
        <v>597</v>
      </c>
    </row>
    <row r="858" spans="1:6" x14ac:dyDescent="0.3">
      <c r="A858" t="s">
        <v>4516</v>
      </c>
      <c r="B858" s="37" t="s">
        <v>2535</v>
      </c>
      <c r="C858" s="37" t="s">
        <v>3539</v>
      </c>
      <c r="D858" t="s">
        <v>881</v>
      </c>
      <c r="E858" t="s">
        <v>596</v>
      </c>
      <c r="F858" t="s">
        <v>597</v>
      </c>
    </row>
    <row r="859" spans="1:6" x14ac:dyDescent="0.3">
      <c r="A859" t="s">
        <v>4517</v>
      </c>
      <c r="B859" s="37" t="s">
        <v>2535</v>
      </c>
      <c r="C859" s="37" t="s">
        <v>3540</v>
      </c>
      <c r="D859" t="s">
        <v>882</v>
      </c>
      <c r="E859" t="s">
        <v>596</v>
      </c>
      <c r="F859" t="s">
        <v>597</v>
      </c>
    </row>
    <row r="860" spans="1:6" x14ac:dyDescent="0.3">
      <c r="A860" t="s">
        <v>4518</v>
      </c>
      <c r="B860" s="37" t="s">
        <v>2535</v>
      </c>
      <c r="C860" s="37" t="s">
        <v>3541</v>
      </c>
      <c r="D860" t="s">
        <v>883</v>
      </c>
      <c r="E860" t="s">
        <v>6022</v>
      </c>
      <c r="F860" t="s">
        <v>597</v>
      </c>
    </row>
    <row r="861" spans="1:6" x14ac:dyDescent="0.3">
      <c r="A861" t="s">
        <v>2836</v>
      </c>
      <c r="B861" s="37" t="s">
        <v>2535</v>
      </c>
      <c r="C861" s="37" t="s">
        <v>3226</v>
      </c>
      <c r="D861" t="s">
        <v>884</v>
      </c>
      <c r="E861" t="s">
        <v>6022</v>
      </c>
      <c r="F861" t="s">
        <v>597</v>
      </c>
    </row>
    <row r="862" spans="1:6" x14ac:dyDescent="0.3">
      <c r="A862" t="s">
        <v>4519</v>
      </c>
      <c r="B862" s="37" t="s">
        <v>2535</v>
      </c>
      <c r="C862" s="37" t="s">
        <v>3227</v>
      </c>
      <c r="D862" t="s">
        <v>885</v>
      </c>
      <c r="E862" t="s">
        <v>596</v>
      </c>
      <c r="F862" t="s">
        <v>597</v>
      </c>
    </row>
    <row r="863" spans="1:6" x14ac:dyDescent="0.3">
      <c r="A863" t="s">
        <v>4520</v>
      </c>
      <c r="B863" s="37" t="s">
        <v>2535</v>
      </c>
      <c r="C863" s="37" t="s">
        <v>3228</v>
      </c>
      <c r="D863" t="s">
        <v>886</v>
      </c>
      <c r="E863" t="s">
        <v>596</v>
      </c>
      <c r="F863" t="s">
        <v>597</v>
      </c>
    </row>
    <row r="864" spans="1:6" x14ac:dyDescent="0.3">
      <c r="A864" t="s">
        <v>5935</v>
      </c>
      <c r="B864" s="37" t="s">
        <v>2535</v>
      </c>
      <c r="C864" s="37" t="s">
        <v>5963</v>
      </c>
      <c r="D864" t="s">
        <v>5989</v>
      </c>
      <c r="E864" t="s">
        <v>596</v>
      </c>
      <c r="F864" t="s">
        <v>597</v>
      </c>
    </row>
    <row r="865" spans="1:6" x14ac:dyDescent="0.3">
      <c r="A865" t="s">
        <v>5936</v>
      </c>
      <c r="B865" s="37" t="s">
        <v>2535</v>
      </c>
      <c r="C865" s="37" t="s">
        <v>5964</v>
      </c>
      <c r="D865" t="s">
        <v>5990</v>
      </c>
      <c r="E865" t="s">
        <v>596</v>
      </c>
      <c r="F865" t="s">
        <v>597</v>
      </c>
    </row>
    <row r="866" spans="1:6" x14ac:dyDescent="0.3">
      <c r="A866" t="s">
        <v>4521</v>
      </c>
      <c r="B866" s="37" t="s">
        <v>2535</v>
      </c>
      <c r="C866" s="37" t="s">
        <v>3542</v>
      </c>
      <c r="D866" t="s">
        <v>887</v>
      </c>
      <c r="E866" t="s">
        <v>6023</v>
      </c>
      <c r="F866" t="s">
        <v>597</v>
      </c>
    </row>
    <row r="867" spans="1:6" x14ac:dyDescent="0.3">
      <c r="A867" t="s">
        <v>4522</v>
      </c>
      <c r="B867" s="37" t="s">
        <v>2535</v>
      </c>
      <c r="C867" s="37" t="s">
        <v>3543</v>
      </c>
      <c r="D867" t="s">
        <v>888</v>
      </c>
      <c r="E867" t="s">
        <v>6023</v>
      </c>
      <c r="F867" t="s">
        <v>597</v>
      </c>
    </row>
    <row r="868" spans="1:6" x14ac:dyDescent="0.3">
      <c r="A868" t="s">
        <v>2835</v>
      </c>
      <c r="B868" s="37" t="s">
        <v>2535</v>
      </c>
      <c r="C868" s="37" t="s">
        <v>3544</v>
      </c>
      <c r="D868" t="s">
        <v>889</v>
      </c>
      <c r="E868" t="s">
        <v>6023</v>
      </c>
      <c r="F868" t="s">
        <v>597</v>
      </c>
    </row>
    <row r="869" spans="1:6" x14ac:dyDescent="0.3">
      <c r="A869" t="s">
        <v>4523</v>
      </c>
      <c r="B869" s="37" t="s">
        <v>2535</v>
      </c>
      <c r="C869" s="37" t="s">
        <v>3545</v>
      </c>
      <c r="D869" t="s">
        <v>890</v>
      </c>
      <c r="E869" t="s">
        <v>6023</v>
      </c>
      <c r="F869" t="s">
        <v>597</v>
      </c>
    </row>
    <row r="870" spans="1:6" x14ac:dyDescent="0.3">
      <c r="A870" t="s">
        <v>4524</v>
      </c>
      <c r="B870" s="37" t="s">
        <v>2535</v>
      </c>
      <c r="C870" s="37" t="s">
        <v>3546</v>
      </c>
      <c r="D870" t="s">
        <v>891</v>
      </c>
      <c r="E870" t="s">
        <v>892</v>
      </c>
      <c r="F870" t="s">
        <v>597</v>
      </c>
    </row>
    <row r="871" spans="1:6" x14ac:dyDescent="0.3">
      <c r="A871" t="s">
        <v>4525</v>
      </c>
      <c r="B871" s="37" t="s">
        <v>2536</v>
      </c>
      <c r="C871" s="37" t="s">
        <v>2933</v>
      </c>
      <c r="D871" t="s">
        <v>893</v>
      </c>
      <c r="E871" t="s">
        <v>894</v>
      </c>
      <c r="F871" t="s">
        <v>895</v>
      </c>
    </row>
    <row r="872" spans="1:6" x14ac:dyDescent="0.3">
      <c r="A872" t="s">
        <v>4526</v>
      </c>
      <c r="B872" s="37" t="s">
        <v>2536</v>
      </c>
      <c r="C872" s="37" t="s">
        <v>3282</v>
      </c>
      <c r="D872" t="s">
        <v>896</v>
      </c>
      <c r="E872" t="s">
        <v>894</v>
      </c>
      <c r="F872" t="s">
        <v>895</v>
      </c>
    </row>
    <row r="873" spans="1:6" x14ac:dyDescent="0.3">
      <c r="A873" t="s">
        <v>4527</v>
      </c>
      <c r="B873" s="37" t="s">
        <v>2536</v>
      </c>
      <c r="C873" s="37" t="s">
        <v>3283</v>
      </c>
      <c r="D873" t="s">
        <v>897</v>
      </c>
      <c r="E873" t="s">
        <v>894</v>
      </c>
      <c r="F873" t="s">
        <v>895</v>
      </c>
    </row>
    <row r="874" spans="1:6" x14ac:dyDescent="0.3">
      <c r="A874" t="s">
        <v>4528</v>
      </c>
      <c r="B874" s="37" t="s">
        <v>2536</v>
      </c>
      <c r="C874" s="37" t="s">
        <v>3233</v>
      </c>
      <c r="D874" t="s">
        <v>898</v>
      </c>
      <c r="E874" t="s">
        <v>899</v>
      </c>
      <c r="F874" t="s">
        <v>895</v>
      </c>
    </row>
    <row r="875" spans="1:6" x14ac:dyDescent="0.3">
      <c r="A875" t="s">
        <v>4529</v>
      </c>
      <c r="B875" s="37" t="s">
        <v>2536</v>
      </c>
      <c r="C875" s="37" t="s">
        <v>3234</v>
      </c>
      <c r="D875" t="s">
        <v>900</v>
      </c>
      <c r="E875" t="s">
        <v>901</v>
      </c>
      <c r="F875" t="s">
        <v>895</v>
      </c>
    </row>
    <row r="876" spans="1:6" x14ac:dyDescent="0.3">
      <c r="A876" t="s">
        <v>4530</v>
      </c>
      <c r="B876" s="37" t="s">
        <v>2536</v>
      </c>
      <c r="C876" s="37" t="s">
        <v>3235</v>
      </c>
      <c r="D876" t="s">
        <v>902</v>
      </c>
      <c r="E876" t="s">
        <v>901</v>
      </c>
      <c r="F876" t="s">
        <v>895</v>
      </c>
    </row>
    <row r="877" spans="1:6" x14ac:dyDescent="0.3">
      <c r="A877" t="s">
        <v>4531</v>
      </c>
      <c r="B877" s="37" t="s">
        <v>2536</v>
      </c>
      <c r="C877" s="37" t="s">
        <v>3547</v>
      </c>
      <c r="D877" t="s">
        <v>903</v>
      </c>
      <c r="E877" t="s">
        <v>901</v>
      </c>
      <c r="F877" t="s">
        <v>895</v>
      </c>
    </row>
    <row r="878" spans="1:6" x14ac:dyDescent="0.3">
      <c r="A878" t="s">
        <v>4532</v>
      </c>
      <c r="B878" s="37" t="s">
        <v>2536</v>
      </c>
      <c r="C878" s="37" t="s">
        <v>3237</v>
      </c>
      <c r="D878" t="s">
        <v>904</v>
      </c>
      <c r="E878" t="s">
        <v>901</v>
      </c>
      <c r="F878" t="s">
        <v>895</v>
      </c>
    </row>
    <row r="879" spans="1:6" x14ac:dyDescent="0.3">
      <c r="A879" t="s">
        <v>4533</v>
      </c>
      <c r="B879" s="37" t="s">
        <v>2536</v>
      </c>
      <c r="C879" s="37" t="s">
        <v>3548</v>
      </c>
      <c r="D879" t="s">
        <v>905</v>
      </c>
      <c r="E879" t="s">
        <v>901</v>
      </c>
      <c r="F879" t="s">
        <v>895</v>
      </c>
    </row>
    <row r="880" spans="1:6" x14ac:dyDescent="0.3">
      <c r="A880" t="s">
        <v>4534</v>
      </c>
      <c r="B880" s="37" t="s">
        <v>2536</v>
      </c>
      <c r="C880" s="37" t="s">
        <v>3387</v>
      </c>
      <c r="D880" t="s">
        <v>906</v>
      </c>
      <c r="E880" t="s">
        <v>901</v>
      </c>
      <c r="F880" t="s">
        <v>895</v>
      </c>
    </row>
    <row r="881" spans="1:6" x14ac:dyDescent="0.3">
      <c r="A881" t="s">
        <v>4535</v>
      </c>
      <c r="B881" s="37" t="s">
        <v>2536</v>
      </c>
      <c r="C881" s="37" t="s">
        <v>2934</v>
      </c>
      <c r="D881" t="s">
        <v>907</v>
      </c>
      <c r="E881" t="s">
        <v>901</v>
      </c>
      <c r="F881" t="s">
        <v>895</v>
      </c>
    </row>
    <row r="882" spans="1:6" x14ac:dyDescent="0.3">
      <c r="A882" t="s">
        <v>4536</v>
      </c>
      <c r="B882" s="37" t="s">
        <v>2536</v>
      </c>
      <c r="C882" s="37" t="s">
        <v>3388</v>
      </c>
      <c r="D882" t="s">
        <v>908</v>
      </c>
      <c r="E882" t="s">
        <v>901</v>
      </c>
      <c r="F882" t="s">
        <v>895</v>
      </c>
    </row>
    <row r="883" spans="1:6" x14ac:dyDescent="0.3">
      <c r="A883" t="s">
        <v>4537</v>
      </c>
      <c r="B883" s="37" t="s">
        <v>2536</v>
      </c>
      <c r="C883" s="37" t="s">
        <v>3389</v>
      </c>
      <c r="D883" t="s">
        <v>909</v>
      </c>
      <c r="E883" t="s">
        <v>901</v>
      </c>
      <c r="F883" t="s">
        <v>895</v>
      </c>
    </row>
    <row r="884" spans="1:6" x14ac:dyDescent="0.3">
      <c r="A884" t="s">
        <v>4538</v>
      </c>
      <c r="B884" s="37" t="s">
        <v>2536</v>
      </c>
      <c r="C884" s="37" t="s">
        <v>2935</v>
      </c>
      <c r="D884" t="s">
        <v>910</v>
      </c>
      <c r="E884" t="s">
        <v>901</v>
      </c>
      <c r="F884" t="s">
        <v>895</v>
      </c>
    </row>
    <row r="885" spans="1:6" x14ac:dyDescent="0.3">
      <c r="A885" t="s">
        <v>4539</v>
      </c>
      <c r="B885" s="37" t="s">
        <v>2536</v>
      </c>
      <c r="C885" s="37" t="s">
        <v>3390</v>
      </c>
      <c r="D885" t="s">
        <v>911</v>
      </c>
      <c r="E885" t="s">
        <v>901</v>
      </c>
      <c r="F885" t="s">
        <v>895</v>
      </c>
    </row>
    <row r="886" spans="1:6" x14ac:dyDescent="0.3">
      <c r="A886" t="s">
        <v>2834</v>
      </c>
      <c r="B886" s="37" t="s">
        <v>2536</v>
      </c>
      <c r="C886" s="37" t="s">
        <v>2936</v>
      </c>
      <c r="D886" t="s">
        <v>912</v>
      </c>
      <c r="E886" t="s">
        <v>913</v>
      </c>
      <c r="F886" t="s">
        <v>895</v>
      </c>
    </row>
    <row r="887" spans="1:6" x14ac:dyDescent="0.3">
      <c r="A887" t="s">
        <v>4540</v>
      </c>
      <c r="B887" s="37" t="s">
        <v>2536</v>
      </c>
      <c r="C887" s="37" t="s">
        <v>3391</v>
      </c>
      <c r="D887" t="s">
        <v>914</v>
      </c>
      <c r="E887" t="s">
        <v>913</v>
      </c>
      <c r="F887" t="s">
        <v>895</v>
      </c>
    </row>
    <row r="888" spans="1:6" x14ac:dyDescent="0.3">
      <c r="A888" t="s">
        <v>4541</v>
      </c>
      <c r="B888" s="37" t="s">
        <v>2536</v>
      </c>
      <c r="C888" s="37" t="s">
        <v>3392</v>
      </c>
      <c r="D888" t="s">
        <v>915</v>
      </c>
      <c r="E888" t="s">
        <v>913</v>
      </c>
      <c r="F888" t="s">
        <v>895</v>
      </c>
    </row>
    <row r="889" spans="1:6" x14ac:dyDescent="0.3">
      <c r="A889" t="s">
        <v>4542</v>
      </c>
      <c r="B889" s="37" t="s">
        <v>2536</v>
      </c>
      <c r="C889" s="37" t="s">
        <v>3393</v>
      </c>
      <c r="D889" t="s">
        <v>916</v>
      </c>
      <c r="E889" t="s">
        <v>913</v>
      </c>
      <c r="F889" t="s">
        <v>895</v>
      </c>
    </row>
    <row r="890" spans="1:6" x14ac:dyDescent="0.3">
      <c r="A890" t="s">
        <v>5937</v>
      </c>
      <c r="B890" s="37" t="s">
        <v>2536</v>
      </c>
      <c r="C890" s="37" t="s">
        <v>3394</v>
      </c>
      <c r="D890" t="s">
        <v>5991</v>
      </c>
      <c r="E890" t="s">
        <v>913</v>
      </c>
      <c r="F890" t="s">
        <v>895</v>
      </c>
    </row>
    <row r="891" spans="1:6" x14ac:dyDescent="0.3">
      <c r="A891" t="s">
        <v>5938</v>
      </c>
      <c r="B891" s="37" t="s">
        <v>2536</v>
      </c>
      <c r="C891" s="37" t="s">
        <v>3395</v>
      </c>
      <c r="D891" t="s">
        <v>5992</v>
      </c>
      <c r="E891" t="s">
        <v>899</v>
      </c>
      <c r="F891" t="s">
        <v>895</v>
      </c>
    </row>
    <row r="892" spans="1:6" x14ac:dyDescent="0.3">
      <c r="A892" t="s">
        <v>5939</v>
      </c>
      <c r="B892" s="37" t="s">
        <v>2536</v>
      </c>
      <c r="C892" s="37" t="s">
        <v>3396</v>
      </c>
      <c r="D892" t="s">
        <v>5993</v>
      </c>
      <c r="E892" t="s">
        <v>913</v>
      </c>
      <c r="F892" t="s">
        <v>895</v>
      </c>
    </row>
    <row r="893" spans="1:6" x14ac:dyDescent="0.3">
      <c r="A893" t="s">
        <v>5940</v>
      </c>
      <c r="B893" s="37" t="s">
        <v>2536</v>
      </c>
      <c r="C893" s="37" t="s">
        <v>3397</v>
      </c>
      <c r="D893" t="s">
        <v>5994</v>
      </c>
      <c r="E893" t="s">
        <v>913</v>
      </c>
      <c r="F893" t="s">
        <v>895</v>
      </c>
    </row>
    <row r="894" spans="1:6" x14ac:dyDescent="0.3">
      <c r="A894" t="s">
        <v>4543</v>
      </c>
      <c r="B894" s="37" t="s">
        <v>2536</v>
      </c>
      <c r="C894" s="37" t="s">
        <v>2963</v>
      </c>
      <c r="D894" t="s">
        <v>917</v>
      </c>
      <c r="E894" t="s">
        <v>899</v>
      </c>
      <c r="F894" t="s">
        <v>895</v>
      </c>
    </row>
    <row r="895" spans="1:6" x14ac:dyDescent="0.3">
      <c r="A895" t="s">
        <v>4544</v>
      </c>
      <c r="B895" s="37" t="s">
        <v>2536</v>
      </c>
      <c r="C895" s="37" t="s">
        <v>2987</v>
      </c>
      <c r="D895" t="s">
        <v>918</v>
      </c>
      <c r="E895" t="s">
        <v>899</v>
      </c>
      <c r="F895" t="s">
        <v>895</v>
      </c>
    </row>
    <row r="896" spans="1:6" x14ac:dyDescent="0.3">
      <c r="A896" t="s">
        <v>2833</v>
      </c>
      <c r="B896" s="37" t="s">
        <v>2536</v>
      </c>
      <c r="C896" s="37" t="s">
        <v>3240</v>
      </c>
      <c r="D896" t="s">
        <v>919</v>
      </c>
      <c r="E896" t="s">
        <v>920</v>
      </c>
      <c r="F896" t="s">
        <v>895</v>
      </c>
    </row>
    <row r="897" spans="1:6" x14ac:dyDescent="0.3">
      <c r="A897" t="s">
        <v>4545</v>
      </c>
      <c r="B897" s="37" t="s">
        <v>2536</v>
      </c>
      <c r="C897" s="37" t="s">
        <v>3549</v>
      </c>
      <c r="D897" t="s">
        <v>921</v>
      </c>
      <c r="E897" t="s">
        <v>920</v>
      </c>
      <c r="F897" t="s">
        <v>895</v>
      </c>
    </row>
    <row r="898" spans="1:6" x14ac:dyDescent="0.3">
      <c r="A898" t="s">
        <v>4546</v>
      </c>
      <c r="B898" s="37" t="s">
        <v>2536</v>
      </c>
      <c r="C898" s="37" t="s">
        <v>3241</v>
      </c>
      <c r="D898" t="s">
        <v>922</v>
      </c>
      <c r="E898" t="s">
        <v>920</v>
      </c>
      <c r="F898" t="s">
        <v>895</v>
      </c>
    </row>
    <row r="899" spans="1:6" x14ac:dyDescent="0.3">
      <c r="A899" t="s">
        <v>4547</v>
      </c>
      <c r="B899" s="37" t="s">
        <v>2536</v>
      </c>
      <c r="C899" s="37" t="s">
        <v>3010</v>
      </c>
      <c r="D899" t="s">
        <v>923</v>
      </c>
      <c r="E899" t="s">
        <v>920</v>
      </c>
      <c r="F899" t="s">
        <v>895</v>
      </c>
    </row>
    <row r="900" spans="1:6" x14ac:dyDescent="0.3">
      <c r="A900" t="s">
        <v>4548</v>
      </c>
      <c r="B900" s="37" t="s">
        <v>2536</v>
      </c>
      <c r="C900" s="37" t="s">
        <v>3011</v>
      </c>
      <c r="D900" t="s">
        <v>924</v>
      </c>
      <c r="E900" t="s">
        <v>920</v>
      </c>
      <c r="F900" t="s">
        <v>895</v>
      </c>
    </row>
    <row r="901" spans="1:6" x14ac:dyDescent="0.3">
      <c r="A901" t="s">
        <v>4549</v>
      </c>
      <c r="B901" s="37" t="s">
        <v>2536</v>
      </c>
      <c r="C901" s="37" t="s">
        <v>3550</v>
      </c>
      <c r="D901" t="s">
        <v>925</v>
      </c>
      <c r="E901" t="s">
        <v>920</v>
      </c>
      <c r="F901" t="s">
        <v>895</v>
      </c>
    </row>
    <row r="902" spans="1:6" x14ac:dyDescent="0.3">
      <c r="A902" t="s">
        <v>4550</v>
      </c>
      <c r="B902" s="37" t="s">
        <v>2536</v>
      </c>
      <c r="C902" s="37" t="s">
        <v>3013</v>
      </c>
      <c r="D902" t="s">
        <v>926</v>
      </c>
      <c r="E902" t="s">
        <v>920</v>
      </c>
      <c r="F902" t="s">
        <v>895</v>
      </c>
    </row>
    <row r="903" spans="1:6" x14ac:dyDescent="0.3">
      <c r="A903" t="s">
        <v>4551</v>
      </c>
      <c r="B903" s="37" t="s">
        <v>2536</v>
      </c>
      <c r="C903" s="37" t="s">
        <v>3014</v>
      </c>
      <c r="D903" t="s">
        <v>927</v>
      </c>
      <c r="E903" t="s">
        <v>920</v>
      </c>
      <c r="F903" t="s">
        <v>895</v>
      </c>
    </row>
    <row r="904" spans="1:6" x14ac:dyDescent="0.3">
      <c r="A904" t="s">
        <v>4552</v>
      </c>
      <c r="B904" s="37" t="s">
        <v>2536</v>
      </c>
      <c r="C904" s="37" t="s">
        <v>3015</v>
      </c>
      <c r="D904" t="s">
        <v>928</v>
      </c>
      <c r="E904" t="s">
        <v>920</v>
      </c>
      <c r="F904" t="s">
        <v>895</v>
      </c>
    </row>
    <row r="905" spans="1:6" x14ac:dyDescent="0.3">
      <c r="A905" t="s">
        <v>2832</v>
      </c>
      <c r="B905" s="37" t="s">
        <v>2536</v>
      </c>
      <c r="C905" s="37" t="s">
        <v>3022</v>
      </c>
      <c r="D905" t="s">
        <v>929</v>
      </c>
      <c r="E905" t="s">
        <v>899</v>
      </c>
      <c r="F905" t="s">
        <v>895</v>
      </c>
    </row>
    <row r="906" spans="1:6" x14ac:dyDescent="0.3">
      <c r="A906" t="s">
        <v>4553</v>
      </c>
      <c r="B906" s="37" t="s">
        <v>2536</v>
      </c>
      <c r="C906" s="37" t="s">
        <v>3551</v>
      </c>
      <c r="D906" t="s">
        <v>930</v>
      </c>
      <c r="E906" t="s">
        <v>899</v>
      </c>
      <c r="F906" t="s">
        <v>895</v>
      </c>
    </row>
    <row r="907" spans="1:6" x14ac:dyDescent="0.3">
      <c r="A907" t="s">
        <v>4554</v>
      </c>
      <c r="B907" s="37" t="s">
        <v>2536</v>
      </c>
      <c r="C907" s="37" t="s">
        <v>3075</v>
      </c>
      <c r="D907" t="s">
        <v>931</v>
      </c>
      <c r="E907" t="s">
        <v>901</v>
      </c>
      <c r="F907" t="s">
        <v>895</v>
      </c>
    </row>
    <row r="908" spans="1:6" x14ac:dyDescent="0.3">
      <c r="A908" t="s">
        <v>4555</v>
      </c>
      <c r="B908" s="37" t="s">
        <v>2536</v>
      </c>
      <c r="C908" s="37" t="s">
        <v>3076</v>
      </c>
      <c r="D908" t="s">
        <v>932</v>
      </c>
      <c r="E908" t="s">
        <v>901</v>
      </c>
      <c r="F908" t="s">
        <v>895</v>
      </c>
    </row>
    <row r="909" spans="1:6" x14ac:dyDescent="0.3">
      <c r="A909" t="s">
        <v>4556</v>
      </c>
      <c r="B909" s="37" t="s">
        <v>2536</v>
      </c>
      <c r="C909" s="37" t="s">
        <v>3456</v>
      </c>
      <c r="D909" t="s">
        <v>933</v>
      </c>
      <c r="E909" t="s">
        <v>901</v>
      </c>
      <c r="F909" t="s">
        <v>895</v>
      </c>
    </row>
    <row r="910" spans="1:6" x14ac:dyDescent="0.3">
      <c r="A910" t="s">
        <v>4557</v>
      </c>
      <c r="B910" s="37" t="s">
        <v>2536</v>
      </c>
      <c r="C910" s="37" t="s">
        <v>3077</v>
      </c>
      <c r="D910" t="s">
        <v>934</v>
      </c>
      <c r="E910" t="s">
        <v>901</v>
      </c>
      <c r="F910" t="s">
        <v>895</v>
      </c>
    </row>
    <row r="911" spans="1:6" x14ac:dyDescent="0.3">
      <c r="A911" t="s">
        <v>4558</v>
      </c>
      <c r="B911" s="37" t="s">
        <v>2536</v>
      </c>
      <c r="C911" s="37" t="s">
        <v>3078</v>
      </c>
      <c r="D911" t="s">
        <v>935</v>
      </c>
      <c r="E911" t="s">
        <v>901</v>
      </c>
      <c r="F911" t="s">
        <v>895</v>
      </c>
    </row>
    <row r="912" spans="1:6" x14ac:dyDescent="0.3">
      <c r="A912" t="s">
        <v>2831</v>
      </c>
      <c r="B912" s="37" t="s">
        <v>2536</v>
      </c>
      <c r="C912" s="37" t="s">
        <v>3087</v>
      </c>
      <c r="D912" t="s">
        <v>936</v>
      </c>
      <c r="E912" t="s">
        <v>899</v>
      </c>
      <c r="F912" t="s">
        <v>895</v>
      </c>
    </row>
    <row r="913" spans="1:6" x14ac:dyDescent="0.3">
      <c r="A913" t="s">
        <v>4559</v>
      </c>
      <c r="B913" s="37" t="s">
        <v>2536</v>
      </c>
      <c r="C913" s="37" t="s">
        <v>3089</v>
      </c>
      <c r="D913" t="s">
        <v>937</v>
      </c>
      <c r="E913" t="s">
        <v>899</v>
      </c>
      <c r="F913" t="s">
        <v>895</v>
      </c>
    </row>
    <row r="914" spans="1:6" x14ac:dyDescent="0.3">
      <c r="A914" t="s">
        <v>4560</v>
      </c>
      <c r="B914" s="37" t="s">
        <v>2536</v>
      </c>
      <c r="C914" s="37" t="s">
        <v>3461</v>
      </c>
      <c r="D914" t="s">
        <v>938</v>
      </c>
      <c r="E914" t="s">
        <v>899</v>
      </c>
      <c r="F914" t="s">
        <v>895</v>
      </c>
    </row>
    <row r="915" spans="1:6" x14ac:dyDescent="0.3">
      <c r="A915" t="s">
        <v>4561</v>
      </c>
      <c r="B915" s="37" t="s">
        <v>2536</v>
      </c>
      <c r="C915" s="37" t="s">
        <v>3463</v>
      </c>
      <c r="D915" t="s">
        <v>939</v>
      </c>
      <c r="E915" t="s">
        <v>899</v>
      </c>
      <c r="F915" t="s">
        <v>895</v>
      </c>
    </row>
    <row r="916" spans="1:6" x14ac:dyDescent="0.3">
      <c r="A916" t="s">
        <v>2830</v>
      </c>
      <c r="B916" s="37" t="s">
        <v>2536</v>
      </c>
      <c r="C916" s="37" t="s">
        <v>3297</v>
      </c>
      <c r="D916" t="s">
        <v>940</v>
      </c>
      <c r="E916" t="s">
        <v>899</v>
      </c>
      <c r="F916" t="s">
        <v>895</v>
      </c>
    </row>
    <row r="917" spans="1:6" x14ac:dyDescent="0.3">
      <c r="A917" t="s">
        <v>4562</v>
      </c>
      <c r="B917" s="37" t="s">
        <v>2536</v>
      </c>
      <c r="C917" s="37" t="s">
        <v>3299</v>
      </c>
      <c r="D917" t="s">
        <v>941</v>
      </c>
      <c r="E917" t="s">
        <v>899</v>
      </c>
      <c r="F917" t="s">
        <v>895</v>
      </c>
    </row>
    <row r="918" spans="1:6" x14ac:dyDescent="0.3">
      <c r="A918" t="s">
        <v>4563</v>
      </c>
      <c r="B918" s="37" t="s">
        <v>2536</v>
      </c>
      <c r="C918" s="37" t="s">
        <v>3096</v>
      </c>
      <c r="D918" t="s">
        <v>942</v>
      </c>
      <c r="E918" t="s">
        <v>901</v>
      </c>
      <c r="F918" t="s">
        <v>895</v>
      </c>
    </row>
    <row r="919" spans="1:6" x14ac:dyDescent="0.3">
      <c r="A919" t="s">
        <v>4564</v>
      </c>
      <c r="B919" s="37" t="s">
        <v>2536</v>
      </c>
      <c r="C919" s="37" t="s">
        <v>3097</v>
      </c>
      <c r="D919" t="s">
        <v>943</v>
      </c>
      <c r="E919" t="s">
        <v>901</v>
      </c>
      <c r="F919" t="s">
        <v>895</v>
      </c>
    </row>
    <row r="920" spans="1:6" x14ac:dyDescent="0.3">
      <c r="A920" t="s">
        <v>2829</v>
      </c>
      <c r="B920" s="37" t="s">
        <v>2536</v>
      </c>
      <c r="C920" s="37" t="s">
        <v>3100</v>
      </c>
      <c r="D920" t="s">
        <v>944</v>
      </c>
      <c r="E920" t="s">
        <v>899</v>
      </c>
      <c r="F920" t="s">
        <v>895</v>
      </c>
    </row>
    <row r="921" spans="1:6" x14ac:dyDescent="0.3">
      <c r="A921" t="s">
        <v>4565</v>
      </c>
      <c r="B921" s="37" t="s">
        <v>2536</v>
      </c>
      <c r="C921" s="37" t="s">
        <v>3552</v>
      </c>
      <c r="D921" t="s">
        <v>945</v>
      </c>
      <c r="E921" t="s">
        <v>899</v>
      </c>
      <c r="F921" t="s">
        <v>895</v>
      </c>
    </row>
    <row r="922" spans="1:6" x14ac:dyDescent="0.3">
      <c r="A922" t="s">
        <v>4566</v>
      </c>
      <c r="B922" s="37" t="s">
        <v>2536</v>
      </c>
      <c r="C922" s="37" t="s">
        <v>3103</v>
      </c>
      <c r="D922" t="s">
        <v>946</v>
      </c>
      <c r="E922" t="s">
        <v>899</v>
      </c>
      <c r="F922" t="s">
        <v>895</v>
      </c>
    </row>
    <row r="923" spans="1:6" x14ac:dyDescent="0.3">
      <c r="A923" t="s">
        <v>4567</v>
      </c>
      <c r="B923" s="37" t="s">
        <v>2536</v>
      </c>
      <c r="C923" s="37" t="s">
        <v>3553</v>
      </c>
      <c r="D923" t="s">
        <v>947</v>
      </c>
      <c r="E923" t="s">
        <v>899</v>
      </c>
      <c r="F923" t="s">
        <v>895</v>
      </c>
    </row>
    <row r="924" spans="1:6" x14ac:dyDescent="0.3">
      <c r="A924" t="s">
        <v>4568</v>
      </c>
      <c r="B924" s="37" t="s">
        <v>2536</v>
      </c>
      <c r="C924" s="37" t="s">
        <v>3109</v>
      </c>
      <c r="D924" t="s">
        <v>948</v>
      </c>
      <c r="E924" t="s">
        <v>899</v>
      </c>
      <c r="F924" t="s">
        <v>895</v>
      </c>
    </row>
    <row r="925" spans="1:6" x14ac:dyDescent="0.3">
      <c r="A925" t="s">
        <v>4569</v>
      </c>
      <c r="B925" s="37" t="s">
        <v>2536</v>
      </c>
      <c r="C925" s="37" t="s">
        <v>3110</v>
      </c>
      <c r="D925" t="s">
        <v>949</v>
      </c>
      <c r="E925" t="s">
        <v>899</v>
      </c>
      <c r="F925" t="s">
        <v>895</v>
      </c>
    </row>
    <row r="926" spans="1:6" x14ac:dyDescent="0.3">
      <c r="A926" t="s">
        <v>4570</v>
      </c>
      <c r="B926" s="37" t="s">
        <v>2536</v>
      </c>
      <c r="C926" s="37" t="s">
        <v>3111</v>
      </c>
      <c r="D926" t="s">
        <v>5995</v>
      </c>
      <c r="E926" t="s">
        <v>899</v>
      </c>
      <c r="F926" t="s">
        <v>895</v>
      </c>
    </row>
    <row r="927" spans="1:6" x14ac:dyDescent="0.3">
      <c r="A927" t="s">
        <v>4571</v>
      </c>
      <c r="B927" s="37" t="s">
        <v>2536</v>
      </c>
      <c r="C927" s="37" t="s">
        <v>3114</v>
      </c>
      <c r="D927" t="s">
        <v>950</v>
      </c>
      <c r="E927" t="s">
        <v>899</v>
      </c>
      <c r="F927" t="s">
        <v>895</v>
      </c>
    </row>
    <row r="928" spans="1:6" x14ac:dyDescent="0.3">
      <c r="A928" t="s">
        <v>4572</v>
      </c>
      <c r="B928" s="37" t="s">
        <v>2536</v>
      </c>
      <c r="C928" s="37" t="s">
        <v>3554</v>
      </c>
      <c r="D928" t="s">
        <v>951</v>
      </c>
      <c r="E928" t="s">
        <v>899</v>
      </c>
      <c r="F928" t="s">
        <v>895</v>
      </c>
    </row>
    <row r="929" spans="1:6" x14ac:dyDescent="0.3">
      <c r="A929" t="s">
        <v>4573</v>
      </c>
      <c r="B929" s="37" t="s">
        <v>2536</v>
      </c>
      <c r="C929" s="37" t="s">
        <v>3115</v>
      </c>
      <c r="D929" t="s">
        <v>952</v>
      </c>
      <c r="E929" t="s">
        <v>899</v>
      </c>
      <c r="F929" t="s">
        <v>895</v>
      </c>
    </row>
    <row r="930" spans="1:6" x14ac:dyDescent="0.3">
      <c r="A930" t="s">
        <v>4574</v>
      </c>
      <c r="B930" s="37" t="s">
        <v>2536</v>
      </c>
      <c r="C930" s="37" t="s">
        <v>3116</v>
      </c>
      <c r="D930" t="s">
        <v>953</v>
      </c>
      <c r="E930" t="s">
        <v>901</v>
      </c>
      <c r="F930" t="s">
        <v>895</v>
      </c>
    </row>
    <row r="931" spans="1:6" x14ac:dyDescent="0.3">
      <c r="A931" t="s">
        <v>4575</v>
      </c>
      <c r="B931" s="37" t="s">
        <v>2536</v>
      </c>
      <c r="C931" s="37" t="s">
        <v>3555</v>
      </c>
      <c r="D931" t="s">
        <v>954</v>
      </c>
      <c r="E931" t="s">
        <v>901</v>
      </c>
      <c r="F931" t="s">
        <v>895</v>
      </c>
    </row>
    <row r="932" spans="1:6" x14ac:dyDescent="0.3">
      <c r="A932" t="s">
        <v>4576</v>
      </c>
      <c r="B932" s="37" t="s">
        <v>2536</v>
      </c>
      <c r="C932" s="37" t="s">
        <v>3556</v>
      </c>
      <c r="D932" t="s">
        <v>955</v>
      </c>
      <c r="E932" t="s">
        <v>901</v>
      </c>
      <c r="F932" t="s">
        <v>895</v>
      </c>
    </row>
    <row r="933" spans="1:6" x14ac:dyDescent="0.3">
      <c r="A933" t="s">
        <v>2828</v>
      </c>
      <c r="B933" s="37" t="s">
        <v>2536</v>
      </c>
      <c r="C933" s="37" t="s">
        <v>3557</v>
      </c>
      <c r="D933" t="s">
        <v>956</v>
      </c>
      <c r="E933" t="s">
        <v>901</v>
      </c>
      <c r="F933" t="s">
        <v>895</v>
      </c>
    </row>
    <row r="934" spans="1:6" x14ac:dyDescent="0.3">
      <c r="A934" t="s">
        <v>4577</v>
      </c>
      <c r="B934" s="37" t="s">
        <v>2536</v>
      </c>
      <c r="C934" s="37" t="s">
        <v>3118</v>
      </c>
      <c r="D934" t="s">
        <v>957</v>
      </c>
      <c r="E934" t="s">
        <v>899</v>
      </c>
      <c r="F934" t="s">
        <v>895</v>
      </c>
    </row>
    <row r="935" spans="1:6" x14ac:dyDescent="0.3">
      <c r="A935" t="s">
        <v>4578</v>
      </c>
      <c r="B935" s="37" t="s">
        <v>2536</v>
      </c>
      <c r="C935" s="37" t="s">
        <v>3120</v>
      </c>
      <c r="D935" t="s">
        <v>958</v>
      </c>
      <c r="E935" t="s">
        <v>899</v>
      </c>
      <c r="F935" t="s">
        <v>895</v>
      </c>
    </row>
    <row r="936" spans="1:6" x14ac:dyDescent="0.3">
      <c r="A936" t="s">
        <v>4579</v>
      </c>
      <c r="B936" s="37" t="s">
        <v>2536</v>
      </c>
      <c r="C936" s="37" t="s">
        <v>3123</v>
      </c>
      <c r="D936" t="s">
        <v>959</v>
      </c>
      <c r="E936" t="s">
        <v>960</v>
      </c>
      <c r="F936" t="s">
        <v>895</v>
      </c>
    </row>
    <row r="937" spans="1:6" x14ac:dyDescent="0.3">
      <c r="A937" t="s">
        <v>4580</v>
      </c>
      <c r="B937" s="37" t="s">
        <v>2536</v>
      </c>
      <c r="C937" s="37" t="s">
        <v>3558</v>
      </c>
      <c r="D937" t="s">
        <v>961</v>
      </c>
      <c r="E937" t="s">
        <v>960</v>
      </c>
      <c r="F937" t="s">
        <v>895</v>
      </c>
    </row>
    <row r="938" spans="1:6" x14ac:dyDescent="0.3">
      <c r="A938" t="s">
        <v>4581</v>
      </c>
      <c r="B938" s="37" t="s">
        <v>2536</v>
      </c>
      <c r="C938" s="37" t="s">
        <v>3124</v>
      </c>
      <c r="D938" t="s">
        <v>962</v>
      </c>
      <c r="E938" t="s">
        <v>960</v>
      </c>
      <c r="F938" t="s">
        <v>895</v>
      </c>
    </row>
    <row r="939" spans="1:6" x14ac:dyDescent="0.3">
      <c r="A939" t="s">
        <v>4582</v>
      </c>
      <c r="B939" s="37" t="s">
        <v>2536</v>
      </c>
      <c r="C939" s="37" t="s">
        <v>3127</v>
      </c>
      <c r="D939" t="s">
        <v>963</v>
      </c>
      <c r="E939" t="s">
        <v>899</v>
      </c>
      <c r="F939" t="s">
        <v>895</v>
      </c>
    </row>
    <row r="940" spans="1:6" x14ac:dyDescent="0.3">
      <c r="A940" t="s">
        <v>4583</v>
      </c>
      <c r="B940" s="37" t="s">
        <v>2536</v>
      </c>
      <c r="C940" s="37" t="s">
        <v>3302</v>
      </c>
      <c r="D940" t="s">
        <v>964</v>
      </c>
      <c r="E940" t="s">
        <v>899</v>
      </c>
      <c r="F940" t="s">
        <v>895</v>
      </c>
    </row>
    <row r="941" spans="1:6" x14ac:dyDescent="0.3">
      <c r="A941" t="s">
        <v>4584</v>
      </c>
      <c r="B941" s="37" t="s">
        <v>2536</v>
      </c>
      <c r="C941" s="37" t="s">
        <v>3128</v>
      </c>
      <c r="D941" t="s">
        <v>965</v>
      </c>
      <c r="E941" t="s">
        <v>899</v>
      </c>
      <c r="F941" t="s">
        <v>895</v>
      </c>
    </row>
    <row r="942" spans="1:6" x14ac:dyDescent="0.3">
      <c r="A942" t="s">
        <v>4585</v>
      </c>
      <c r="B942" s="37" t="s">
        <v>2536</v>
      </c>
      <c r="C942" s="37" t="s">
        <v>3274</v>
      </c>
      <c r="D942" t="s">
        <v>966</v>
      </c>
      <c r="E942" t="s">
        <v>899</v>
      </c>
      <c r="F942" t="s">
        <v>895</v>
      </c>
    </row>
    <row r="943" spans="1:6" x14ac:dyDescent="0.3">
      <c r="A943" t="s">
        <v>2827</v>
      </c>
      <c r="B943" s="37" t="s">
        <v>2536</v>
      </c>
      <c r="C943" s="37" t="s">
        <v>3129</v>
      </c>
      <c r="D943" t="s">
        <v>967</v>
      </c>
      <c r="E943" t="s">
        <v>899</v>
      </c>
      <c r="F943" t="s">
        <v>895</v>
      </c>
    </row>
    <row r="944" spans="1:6" x14ac:dyDescent="0.3">
      <c r="A944" t="s">
        <v>4586</v>
      </c>
      <c r="B944" s="37" t="s">
        <v>2536</v>
      </c>
      <c r="C944" s="37" t="s">
        <v>3132</v>
      </c>
      <c r="D944" t="s">
        <v>968</v>
      </c>
      <c r="E944" t="s">
        <v>899</v>
      </c>
      <c r="F944" t="s">
        <v>895</v>
      </c>
    </row>
    <row r="945" spans="1:6" x14ac:dyDescent="0.3">
      <c r="A945" t="s">
        <v>4587</v>
      </c>
      <c r="B945" s="37" t="s">
        <v>2536</v>
      </c>
      <c r="C945" s="37" t="s">
        <v>3133</v>
      </c>
      <c r="D945" t="s">
        <v>969</v>
      </c>
      <c r="E945" t="s">
        <v>899</v>
      </c>
      <c r="F945" t="s">
        <v>895</v>
      </c>
    </row>
    <row r="946" spans="1:6" x14ac:dyDescent="0.3">
      <c r="A946" t="s">
        <v>2826</v>
      </c>
      <c r="B946" s="37" t="s">
        <v>2536</v>
      </c>
      <c r="C946" s="37" t="s">
        <v>3559</v>
      </c>
      <c r="D946" t="s">
        <v>970</v>
      </c>
      <c r="E946" t="s">
        <v>971</v>
      </c>
      <c r="F946" t="s">
        <v>895</v>
      </c>
    </row>
    <row r="947" spans="1:6" x14ac:dyDescent="0.3">
      <c r="A947" t="s">
        <v>4588</v>
      </c>
      <c r="B947" s="37" t="s">
        <v>2536</v>
      </c>
      <c r="C947" s="37" t="s">
        <v>3560</v>
      </c>
      <c r="D947" t="s">
        <v>972</v>
      </c>
      <c r="E947" t="s">
        <v>899</v>
      </c>
      <c r="F947" t="s">
        <v>895</v>
      </c>
    </row>
    <row r="948" spans="1:6" x14ac:dyDescent="0.3">
      <c r="A948" t="s">
        <v>4589</v>
      </c>
      <c r="B948" s="37" t="s">
        <v>2536</v>
      </c>
      <c r="C948" s="37" t="s">
        <v>3561</v>
      </c>
      <c r="D948" t="s">
        <v>973</v>
      </c>
      <c r="E948" t="s">
        <v>899</v>
      </c>
      <c r="F948" t="s">
        <v>895</v>
      </c>
    </row>
    <row r="949" spans="1:6" x14ac:dyDescent="0.3">
      <c r="A949" t="s">
        <v>4590</v>
      </c>
      <c r="B949" s="37" t="s">
        <v>2536</v>
      </c>
      <c r="C949" s="37" t="s">
        <v>3562</v>
      </c>
      <c r="D949" t="s">
        <v>974</v>
      </c>
      <c r="E949" t="s">
        <v>899</v>
      </c>
      <c r="F949" t="s">
        <v>895</v>
      </c>
    </row>
    <row r="950" spans="1:6" x14ac:dyDescent="0.3">
      <c r="A950" t="s">
        <v>4591</v>
      </c>
      <c r="B950" s="37" t="s">
        <v>2536</v>
      </c>
      <c r="C950" s="37" t="s">
        <v>3563</v>
      </c>
      <c r="D950" t="s">
        <v>975</v>
      </c>
      <c r="E950" t="s">
        <v>899</v>
      </c>
      <c r="F950" t="s">
        <v>895</v>
      </c>
    </row>
    <row r="951" spans="1:6" x14ac:dyDescent="0.3">
      <c r="A951" t="s">
        <v>4592</v>
      </c>
      <c r="B951" s="37" t="s">
        <v>2536</v>
      </c>
      <c r="C951" s="37" t="s">
        <v>3564</v>
      </c>
      <c r="D951" t="s">
        <v>976</v>
      </c>
      <c r="E951" t="s">
        <v>901</v>
      </c>
      <c r="F951" t="s">
        <v>895</v>
      </c>
    </row>
    <row r="952" spans="1:6" x14ac:dyDescent="0.3">
      <c r="A952" t="s">
        <v>4593</v>
      </c>
      <c r="B952" s="37" t="s">
        <v>2536</v>
      </c>
      <c r="C952" s="37" t="s">
        <v>3565</v>
      </c>
      <c r="D952" t="s">
        <v>977</v>
      </c>
      <c r="E952" t="s">
        <v>899</v>
      </c>
      <c r="F952" t="s">
        <v>895</v>
      </c>
    </row>
    <row r="953" spans="1:6" x14ac:dyDescent="0.3">
      <c r="A953" t="s">
        <v>4594</v>
      </c>
      <c r="B953" s="37" t="s">
        <v>2536</v>
      </c>
      <c r="C953" s="37" t="s">
        <v>3566</v>
      </c>
      <c r="D953" t="s">
        <v>978</v>
      </c>
      <c r="E953" t="s">
        <v>899</v>
      </c>
      <c r="F953" t="s">
        <v>895</v>
      </c>
    </row>
    <row r="954" spans="1:6" x14ac:dyDescent="0.3">
      <c r="A954" t="s">
        <v>4595</v>
      </c>
      <c r="B954" s="37" t="s">
        <v>2536</v>
      </c>
      <c r="C954" s="37" t="s">
        <v>3567</v>
      </c>
      <c r="D954" t="s">
        <v>979</v>
      </c>
      <c r="E954" t="s">
        <v>913</v>
      </c>
      <c r="F954" t="s">
        <v>895</v>
      </c>
    </row>
    <row r="955" spans="1:6" x14ac:dyDescent="0.3">
      <c r="A955" t="s">
        <v>4596</v>
      </c>
      <c r="B955" s="37" t="s">
        <v>2536</v>
      </c>
      <c r="C955" s="37" t="s">
        <v>3568</v>
      </c>
      <c r="D955" t="s">
        <v>980</v>
      </c>
      <c r="E955" t="s">
        <v>913</v>
      </c>
      <c r="F955" t="s">
        <v>895</v>
      </c>
    </row>
    <row r="956" spans="1:6" x14ac:dyDescent="0.3">
      <c r="A956" t="s">
        <v>4597</v>
      </c>
      <c r="B956" s="37" t="s">
        <v>2536</v>
      </c>
      <c r="C956" s="37" t="s">
        <v>3569</v>
      </c>
      <c r="D956" t="s">
        <v>981</v>
      </c>
      <c r="E956" t="s">
        <v>899</v>
      </c>
      <c r="F956" t="s">
        <v>895</v>
      </c>
    </row>
    <row r="957" spans="1:6" x14ac:dyDescent="0.3">
      <c r="A957" t="s">
        <v>4598</v>
      </c>
      <c r="B957" s="37" t="s">
        <v>2536</v>
      </c>
      <c r="C957" s="37" t="s">
        <v>3570</v>
      </c>
      <c r="D957" t="s">
        <v>982</v>
      </c>
      <c r="E957" t="s">
        <v>899</v>
      </c>
      <c r="F957" t="s">
        <v>895</v>
      </c>
    </row>
    <row r="958" spans="1:6" x14ac:dyDescent="0.3">
      <c r="A958" t="s">
        <v>2825</v>
      </c>
      <c r="B958" s="37" t="s">
        <v>2536</v>
      </c>
      <c r="C958" s="37" t="s">
        <v>3307</v>
      </c>
      <c r="D958" t="s">
        <v>983</v>
      </c>
      <c r="E958" t="s">
        <v>899</v>
      </c>
      <c r="F958" t="s">
        <v>895</v>
      </c>
    </row>
    <row r="959" spans="1:6" x14ac:dyDescent="0.3">
      <c r="A959" t="s">
        <v>4599</v>
      </c>
      <c r="B959" s="37" t="s">
        <v>2536</v>
      </c>
      <c r="C959" s="37" t="s">
        <v>3167</v>
      </c>
      <c r="D959" t="s">
        <v>984</v>
      </c>
      <c r="E959" t="s">
        <v>899</v>
      </c>
      <c r="F959" t="s">
        <v>895</v>
      </c>
    </row>
    <row r="960" spans="1:6" x14ac:dyDescent="0.3">
      <c r="A960" t="s">
        <v>4600</v>
      </c>
      <c r="B960" s="37" t="s">
        <v>2536</v>
      </c>
      <c r="C960" s="37" t="s">
        <v>3168</v>
      </c>
      <c r="D960" t="s">
        <v>985</v>
      </c>
      <c r="E960" t="s">
        <v>899</v>
      </c>
      <c r="F960" t="s">
        <v>895</v>
      </c>
    </row>
    <row r="961" spans="1:6" x14ac:dyDescent="0.3">
      <c r="A961" t="s">
        <v>4601</v>
      </c>
      <c r="B961" s="37" t="s">
        <v>2536</v>
      </c>
      <c r="C961" s="37" t="s">
        <v>3571</v>
      </c>
      <c r="D961" t="s">
        <v>986</v>
      </c>
      <c r="E961" t="s">
        <v>899</v>
      </c>
      <c r="F961" t="s">
        <v>895</v>
      </c>
    </row>
    <row r="962" spans="1:6" x14ac:dyDescent="0.3">
      <c r="A962" t="s">
        <v>4602</v>
      </c>
      <c r="B962" s="37" t="s">
        <v>2536</v>
      </c>
      <c r="C962" s="37" t="s">
        <v>3572</v>
      </c>
      <c r="D962" t="s">
        <v>987</v>
      </c>
      <c r="E962" t="s">
        <v>899</v>
      </c>
      <c r="F962" t="s">
        <v>895</v>
      </c>
    </row>
    <row r="963" spans="1:6" x14ac:dyDescent="0.3">
      <c r="A963" t="s">
        <v>4603</v>
      </c>
      <c r="B963" s="37" t="s">
        <v>2536</v>
      </c>
      <c r="C963" s="37" t="s">
        <v>3573</v>
      </c>
      <c r="D963" t="s">
        <v>988</v>
      </c>
      <c r="E963" t="s">
        <v>899</v>
      </c>
      <c r="F963" t="s">
        <v>895</v>
      </c>
    </row>
    <row r="964" spans="1:6" x14ac:dyDescent="0.3">
      <c r="A964" t="s">
        <v>4604</v>
      </c>
      <c r="B964" s="37" t="s">
        <v>2536</v>
      </c>
      <c r="C964" s="37" t="s">
        <v>3574</v>
      </c>
      <c r="D964" t="s">
        <v>989</v>
      </c>
      <c r="E964" t="s">
        <v>899</v>
      </c>
      <c r="F964" t="s">
        <v>895</v>
      </c>
    </row>
    <row r="965" spans="1:6" x14ac:dyDescent="0.3">
      <c r="A965" t="s">
        <v>4605</v>
      </c>
      <c r="B965" s="37" t="s">
        <v>2536</v>
      </c>
      <c r="C965" s="37" t="s">
        <v>3511</v>
      </c>
      <c r="D965" t="s">
        <v>990</v>
      </c>
      <c r="E965" t="s">
        <v>899</v>
      </c>
      <c r="F965" t="s">
        <v>895</v>
      </c>
    </row>
    <row r="966" spans="1:6" x14ac:dyDescent="0.3">
      <c r="A966" t="s">
        <v>4606</v>
      </c>
      <c r="B966" s="37" t="s">
        <v>2536</v>
      </c>
      <c r="C966" s="37" t="s">
        <v>3575</v>
      </c>
      <c r="D966" t="s">
        <v>991</v>
      </c>
      <c r="E966" t="s">
        <v>899</v>
      </c>
      <c r="F966" t="s">
        <v>895</v>
      </c>
    </row>
    <row r="967" spans="1:6" x14ac:dyDescent="0.3">
      <c r="A967" t="s">
        <v>4607</v>
      </c>
      <c r="B967" s="37" t="s">
        <v>2536</v>
      </c>
      <c r="C967" s="37" t="s">
        <v>3513</v>
      </c>
      <c r="D967" t="s">
        <v>992</v>
      </c>
      <c r="E967" t="s">
        <v>899</v>
      </c>
      <c r="F967" t="s">
        <v>895</v>
      </c>
    </row>
    <row r="968" spans="1:6" x14ac:dyDescent="0.3">
      <c r="A968" t="s">
        <v>4608</v>
      </c>
      <c r="B968" s="37" t="s">
        <v>2536</v>
      </c>
      <c r="C968" s="37" t="s">
        <v>3576</v>
      </c>
      <c r="D968" t="s">
        <v>993</v>
      </c>
      <c r="E968" t="s">
        <v>899</v>
      </c>
      <c r="F968" t="s">
        <v>895</v>
      </c>
    </row>
    <row r="969" spans="1:6" x14ac:dyDescent="0.3">
      <c r="A969" t="s">
        <v>4609</v>
      </c>
      <c r="B969" s="37" t="s">
        <v>2536</v>
      </c>
      <c r="C969" s="37" t="s">
        <v>3514</v>
      </c>
      <c r="D969" t="s">
        <v>994</v>
      </c>
      <c r="E969" t="s">
        <v>899</v>
      </c>
      <c r="F969" t="s">
        <v>895</v>
      </c>
    </row>
    <row r="970" spans="1:6" x14ac:dyDescent="0.3">
      <c r="A970" t="s">
        <v>4610</v>
      </c>
      <c r="B970" s="37" t="s">
        <v>2536</v>
      </c>
      <c r="C970" s="37" t="s">
        <v>3515</v>
      </c>
      <c r="D970" t="s">
        <v>995</v>
      </c>
      <c r="E970" t="s">
        <v>899</v>
      </c>
      <c r="F970" t="s">
        <v>895</v>
      </c>
    </row>
    <row r="971" spans="1:6" x14ac:dyDescent="0.3">
      <c r="A971" t="s">
        <v>2824</v>
      </c>
      <c r="B971" s="37" t="s">
        <v>2536</v>
      </c>
      <c r="C971" s="37" t="s">
        <v>3517</v>
      </c>
      <c r="D971" t="s">
        <v>996</v>
      </c>
      <c r="E971" t="s">
        <v>913</v>
      </c>
      <c r="F971" t="s">
        <v>895</v>
      </c>
    </row>
    <row r="972" spans="1:6" x14ac:dyDescent="0.3">
      <c r="A972" t="s">
        <v>4611</v>
      </c>
      <c r="B972" s="37" t="s">
        <v>2536</v>
      </c>
      <c r="C972" s="37" t="s">
        <v>3577</v>
      </c>
      <c r="D972" t="s">
        <v>997</v>
      </c>
      <c r="E972" t="s">
        <v>899</v>
      </c>
      <c r="F972" t="s">
        <v>895</v>
      </c>
    </row>
    <row r="973" spans="1:6" x14ac:dyDescent="0.3">
      <c r="A973" t="s">
        <v>4612</v>
      </c>
      <c r="B973" s="37" t="s">
        <v>2536</v>
      </c>
      <c r="C973" s="37" t="s">
        <v>3578</v>
      </c>
      <c r="D973" t="s">
        <v>998</v>
      </c>
      <c r="E973" t="s">
        <v>899</v>
      </c>
      <c r="F973" t="s">
        <v>895</v>
      </c>
    </row>
    <row r="974" spans="1:6" x14ac:dyDescent="0.3">
      <c r="A974" t="s">
        <v>4613</v>
      </c>
      <c r="B974" s="37" t="s">
        <v>2536</v>
      </c>
      <c r="C974" s="37" t="s">
        <v>3579</v>
      </c>
      <c r="D974" t="s">
        <v>999</v>
      </c>
      <c r="E974" t="s">
        <v>899</v>
      </c>
      <c r="F974" t="s">
        <v>895</v>
      </c>
    </row>
    <row r="975" spans="1:6" x14ac:dyDescent="0.3">
      <c r="A975" t="s">
        <v>4614</v>
      </c>
      <c r="B975" s="37" t="s">
        <v>2536</v>
      </c>
      <c r="C975" s="37" t="s">
        <v>3580</v>
      </c>
      <c r="D975" t="s">
        <v>1000</v>
      </c>
      <c r="E975" t="s">
        <v>899</v>
      </c>
      <c r="F975" t="s">
        <v>895</v>
      </c>
    </row>
    <row r="976" spans="1:6" x14ac:dyDescent="0.3">
      <c r="A976" t="s">
        <v>4615</v>
      </c>
      <c r="B976" s="37" t="s">
        <v>2536</v>
      </c>
      <c r="C976" s="37" t="s">
        <v>3581</v>
      </c>
      <c r="D976" t="s">
        <v>1001</v>
      </c>
      <c r="E976" t="s">
        <v>899</v>
      </c>
      <c r="F976" t="s">
        <v>895</v>
      </c>
    </row>
    <row r="977" spans="1:6" x14ac:dyDescent="0.3">
      <c r="A977" t="s">
        <v>2823</v>
      </c>
      <c r="B977" s="37" t="s">
        <v>2536</v>
      </c>
      <c r="C977" s="37" t="s">
        <v>3582</v>
      </c>
      <c r="D977" t="s">
        <v>1002</v>
      </c>
      <c r="E977" t="s">
        <v>899</v>
      </c>
      <c r="F977" t="s">
        <v>895</v>
      </c>
    </row>
    <row r="978" spans="1:6" x14ac:dyDescent="0.3">
      <c r="A978" t="s">
        <v>4616</v>
      </c>
      <c r="B978" s="37" t="s">
        <v>2536</v>
      </c>
      <c r="C978" s="37" t="s">
        <v>3583</v>
      </c>
      <c r="D978" t="s">
        <v>1003</v>
      </c>
      <c r="E978" t="s">
        <v>899</v>
      </c>
      <c r="F978" t="s">
        <v>895</v>
      </c>
    </row>
    <row r="979" spans="1:6" x14ac:dyDescent="0.3">
      <c r="A979" t="s">
        <v>4617</v>
      </c>
      <c r="B979" s="37" t="s">
        <v>2536</v>
      </c>
      <c r="C979" s="37" t="s">
        <v>3584</v>
      </c>
      <c r="D979" t="s">
        <v>1004</v>
      </c>
      <c r="E979" t="s">
        <v>899</v>
      </c>
      <c r="F979" t="s">
        <v>895</v>
      </c>
    </row>
    <row r="980" spans="1:6" x14ac:dyDescent="0.3">
      <c r="A980" t="s">
        <v>4618</v>
      </c>
      <c r="B980" s="37" t="s">
        <v>2536</v>
      </c>
      <c r="C980" s="37" t="s">
        <v>3585</v>
      </c>
      <c r="D980" t="s">
        <v>1005</v>
      </c>
      <c r="E980" t="s">
        <v>899</v>
      </c>
      <c r="F980" t="s">
        <v>895</v>
      </c>
    </row>
    <row r="981" spans="1:6" x14ac:dyDescent="0.3">
      <c r="A981" t="s">
        <v>4619</v>
      </c>
      <c r="B981" s="37" t="s">
        <v>2536</v>
      </c>
      <c r="C981" s="37" t="s">
        <v>3586</v>
      </c>
      <c r="D981" t="s">
        <v>1006</v>
      </c>
      <c r="E981" t="s">
        <v>899</v>
      </c>
      <c r="F981" t="s">
        <v>895</v>
      </c>
    </row>
    <row r="982" spans="1:6" x14ac:dyDescent="0.3">
      <c r="A982" t="s">
        <v>4620</v>
      </c>
      <c r="B982" s="37" t="s">
        <v>2536</v>
      </c>
      <c r="C982" s="37" t="s">
        <v>3587</v>
      </c>
      <c r="D982" t="s">
        <v>1007</v>
      </c>
      <c r="E982" t="s">
        <v>899</v>
      </c>
      <c r="F982" t="s">
        <v>895</v>
      </c>
    </row>
    <row r="983" spans="1:6" x14ac:dyDescent="0.3">
      <c r="A983" t="s">
        <v>4621</v>
      </c>
      <c r="B983" s="37" t="s">
        <v>2536</v>
      </c>
      <c r="C983" s="37" t="s">
        <v>3588</v>
      </c>
      <c r="D983" t="s">
        <v>1008</v>
      </c>
      <c r="E983" t="s">
        <v>899</v>
      </c>
      <c r="F983" t="s">
        <v>895</v>
      </c>
    </row>
    <row r="984" spans="1:6" x14ac:dyDescent="0.3">
      <c r="A984" t="s">
        <v>4622</v>
      </c>
      <c r="B984" s="37" t="s">
        <v>2536</v>
      </c>
      <c r="C984" s="37" t="s">
        <v>3589</v>
      </c>
      <c r="D984" t="s">
        <v>5996</v>
      </c>
      <c r="E984" t="s">
        <v>899</v>
      </c>
      <c r="F984" t="s">
        <v>895</v>
      </c>
    </row>
    <row r="985" spans="1:6" x14ac:dyDescent="0.3">
      <c r="A985" t="s">
        <v>4623</v>
      </c>
      <c r="B985" s="37" t="s">
        <v>2536</v>
      </c>
      <c r="C985" s="37" t="s">
        <v>3590</v>
      </c>
      <c r="D985" t="s">
        <v>1009</v>
      </c>
      <c r="E985" t="s">
        <v>899</v>
      </c>
      <c r="F985" t="s">
        <v>895</v>
      </c>
    </row>
    <row r="986" spans="1:6" x14ac:dyDescent="0.3">
      <c r="A986" t="s">
        <v>2822</v>
      </c>
      <c r="B986" s="37" t="s">
        <v>2536</v>
      </c>
      <c r="C986" s="37" t="s">
        <v>3311</v>
      </c>
      <c r="D986" t="s">
        <v>1010</v>
      </c>
      <c r="E986" t="s">
        <v>899</v>
      </c>
      <c r="F986" t="s">
        <v>895</v>
      </c>
    </row>
    <row r="987" spans="1:6" x14ac:dyDescent="0.3">
      <c r="A987" t="s">
        <v>4624</v>
      </c>
      <c r="B987" s="37" t="s">
        <v>2536</v>
      </c>
      <c r="C987" s="37" t="s">
        <v>3591</v>
      </c>
      <c r="D987" t="s">
        <v>1011</v>
      </c>
      <c r="E987" t="s">
        <v>899</v>
      </c>
      <c r="F987" t="s">
        <v>895</v>
      </c>
    </row>
    <row r="988" spans="1:6" x14ac:dyDescent="0.3">
      <c r="A988" t="s">
        <v>4625</v>
      </c>
      <c r="B988" s="37" t="s">
        <v>2536</v>
      </c>
      <c r="C988" s="37" t="s">
        <v>3592</v>
      </c>
      <c r="D988" t="s">
        <v>1012</v>
      </c>
      <c r="E988" t="s">
        <v>899</v>
      </c>
      <c r="F988" t="s">
        <v>895</v>
      </c>
    </row>
    <row r="989" spans="1:6" x14ac:dyDescent="0.3">
      <c r="A989" t="s">
        <v>4626</v>
      </c>
      <c r="B989" s="37" t="s">
        <v>2536</v>
      </c>
      <c r="C989" s="37" t="s">
        <v>3593</v>
      </c>
      <c r="D989" t="s">
        <v>1013</v>
      </c>
      <c r="E989" t="s">
        <v>1014</v>
      </c>
      <c r="F989" t="s">
        <v>895</v>
      </c>
    </row>
    <row r="990" spans="1:6" x14ac:dyDescent="0.3">
      <c r="A990" t="s">
        <v>4627</v>
      </c>
      <c r="B990" s="37" t="s">
        <v>2536</v>
      </c>
      <c r="C990" s="37" t="s">
        <v>3594</v>
      </c>
      <c r="D990" t="s">
        <v>1015</v>
      </c>
      <c r="E990" t="s">
        <v>913</v>
      </c>
      <c r="F990" t="s">
        <v>895</v>
      </c>
    </row>
    <row r="991" spans="1:6" x14ac:dyDescent="0.3">
      <c r="A991" t="s">
        <v>4628</v>
      </c>
      <c r="B991" s="37" t="s">
        <v>2536</v>
      </c>
      <c r="C991" s="37" t="s">
        <v>3312</v>
      </c>
      <c r="D991" t="s">
        <v>1016</v>
      </c>
      <c r="E991" t="s">
        <v>901</v>
      </c>
      <c r="F991" t="s">
        <v>895</v>
      </c>
    </row>
    <row r="992" spans="1:6" x14ac:dyDescent="0.3">
      <c r="A992" t="s">
        <v>4629</v>
      </c>
      <c r="B992" s="37" t="s">
        <v>2536</v>
      </c>
      <c r="C992" s="37" t="s">
        <v>3377</v>
      </c>
      <c r="D992" t="s">
        <v>1017</v>
      </c>
      <c r="E992" t="s">
        <v>901</v>
      </c>
      <c r="F992" t="s">
        <v>895</v>
      </c>
    </row>
    <row r="993" spans="1:6" x14ac:dyDescent="0.3">
      <c r="A993" t="s">
        <v>4630</v>
      </c>
      <c r="B993" s="37" t="s">
        <v>2536</v>
      </c>
      <c r="C993" s="37" t="s">
        <v>3213</v>
      </c>
      <c r="D993" t="s">
        <v>1018</v>
      </c>
      <c r="E993" t="s">
        <v>1019</v>
      </c>
      <c r="F993" t="s">
        <v>895</v>
      </c>
    </row>
    <row r="994" spans="1:6" x14ac:dyDescent="0.3">
      <c r="A994" t="s">
        <v>4631</v>
      </c>
      <c r="B994" s="37" t="s">
        <v>2537</v>
      </c>
      <c r="C994" s="37" t="s">
        <v>3281</v>
      </c>
      <c r="D994" t="s">
        <v>1020</v>
      </c>
      <c r="E994" t="s">
        <v>1021</v>
      </c>
      <c r="F994" t="s">
        <v>1022</v>
      </c>
    </row>
    <row r="995" spans="1:6" x14ac:dyDescent="0.3">
      <c r="A995" t="s">
        <v>4632</v>
      </c>
      <c r="B995" s="37" t="s">
        <v>2537</v>
      </c>
      <c r="C995" s="37" t="s">
        <v>3282</v>
      </c>
      <c r="D995" t="s">
        <v>1023</v>
      </c>
      <c r="E995" t="s">
        <v>1021</v>
      </c>
      <c r="F995" t="s">
        <v>1022</v>
      </c>
    </row>
    <row r="996" spans="1:6" x14ac:dyDescent="0.3">
      <c r="A996" t="s">
        <v>4633</v>
      </c>
      <c r="B996" s="37" t="s">
        <v>2537</v>
      </c>
      <c r="C996" s="37" t="s">
        <v>3283</v>
      </c>
      <c r="D996" t="s">
        <v>1024</v>
      </c>
      <c r="E996" t="s">
        <v>1021</v>
      </c>
      <c r="F996" t="s">
        <v>1022</v>
      </c>
    </row>
    <row r="997" spans="1:6" x14ac:dyDescent="0.3">
      <c r="A997" t="s">
        <v>4634</v>
      </c>
      <c r="B997" s="37" t="s">
        <v>2537</v>
      </c>
      <c r="C997" s="37" t="s">
        <v>3284</v>
      </c>
      <c r="D997" t="s">
        <v>1025</v>
      </c>
      <c r="E997" t="s">
        <v>1021</v>
      </c>
      <c r="F997" t="s">
        <v>1022</v>
      </c>
    </row>
    <row r="998" spans="1:6" x14ac:dyDescent="0.3">
      <c r="A998" t="s">
        <v>4635</v>
      </c>
      <c r="B998" s="37" t="s">
        <v>2537</v>
      </c>
      <c r="C998" s="37" t="s">
        <v>3595</v>
      </c>
      <c r="D998" t="s">
        <v>1026</v>
      </c>
      <c r="E998" t="s">
        <v>1027</v>
      </c>
      <c r="F998" t="s">
        <v>1022</v>
      </c>
    </row>
    <row r="999" spans="1:6" x14ac:dyDescent="0.3">
      <c r="A999" t="s">
        <v>2821</v>
      </c>
      <c r="B999" s="37" t="s">
        <v>2537</v>
      </c>
      <c r="C999" s="37" t="s">
        <v>3239</v>
      </c>
      <c r="D999" t="s">
        <v>1028</v>
      </c>
      <c r="E999" t="s">
        <v>1029</v>
      </c>
      <c r="F999" t="s">
        <v>1022</v>
      </c>
    </row>
    <row r="1000" spans="1:6" x14ac:dyDescent="0.3">
      <c r="A1000" t="s">
        <v>4636</v>
      </c>
      <c r="B1000" s="37" t="s">
        <v>2537</v>
      </c>
      <c r="C1000" s="37" t="s">
        <v>3596</v>
      </c>
      <c r="D1000" t="s">
        <v>1030</v>
      </c>
      <c r="E1000" t="s">
        <v>1031</v>
      </c>
      <c r="F1000" t="s">
        <v>1022</v>
      </c>
    </row>
    <row r="1001" spans="1:6" x14ac:dyDescent="0.3">
      <c r="A1001" t="s">
        <v>4637</v>
      </c>
      <c r="B1001" s="37" t="s">
        <v>2537</v>
      </c>
      <c r="C1001" s="37" t="s">
        <v>2990</v>
      </c>
      <c r="D1001" t="s">
        <v>1032</v>
      </c>
      <c r="E1001" t="s">
        <v>1031</v>
      </c>
      <c r="F1001" t="s">
        <v>1022</v>
      </c>
    </row>
    <row r="1002" spans="1:6" x14ac:dyDescent="0.3">
      <c r="A1002" t="s">
        <v>4638</v>
      </c>
      <c r="B1002" s="37" t="s">
        <v>2537</v>
      </c>
      <c r="C1002" s="37" t="s">
        <v>3001</v>
      </c>
      <c r="D1002" t="s">
        <v>1033</v>
      </c>
      <c r="E1002" t="s">
        <v>1031</v>
      </c>
      <c r="F1002" t="s">
        <v>1022</v>
      </c>
    </row>
    <row r="1003" spans="1:6" x14ac:dyDescent="0.3">
      <c r="A1003" t="s">
        <v>4639</v>
      </c>
      <c r="B1003" s="37" t="s">
        <v>2537</v>
      </c>
      <c r="C1003" s="37" t="s">
        <v>3340</v>
      </c>
      <c r="D1003" t="s">
        <v>1034</v>
      </c>
      <c r="E1003" t="s">
        <v>1031</v>
      </c>
      <c r="F1003" t="s">
        <v>1022</v>
      </c>
    </row>
    <row r="1004" spans="1:6" x14ac:dyDescent="0.3">
      <c r="A1004" t="s">
        <v>4640</v>
      </c>
      <c r="B1004" s="37" t="s">
        <v>2537</v>
      </c>
      <c r="C1004" s="37" t="s">
        <v>3440</v>
      </c>
      <c r="D1004" t="s">
        <v>1035</v>
      </c>
      <c r="E1004" t="s">
        <v>1031</v>
      </c>
      <c r="F1004" t="s">
        <v>1022</v>
      </c>
    </row>
    <row r="1005" spans="1:6" x14ac:dyDescent="0.3">
      <c r="A1005" t="s">
        <v>4641</v>
      </c>
      <c r="B1005" s="37" t="s">
        <v>2537</v>
      </c>
      <c r="C1005" s="37" t="s">
        <v>3597</v>
      </c>
      <c r="D1005" t="s">
        <v>1036</v>
      </c>
      <c r="E1005" t="s">
        <v>1031</v>
      </c>
      <c r="F1005" t="s">
        <v>1022</v>
      </c>
    </row>
    <row r="1006" spans="1:6" x14ac:dyDescent="0.3">
      <c r="A1006" t="s">
        <v>4642</v>
      </c>
      <c r="B1006" s="37" t="s">
        <v>2537</v>
      </c>
      <c r="C1006" s="37" t="s">
        <v>3348</v>
      </c>
      <c r="D1006" t="s">
        <v>1037</v>
      </c>
      <c r="E1006" t="s">
        <v>1031</v>
      </c>
      <c r="F1006" t="s">
        <v>1022</v>
      </c>
    </row>
    <row r="1007" spans="1:6" x14ac:dyDescent="0.3">
      <c r="A1007" t="s">
        <v>4643</v>
      </c>
      <c r="B1007" s="37" t="s">
        <v>2537</v>
      </c>
      <c r="C1007" s="37" t="s">
        <v>3349</v>
      </c>
      <c r="D1007" t="s">
        <v>1038</v>
      </c>
      <c r="E1007" t="s">
        <v>1031</v>
      </c>
      <c r="F1007" t="s">
        <v>1022</v>
      </c>
    </row>
    <row r="1008" spans="1:6" x14ac:dyDescent="0.3">
      <c r="A1008" t="s">
        <v>4644</v>
      </c>
      <c r="B1008" s="37" t="s">
        <v>2537</v>
      </c>
      <c r="C1008" s="37" t="s">
        <v>3598</v>
      </c>
      <c r="D1008" t="s">
        <v>1039</v>
      </c>
      <c r="E1008" t="s">
        <v>1031</v>
      </c>
      <c r="F1008" t="s">
        <v>1022</v>
      </c>
    </row>
    <row r="1009" spans="1:6" x14ac:dyDescent="0.3">
      <c r="A1009" t="s">
        <v>4645</v>
      </c>
      <c r="B1009" s="37" t="s">
        <v>2537</v>
      </c>
      <c r="C1009" s="37" t="s">
        <v>3350</v>
      </c>
      <c r="D1009" t="s">
        <v>1040</v>
      </c>
      <c r="E1009" t="s">
        <v>1031</v>
      </c>
      <c r="F1009" t="s">
        <v>1022</v>
      </c>
    </row>
    <row r="1010" spans="1:6" x14ac:dyDescent="0.3">
      <c r="A1010" t="s">
        <v>4646</v>
      </c>
      <c r="B1010" s="37" t="s">
        <v>2537</v>
      </c>
      <c r="C1010" s="37" t="s">
        <v>3353</v>
      </c>
      <c r="D1010" t="s">
        <v>1041</v>
      </c>
      <c r="E1010" t="s">
        <v>1031</v>
      </c>
      <c r="F1010" t="s">
        <v>1022</v>
      </c>
    </row>
    <row r="1011" spans="1:6" x14ac:dyDescent="0.3">
      <c r="A1011" t="s">
        <v>2820</v>
      </c>
      <c r="B1011" s="37" t="s">
        <v>2537</v>
      </c>
      <c r="C1011" s="37" t="s">
        <v>3355</v>
      </c>
      <c r="D1011" t="s">
        <v>1042</v>
      </c>
      <c r="E1011" t="s">
        <v>1031</v>
      </c>
      <c r="F1011" t="s">
        <v>1022</v>
      </c>
    </row>
    <row r="1012" spans="1:6" x14ac:dyDescent="0.3">
      <c r="A1012" t="s">
        <v>4647</v>
      </c>
      <c r="B1012" s="37" t="s">
        <v>2537</v>
      </c>
      <c r="C1012" s="37" t="s">
        <v>3356</v>
      </c>
      <c r="D1012" t="s">
        <v>1043</v>
      </c>
      <c r="E1012" t="s">
        <v>1031</v>
      </c>
      <c r="F1012" t="s">
        <v>1022</v>
      </c>
    </row>
    <row r="1013" spans="1:6" x14ac:dyDescent="0.3">
      <c r="A1013" t="s">
        <v>4648</v>
      </c>
      <c r="B1013" s="37" t="s">
        <v>2537</v>
      </c>
      <c r="C1013" s="37" t="s">
        <v>3357</v>
      </c>
      <c r="D1013" t="s">
        <v>1044</v>
      </c>
      <c r="E1013" t="s">
        <v>1031</v>
      </c>
      <c r="F1013" t="s">
        <v>1022</v>
      </c>
    </row>
    <row r="1014" spans="1:6" x14ac:dyDescent="0.3">
      <c r="A1014" t="s">
        <v>4649</v>
      </c>
      <c r="B1014" s="37" t="s">
        <v>2537</v>
      </c>
      <c r="C1014" s="37" t="s">
        <v>3358</v>
      </c>
      <c r="D1014" t="s">
        <v>1045</v>
      </c>
      <c r="E1014" t="s">
        <v>1031</v>
      </c>
      <c r="F1014" t="s">
        <v>1022</v>
      </c>
    </row>
    <row r="1015" spans="1:6" x14ac:dyDescent="0.3">
      <c r="A1015" t="s">
        <v>4650</v>
      </c>
      <c r="B1015" s="37" t="s">
        <v>2537</v>
      </c>
      <c r="C1015" s="37" t="s">
        <v>3599</v>
      </c>
      <c r="D1015" t="s">
        <v>1046</v>
      </c>
      <c r="E1015" t="s">
        <v>1031</v>
      </c>
      <c r="F1015" t="s">
        <v>1022</v>
      </c>
    </row>
    <row r="1016" spans="1:6" x14ac:dyDescent="0.3">
      <c r="A1016" t="s">
        <v>4651</v>
      </c>
      <c r="B1016" s="37" t="s">
        <v>2537</v>
      </c>
      <c r="C1016" s="37" t="s">
        <v>3360</v>
      </c>
      <c r="D1016" t="s">
        <v>1047</v>
      </c>
      <c r="E1016" t="s">
        <v>1031</v>
      </c>
      <c r="F1016" t="s">
        <v>1022</v>
      </c>
    </row>
    <row r="1017" spans="1:6" x14ac:dyDescent="0.3">
      <c r="A1017" t="s">
        <v>4652</v>
      </c>
      <c r="B1017" s="37" t="s">
        <v>2537</v>
      </c>
      <c r="C1017" s="37" t="s">
        <v>3600</v>
      </c>
      <c r="D1017" t="s">
        <v>1048</v>
      </c>
      <c r="E1017" t="s">
        <v>1031</v>
      </c>
      <c r="F1017" t="s">
        <v>1022</v>
      </c>
    </row>
    <row r="1018" spans="1:6" x14ac:dyDescent="0.3">
      <c r="A1018" t="s">
        <v>4653</v>
      </c>
      <c r="B1018" s="37" t="s">
        <v>2537</v>
      </c>
      <c r="C1018" s="37" t="s">
        <v>3361</v>
      </c>
      <c r="D1018" t="s">
        <v>1049</v>
      </c>
      <c r="E1018" t="s">
        <v>1031</v>
      </c>
      <c r="F1018" t="s">
        <v>1022</v>
      </c>
    </row>
    <row r="1019" spans="1:6" x14ac:dyDescent="0.3">
      <c r="A1019" t="s">
        <v>2819</v>
      </c>
      <c r="B1019" s="37" t="s">
        <v>2537</v>
      </c>
      <c r="C1019" s="37" t="s">
        <v>3601</v>
      </c>
      <c r="D1019" t="s">
        <v>1050</v>
      </c>
      <c r="E1019" t="s">
        <v>1031</v>
      </c>
      <c r="F1019" t="s">
        <v>1022</v>
      </c>
    </row>
    <row r="1020" spans="1:6" x14ac:dyDescent="0.3">
      <c r="A1020" t="s">
        <v>4654</v>
      </c>
      <c r="B1020" s="37" t="s">
        <v>2537</v>
      </c>
      <c r="C1020" s="37" t="s">
        <v>3602</v>
      </c>
      <c r="D1020" t="s">
        <v>1051</v>
      </c>
      <c r="E1020" t="s">
        <v>1031</v>
      </c>
      <c r="F1020" t="s">
        <v>1022</v>
      </c>
    </row>
    <row r="1021" spans="1:6" x14ac:dyDescent="0.3">
      <c r="A1021" t="s">
        <v>4655</v>
      </c>
      <c r="B1021" s="37" t="s">
        <v>2537</v>
      </c>
      <c r="C1021" s="37" t="s">
        <v>3604</v>
      </c>
      <c r="D1021" t="s">
        <v>1052</v>
      </c>
      <c r="E1021" t="s">
        <v>1031</v>
      </c>
      <c r="F1021" t="s">
        <v>1022</v>
      </c>
    </row>
    <row r="1022" spans="1:6" x14ac:dyDescent="0.3">
      <c r="A1022" t="s">
        <v>4656</v>
      </c>
      <c r="B1022" s="37" t="s">
        <v>2537</v>
      </c>
      <c r="C1022" s="37" t="s">
        <v>3605</v>
      </c>
      <c r="D1022" t="s">
        <v>1053</v>
      </c>
      <c r="E1022" t="s">
        <v>1031</v>
      </c>
      <c r="F1022" t="s">
        <v>1022</v>
      </c>
    </row>
    <row r="1023" spans="1:6" x14ac:dyDescent="0.3">
      <c r="A1023" t="s">
        <v>4657</v>
      </c>
      <c r="B1023" s="37" t="s">
        <v>2537</v>
      </c>
      <c r="C1023" s="37" t="s">
        <v>3606</v>
      </c>
      <c r="D1023" t="s">
        <v>1054</v>
      </c>
      <c r="E1023" t="s">
        <v>1031</v>
      </c>
      <c r="F1023" t="s">
        <v>1022</v>
      </c>
    </row>
    <row r="1024" spans="1:6" x14ac:dyDescent="0.3">
      <c r="A1024" t="s">
        <v>4658</v>
      </c>
      <c r="B1024" s="37" t="s">
        <v>2537</v>
      </c>
      <c r="C1024" s="37" t="s">
        <v>3607</v>
      </c>
      <c r="D1024" t="s">
        <v>1055</v>
      </c>
      <c r="E1024" t="s">
        <v>1031</v>
      </c>
      <c r="F1024" t="s">
        <v>1022</v>
      </c>
    </row>
    <row r="1025" spans="1:6" x14ac:dyDescent="0.3">
      <c r="A1025" t="s">
        <v>4659</v>
      </c>
      <c r="B1025" s="37" t="s">
        <v>2537</v>
      </c>
      <c r="C1025" s="37" t="s">
        <v>3241</v>
      </c>
      <c r="D1025" t="s">
        <v>1056</v>
      </c>
      <c r="E1025" t="s">
        <v>1057</v>
      </c>
      <c r="F1025" t="s">
        <v>1022</v>
      </c>
    </row>
    <row r="1026" spans="1:6" x14ac:dyDescent="0.3">
      <c r="A1026" t="s">
        <v>4660</v>
      </c>
      <c r="B1026" s="37" t="s">
        <v>2537</v>
      </c>
      <c r="C1026" s="37" t="s">
        <v>3013</v>
      </c>
      <c r="D1026" t="s">
        <v>1058</v>
      </c>
      <c r="E1026" t="s">
        <v>1057</v>
      </c>
      <c r="F1026" t="s">
        <v>1022</v>
      </c>
    </row>
    <row r="1027" spans="1:6" x14ac:dyDescent="0.3">
      <c r="A1027" t="s">
        <v>4661</v>
      </c>
      <c r="B1027" s="37" t="s">
        <v>2537</v>
      </c>
      <c r="C1027" s="37" t="s">
        <v>3015</v>
      </c>
      <c r="D1027" t="s">
        <v>1059</v>
      </c>
      <c r="E1027" t="s">
        <v>1060</v>
      </c>
      <c r="F1027" t="s">
        <v>1022</v>
      </c>
    </row>
    <row r="1028" spans="1:6" x14ac:dyDescent="0.3">
      <c r="A1028" t="s">
        <v>2818</v>
      </c>
      <c r="B1028" s="37" t="s">
        <v>2537</v>
      </c>
      <c r="C1028" s="37" t="s">
        <v>3016</v>
      </c>
      <c r="D1028" t="s">
        <v>1061</v>
      </c>
      <c r="E1028" t="s">
        <v>1057</v>
      </c>
      <c r="F1028" t="s">
        <v>1022</v>
      </c>
    </row>
    <row r="1029" spans="1:6" x14ac:dyDescent="0.3">
      <c r="A1029" t="s">
        <v>4662</v>
      </c>
      <c r="B1029" s="37" t="s">
        <v>2537</v>
      </c>
      <c r="C1029" s="37" t="s">
        <v>3295</v>
      </c>
      <c r="D1029" t="s">
        <v>1026</v>
      </c>
      <c r="E1029" t="s">
        <v>1062</v>
      </c>
      <c r="F1029" t="s">
        <v>1022</v>
      </c>
    </row>
    <row r="1030" spans="1:6" x14ac:dyDescent="0.3">
      <c r="A1030" t="s">
        <v>4663</v>
      </c>
      <c r="B1030" s="37" t="s">
        <v>2537</v>
      </c>
      <c r="C1030" s="37" t="s">
        <v>3608</v>
      </c>
      <c r="D1030" t="s">
        <v>1063</v>
      </c>
      <c r="E1030" t="s">
        <v>1064</v>
      </c>
      <c r="F1030" t="s">
        <v>1022</v>
      </c>
    </row>
    <row r="1031" spans="1:6" x14ac:dyDescent="0.3">
      <c r="A1031" t="s">
        <v>4664</v>
      </c>
      <c r="B1031" s="37" t="s">
        <v>2537</v>
      </c>
      <c r="C1031" s="37" t="s">
        <v>3609</v>
      </c>
      <c r="D1031" t="s">
        <v>1065</v>
      </c>
      <c r="E1031" t="s">
        <v>1064</v>
      </c>
      <c r="F1031" t="s">
        <v>1022</v>
      </c>
    </row>
    <row r="1032" spans="1:6" x14ac:dyDescent="0.3">
      <c r="A1032" t="s">
        <v>4665</v>
      </c>
      <c r="B1032" s="37" t="s">
        <v>2537</v>
      </c>
      <c r="C1032" s="37" t="s">
        <v>3450</v>
      </c>
      <c r="D1032" t="s">
        <v>1066</v>
      </c>
      <c r="E1032" t="s">
        <v>1064</v>
      </c>
      <c r="F1032" t="s">
        <v>1022</v>
      </c>
    </row>
    <row r="1033" spans="1:6" x14ac:dyDescent="0.3">
      <c r="A1033" t="s">
        <v>2817</v>
      </c>
      <c r="B1033" s="37" t="s">
        <v>2537</v>
      </c>
      <c r="C1033" s="37" t="s">
        <v>3122</v>
      </c>
      <c r="D1033" t="s">
        <v>1067</v>
      </c>
      <c r="E1033" t="s">
        <v>1068</v>
      </c>
      <c r="F1033" t="s">
        <v>1022</v>
      </c>
    </row>
    <row r="1034" spans="1:6" x14ac:dyDescent="0.3">
      <c r="A1034" t="s">
        <v>4666</v>
      </c>
      <c r="B1034" s="37" t="s">
        <v>2537</v>
      </c>
      <c r="C1034" s="37" t="s">
        <v>3123</v>
      </c>
      <c r="D1034" t="s">
        <v>1069</v>
      </c>
      <c r="E1034" t="s">
        <v>1068</v>
      </c>
      <c r="F1034" t="s">
        <v>1022</v>
      </c>
    </row>
    <row r="1035" spans="1:6" x14ac:dyDescent="0.3">
      <c r="A1035" t="s">
        <v>4667</v>
      </c>
      <c r="B1035" s="37" t="s">
        <v>2537</v>
      </c>
      <c r="C1035" s="37" t="s">
        <v>3558</v>
      </c>
      <c r="D1035" t="s">
        <v>1070</v>
      </c>
      <c r="E1035" t="s">
        <v>1068</v>
      </c>
      <c r="F1035" t="s">
        <v>1022</v>
      </c>
    </row>
    <row r="1036" spans="1:6" x14ac:dyDescent="0.3">
      <c r="A1036" t="s">
        <v>4668</v>
      </c>
      <c r="B1036" s="37" t="s">
        <v>2537</v>
      </c>
      <c r="C1036" s="37" t="s">
        <v>3124</v>
      </c>
      <c r="D1036" t="s">
        <v>1071</v>
      </c>
      <c r="E1036" t="s">
        <v>1068</v>
      </c>
      <c r="F1036" t="s">
        <v>1022</v>
      </c>
    </row>
    <row r="1037" spans="1:6" x14ac:dyDescent="0.3">
      <c r="A1037" t="s">
        <v>4669</v>
      </c>
      <c r="B1037" s="37" t="s">
        <v>2537</v>
      </c>
      <c r="C1037" s="37" t="s">
        <v>3125</v>
      </c>
      <c r="D1037" t="s">
        <v>1072</v>
      </c>
      <c r="E1037" t="s">
        <v>1068</v>
      </c>
      <c r="F1037" t="s">
        <v>1022</v>
      </c>
    </row>
    <row r="1038" spans="1:6" x14ac:dyDescent="0.3">
      <c r="A1038" t="s">
        <v>2816</v>
      </c>
      <c r="B1038" s="37" t="s">
        <v>2537</v>
      </c>
      <c r="C1038" s="37" t="s">
        <v>3160</v>
      </c>
      <c r="D1038" t="s">
        <v>1073</v>
      </c>
      <c r="E1038" t="s">
        <v>1074</v>
      </c>
      <c r="F1038" t="s">
        <v>1022</v>
      </c>
    </row>
    <row r="1039" spans="1:6" x14ac:dyDescent="0.3">
      <c r="A1039" t="s">
        <v>4670</v>
      </c>
      <c r="B1039" s="37" t="s">
        <v>2537</v>
      </c>
      <c r="C1039" s="37" t="s">
        <v>3161</v>
      </c>
      <c r="D1039" t="s">
        <v>1075</v>
      </c>
      <c r="E1039" t="s">
        <v>1076</v>
      </c>
      <c r="F1039" t="s">
        <v>1022</v>
      </c>
    </row>
    <row r="1040" spans="1:6" x14ac:dyDescent="0.3">
      <c r="A1040" t="s">
        <v>2815</v>
      </c>
      <c r="B1040" s="37" t="s">
        <v>2537</v>
      </c>
      <c r="C1040" s="37" t="s">
        <v>3610</v>
      </c>
      <c r="D1040" t="s">
        <v>1077</v>
      </c>
      <c r="E1040" t="s">
        <v>1078</v>
      </c>
      <c r="F1040" t="s">
        <v>1022</v>
      </c>
    </row>
    <row r="1041" spans="1:6" x14ac:dyDescent="0.3">
      <c r="A1041" t="s">
        <v>4671</v>
      </c>
      <c r="B1041" s="37" t="s">
        <v>2537</v>
      </c>
      <c r="C1041" s="37" t="s">
        <v>3611</v>
      </c>
      <c r="D1041" t="s">
        <v>1079</v>
      </c>
      <c r="E1041" t="s">
        <v>1080</v>
      </c>
      <c r="F1041" t="s">
        <v>1022</v>
      </c>
    </row>
    <row r="1042" spans="1:6" x14ac:dyDescent="0.3">
      <c r="A1042" t="s">
        <v>4672</v>
      </c>
      <c r="B1042" s="37" t="s">
        <v>2537</v>
      </c>
      <c r="C1042" s="37" t="s">
        <v>3309</v>
      </c>
      <c r="D1042" t="s">
        <v>1081</v>
      </c>
      <c r="E1042" t="s">
        <v>1082</v>
      </c>
      <c r="F1042" t="s">
        <v>1022</v>
      </c>
    </row>
    <row r="1043" spans="1:6" x14ac:dyDescent="0.3">
      <c r="A1043" t="s">
        <v>4674</v>
      </c>
      <c r="B1043" s="37" t="s">
        <v>2537</v>
      </c>
      <c r="C1043" s="37" t="s">
        <v>3279</v>
      </c>
      <c r="D1043" t="s">
        <v>1083</v>
      </c>
      <c r="E1043" t="s">
        <v>1082</v>
      </c>
      <c r="F1043" t="s">
        <v>1022</v>
      </c>
    </row>
    <row r="1044" spans="1:6" x14ac:dyDescent="0.3">
      <c r="A1044" t="s">
        <v>4675</v>
      </c>
      <c r="B1044" s="37" t="s">
        <v>2537</v>
      </c>
      <c r="C1044" s="37" t="s">
        <v>3508</v>
      </c>
      <c r="D1044" t="s">
        <v>1084</v>
      </c>
      <c r="E1044" t="s">
        <v>1082</v>
      </c>
      <c r="F1044" t="s">
        <v>1022</v>
      </c>
    </row>
    <row r="1045" spans="1:6" x14ac:dyDescent="0.3">
      <c r="A1045" t="s">
        <v>4676</v>
      </c>
      <c r="B1045" s="37" t="s">
        <v>2538</v>
      </c>
      <c r="C1045" s="37" t="s">
        <v>3612</v>
      </c>
      <c r="D1045" t="s">
        <v>1085</v>
      </c>
      <c r="E1045" t="s">
        <v>1086</v>
      </c>
      <c r="F1045" t="s">
        <v>1087</v>
      </c>
    </row>
    <row r="1046" spans="1:6" x14ac:dyDescent="0.3">
      <c r="A1046" t="s">
        <v>2814</v>
      </c>
      <c r="B1046" s="37" t="s">
        <v>2538</v>
      </c>
      <c r="C1046" s="37" t="s">
        <v>3286</v>
      </c>
      <c r="D1046" t="s">
        <v>1088</v>
      </c>
      <c r="E1046" t="s">
        <v>1086</v>
      </c>
      <c r="F1046" t="s">
        <v>1087</v>
      </c>
    </row>
    <row r="1047" spans="1:6" x14ac:dyDescent="0.3">
      <c r="A1047" t="s">
        <v>4677</v>
      </c>
      <c r="B1047" s="37" t="s">
        <v>2538</v>
      </c>
      <c r="C1047" s="37" t="s">
        <v>3230</v>
      </c>
      <c r="D1047" t="s">
        <v>1089</v>
      </c>
      <c r="E1047" t="s">
        <v>1086</v>
      </c>
      <c r="F1047" t="s">
        <v>1087</v>
      </c>
    </row>
    <row r="1048" spans="1:6" x14ac:dyDescent="0.3">
      <c r="A1048" t="s">
        <v>4678</v>
      </c>
      <c r="B1048" s="37" t="s">
        <v>2538</v>
      </c>
      <c r="C1048" s="37" t="s">
        <v>3231</v>
      </c>
      <c r="D1048" t="s">
        <v>1090</v>
      </c>
      <c r="E1048" t="s">
        <v>1086</v>
      </c>
      <c r="F1048" t="s">
        <v>1087</v>
      </c>
    </row>
    <row r="1049" spans="1:6" x14ac:dyDescent="0.3">
      <c r="A1049" t="s">
        <v>4679</v>
      </c>
      <c r="B1049" s="37" t="s">
        <v>2538</v>
      </c>
      <c r="C1049" s="37" t="s">
        <v>3232</v>
      </c>
      <c r="D1049" t="s">
        <v>1091</v>
      </c>
      <c r="E1049" t="s">
        <v>1092</v>
      </c>
      <c r="F1049" t="s">
        <v>1087</v>
      </c>
    </row>
    <row r="1050" spans="1:6" x14ac:dyDescent="0.3">
      <c r="A1050" t="s">
        <v>4680</v>
      </c>
      <c r="B1050" s="37" t="s">
        <v>2538</v>
      </c>
      <c r="C1050" s="37" t="s">
        <v>3233</v>
      </c>
      <c r="D1050" t="s">
        <v>1093</v>
      </c>
      <c r="E1050" t="s">
        <v>1086</v>
      </c>
      <c r="F1050" t="s">
        <v>1087</v>
      </c>
    </row>
    <row r="1051" spans="1:6" x14ac:dyDescent="0.3">
      <c r="A1051" t="s">
        <v>4681</v>
      </c>
      <c r="B1051" s="37" t="s">
        <v>2538</v>
      </c>
      <c r="C1051" s="37" t="s">
        <v>3234</v>
      </c>
      <c r="D1051" t="s">
        <v>1094</v>
      </c>
      <c r="E1051" t="s">
        <v>1095</v>
      </c>
      <c r="F1051" t="s">
        <v>1087</v>
      </c>
    </row>
    <row r="1052" spans="1:6" x14ac:dyDescent="0.3">
      <c r="A1052" t="s">
        <v>4682</v>
      </c>
      <c r="B1052" s="37" t="s">
        <v>2538</v>
      </c>
      <c r="C1052" s="37" t="s">
        <v>3235</v>
      </c>
      <c r="D1052" t="s">
        <v>1096</v>
      </c>
      <c r="E1052" t="s">
        <v>1097</v>
      </c>
      <c r="F1052" t="s">
        <v>1087</v>
      </c>
    </row>
    <row r="1053" spans="1:6" x14ac:dyDescent="0.3">
      <c r="A1053" t="s">
        <v>4683</v>
      </c>
      <c r="B1053" s="37" t="s">
        <v>2538</v>
      </c>
      <c r="C1053" s="37" t="s">
        <v>3317</v>
      </c>
      <c r="D1053" t="s">
        <v>1098</v>
      </c>
      <c r="E1053" t="s">
        <v>1099</v>
      </c>
      <c r="F1053" t="s">
        <v>1087</v>
      </c>
    </row>
    <row r="1054" spans="1:6" x14ac:dyDescent="0.3">
      <c r="A1054" t="s">
        <v>4684</v>
      </c>
      <c r="B1054" s="37" t="s">
        <v>2538</v>
      </c>
      <c r="C1054" s="37" t="s">
        <v>3547</v>
      </c>
      <c r="D1054" t="s">
        <v>1100</v>
      </c>
      <c r="E1054" t="s">
        <v>1101</v>
      </c>
      <c r="F1054" t="s">
        <v>1087</v>
      </c>
    </row>
    <row r="1055" spans="1:6" x14ac:dyDescent="0.3">
      <c r="A1055" t="s">
        <v>2813</v>
      </c>
      <c r="B1055" s="37" t="s">
        <v>2538</v>
      </c>
      <c r="C1055" s="37" t="s">
        <v>3236</v>
      </c>
      <c r="D1055" t="s">
        <v>1102</v>
      </c>
      <c r="E1055" t="s">
        <v>1092</v>
      </c>
      <c r="F1055" t="s">
        <v>1087</v>
      </c>
    </row>
    <row r="1056" spans="1:6" x14ac:dyDescent="0.3">
      <c r="A1056" t="s">
        <v>4685</v>
      </c>
      <c r="B1056" s="37" t="s">
        <v>2538</v>
      </c>
      <c r="C1056" s="37" t="s">
        <v>3237</v>
      </c>
      <c r="D1056" t="s">
        <v>1103</v>
      </c>
      <c r="E1056" t="s">
        <v>1095</v>
      </c>
      <c r="F1056" t="s">
        <v>1087</v>
      </c>
    </row>
    <row r="1057" spans="1:6" x14ac:dyDescent="0.3">
      <c r="A1057" t="s">
        <v>4686</v>
      </c>
      <c r="B1057" s="37" t="s">
        <v>2538</v>
      </c>
      <c r="C1057" s="37" t="s">
        <v>3238</v>
      </c>
      <c r="D1057" t="s">
        <v>1104</v>
      </c>
      <c r="E1057" t="s">
        <v>1086</v>
      </c>
      <c r="F1057" t="s">
        <v>1087</v>
      </c>
    </row>
    <row r="1058" spans="1:6" x14ac:dyDescent="0.3">
      <c r="A1058" t="s">
        <v>4687</v>
      </c>
      <c r="B1058" s="37" t="s">
        <v>2538</v>
      </c>
      <c r="C1058" s="37" t="s">
        <v>3548</v>
      </c>
      <c r="D1058" t="s">
        <v>1105</v>
      </c>
      <c r="E1058" t="s">
        <v>1106</v>
      </c>
      <c r="F1058" t="s">
        <v>1087</v>
      </c>
    </row>
    <row r="1059" spans="1:6" x14ac:dyDescent="0.3">
      <c r="A1059" t="s">
        <v>4688</v>
      </c>
      <c r="B1059" s="37" t="s">
        <v>2538</v>
      </c>
      <c r="C1059" s="37" t="s">
        <v>3387</v>
      </c>
      <c r="D1059" t="s">
        <v>1107</v>
      </c>
      <c r="E1059" t="s">
        <v>1092</v>
      </c>
      <c r="F1059" t="s">
        <v>1087</v>
      </c>
    </row>
    <row r="1060" spans="1:6" x14ac:dyDescent="0.3">
      <c r="A1060" t="s">
        <v>4689</v>
      </c>
      <c r="B1060" s="37" t="s">
        <v>2538</v>
      </c>
      <c r="C1060" s="37" t="s">
        <v>2934</v>
      </c>
      <c r="D1060" t="s">
        <v>1108</v>
      </c>
      <c r="E1060" t="s">
        <v>1086</v>
      </c>
      <c r="F1060" t="s">
        <v>1087</v>
      </c>
    </row>
    <row r="1061" spans="1:6" x14ac:dyDescent="0.3">
      <c r="A1061" t="s">
        <v>4690</v>
      </c>
      <c r="B1061" s="37" t="s">
        <v>2538</v>
      </c>
      <c r="C1061" s="37" t="s">
        <v>3388</v>
      </c>
      <c r="D1061" t="s">
        <v>1109</v>
      </c>
      <c r="E1061" t="s">
        <v>1092</v>
      </c>
      <c r="F1061" t="s">
        <v>1087</v>
      </c>
    </row>
    <row r="1062" spans="1:6" x14ac:dyDescent="0.3">
      <c r="A1062" t="s">
        <v>4691</v>
      </c>
      <c r="B1062" s="37" t="s">
        <v>2538</v>
      </c>
      <c r="C1062" s="37" t="s">
        <v>3389</v>
      </c>
      <c r="D1062" t="s">
        <v>1110</v>
      </c>
      <c r="E1062" t="s">
        <v>1111</v>
      </c>
      <c r="F1062" t="s">
        <v>1087</v>
      </c>
    </row>
    <row r="1063" spans="1:6" x14ac:dyDescent="0.3">
      <c r="A1063" t="s">
        <v>4692</v>
      </c>
      <c r="B1063" s="37" t="s">
        <v>2538</v>
      </c>
      <c r="C1063" s="37" t="s">
        <v>3390</v>
      </c>
      <c r="D1063" t="s">
        <v>1112</v>
      </c>
      <c r="E1063" t="s">
        <v>1113</v>
      </c>
      <c r="F1063" t="s">
        <v>1087</v>
      </c>
    </row>
    <row r="1064" spans="1:6" x14ac:dyDescent="0.3">
      <c r="A1064" t="s">
        <v>2812</v>
      </c>
      <c r="B1064" s="37" t="s">
        <v>2538</v>
      </c>
      <c r="C1064" s="37" t="s">
        <v>2936</v>
      </c>
      <c r="D1064" t="s">
        <v>1114</v>
      </c>
      <c r="E1064" t="s">
        <v>1115</v>
      </c>
      <c r="F1064" t="s">
        <v>1087</v>
      </c>
    </row>
    <row r="1065" spans="1:6" x14ac:dyDescent="0.3">
      <c r="A1065" t="s">
        <v>4693</v>
      </c>
      <c r="B1065" s="37" t="s">
        <v>2538</v>
      </c>
      <c r="C1065" s="37" t="s">
        <v>3391</v>
      </c>
      <c r="D1065" t="s">
        <v>1116</v>
      </c>
      <c r="E1065" t="s">
        <v>1115</v>
      </c>
      <c r="F1065" t="s">
        <v>1087</v>
      </c>
    </row>
    <row r="1066" spans="1:6" x14ac:dyDescent="0.3">
      <c r="A1066" t="s">
        <v>4694</v>
      </c>
      <c r="B1066" s="37" t="s">
        <v>2538</v>
      </c>
      <c r="C1066" s="37" t="s">
        <v>3392</v>
      </c>
      <c r="D1066" t="s">
        <v>1117</v>
      </c>
      <c r="E1066" t="s">
        <v>1118</v>
      </c>
      <c r="F1066" t="s">
        <v>1087</v>
      </c>
    </row>
    <row r="1067" spans="1:6" x14ac:dyDescent="0.3">
      <c r="A1067" t="s">
        <v>4695</v>
      </c>
      <c r="B1067" s="37" t="s">
        <v>2538</v>
      </c>
      <c r="C1067" s="37" t="s">
        <v>3393</v>
      </c>
      <c r="D1067" t="s">
        <v>1119</v>
      </c>
      <c r="E1067" t="s">
        <v>1120</v>
      </c>
      <c r="F1067" t="s">
        <v>1087</v>
      </c>
    </row>
    <row r="1068" spans="1:6" x14ac:dyDescent="0.3">
      <c r="A1068" t="s">
        <v>4696</v>
      </c>
      <c r="B1068" s="37" t="s">
        <v>2538</v>
      </c>
      <c r="C1068" s="37" t="s">
        <v>3394</v>
      </c>
      <c r="D1068" t="s">
        <v>1121</v>
      </c>
      <c r="E1068" t="s">
        <v>1122</v>
      </c>
      <c r="F1068" t="s">
        <v>1087</v>
      </c>
    </row>
    <row r="1069" spans="1:6" x14ac:dyDescent="0.3">
      <c r="A1069" t="s">
        <v>4697</v>
      </c>
      <c r="B1069" s="37" t="s">
        <v>2538</v>
      </c>
      <c r="C1069" s="37" t="s">
        <v>3395</v>
      </c>
      <c r="D1069" t="s">
        <v>1123</v>
      </c>
      <c r="E1069" t="s">
        <v>1124</v>
      </c>
      <c r="F1069" t="s">
        <v>1087</v>
      </c>
    </row>
    <row r="1070" spans="1:6" x14ac:dyDescent="0.3">
      <c r="A1070" t="s">
        <v>2811</v>
      </c>
      <c r="B1070" s="37" t="s">
        <v>2538</v>
      </c>
      <c r="C1070" s="37" t="s">
        <v>3399</v>
      </c>
      <c r="D1070" t="s">
        <v>1125</v>
      </c>
      <c r="E1070" t="s">
        <v>1126</v>
      </c>
      <c r="F1070" t="s">
        <v>1087</v>
      </c>
    </row>
    <row r="1071" spans="1:6" x14ac:dyDescent="0.3">
      <c r="A1071" t="s">
        <v>4698</v>
      </c>
      <c r="B1071" s="37" t="s">
        <v>2538</v>
      </c>
      <c r="C1071" s="37" t="s">
        <v>2943</v>
      </c>
      <c r="D1071" t="s">
        <v>1127</v>
      </c>
      <c r="E1071" t="s">
        <v>1097</v>
      </c>
      <c r="F1071" t="s">
        <v>1087</v>
      </c>
    </row>
    <row r="1072" spans="1:6" x14ac:dyDescent="0.3">
      <c r="A1072" t="s">
        <v>4699</v>
      </c>
      <c r="B1072" s="37" t="s">
        <v>2538</v>
      </c>
      <c r="C1072" s="37" t="s">
        <v>3613</v>
      </c>
      <c r="D1072" t="s">
        <v>1128</v>
      </c>
      <c r="E1072" t="s">
        <v>1129</v>
      </c>
      <c r="F1072" t="s">
        <v>1087</v>
      </c>
    </row>
    <row r="1073" spans="1:6" x14ac:dyDescent="0.3">
      <c r="A1073" t="s">
        <v>4700</v>
      </c>
      <c r="B1073" s="37" t="s">
        <v>2538</v>
      </c>
      <c r="C1073" s="37" t="s">
        <v>2963</v>
      </c>
      <c r="D1073" t="s">
        <v>1130</v>
      </c>
      <c r="E1073" t="s">
        <v>1092</v>
      </c>
      <c r="F1073" t="s">
        <v>1087</v>
      </c>
    </row>
    <row r="1074" spans="1:6" x14ac:dyDescent="0.3">
      <c r="A1074" t="s">
        <v>4701</v>
      </c>
      <c r="B1074" s="37" t="s">
        <v>2538</v>
      </c>
      <c r="C1074" s="37" t="s">
        <v>2964</v>
      </c>
      <c r="D1074" t="s">
        <v>1131</v>
      </c>
      <c r="E1074" t="s">
        <v>1132</v>
      </c>
      <c r="F1074" t="s">
        <v>1087</v>
      </c>
    </row>
    <row r="1075" spans="1:6" x14ac:dyDescent="0.3">
      <c r="A1075" t="s">
        <v>4702</v>
      </c>
      <c r="B1075" s="37" t="s">
        <v>2538</v>
      </c>
      <c r="C1075" s="37" t="s">
        <v>2966</v>
      </c>
      <c r="D1075" t="s">
        <v>1133</v>
      </c>
      <c r="E1075" t="s">
        <v>1134</v>
      </c>
      <c r="F1075" t="s">
        <v>1087</v>
      </c>
    </row>
    <row r="1076" spans="1:6" x14ac:dyDescent="0.3">
      <c r="A1076" t="s">
        <v>4703</v>
      </c>
      <c r="B1076" s="37" t="s">
        <v>2538</v>
      </c>
      <c r="C1076" s="37" t="s">
        <v>3614</v>
      </c>
      <c r="D1076" t="s">
        <v>1135</v>
      </c>
      <c r="E1076" t="s">
        <v>1097</v>
      </c>
      <c r="F1076" t="s">
        <v>1087</v>
      </c>
    </row>
    <row r="1077" spans="1:6" x14ac:dyDescent="0.3">
      <c r="A1077" t="s">
        <v>4704</v>
      </c>
      <c r="B1077" s="37" t="s">
        <v>2538</v>
      </c>
      <c r="C1077" s="37" t="s">
        <v>2998</v>
      </c>
      <c r="D1077" t="s">
        <v>1136</v>
      </c>
      <c r="E1077" t="s">
        <v>1095</v>
      </c>
      <c r="F1077" t="s">
        <v>1087</v>
      </c>
    </row>
    <row r="1078" spans="1:6" x14ac:dyDescent="0.3">
      <c r="A1078" t="s">
        <v>4705</v>
      </c>
      <c r="B1078" s="37" t="s">
        <v>2538</v>
      </c>
      <c r="C1078" s="37" t="s">
        <v>2999</v>
      </c>
      <c r="D1078" t="s">
        <v>1137</v>
      </c>
      <c r="E1078" t="s">
        <v>1095</v>
      </c>
      <c r="F1078" t="s">
        <v>1087</v>
      </c>
    </row>
    <row r="1079" spans="1:6" x14ac:dyDescent="0.3">
      <c r="A1079" t="s">
        <v>4706</v>
      </c>
      <c r="B1079" s="37" t="s">
        <v>2538</v>
      </c>
      <c r="C1079" s="37" t="s">
        <v>3430</v>
      </c>
      <c r="D1079" t="s">
        <v>1138</v>
      </c>
      <c r="E1079" t="s">
        <v>1120</v>
      </c>
      <c r="F1079" t="s">
        <v>1087</v>
      </c>
    </row>
    <row r="1080" spans="1:6" x14ac:dyDescent="0.3">
      <c r="A1080" t="s">
        <v>2810</v>
      </c>
      <c r="B1080" s="37" t="s">
        <v>2538</v>
      </c>
      <c r="C1080" s="37" t="s">
        <v>3240</v>
      </c>
      <c r="D1080" t="s">
        <v>1139</v>
      </c>
      <c r="E1080" t="s">
        <v>1140</v>
      </c>
      <c r="F1080" t="s">
        <v>1087</v>
      </c>
    </row>
    <row r="1081" spans="1:6" x14ac:dyDescent="0.3">
      <c r="A1081" t="s">
        <v>4707</v>
      </c>
      <c r="B1081" s="37" t="s">
        <v>2538</v>
      </c>
      <c r="C1081" s="37" t="s">
        <v>3549</v>
      </c>
      <c r="D1081" t="s">
        <v>1141</v>
      </c>
      <c r="E1081" t="s">
        <v>1142</v>
      </c>
      <c r="F1081" t="s">
        <v>1087</v>
      </c>
    </row>
    <row r="1082" spans="1:6" x14ac:dyDescent="0.3">
      <c r="A1082" t="s">
        <v>4708</v>
      </c>
      <c r="B1082" s="37" t="s">
        <v>2538</v>
      </c>
      <c r="C1082" s="37" t="s">
        <v>3023</v>
      </c>
      <c r="D1082" t="s">
        <v>1143</v>
      </c>
      <c r="E1082" t="s">
        <v>1144</v>
      </c>
      <c r="F1082" t="s">
        <v>1087</v>
      </c>
    </row>
    <row r="1083" spans="1:6" x14ac:dyDescent="0.3">
      <c r="A1083" t="s">
        <v>4709</v>
      </c>
      <c r="B1083" s="37" t="s">
        <v>2538</v>
      </c>
      <c r="C1083" s="37" t="s">
        <v>3615</v>
      </c>
      <c r="D1083" t="s">
        <v>1145</v>
      </c>
      <c r="E1083" t="s">
        <v>1146</v>
      </c>
      <c r="F1083" t="s">
        <v>1087</v>
      </c>
    </row>
    <row r="1084" spans="1:6" x14ac:dyDescent="0.3">
      <c r="A1084" t="s">
        <v>2809</v>
      </c>
      <c r="B1084" s="37" t="s">
        <v>2538</v>
      </c>
      <c r="C1084" s="37" t="s">
        <v>3242</v>
      </c>
      <c r="D1084" t="s">
        <v>1147</v>
      </c>
      <c r="E1084" t="s">
        <v>1086</v>
      </c>
      <c r="F1084" t="s">
        <v>1087</v>
      </c>
    </row>
    <row r="1085" spans="1:6" x14ac:dyDescent="0.3">
      <c r="A1085" t="s">
        <v>4710</v>
      </c>
      <c r="B1085" s="37" t="s">
        <v>2538</v>
      </c>
      <c r="C1085" s="37" t="s">
        <v>3295</v>
      </c>
      <c r="D1085" t="s">
        <v>1148</v>
      </c>
      <c r="E1085" t="s">
        <v>1086</v>
      </c>
      <c r="F1085" t="s">
        <v>1087</v>
      </c>
    </row>
    <row r="1086" spans="1:6" x14ac:dyDescent="0.3">
      <c r="A1086" t="s">
        <v>4711</v>
      </c>
      <c r="B1086" s="37" t="s">
        <v>2538</v>
      </c>
      <c r="C1086" s="37" t="s">
        <v>3616</v>
      </c>
      <c r="D1086" t="s">
        <v>1149</v>
      </c>
      <c r="E1086" t="s">
        <v>1086</v>
      </c>
      <c r="F1086" t="s">
        <v>1087</v>
      </c>
    </row>
    <row r="1087" spans="1:6" x14ac:dyDescent="0.3">
      <c r="A1087" t="s">
        <v>4712</v>
      </c>
      <c r="B1087" s="37" t="s">
        <v>2538</v>
      </c>
      <c r="C1087" s="37" t="s">
        <v>3243</v>
      </c>
      <c r="D1087" t="s">
        <v>1150</v>
      </c>
      <c r="E1087" t="s">
        <v>1086</v>
      </c>
      <c r="F1087" t="s">
        <v>1087</v>
      </c>
    </row>
    <row r="1088" spans="1:6" x14ac:dyDescent="0.3">
      <c r="A1088" t="s">
        <v>4713</v>
      </c>
      <c r="B1088" s="37" t="s">
        <v>2538</v>
      </c>
      <c r="C1088" s="37" t="s">
        <v>3041</v>
      </c>
      <c r="D1088" t="s">
        <v>1151</v>
      </c>
      <c r="E1088" t="s">
        <v>1086</v>
      </c>
      <c r="F1088" t="s">
        <v>1087</v>
      </c>
    </row>
    <row r="1089" spans="1:6" x14ac:dyDescent="0.3">
      <c r="A1089" t="s">
        <v>4714</v>
      </c>
      <c r="B1089" s="37" t="s">
        <v>2538</v>
      </c>
      <c r="C1089" s="37" t="s">
        <v>3044</v>
      </c>
      <c r="D1089" t="s">
        <v>1152</v>
      </c>
      <c r="E1089" t="s">
        <v>1086</v>
      </c>
      <c r="F1089" t="s">
        <v>1087</v>
      </c>
    </row>
    <row r="1090" spans="1:6" x14ac:dyDescent="0.3">
      <c r="A1090" t="s">
        <v>4715</v>
      </c>
      <c r="B1090" s="37" t="s">
        <v>2538</v>
      </c>
      <c r="C1090" s="37" t="s">
        <v>3249</v>
      </c>
      <c r="D1090" t="s">
        <v>1153</v>
      </c>
      <c r="E1090" t="s">
        <v>1086</v>
      </c>
      <c r="F1090" t="s">
        <v>1087</v>
      </c>
    </row>
    <row r="1091" spans="1:6" x14ac:dyDescent="0.3">
      <c r="A1091" t="s">
        <v>2808</v>
      </c>
      <c r="B1091" s="37" t="s">
        <v>2538</v>
      </c>
      <c r="C1091" s="37" t="s">
        <v>3254</v>
      </c>
      <c r="D1091" t="s">
        <v>1154</v>
      </c>
      <c r="E1091" t="s">
        <v>1155</v>
      </c>
      <c r="F1091" t="s">
        <v>1087</v>
      </c>
    </row>
    <row r="1092" spans="1:6" x14ac:dyDescent="0.3">
      <c r="A1092" t="s">
        <v>4716</v>
      </c>
      <c r="B1092" s="37" t="s">
        <v>2538</v>
      </c>
      <c r="C1092" s="37" t="s">
        <v>3255</v>
      </c>
      <c r="D1092" t="s">
        <v>1156</v>
      </c>
      <c r="E1092" t="s">
        <v>1086</v>
      </c>
      <c r="F1092" t="s">
        <v>1087</v>
      </c>
    </row>
    <row r="1093" spans="1:6" x14ac:dyDescent="0.3">
      <c r="A1093" t="s">
        <v>2807</v>
      </c>
      <c r="B1093" s="37" t="s">
        <v>2538</v>
      </c>
      <c r="C1093" s="37" t="s">
        <v>3054</v>
      </c>
      <c r="D1093" t="s">
        <v>1157</v>
      </c>
      <c r="E1093" t="s">
        <v>1086</v>
      </c>
      <c r="F1093" t="s">
        <v>1087</v>
      </c>
    </row>
    <row r="1094" spans="1:6" x14ac:dyDescent="0.3">
      <c r="A1094" t="s">
        <v>4717</v>
      </c>
      <c r="B1094" s="37" t="s">
        <v>2538</v>
      </c>
      <c r="C1094" s="37" t="s">
        <v>3055</v>
      </c>
      <c r="D1094" t="s">
        <v>1158</v>
      </c>
      <c r="E1094" t="s">
        <v>1086</v>
      </c>
      <c r="F1094" t="s">
        <v>1087</v>
      </c>
    </row>
    <row r="1095" spans="1:6" x14ac:dyDescent="0.3">
      <c r="A1095" t="s">
        <v>4718</v>
      </c>
      <c r="B1095" s="37" t="s">
        <v>2538</v>
      </c>
      <c r="C1095" s="37" t="s">
        <v>3256</v>
      </c>
      <c r="D1095" t="s">
        <v>1159</v>
      </c>
      <c r="E1095" t="s">
        <v>1086</v>
      </c>
      <c r="F1095" t="s">
        <v>1087</v>
      </c>
    </row>
    <row r="1096" spans="1:6" x14ac:dyDescent="0.3">
      <c r="A1096" t="s">
        <v>2806</v>
      </c>
      <c r="B1096" s="37" t="s">
        <v>2538</v>
      </c>
      <c r="C1096" s="37" t="s">
        <v>3062</v>
      </c>
      <c r="D1096" t="s">
        <v>1160</v>
      </c>
      <c r="E1096" t="s">
        <v>1095</v>
      </c>
      <c r="F1096" t="s">
        <v>1087</v>
      </c>
    </row>
    <row r="1097" spans="1:6" x14ac:dyDescent="0.3">
      <c r="A1097" t="s">
        <v>4719</v>
      </c>
      <c r="B1097" s="37" t="s">
        <v>2538</v>
      </c>
      <c r="C1097" s="37" t="s">
        <v>3296</v>
      </c>
      <c r="D1097" t="s">
        <v>1161</v>
      </c>
      <c r="E1097" t="s">
        <v>1092</v>
      </c>
      <c r="F1097" t="s">
        <v>1087</v>
      </c>
    </row>
    <row r="1098" spans="1:6" x14ac:dyDescent="0.3">
      <c r="A1098" t="s">
        <v>2805</v>
      </c>
      <c r="B1098" s="37" t="s">
        <v>2538</v>
      </c>
      <c r="C1098" s="37" t="s">
        <v>3454</v>
      </c>
      <c r="D1098" t="s">
        <v>1162</v>
      </c>
      <c r="E1098" t="s">
        <v>1099</v>
      </c>
      <c r="F1098" t="s">
        <v>1087</v>
      </c>
    </row>
    <row r="1099" spans="1:6" x14ac:dyDescent="0.3">
      <c r="A1099" t="s">
        <v>4720</v>
      </c>
      <c r="B1099" s="37" t="s">
        <v>2538</v>
      </c>
      <c r="C1099" s="37" t="s">
        <v>3063</v>
      </c>
      <c r="D1099" t="s">
        <v>1163</v>
      </c>
      <c r="E1099" t="s">
        <v>1099</v>
      </c>
      <c r="F1099" t="s">
        <v>1087</v>
      </c>
    </row>
    <row r="1100" spans="1:6" x14ac:dyDescent="0.3">
      <c r="A1100" t="s">
        <v>4721</v>
      </c>
      <c r="B1100" s="37" t="s">
        <v>2538</v>
      </c>
      <c r="C1100" s="37" t="s">
        <v>3067</v>
      </c>
      <c r="D1100" t="s">
        <v>1164</v>
      </c>
      <c r="E1100" t="s">
        <v>1099</v>
      </c>
      <c r="F1100" t="s">
        <v>1087</v>
      </c>
    </row>
    <row r="1101" spans="1:6" x14ac:dyDescent="0.3">
      <c r="A1101" t="s">
        <v>4722</v>
      </c>
      <c r="B1101" s="37" t="s">
        <v>2538</v>
      </c>
      <c r="C1101" s="37" t="s">
        <v>3069</v>
      </c>
      <c r="D1101" t="s">
        <v>1165</v>
      </c>
      <c r="E1101" t="s">
        <v>1099</v>
      </c>
      <c r="F1101" t="s">
        <v>1087</v>
      </c>
    </row>
    <row r="1102" spans="1:6" x14ac:dyDescent="0.3">
      <c r="A1102" t="s">
        <v>4723</v>
      </c>
      <c r="B1102" s="37" t="s">
        <v>2538</v>
      </c>
      <c r="C1102" s="37" t="s">
        <v>3070</v>
      </c>
      <c r="D1102" t="s">
        <v>1166</v>
      </c>
      <c r="E1102" t="s">
        <v>1099</v>
      </c>
      <c r="F1102" t="s">
        <v>1087</v>
      </c>
    </row>
    <row r="1103" spans="1:6" x14ac:dyDescent="0.3">
      <c r="A1103" t="s">
        <v>4724</v>
      </c>
      <c r="B1103" s="37" t="s">
        <v>2538</v>
      </c>
      <c r="C1103" s="37" t="s">
        <v>3455</v>
      </c>
      <c r="D1103" t="s">
        <v>1167</v>
      </c>
      <c r="E1103" t="s">
        <v>1099</v>
      </c>
      <c r="F1103" t="s">
        <v>1087</v>
      </c>
    </row>
    <row r="1104" spans="1:6" x14ac:dyDescent="0.3">
      <c r="A1104" t="s">
        <v>2804</v>
      </c>
      <c r="B1104" s="37" t="s">
        <v>2538</v>
      </c>
      <c r="C1104" s="37" t="s">
        <v>3071</v>
      </c>
      <c r="D1104" t="s">
        <v>1168</v>
      </c>
      <c r="E1104" t="s">
        <v>1099</v>
      </c>
      <c r="F1104" t="s">
        <v>1087</v>
      </c>
    </row>
    <row r="1105" spans="1:6" x14ac:dyDescent="0.3">
      <c r="A1105" t="s">
        <v>4725</v>
      </c>
      <c r="B1105" s="37" t="s">
        <v>2538</v>
      </c>
      <c r="C1105" s="37" t="s">
        <v>3073</v>
      </c>
      <c r="D1105" t="s">
        <v>1169</v>
      </c>
      <c r="E1105" t="s">
        <v>1099</v>
      </c>
      <c r="F1105" t="s">
        <v>1087</v>
      </c>
    </row>
    <row r="1106" spans="1:6" x14ac:dyDescent="0.3">
      <c r="A1106" t="s">
        <v>4726</v>
      </c>
      <c r="B1106" s="37" t="s">
        <v>2538</v>
      </c>
      <c r="C1106" s="37" t="s">
        <v>3074</v>
      </c>
      <c r="D1106" t="s">
        <v>1170</v>
      </c>
      <c r="E1106" t="s">
        <v>1099</v>
      </c>
      <c r="F1106" t="s">
        <v>1087</v>
      </c>
    </row>
    <row r="1107" spans="1:6" x14ac:dyDescent="0.3">
      <c r="A1107" t="s">
        <v>2802</v>
      </c>
      <c r="B1107" s="37" t="s">
        <v>2538</v>
      </c>
      <c r="C1107" s="37" t="s">
        <v>3122</v>
      </c>
      <c r="D1107" t="s">
        <v>1171</v>
      </c>
      <c r="E1107" t="s">
        <v>1095</v>
      </c>
      <c r="F1107" t="s">
        <v>1087</v>
      </c>
    </row>
    <row r="1108" spans="1:6" x14ac:dyDescent="0.3">
      <c r="A1108" t="s">
        <v>4727</v>
      </c>
      <c r="B1108" s="37" t="s">
        <v>2538</v>
      </c>
      <c r="C1108" s="37" t="s">
        <v>3123</v>
      </c>
      <c r="D1108" t="s">
        <v>1172</v>
      </c>
      <c r="E1108" t="s">
        <v>1095</v>
      </c>
      <c r="F1108" t="s">
        <v>1087</v>
      </c>
    </row>
    <row r="1109" spans="1:6" x14ac:dyDescent="0.3">
      <c r="A1109" t="s">
        <v>4728</v>
      </c>
      <c r="B1109" s="37" t="s">
        <v>2538</v>
      </c>
      <c r="C1109" s="37" t="s">
        <v>3498</v>
      </c>
      <c r="D1109" t="s">
        <v>1173</v>
      </c>
      <c r="E1109" t="s">
        <v>1144</v>
      </c>
      <c r="F1109" t="s">
        <v>1087</v>
      </c>
    </row>
    <row r="1110" spans="1:6" x14ac:dyDescent="0.3">
      <c r="A1110" t="s">
        <v>4729</v>
      </c>
      <c r="B1110" s="37" t="s">
        <v>2538</v>
      </c>
      <c r="C1110" s="37" t="s">
        <v>3141</v>
      </c>
      <c r="D1110" t="s">
        <v>1174</v>
      </c>
      <c r="E1110" t="s">
        <v>1092</v>
      </c>
      <c r="F1110" t="s">
        <v>1087</v>
      </c>
    </row>
    <row r="1111" spans="1:6" x14ac:dyDescent="0.3">
      <c r="A1111" t="s">
        <v>2803</v>
      </c>
      <c r="B1111" s="37" t="s">
        <v>2538</v>
      </c>
      <c r="C1111" s="37" t="s">
        <v>3160</v>
      </c>
      <c r="D1111" t="s">
        <v>1175</v>
      </c>
      <c r="E1111" t="s">
        <v>1092</v>
      </c>
      <c r="F1111" t="s">
        <v>1087</v>
      </c>
    </row>
    <row r="1112" spans="1:6" x14ac:dyDescent="0.3">
      <c r="A1112" t="s">
        <v>4730</v>
      </c>
      <c r="B1112" s="37" t="s">
        <v>2538</v>
      </c>
      <c r="C1112" s="37" t="s">
        <v>3161</v>
      </c>
      <c r="D1112" t="s">
        <v>1176</v>
      </c>
      <c r="E1112" t="s">
        <v>1177</v>
      </c>
      <c r="F1112" t="s">
        <v>1087</v>
      </c>
    </row>
    <row r="1113" spans="1:6" x14ac:dyDescent="0.3">
      <c r="A1113" t="s">
        <v>4731</v>
      </c>
      <c r="B1113" s="37" t="s">
        <v>2538</v>
      </c>
      <c r="C1113" s="37" t="s">
        <v>3163</v>
      </c>
      <c r="D1113" t="s">
        <v>1178</v>
      </c>
      <c r="E1113" t="s">
        <v>1179</v>
      </c>
      <c r="F1113" t="s">
        <v>1087</v>
      </c>
    </row>
    <row r="1114" spans="1:6" x14ac:dyDescent="0.3">
      <c r="A1114" t="s">
        <v>4732</v>
      </c>
      <c r="B1114" s="37" t="s">
        <v>2538</v>
      </c>
      <c r="C1114" s="37" t="s">
        <v>3164</v>
      </c>
      <c r="D1114" t="s">
        <v>1180</v>
      </c>
      <c r="E1114" t="s">
        <v>1179</v>
      </c>
      <c r="F1114" t="s">
        <v>1087</v>
      </c>
    </row>
    <row r="1115" spans="1:6" x14ac:dyDescent="0.3">
      <c r="A1115" t="s">
        <v>4733</v>
      </c>
      <c r="B1115" s="37" t="s">
        <v>2538</v>
      </c>
      <c r="C1115" s="37" t="s">
        <v>3165</v>
      </c>
      <c r="D1115" t="s">
        <v>1181</v>
      </c>
      <c r="E1115" t="s">
        <v>1179</v>
      </c>
      <c r="F1115" t="s">
        <v>1087</v>
      </c>
    </row>
    <row r="1116" spans="1:6" x14ac:dyDescent="0.3">
      <c r="A1116" t="s">
        <v>2801</v>
      </c>
      <c r="B1116" s="37" t="s">
        <v>2538</v>
      </c>
      <c r="C1116" s="37" t="s">
        <v>3307</v>
      </c>
      <c r="D1116" t="s">
        <v>1182</v>
      </c>
      <c r="E1116" t="s">
        <v>1183</v>
      </c>
      <c r="F1116" t="s">
        <v>1087</v>
      </c>
    </row>
    <row r="1117" spans="1:6" x14ac:dyDescent="0.3">
      <c r="A1117" t="s">
        <v>2800</v>
      </c>
      <c r="B1117" s="37" t="s">
        <v>2538</v>
      </c>
      <c r="C1117" s="37" t="s">
        <v>3308</v>
      </c>
      <c r="D1117" t="s">
        <v>1184</v>
      </c>
      <c r="E1117" t="s">
        <v>1134</v>
      </c>
      <c r="F1117" t="s">
        <v>1087</v>
      </c>
    </row>
    <row r="1118" spans="1:6" x14ac:dyDescent="0.3">
      <c r="A1118" t="s">
        <v>4734</v>
      </c>
      <c r="B1118" s="37" t="s">
        <v>2538</v>
      </c>
      <c r="C1118" s="37" t="s">
        <v>3309</v>
      </c>
      <c r="D1118" t="s">
        <v>1185</v>
      </c>
      <c r="E1118" t="s">
        <v>1186</v>
      </c>
      <c r="F1118" t="s">
        <v>1087</v>
      </c>
    </row>
    <row r="1119" spans="1:6" x14ac:dyDescent="0.3">
      <c r="A1119" t="s">
        <v>4735</v>
      </c>
      <c r="B1119" s="37" t="s">
        <v>2538</v>
      </c>
      <c r="C1119" s="37" t="s">
        <v>3373</v>
      </c>
      <c r="D1119" t="s">
        <v>1187</v>
      </c>
      <c r="E1119" t="s">
        <v>1188</v>
      </c>
      <c r="F1119" t="s">
        <v>1087</v>
      </c>
    </row>
    <row r="1120" spans="1:6" x14ac:dyDescent="0.3">
      <c r="A1120" t="s">
        <v>2799</v>
      </c>
      <c r="B1120" s="37" t="s">
        <v>2538</v>
      </c>
      <c r="C1120" s="37" t="s">
        <v>3313</v>
      </c>
      <c r="D1120" t="s">
        <v>1189</v>
      </c>
      <c r="E1120" t="s">
        <v>1190</v>
      </c>
      <c r="F1120" t="s">
        <v>1087</v>
      </c>
    </row>
    <row r="1121" spans="1:6" x14ac:dyDescent="0.3">
      <c r="A1121" t="s">
        <v>4736</v>
      </c>
      <c r="B1121" s="37" t="s">
        <v>2538</v>
      </c>
      <c r="C1121" s="37" t="s">
        <v>3314</v>
      </c>
      <c r="D1121" t="s">
        <v>1191</v>
      </c>
      <c r="E1121" t="s">
        <v>1120</v>
      </c>
      <c r="F1121" t="s">
        <v>1087</v>
      </c>
    </row>
    <row r="1122" spans="1:6" x14ac:dyDescent="0.3">
      <c r="A1122" t="s">
        <v>4737</v>
      </c>
      <c r="B1122" s="37" t="s">
        <v>2538</v>
      </c>
      <c r="C1122" s="37" t="s">
        <v>3535</v>
      </c>
      <c r="D1122" t="s">
        <v>1133</v>
      </c>
      <c r="E1122" t="s">
        <v>1192</v>
      </c>
      <c r="F1122" t="s">
        <v>1087</v>
      </c>
    </row>
    <row r="1123" spans="1:6" x14ac:dyDescent="0.3">
      <c r="A1123" t="s">
        <v>4738</v>
      </c>
      <c r="B1123" s="37" t="s">
        <v>2538</v>
      </c>
      <c r="C1123" s="37" t="s">
        <v>3543</v>
      </c>
      <c r="D1123" t="s">
        <v>1193</v>
      </c>
      <c r="E1123" t="s">
        <v>1194</v>
      </c>
      <c r="F1123" t="s">
        <v>1087</v>
      </c>
    </row>
    <row r="1124" spans="1:6" x14ac:dyDescent="0.3">
      <c r="A1124" t="s">
        <v>4739</v>
      </c>
      <c r="B1124" s="37" t="s">
        <v>2539</v>
      </c>
      <c r="C1124" s="37" t="s">
        <v>2949</v>
      </c>
      <c r="D1124" t="s">
        <v>1195</v>
      </c>
      <c r="E1124" t="s">
        <v>1196</v>
      </c>
      <c r="F1124" t="s">
        <v>1197</v>
      </c>
    </row>
    <row r="1125" spans="1:6" x14ac:dyDescent="0.3">
      <c r="A1125" t="s">
        <v>4740</v>
      </c>
      <c r="B1125" s="37" t="s">
        <v>2539</v>
      </c>
      <c r="C1125" s="37" t="s">
        <v>2950</v>
      </c>
      <c r="D1125" t="s">
        <v>1198</v>
      </c>
      <c r="E1125" t="s">
        <v>1196</v>
      </c>
      <c r="F1125" t="s">
        <v>1197</v>
      </c>
    </row>
    <row r="1126" spans="1:6" x14ac:dyDescent="0.3">
      <c r="A1126" t="s">
        <v>4741</v>
      </c>
      <c r="B1126" s="37" t="s">
        <v>2539</v>
      </c>
      <c r="C1126" s="37" t="s">
        <v>2951</v>
      </c>
      <c r="D1126" t="s">
        <v>1199</v>
      </c>
      <c r="E1126" t="s">
        <v>1196</v>
      </c>
      <c r="F1126" t="s">
        <v>1197</v>
      </c>
    </row>
    <row r="1127" spans="1:6" x14ac:dyDescent="0.3">
      <c r="A1127" t="s">
        <v>4742</v>
      </c>
      <c r="B1127" s="37" t="s">
        <v>2539</v>
      </c>
      <c r="C1127" s="37" t="s">
        <v>2953</v>
      </c>
      <c r="D1127" t="s">
        <v>1200</v>
      </c>
      <c r="E1127" t="s">
        <v>1196</v>
      </c>
      <c r="F1127" t="s">
        <v>1197</v>
      </c>
    </row>
    <row r="1128" spans="1:6" x14ac:dyDescent="0.3">
      <c r="A1128" t="s">
        <v>4743</v>
      </c>
      <c r="B1128" s="37" t="s">
        <v>2539</v>
      </c>
      <c r="C1128" s="37" t="s">
        <v>2954</v>
      </c>
      <c r="D1128" t="s">
        <v>1201</v>
      </c>
      <c r="E1128" t="s">
        <v>1196</v>
      </c>
      <c r="F1128" t="s">
        <v>1197</v>
      </c>
    </row>
    <row r="1129" spans="1:6" x14ac:dyDescent="0.3">
      <c r="A1129" t="s">
        <v>2798</v>
      </c>
      <c r="B1129" s="37" t="s">
        <v>2539</v>
      </c>
      <c r="C1129" s="37" t="s">
        <v>2985</v>
      </c>
      <c r="D1129" t="s">
        <v>1202</v>
      </c>
      <c r="E1129" t="s">
        <v>1203</v>
      </c>
      <c r="F1129" t="s">
        <v>1197</v>
      </c>
    </row>
    <row r="1130" spans="1:6" x14ac:dyDescent="0.3">
      <c r="A1130" t="s">
        <v>4744</v>
      </c>
      <c r="B1130" s="37" t="s">
        <v>2539</v>
      </c>
      <c r="C1130" s="37" t="s">
        <v>2988</v>
      </c>
      <c r="D1130" t="s">
        <v>1204</v>
      </c>
      <c r="E1130" t="s">
        <v>1203</v>
      </c>
      <c r="F1130" t="s">
        <v>1197</v>
      </c>
    </row>
    <row r="1131" spans="1:6" x14ac:dyDescent="0.3">
      <c r="A1131" t="s">
        <v>4745</v>
      </c>
      <c r="B1131" s="37" t="s">
        <v>2539</v>
      </c>
      <c r="C1131" s="37" t="s">
        <v>2993</v>
      </c>
      <c r="D1131" t="s">
        <v>1205</v>
      </c>
      <c r="E1131" t="s">
        <v>1203</v>
      </c>
      <c r="F1131" t="s">
        <v>1197</v>
      </c>
    </row>
    <row r="1132" spans="1:6" x14ac:dyDescent="0.3">
      <c r="A1132" t="s">
        <v>4746</v>
      </c>
      <c r="B1132" s="37" t="s">
        <v>2539</v>
      </c>
      <c r="C1132" s="37" t="s">
        <v>3338</v>
      </c>
      <c r="D1132" t="s">
        <v>1206</v>
      </c>
      <c r="E1132" t="s">
        <v>1207</v>
      </c>
      <c r="F1132" t="s">
        <v>1197</v>
      </c>
    </row>
    <row r="1133" spans="1:6" x14ac:dyDescent="0.3">
      <c r="A1133" t="s">
        <v>4747</v>
      </c>
      <c r="B1133" s="37" t="s">
        <v>2539</v>
      </c>
      <c r="C1133" s="37" t="s">
        <v>2996</v>
      </c>
      <c r="D1133" t="s">
        <v>1208</v>
      </c>
      <c r="E1133" t="s">
        <v>1203</v>
      </c>
      <c r="F1133" t="s">
        <v>1197</v>
      </c>
    </row>
    <row r="1134" spans="1:6" x14ac:dyDescent="0.3">
      <c r="A1134" t="s">
        <v>4748</v>
      </c>
      <c r="B1134" s="37" t="s">
        <v>2539</v>
      </c>
      <c r="C1134" s="37" t="s">
        <v>3000</v>
      </c>
      <c r="D1134" t="s">
        <v>1209</v>
      </c>
      <c r="E1134" t="s">
        <v>1210</v>
      </c>
      <c r="F1134" t="s">
        <v>1197</v>
      </c>
    </row>
    <row r="1135" spans="1:6" x14ac:dyDescent="0.3">
      <c r="A1135" t="s">
        <v>4749</v>
      </c>
      <c r="B1135" s="37" t="s">
        <v>2539</v>
      </c>
      <c r="C1135" s="37" t="s">
        <v>3430</v>
      </c>
      <c r="D1135" t="s">
        <v>1211</v>
      </c>
      <c r="E1135" t="s">
        <v>1203</v>
      </c>
      <c r="F1135" t="s">
        <v>1197</v>
      </c>
    </row>
    <row r="1136" spans="1:6" x14ac:dyDescent="0.3">
      <c r="A1136" t="s">
        <v>4750</v>
      </c>
      <c r="B1136" s="37" t="s">
        <v>2539</v>
      </c>
      <c r="C1136" s="37" t="s">
        <v>3339</v>
      </c>
      <c r="D1136" t="s">
        <v>1212</v>
      </c>
      <c r="E1136" t="s">
        <v>1207</v>
      </c>
      <c r="F1136" t="s">
        <v>1197</v>
      </c>
    </row>
    <row r="1137" spans="1:6" x14ac:dyDescent="0.3">
      <c r="A1137" t="s">
        <v>4751</v>
      </c>
      <c r="B1137" s="37" t="s">
        <v>2539</v>
      </c>
      <c r="C1137" s="37" t="s">
        <v>3433</v>
      </c>
      <c r="D1137" t="s">
        <v>1213</v>
      </c>
      <c r="E1137" t="s">
        <v>1207</v>
      </c>
      <c r="F1137" t="s">
        <v>1197</v>
      </c>
    </row>
    <row r="1138" spans="1:6" x14ac:dyDescent="0.3">
      <c r="A1138" t="s">
        <v>4752</v>
      </c>
      <c r="B1138" s="37" t="s">
        <v>2539</v>
      </c>
      <c r="C1138" s="37" t="s">
        <v>3434</v>
      </c>
      <c r="D1138" t="s">
        <v>1214</v>
      </c>
      <c r="E1138" t="s">
        <v>1207</v>
      </c>
      <c r="F1138" t="s">
        <v>1197</v>
      </c>
    </row>
    <row r="1139" spans="1:6" x14ac:dyDescent="0.3">
      <c r="A1139" t="s">
        <v>4753</v>
      </c>
      <c r="B1139" s="37" t="s">
        <v>2539</v>
      </c>
      <c r="C1139" s="37" t="s">
        <v>3435</v>
      </c>
      <c r="D1139" t="s">
        <v>1215</v>
      </c>
      <c r="E1139" t="s">
        <v>1207</v>
      </c>
      <c r="F1139" t="s">
        <v>1197</v>
      </c>
    </row>
    <row r="1140" spans="1:6" x14ac:dyDescent="0.3">
      <c r="A1140" t="s">
        <v>4754</v>
      </c>
      <c r="B1140" s="37" t="s">
        <v>2539</v>
      </c>
      <c r="C1140" s="37" t="s">
        <v>3340</v>
      </c>
      <c r="D1140" t="s">
        <v>1216</v>
      </c>
      <c r="E1140" t="s">
        <v>1207</v>
      </c>
      <c r="F1140" t="s">
        <v>1197</v>
      </c>
    </row>
    <row r="1141" spans="1:6" x14ac:dyDescent="0.3">
      <c r="A1141" t="s">
        <v>4755</v>
      </c>
      <c r="B1141" s="37" t="s">
        <v>2539</v>
      </c>
      <c r="C1141" s="37" t="s">
        <v>3437</v>
      </c>
      <c r="D1141" t="s">
        <v>1217</v>
      </c>
      <c r="E1141" t="s">
        <v>1207</v>
      </c>
      <c r="F1141" t="s">
        <v>1197</v>
      </c>
    </row>
    <row r="1142" spans="1:6" x14ac:dyDescent="0.3">
      <c r="A1142" t="s">
        <v>2797</v>
      </c>
      <c r="B1142" s="37" t="s">
        <v>2539</v>
      </c>
      <c r="C1142" s="37" t="s">
        <v>3617</v>
      </c>
      <c r="D1142" t="s">
        <v>1218</v>
      </c>
      <c r="E1142" t="s">
        <v>1203</v>
      </c>
      <c r="F1142" t="s">
        <v>1197</v>
      </c>
    </row>
    <row r="1143" spans="1:6" x14ac:dyDescent="0.3">
      <c r="A1143" t="s">
        <v>4756</v>
      </c>
      <c r="B1143" s="37" t="s">
        <v>2539</v>
      </c>
      <c r="C1143" s="37" t="s">
        <v>3549</v>
      </c>
      <c r="D1143" t="s">
        <v>1219</v>
      </c>
      <c r="E1143" t="s">
        <v>1220</v>
      </c>
      <c r="F1143" t="s">
        <v>1197</v>
      </c>
    </row>
    <row r="1144" spans="1:6" x14ac:dyDescent="0.3">
      <c r="A1144" t="s">
        <v>4757</v>
      </c>
      <c r="B1144" s="37" t="s">
        <v>2539</v>
      </c>
      <c r="C1144" s="37" t="s">
        <v>3019</v>
      </c>
      <c r="D1144" t="s">
        <v>1221</v>
      </c>
      <c r="E1144" t="s">
        <v>1220</v>
      </c>
      <c r="F1144" t="s">
        <v>1197</v>
      </c>
    </row>
    <row r="1145" spans="1:6" x14ac:dyDescent="0.3">
      <c r="A1145" t="s">
        <v>4758</v>
      </c>
      <c r="B1145" s="37" t="s">
        <v>2539</v>
      </c>
      <c r="C1145" s="37" t="s">
        <v>3363</v>
      </c>
      <c r="D1145" t="s">
        <v>1222</v>
      </c>
      <c r="E1145" t="s">
        <v>1220</v>
      </c>
      <c r="F1145" t="s">
        <v>1197</v>
      </c>
    </row>
    <row r="1146" spans="1:6" x14ac:dyDescent="0.3">
      <c r="A1146" t="s">
        <v>4759</v>
      </c>
      <c r="B1146" s="37" t="s">
        <v>2539</v>
      </c>
      <c r="C1146" s="37" t="s">
        <v>3618</v>
      </c>
      <c r="D1146" t="s">
        <v>1223</v>
      </c>
      <c r="E1146" t="s">
        <v>1220</v>
      </c>
      <c r="F1146" t="s">
        <v>1197</v>
      </c>
    </row>
    <row r="1147" spans="1:6" x14ac:dyDescent="0.3">
      <c r="A1147" t="s">
        <v>4760</v>
      </c>
      <c r="B1147" s="37" t="s">
        <v>2539</v>
      </c>
      <c r="C1147" s="37" t="s">
        <v>3364</v>
      </c>
      <c r="D1147" t="s">
        <v>1224</v>
      </c>
      <c r="E1147" t="s">
        <v>1210</v>
      </c>
      <c r="F1147" t="s">
        <v>1197</v>
      </c>
    </row>
    <row r="1148" spans="1:6" x14ac:dyDescent="0.3">
      <c r="A1148" t="s">
        <v>4761</v>
      </c>
      <c r="B1148" s="37" t="s">
        <v>2539</v>
      </c>
      <c r="C1148" s="37" t="s">
        <v>3619</v>
      </c>
      <c r="D1148" t="s">
        <v>1225</v>
      </c>
      <c r="E1148" t="s">
        <v>1220</v>
      </c>
      <c r="F1148" t="s">
        <v>1197</v>
      </c>
    </row>
    <row r="1149" spans="1:6" x14ac:dyDescent="0.3">
      <c r="A1149" t="s">
        <v>4762</v>
      </c>
      <c r="B1149" s="37" t="s">
        <v>2539</v>
      </c>
      <c r="C1149" s="37" t="s">
        <v>3020</v>
      </c>
      <c r="D1149" t="s">
        <v>1226</v>
      </c>
      <c r="E1149" t="s">
        <v>1220</v>
      </c>
      <c r="F1149" t="s">
        <v>1197</v>
      </c>
    </row>
    <row r="1150" spans="1:6" x14ac:dyDescent="0.3">
      <c r="A1150" t="s">
        <v>4763</v>
      </c>
      <c r="B1150" s="37" t="s">
        <v>2539</v>
      </c>
      <c r="C1150" s="37" t="s">
        <v>3021</v>
      </c>
      <c r="D1150" t="s">
        <v>1227</v>
      </c>
      <c r="E1150" t="s">
        <v>1220</v>
      </c>
      <c r="F1150" t="s">
        <v>1197</v>
      </c>
    </row>
    <row r="1151" spans="1:6" x14ac:dyDescent="0.3">
      <c r="A1151" t="s">
        <v>2796</v>
      </c>
      <c r="B1151" s="37" t="s">
        <v>2539</v>
      </c>
      <c r="C1151" s="37" t="s">
        <v>3022</v>
      </c>
      <c r="D1151" t="s">
        <v>1228</v>
      </c>
      <c r="E1151" t="s">
        <v>1220</v>
      </c>
      <c r="F1151" t="s">
        <v>1197</v>
      </c>
    </row>
    <row r="1152" spans="1:6" x14ac:dyDescent="0.3">
      <c r="A1152" t="s">
        <v>4764</v>
      </c>
      <c r="B1152" s="37" t="s">
        <v>2539</v>
      </c>
      <c r="C1152" s="37" t="s">
        <v>3551</v>
      </c>
      <c r="D1152" t="s">
        <v>1229</v>
      </c>
      <c r="E1152" t="s">
        <v>1220</v>
      </c>
      <c r="F1152" t="s">
        <v>1197</v>
      </c>
    </row>
    <row r="1153" spans="1:6" x14ac:dyDescent="0.3">
      <c r="A1153" t="s">
        <v>4765</v>
      </c>
      <c r="B1153" s="37" t="s">
        <v>2539</v>
      </c>
      <c r="C1153" s="37" t="s">
        <v>3620</v>
      </c>
      <c r="D1153" t="s">
        <v>1230</v>
      </c>
      <c r="E1153" t="s">
        <v>1220</v>
      </c>
      <c r="F1153" t="s">
        <v>1197</v>
      </c>
    </row>
    <row r="1154" spans="1:6" x14ac:dyDescent="0.3">
      <c r="A1154" t="s">
        <v>4766</v>
      </c>
      <c r="B1154" s="37" t="s">
        <v>2539</v>
      </c>
      <c r="C1154" s="37" t="s">
        <v>3621</v>
      </c>
      <c r="D1154" t="s">
        <v>1231</v>
      </c>
      <c r="E1154" t="s">
        <v>1220</v>
      </c>
      <c r="F1154" t="s">
        <v>1197</v>
      </c>
    </row>
    <row r="1155" spans="1:6" x14ac:dyDescent="0.3">
      <c r="A1155" t="s">
        <v>4767</v>
      </c>
      <c r="B1155" s="37" t="s">
        <v>2539</v>
      </c>
      <c r="C1155" s="37" t="s">
        <v>3622</v>
      </c>
      <c r="D1155" t="s">
        <v>1232</v>
      </c>
      <c r="E1155" t="s">
        <v>1220</v>
      </c>
      <c r="F1155" t="s">
        <v>1197</v>
      </c>
    </row>
    <row r="1156" spans="1:6" x14ac:dyDescent="0.3">
      <c r="A1156" t="s">
        <v>4768</v>
      </c>
      <c r="B1156" s="37" t="s">
        <v>2539</v>
      </c>
      <c r="C1156" s="37" t="s">
        <v>3024</v>
      </c>
      <c r="D1156" t="s">
        <v>1233</v>
      </c>
      <c r="E1156" t="s">
        <v>1220</v>
      </c>
      <c r="F1156" t="s">
        <v>1197</v>
      </c>
    </row>
    <row r="1157" spans="1:6" x14ac:dyDescent="0.3">
      <c r="A1157" t="s">
        <v>2795</v>
      </c>
      <c r="B1157" s="37" t="s">
        <v>2539</v>
      </c>
      <c r="C1157" s="37" t="s">
        <v>3062</v>
      </c>
      <c r="D1157" t="s">
        <v>1234</v>
      </c>
      <c r="E1157" t="s">
        <v>1235</v>
      </c>
      <c r="F1157" t="s">
        <v>1197</v>
      </c>
    </row>
    <row r="1158" spans="1:6" x14ac:dyDescent="0.3">
      <c r="A1158" t="s">
        <v>4769</v>
      </c>
      <c r="B1158" s="37" t="s">
        <v>2539</v>
      </c>
      <c r="C1158" s="37" t="s">
        <v>3623</v>
      </c>
      <c r="D1158" t="s">
        <v>1236</v>
      </c>
      <c r="E1158" t="s">
        <v>1235</v>
      </c>
      <c r="F1158" t="s">
        <v>1197</v>
      </c>
    </row>
    <row r="1159" spans="1:6" x14ac:dyDescent="0.3">
      <c r="A1159" t="s">
        <v>4770</v>
      </c>
      <c r="B1159" s="37" t="s">
        <v>2539</v>
      </c>
      <c r="C1159" s="37" t="s">
        <v>3451</v>
      </c>
      <c r="D1159" t="s">
        <v>1237</v>
      </c>
      <c r="E1159" t="s">
        <v>1235</v>
      </c>
      <c r="F1159" t="s">
        <v>1197</v>
      </c>
    </row>
    <row r="1160" spans="1:6" x14ac:dyDescent="0.3">
      <c r="A1160" t="s">
        <v>4771</v>
      </c>
      <c r="B1160" s="37" t="s">
        <v>2539</v>
      </c>
      <c r="C1160" s="37" t="s">
        <v>3453</v>
      </c>
      <c r="D1160" t="s">
        <v>1238</v>
      </c>
      <c r="E1160" t="s">
        <v>1235</v>
      </c>
      <c r="F1160" t="s">
        <v>1197</v>
      </c>
    </row>
    <row r="1161" spans="1:6" x14ac:dyDescent="0.3">
      <c r="A1161" t="s">
        <v>4772</v>
      </c>
      <c r="B1161" s="37" t="s">
        <v>2539</v>
      </c>
      <c r="C1161" s="37" t="s">
        <v>3065</v>
      </c>
      <c r="D1161" t="s">
        <v>1239</v>
      </c>
      <c r="E1161" t="s">
        <v>1235</v>
      </c>
      <c r="F1161" t="s">
        <v>1197</v>
      </c>
    </row>
    <row r="1162" spans="1:6" x14ac:dyDescent="0.3">
      <c r="A1162" t="s">
        <v>4773</v>
      </c>
      <c r="B1162" s="37" t="s">
        <v>2539</v>
      </c>
      <c r="C1162" s="37" t="s">
        <v>3066</v>
      </c>
      <c r="D1162" t="s">
        <v>1240</v>
      </c>
      <c r="E1162" t="s">
        <v>1235</v>
      </c>
      <c r="F1162" t="s">
        <v>1197</v>
      </c>
    </row>
    <row r="1163" spans="1:6" x14ac:dyDescent="0.3">
      <c r="A1163" t="s">
        <v>4774</v>
      </c>
      <c r="B1163" s="37" t="s">
        <v>2539</v>
      </c>
      <c r="C1163" s="37" t="s">
        <v>3068</v>
      </c>
      <c r="D1163" t="s">
        <v>1241</v>
      </c>
      <c r="E1163" t="s">
        <v>1235</v>
      </c>
      <c r="F1163" t="s">
        <v>1197</v>
      </c>
    </row>
    <row r="1164" spans="1:6" x14ac:dyDescent="0.3">
      <c r="A1164" t="s">
        <v>4775</v>
      </c>
      <c r="B1164" s="37" t="s">
        <v>2539</v>
      </c>
      <c r="C1164" s="37" t="s">
        <v>3070</v>
      </c>
      <c r="D1164" t="s">
        <v>1242</v>
      </c>
      <c r="E1164" t="s">
        <v>1235</v>
      </c>
      <c r="F1164" t="s">
        <v>1197</v>
      </c>
    </row>
    <row r="1165" spans="1:6" x14ac:dyDescent="0.3">
      <c r="A1165" t="s">
        <v>4776</v>
      </c>
      <c r="B1165" s="37" t="s">
        <v>2539</v>
      </c>
      <c r="C1165" s="37" t="s">
        <v>3455</v>
      </c>
      <c r="D1165" t="s">
        <v>1243</v>
      </c>
      <c r="E1165" t="s">
        <v>1235</v>
      </c>
      <c r="F1165" t="s">
        <v>1197</v>
      </c>
    </row>
    <row r="1166" spans="1:6" x14ac:dyDescent="0.3">
      <c r="A1166" t="s">
        <v>2794</v>
      </c>
      <c r="B1166" s="37" t="s">
        <v>2539</v>
      </c>
      <c r="C1166" s="37" t="s">
        <v>3071</v>
      </c>
      <c r="D1166" t="s">
        <v>1244</v>
      </c>
      <c r="E1166" t="s">
        <v>1235</v>
      </c>
      <c r="F1166" t="s">
        <v>1197</v>
      </c>
    </row>
    <row r="1167" spans="1:6" x14ac:dyDescent="0.3">
      <c r="A1167" t="s">
        <v>4777</v>
      </c>
      <c r="B1167" s="37" t="s">
        <v>2539</v>
      </c>
      <c r="C1167" s="37" t="s">
        <v>3072</v>
      </c>
      <c r="D1167" t="s">
        <v>1245</v>
      </c>
      <c r="E1167" t="s">
        <v>1235</v>
      </c>
      <c r="F1167" t="s">
        <v>1197</v>
      </c>
    </row>
    <row r="1168" spans="1:6" x14ac:dyDescent="0.3">
      <c r="A1168" t="s">
        <v>4778</v>
      </c>
      <c r="B1168" s="37" t="s">
        <v>2539</v>
      </c>
      <c r="C1168" s="37" t="s">
        <v>3073</v>
      </c>
      <c r="D1168" t="s">
        <v>1246</v>
      </c>
      <c r="E1168" t="s">
        <v>1235</v>
      </c>
      <c r="F1168" t="s">
        <v>1197</v>
      </c>
    </row>
    <row r="1169" spans="1:6" x14ac:dyDescent="0.3">
      <c r="A1169" t="s">
        <v>4779</v>
      </c>
      <c r="B1169" s="37" t="s">
        <v>2539</v>
      </c>
      <c r="C1169" s="37" t="s">
        <v>3075</v>
      </c>
      <c r="D1169" t="s">
        <v>1247</v>
      </c>
      <c r="E1169" t="s">
        <v>1235</v>
      </c>
      <c r="F1169" t="s">
        <v>1197</v>
      </c>
    </row>
    <row r="1170" spans="1:6" x14ac:dyDescent="0.3">
      <c r="A1170" t="s">
        <v>4780</v>
      </c>
      <c r="B1170" s="37" t="s">
        <v>2539</v>
      </c>
      <c r="C1170" s="37" t="s">
        <v>3076</v>
      </c>
      <c r="D1170" t="s">
        <v>1248</v>
      </c>
      <c r="E1170" t="s">
        <v>1235</v>
      </c>
      <c r="F1170" t="s">
        <v>1197</v>
      </c>
    </row>
    <row r="1171" spans="1:6" x14ac:dyDescent="0.3">
      <c r="A1171" t="s">
        <v>4781</v>
      </c>
      <c r="B1171" s="37" t="s">
        <v>2539</v>
      </c>
      <c r="C1171" s="37" t="s">
        <v>3456</v>
      </c>
      <c r="D1171" t="s">
        <v>1249</v>
      </c>
      <c r="E1171" t="s">
        <v>1235</v>
      </c>
      <c r="F1171" t="s">
        <v>1197</v>
      </c>
    </row>
    <row r="1172" spans="1:6" x14ac:dyDescent="0.3">
      <c r="A1172" t="s">
        <v>4782</v>
      </c>
      <c r="B1172" s="37" t="s">
        <v>2539</v>
      </c>
      <c r="C1172" s="37" t="s">
        <v>3457</v>
      </c>
      <c r="D1172" t="s">
        <v>1250</v>
      </c>
      <c r="E1172" t="s">
        <v>1235</v>
      </c>
      <c r="F1172" t="s">
        <v>1197</v>
      </c>
    </row>
    <row r="1173" spans="1:6" x14ac:dyDescent="0.3">
      <c r="A1173" t="s">
        <v>4783</v>
      </c>
      <c r="B1173" s="37" t="s">
        <v>2539</v>
      </c>
      <c r="C1173" s="37" t="s">
        <v>3077</v>
      </c>
      <c r="D1173" t="s">
        <v>1251</v>
      </c>
      <c r="E1173" t="s">
        <v>1235</v>
      </c>
      <c r="F1173" t="s">
        <v>1197</v>
      </c>
    </row>
    <row r="1174" spans="1:6" x14ac:dyDescent="0.3">
      <c r="A1174" t="s">
        <v>4784</v>
      </c>
      <c r="B1174" s="37" t="s">
        <v>2539</v>
      </c>
      <c r="C1174" s="37" t="s">
        <v>3078</v>
      </c>
      <c r="D1174" t="s">
        <v>1252</v>
      </c>
      <c r="E1174" t="s">
        <v>1235</v>
      </c>
      <c r="F1174" t="s">
        <v>1197</v>
      </c>
    </row>
    <row r="1175" spans="1:6" x14ac:dyDescent="0.3">
      <c r="A1175" t="s">
        <v>2793</v>
      </c>
      <c r="B1175" s="37" t="s">
        <v>2539</v>
      </c>
      <c r="C1175" s="37" t="s">
        <v>3458</v>
      </c>
      <c r="D1175" t="s">
        <v>1253</v>
      </c>
      <c r="E1175" t="s">
        <v>1235</v>
      </c>
      <c r="F1175" t="s">
        <v>1197</v>
      </c>
    </row>
    <row r="1176" spans="1:6" x14ac:dyDescent="0.3">
      <c r="A1176" t="s">
        <v>4785</v>
      </c>
      <c r="B1176" s="37" t="s">
        <v>2539</v>
      </c>
      <c r="C1176" s="37" t="s">
        <v>3079</v>
      </c>
      <c r="D1176" t="s">
        <v>1254</v>
      </c>
      <c r="E1176" t="s">
        <v>1235</v>
      </c>
      <c r="F1176" t="s">
        <v>1197</v>
      </c>
    </row>
    <row r="1177" spans="1:6" x14ac:dyDescent="0.3">
      <c r="A1177" t="s">
        <v>2792</v>
      </c>
      <c r="B1177" s="37" t="s">
        <v>2539</v>
      </c>
      <c r="C1177" s="37" t="s">
        <v>3122</v>
      </c>
      <c r="D1177" t="s">
        <v>1255</v>
      </c>
      <c r="E1177" t="s">
        <v>1256</v>
      </c>
      <c r="F1177" t="s">
        <v>1197</v>
      </c>
    </row>
    <row r="1178" spans="1:6" x14ac:dyDescent="0.3">
      <c r="A1178" t="s">
        <v>4786</v>
      </c>
      <c r="B1178" s="37" t="s">
        <v>2539</v>
      </c>
      <c r="C1178" s="37" t="s">
        <v>3123</v>
      </c>
      <c r="D1178" t="s">
        <v>1257</v>
      </c>
      <c r="E1178" t="s">
        <v>1256</v>
      </c>
      <c r="F1178" t="s">
        <v>1197</v>
      </c>
    </row>
    <row r="1179" spans="1:6" x14ac:dyDescent="0.3">
      <c r="A1179" t="s">
        <v>4787</v>
      </c>
      <c r="B1179" s="37" t="s">
        <v>2539</v>
      </c>
      <c r="C1179" s="37" t="s">
        <v>3558</v>
      </c>
      <c r="D1179" t="s">
        <v>1258</v>
      </c>
      <c r="E1179" t="s">
        <v>1256</v>
      </c>
      <c r="F1179" t="s">
        <v>1197</v>
      </c>
    </row>
    <row r="1180" spans="1:6" x14ac:dyDescent="0.3">
      <c r="A1180" t="s">
        <v>4788</v>
      </c>
      <c r="B1180" s="37" t="s">
        <v>2539</v>
      </c>
      <c r="C1180" s="37" t="s">
        <v>3302</v>
      </c>
      <c r="D1180" t="s">
        <v>1259</v>
      </c>
      <c r="E1180" t="s">
        <v>1256</v>
      </c>
      <c r="F1180" t="s">
        <v>1197</v>
      </c>
    </row>
    <row r="1181" spans="1:6" x14ac:dyDescent="0.3">
      <c r="A1181" t="s">
        <v>4789</v>
      </c>
      <c r="B1181" s="37" t="s">
        <v>2539</v>
      </c>
      <c r="C1181" s="37" t="s">
        <v>3128</v>
      </c>
      <c r="D1181" t="s">
        <v>1260</v>
      </c>
      <c r="E1181" t="s">
        <v>1256</v>
      </c>
      <c r="F1181" t="s">
        <v>1197</v>
      </c>
    </row>
    <row r="1182" spans="1:6" x14ac:dyDescent="0.3">
      <c r="A1182" t="s">
        <v>4790</v>
      </c>
      <c r="B1182" s="37" t="s">
        <v>2539</v>
      </c>
      <c r="C1182" s="37" t="s">
        <v>3274</v>
      </c>
      <c r="D1182" t="s">
        <v>1261</v>
      </c>
      <c r="E1182" t="s">
        <v>1256</v>
      </c>
      <c r="F1182" t="s">
        <v>1197</v>
      </c>
    </row>
    <row r="1183" spans="1:6" x14ac:dyDescent="0.3">
      <c r="A1183" t="s">
        <v>2791</v>
      </c>
      <c r="B1183" s="37" t="s">
        <v>2539</v>
      </c>
      <c r="C1183" s="37" t="s">
        <v>3129</v>
      </c>
      <c r="D1183" t="s">
        <v>1262</v>
      </c>
      <c r="E1183" t="s">
        <v>1256</v>
      </c>
      <c r="F1183" t="s">
        <v>1197</v>
      </c>
    </row>
    <row r="1184" spans="1:6" x14ac:dyDescent="0.3">
      <c r="A1184" t="s">
        <v>4791</v>
      </c>
      <c r="B1184" s="37" t="s">
        <v>2539</v>
      </c>
      <c r="C1184" s="37" t="s">
        <v>3275</v>
      </c>
      <c r="D1184" t="s">
        <v>1263</v>
      </c>
      <c r="E1184" t="s">
        <v>1256</v>
      </c>
      <c r="F1184" t="s">
        <v>1197</v>
      </c>
    </row>
    <row r="1185" spans="1:6" x14ac:dyDescent="0.3">
      <c r="A1185" t="s">
        <v>4792</v>
      </c>
      <c r="B1185" s="37" t="s">
        <v>2539</v>
      </c>
      <c r="C1185" s="37" t="s">
        <v>3130</v>
      </c>
      <c r="D1185" t="s">
        <v>1264</v>
      </c>
      <c r="E1185" t="s">
        <v>1256</v>
      </c>
      <c r="F1185" t="s">
        <v>1197</v>
      </c>
    </row>
    <row r="1186" spans="1:6" x14ac:dyDescent="0.3">
      <c r="A1186" t="s">
        <v>4793</v>
      </c>
      <c r="B1186" s="37" t="s">
        <v>2539</v>
      </c>
      <c r="C1186" s="37" t="s">
        <v>3131</v>
      </c>
      <c r="D1186" t="s">
        <v>1265</v>
      </c>
      <c r="E1186" t="s">
        <v>1256</v>
      </c>
      <c r="F1186" t="s">
        <v>1197</v>
      </c>
    </row>
    <row r="1187" spans="1:6" x14ac:dyDescent="0.3">
      <c r="A1187" t="s">
        <v>4794</v>
      </c>
      <c r="B1187" s="37" t="s">
        <v>2539</v>
      </c>
      <c r="C1187" s="37" t="s">
        <v>3132</v>
      </c>
      <c r="D1187" t="s">
        <v>1266</v>
      </c>
      <c r="E1187" t="s">
        <v>1256</v>
      </c>
      <c r="F1187" t="s">
        <v>1197</v>
      </c>
    </row>
    <row r="1188" spans="1:6" x14ac:dyDescent="0.3">
      <c r="A1188" t="s">
        <v>4795</v>
      </c>
      <c r="B1188" s="37" t="s">
        <v>2539</v>
      </c>
      <c r="C1188" s="37" t="s">
        <v>3133</v>
      </c>
      <c r="D1188" t="s">
        <v>1267</v>
      </c>
      <c r="E1188" t="s">
        <v>1256</v>
      </c>
      <c r="F1188" t="s">
        <v>1197</v>
      </c>
    </row>
    <row r="1189" spans="1:6" x14ac:dyDescent="0.3">
      <c r="A1189" t="s">
        <v>4796</v>
      </c>
      <c r="B1189" s="37" t="s">
        <v>2539</v>
      </c>
      <c r="C1189" s="37" t="s">
        <v>3134</v>
      </c>
      <c r="D1189" t="s">
        <v>1268</v>
      </c>
      <c r="E1189" t="s">
        <v>1256</v>
      </c>
      <c r="F1189" t="s">
        <v>1197</v>
      </c>
    </row>
    <row r="1190" spans="1:6" x14ac:dyDescent="0.3">
      <c r="A1190" t="s">
        <v>2790</v>
      </c>
      <c r="B1190" s="37" t="s">
        <v>2539</v>
      </c>
      <c r="C1190" s="37" t="s">
        <v>3160</v>
      </c>
      <c r="D1190" t="s">
        <v>1269</v>
      </c>
      <c r="E1190" t="s">
        <v>1270</v>
      </c>
      <c r="F1190" t="s">
        <v>1197</v>
      </c>
    </row>
    <row r="1191" spans="1:6" x14ac:dyDescent="0.3">
      <c r="A1191" t="s">
        <v>4797</v>
      </c>
      <c r="B1191" s="37" t="s">
        <v>2539</v>
      </c>
      <c r="C1191" s="37" t="s">
        <v>3161</v>
      </c>
      <c r="D1191" t="s">
        <v>1271</v>
      </c>
      <c r="E1191" t="s">
        <v>1210</v>
      </c>
      <c r="F1191" t="s">
        <v>1197</v>
      </c>
    </row>
    <row r="1192" spans="1:6" x14ac:dyDescent="0.3">
      <c r="A1192" t="s">
        <v>4798</v>
      </c>
      <c r="B1192" s="37" t="s">
        <v>2539</v>
      </c>
      <c r="C1192" s="37" t="s">
        <v>3163</v>
      </c>
      <c r="D1192" t="s">
        <v>1272</v>
      </c>
      <c r="E1192" t="s">
        <v>1270</v>
      </c>
      <c r="F1192" t="s">
        <v>1197</v>
      </c>
    </row>
    <row r="1193" spans="1:6" x14ac:dyDescent="0.3">
      <c r="A1193" t="s">
        <v>2789</v>
      </c>
      <c r="B1193" s="37" t="s">
        <v>2539</v>
      </c>
      <c r="C1193" s="37" t="s">
        <v>3559</v>
      </c>
      <c r="D1193" t="s">
        <v>1273</v>
      </c>
      <c r="E1193" t="s">
        <v>1270</v>
      </c>
      <c r="F1193" t="s">
        <v>1197</v>
      </c>
    </row>
    <row r="1194" spans="1:6" x14ac:dyDescent="0.3">
      <c r="A1194" t="s">
        <v>2788</v>
      </c>
      <c r="B1194" s="37" t="s">
        <v>2539</v>
      </c>
      <c r="C1194" s="37" t="s">
        <v>3610</v>
      </c>
      <c r="D1194" t="s">
        <v>1274</v>
      </c>
      <c r="E1194" t="s">
        <v>1270</v>
      </c>
      <c r="F1194" t="s">
        <v>1197</v>
      </c>
    </row>
    <row r="1195" spans="1:6" x14ac:dyDescent="0.3">
      <c r="A1195" t="s">
        <v>4799</v>
      </c>
      <c r="B1195" s="37" t="s">
        <v>2539</v>
      </c>
      <c r="C1195" s="37" t="s">
        <v>3624</v>
      </c>
      <c r="D1195" t="s">
        <v>1275</v>
      </c>
      <c r="E1195" t="s">
        <v>1270</v>
      </c>
      <c r="F1195" t="s">
        <v>1197</v>
      </c>
    </row>
    <row r="1196" spans="1:6" x14ac:dyDescent="0.3">
      <c r="A1196" t="s">
        <v>4800</v>
      </c>
      <c r="B1196" s="37" t="s">
        <v>2539</v>
      </c>
      <c r="C1196" s="37" t="s">
        <v>3625</v>
      </c>
      <c r="D1196" t="s">
        <v>1276</v>
      </c>
      <c r="E1196" t="s">
        <v>1270</v>
      </c>
      <c r="F1196" t="s">
        <v>1197</v>
      </c>
    </row>
    <row r="1197" spans="1:6" x14ac:dyDescent="0.3">
      <c r="A1197" t="s">
        <v>4801</v>
      </c>
      <c r="B1197" s="37" t="s">
        <v>2539</v>
      </c>
      <c r="C1197" s="37" t="s">
        <v>3626</v>
      </c>
      <c r="D1197" t="s">
        <v>1277</v>
      </c>
      <c r="E1197" t="s">
        <v>1270</v>
      </c>
      <c r="F1197" t="s">
        <v>1197</v>
      </c>
    </row>
    <row r="1198" spans="1:6" x14ac:dyDescent="0.3">
      <c r="A1198" t="s">
        <v>4802</v>
      </c>
      <c r="B1198" s="37" t="s">
        <v>2539</v>
      </c>
      <c r="C1198" s="37" t="s">
        <v>3627</v>
      </c>
      <c r="D1198" t="s">
        <v>1278</v>
      </c>
      <c r="E1198" t="s">
        <v>1270</v>
      </c>
      <c r="F1198" t="s">
        <v>1197</v>
      </c>
    </row>
    <row r="1199" spans="1:6" x14ac:dyDescent="0.3">
      <c r="A1199" t="s">
        <v>4803</v>
      </c>
      <c r="B1199" s="37" t="s">
        <v>2539</v>
      </c>
      <c r="C1199" s="37" t="s">
        <v>3277</v>
      </c>
      <c r="D1199" t="s">
        <v>1279</v>
      </c>
      <c r="E1199" t="s">
        <v>1280</v>
      </c>
      <c r="F1199" t="s">
        <v>1197</v>
      </c>
    </row>
    <row r="1200" spans="1:6" x14ac:dyDescent="0.3">
      <c r="A1200" t="s">
        <v>4804</v>
      </c>
      <c r="B1200" s="37" t="s">
        <v>2539</v>
      </c>
      <c r="C1200" s="37" t="s">
        <v>3628</v>
      </c>
      <c r="D1200" t="s">
        <v>1281</v>
      </c>
      <c r="E1200" t="s">
        <v>1280</v>
      </c>
      <c r="F1200" t="s">
        <v>1197</v>
      </c>
    </row>
    <row r="1201" spans="1:6" x14ac:dyDescent="0.3">
      <c r="A1201" t="s">
        <v>4805</v>
      </c>
      <c r="B1201" s="37" t="s">
        <v>2539</v>
      </c>
      <c r="C1201" s="37" t="s">
        <v>3629</v>
      </c>
      <c r="D1201" t="s">
        <v>1282</v>
      </c>
      <c r="E1201" t="s">
        <v>1280</v>
      </c>
      <c r="F1201" t="s">
        <v>1197</v>
      </c>
    </row>
    <row r="1202" spans="1:6" x14ac:dyDescent="0.3">
      <c r="A1202" t="s">
        <v>4806</v>
      </c>
      <c r="B1202" s="37" t="s">
        <v>2539</v>
      </c>
      <c r="C1202" s="37" t="s">
        <v>3508</v>
      </c>
      <c r="D1202" t="s">
        <v>1283</v>
      </c>
      <c r="E1202" t="s">
        <v>1280</v>
      </c>
      <c r="F1202" t="s">
        <v>1197</v>
      </c>
    </row>
    <row r="1203" spans="1:6" x14ac:dyDescent="0.3">
      <c r="A1203" t="s">
        <v>4807</v>
      </c>
      <c r="B1203" s="37" t="s">
        <v>2539</v>
      </c>
      <c r="C1203" s="37" t="s">
        <v>3509</v>
      </c>
      <c r="D1203" t="s">
        <v>1284</v>
      </c>
      <c r="E1203" t="s">
        <v>1280</v>
      </c>
      <c r="F1203" t="s">
        <v>1197</v>
      </c>
    </row>
    <row r="1204" spans="1:6" x14ac:dyDescent="0.3">
      <c r="A1204" t="s">
        <v>4808</v>
      </c>
      <c r="B1204" s="37" t="s">
        <v>2539</v>
      </c>
      <c r="C1204" s="37" t="s">
        <v>3511</v>
      </c>
      <c r="D1204" t="s">
        <v>1285</v>
      </c>
      <c r="E1204" t="s">
        <v>1280</v>
      </c>
      <c r="F1204" t="s">
        <v>1197</v>
      </c>
    </row>
    <row r="1205" spans="1:6" x14ac:dyDescent="0.3">
      <c r="A1205" t="s">
        <v>4809</v>
      </c>
      <c r="B1205" s="37" t="s">
        <v>2539</v>
      </c>
      <c r="C1205" s="37" t="s">
        <v>3575</v>
      </c>
      <c r="D1205" t="s">
        <v>1286</v>
      </c>
      <c r="E1205" t="s">
        <v>1280</v>
      </c>
      <c r="F1205" t="s">
        <v>1197</v>
      </c>
    </row>
    <row r="1206" spans="1:6" x14ac:dyDescent="0.3">
      <c r="A1206" t="s">
        <v>4810</v>
      </c>
      <c r="B1206" s="37" t="s">
        <v>2539</v>
      </c>
      <c r="C1206" s="37" t="s">
        <v>3512</v>
      </c>
      <c r="D1206" t="s">
        <v>1287</v>
      </c>
      <c r="E1206" t="s">
        <v>1280</v>
      </c>
      <c r="F1206" t="s">
        <v>1197</v>
      </c>
    </row>
    <row r="1207" spans="1:6" x14ac:dyDescent="0.3">
      <c r="A1207" t="s">
        <v>4811</v>
      </c>
      <c r="B1207" s="37" t="s">
        <v>2539</v>
      </c>
      <c r="C1207" s="37" t="s">
        <v>3576</v>
      </c>
      <c r="D1207" t="s">
        <v>1288</v>
      </c>
      <c r="E1207" t="s">
        <v>1280</v>
      </c>
      <c r="F1207" t="s">
        <v>1197</v>
      </c>
    </row>
    <row r="1208" spans="1:6" x14ac:dyDescent="0.3">
      <c r="A1208" t="s">
        <v>4812</v>
      </c>
      <c r="B1208" s="37" t="s">
        <v>2539</v>
      </c>
      <c r="C1208" s="37" t="s">
        <v>3514</v>
      </c>
      <c r="D1208" t="s">
        <v>1289</v>
      </c>
      <c r="E1208" t="s">
        <v>1280</v>
      </c>
      <c r="F1208" t="s">
        <v>1197</v>
      </c>
    </row>
    <row r="1209" spans="1:6" x14ac:dyDescent="0.3">
      <c r="A1209" t="s">
        <v>4813</v>
      </c>
      <c r="B1209" s="37" t="s">
        <v>2539</v>
      </c>
      <c r="C1209" s="37" t="s">
        <v>3515</v>
      </c>
      <c r="D1209" t="s">
        <v>1290</v>
      </c>
      <c r="E1209" t="s">
        <v>1280</v>
      </c>
      <c r="F1209" t="s">
        <v>1197</v>
      </c>
    </row>
    <row r="1210" spans="1:6" x14ac:dyDescent="0.3">
      <c r="A1210" t="s">
        <v>4814</v>
      </c>
      <c r="B1210" s="37" t="s">
        <v>2539</v>
      </c>
      <c r="C1210" s="37" t="s">
        <v>3516</v>
      </c>
      <c r="D1210" t="s">
        <v>1291</v>
      </c>
      <c r="E1210" t="s">
        <v>1280</v>
      </c>
      <c r="F1210" t="s">
        <v>1197</v>
      </c>
    </row>
    <row r="1211" spans="1:6" x14ac:dyDescent="0.3">
      <c r="A1211" t="s">
        <v>2787</v>
      </c>
      <c r="B1211" s="37" t="s">
        <v>2539</v>
      </c>
      <c r="C1211" s="37" t="s">
        <v>3517</v>
      </c>
      <c r="D1211" t="s">
        <v>1292</v>
      </c>
      <c r="E1211" t="s">
        <v>1280</v>
      </c>
      <c r="F1211" t="s">
        <v>1197</v>
      </c>
    </row>
    <row r="1212" spans="1:6" x14ac:dyDescent="0.3">
      <c r="A1212" t="s">
        <v>4815</v>
      </c>
      <c r="B1212" s="37" t="s">
        <v>2539</v>
      </c>
      <c r="C1212" s="37" t="s">
        <v>3630</v>
      </c>
      <c r="D1212" t="s">
        <v>1293</v>
      </c>
      <c r="E1212" t="s">
        <v>1280</v>
      </c>
      <c r="F1212" t="s">
        <v>1197</v>
      </c>
    </row>
    <row r="1213" spans="1:6" x14ac:dyDescent="0.3">
      <c r="A1213" t="s">
        <v>4816</v>
      </c>
      <c r="B1213" s="37" t="s">
        <v>2539</v>
      </c>
      <c r="C1213" s="37" t="s">
        <v>3631</v>
      </c>
      <c r="D1213" t="s">
        <v>1294</v>
      </c>
      <c r="E1213" t="s">
        <v>1280</v>
      </c>
      <c r="F1213" t="s">
        <v>1197</v>
      </c>
    </row>
    <row r="1214" spans="1:6" x14ac:dyDescent="0.3">
      <c r="A1214" t="s">
        <v>4817</v>
      </c>
      <c r="B1214" s="37" t="s">
        <v>2539</v>
      </c>
      <c r="C1214" s="37" t="s">
        <v>3577</v>
      </c>
      <c r="D1214" t="s">
        <v>1295</v>
      </c>
      <c r="E1214" t="s">
        <v>1280</v>
      </c>
      <c r="F1214" t="s">
        <v>1197</v>
      </c>
    </row>
    <row r="1215" spans="1:6" x14ac:dyDescent="0.3">
      <c r="A1215" t="s">
        <v>4818</v>
      </c>
      <c r="B1215" s="37" t="s">
        <v>2539</v>
      </c>
      <c r="C1215" s="37" t="s">
        <v>3314</v>
      </c>
      <c r="D1215" t="s">
        <v>1296</v>
      </c>
      <c r="E1215" t="s">
        <v>1210</v>
      </c>
      <c r="F1215" t="s">
        <v>1197</v>
      </c>
    </row>
    <row r="1216" spans="1:6" x14ac:dyDescent="0.3">
      <c r="A1216" t="s">
        <v>2786</v>
      </c>
      <c r="B1216" s="37" t="s">
        <v>2539</v>
      </c>
      <c r="C1216" s="37" t="s">
        <v>3315</v>
      </c>
      <c r="D1216" t="s">
        <v>1297</v>
      </c>
      <c r="E1216" t="s">
        <v>1210</v>
      </c>
      <c r="F1216" t="s">
        <v>1197</v>
      </c>
    </row>
    <row r="1217" spans="1:6" x14ac:dyDescent="0.3">
      <c r="A1217" t="s">
        <v>2785</v>
      </c>
      <c r="B1217" s="37" t="s">
        <v>2539</v>
      </c>
      <c r="C1217" s="37" t="s">
        <v>3522</v>
      </c>
      <c r="D1217" t="s">
        <v>1298</v>
      </c>
      <c r="E1217" t="s">
        <v>1210</v>
      </c>
      <c r="F1217" t="s">
        <v>1197</v>
      </c>
    </row>
    <row r="1218" spans="1:6" x14ac:dyDescent="0.3">
      <c r="A1218" t="s">
        <v>4819</v>
      </c>
      <c r="B1218" s="37" t="s">
        <v>2539</v>
      </c>
      <c r="C1218" s="37" t="s">
        <v>3223</v>
      </c>
      <c r="D1218" t="s">
        <v>1299</v>
      </c>
      <c r="E1218" t="s">
        <v>1210</v>
      </c>
      <c r="F1218" t="s">
        <v>1197</v>
      </c>
    </row>
    <row r="1219" spans="1:6" x14ac:dyDescent="0.3">
      <c r="A1219" t="s">
        <v>4820</v>
      </c>
      <c r="B1219" s="37" t="s">
        <v>2539</v>
      </c>
      <c r="C1219" s="37" t="s">
        <v>3224</v>
      </c>
      <c r="D1219" t="s">
        <v>1300</v>
      </c>
      <c r="E1219" t="s">
        <v>1210</v>
      </c>
      <c r="F1219" t="s">
        <v>1197</v>
      </c>
    </row>
    <row r="1220" spans="1:6" x14ac:dyDescent="0.3">
      <c r="A1220" t="s">
        <v>4821</v>
      </c>
      <c r="B1220" s="37" t="s">
        <v>2539</v>
      </c>
      <c r="C1220" s="37" t="s">
        <v>3523</v>
      </c>
      <c r="D1220" t="s">
        <v>1301</v>
      </c>
      <c r="E1220" t="s">
        <v>1210</v>
      </c>
      <c r="F1220" t="s">
        <v>1197</v>
      </c>
    </row>
    <row r="1221" spans="1:6" x14ac:dyDescent="0.3">
      <c r="A1221" t="s">
        <v>4822</v>
      </c>
      <c r="B1221" s="37" t="s">
        <v>2540</v>
      </c>
      <c r="C1221" s="37" t="s">
        <v>3283</v>
      </c>
      <c r="D1221" t="s">
        <v>1302</v>
      </c>
      <c r="E1221" t="s">
        <v>1303</v>
      </c>
      <c r="F1221" t="s">
        <v>1304</v>
      </c>
    </row>
    <row r="1222" spans="1:6" x14ac:dyDescent="0.3">
      <c r="A1222" t="s">
        <v>4823</v>
      </c>
      <c r="B1222" s="37" t="s">
        <v>2540</v>
      </c>
      <c r="C1222" s="37" t="s">
        <v>3285</v>
      </c>
      <c r="D1222" t="s">
        <v>1305</v>
      </c>
      <c r="E1222" t="s">
        <v>1303</v>
      </c>
      <c r="F1222" t="s">
        <v>1304</v>
      </c>
    </row>
    <row r="1223" spans="1:6" x14ac:dyDescent="0.3">
      <c r="A1223" t="s">
        <v>4824</v>
      </c>
      <c r="B1223" s="37" t="s">
        <v>2540</v>
      </c>
      <c r="C1223" s="37" t="s">
        <v>3229</v>
      </c>
      <c r="D1223" t="s">
        <v>1306</v>
      </c>
      <c r="E1223" t="s">
        <v>1303</v>
      </c>
      <c r="F1223" t="s">
        <v>1304</v>
      </c>
    </row>
    <row r="1224" spans="1:6" x14ac:dyDescent="0.3">
      <c r="A1224" t="s">
        <v>4825</v>
      </c>
      <c r="B1224" s="37" t="s">
        <v>2540</v>
      </c>
      <c r="C1224" s="37" t="s">
        <v>3612</v>
      </c>
      <c r="D1224" t="s">
        <v>1307</v>
      </c>
      <c r="E1224" t="s">
        <v>1308</v>
      </c>
      <c r="F1224" t="s">
        <v>1304</v>
      </c>
    </row>
    <row r="1225" spans="1:6" x14ac:dyDescent="0.3">
      <c r="A1225" t="s">
        <v>4826</v>
      </c>
      <c r="B1225" s="37" t="s">
        <v>2540</v>
      </c>
      <c r="C1225" s="37" t="s">
        <v>3230</v>
      </c>
      <c r="D1225" t="s">
        <v>1309</v>
      </c>
      <c r="E1225" t="s">
        <v>1310</v>
      </c>
      <c r="F1225" t="s">
        <v>1304</v>
      </c>
    </row>
    <row r="1226" spans="1:6" x14ac:dyDescent="0.3">
      <c r="A1226" t="s">
        <v>4827</v>
      </c>
      <c r="B1226" s="37" t="s">
        <v>2540</v>
      </c>
      <c r="C1226" s="37" t="s">
        <v>3231</v>
      </c>
      <c r="D1226" t="s">
        <v>1311</v>
      </c>
      <c r="E1226" t="s">
        <v>1310</v>
      </c>
      <c r="F1226" t="s">
        <v>1304</v>
      </c>
    </row>
    <row r="1227" spans="1:6" x14ac:dyDescent="0.3">
      <c r="A1227" t="s">
        <v>4828</v>
      </c>
      <c r="B1227" s="37" t="s">
        <v>2540</v>
      </c>
      <c r="C1227" s="37" t="s">
        <v>3632</v>
      </c>
      <c r="D1227" t="s">
        <v>1312</v>
      </c>
      <c r="E1227" t="s">
        <v>1310</v>
      </c>
      <c r="F1227" t="s">
        <v>1304</v>
      </c>
    </row>
    <row r="1228" spans="1:6" x14ac:dyDescent="0.3">
      <c r="A1228" t="s">
        <v>4829</v>
      </c>
      <c r="B1228" s="37" t="s">
        <v>2540</v>
      </c>
      <c r="C1228" s="37" t="s">
        <v>3233</v>
      </c>
      <c r="D1228" t="s">
        <v>1313</v>
      </c>
      <c r="E1228" t="s">
        <v>1308</v>
      </c>
      <c r="F1228" t="s">
        <v>1304</v>
      </c>
    </row>
    <row r="1229" spans="1:6" x14ac:dyDescent="0.3">
      <c r="A1229" t="s">
        <v>4830</v>
      </c>
      <c r="B1229" s="37" t="s">
        <v>2540</v>
      </c>
      <c r="C1229" s="37" t="s">
        <v>3234</v>
      </c>
      <c r="D1229" t="s">
        <v>1314</v>
      </c>
      <c r="E1229" t="s">
        <v>1308</v>
      </c>
      <c r="F1229" t="s">
        <v>1304</v>
      </c>
    </row>
    <row r="1230" spans="1:6" x14ac:dyDescent="0.3">
      <c r="A1230" t="s">
        <v>4831</v>
      </c>
      <c r="B1230" s="37" t="s">
        <v>2540</v>
      </c>
      <c r="C1230" s="37" t="s">
        <v>3235</v>
      </c>
      <c r="D1230" t="s">
        <v>1315</v>
      </c>
      <c r="E1230" t="s">
        <v>1316</v>
      </c>
      <c r="F1230" t="s">
        <v>1304</v>
      </c>
    </row>
    <row r="1231" spans="1:6" x14ac:dyDescent="0.3">
      <c r="A1231" t="s">
        <v>5941</v>
      </c>
      <c r="B1231" s="37" t="s">
        <v>2540</v>
      </c>
      <c r="C1231" s="37" t="s">
        <v>3317</v>
      </c>
      <c r="D1231" t="s">
        <v>5997</v>
      </c>
      <c r="E1231" t="s">
        <v>1316</v>
      </c>
      <c r="F1231" t="s">
        <v>1304</v>
      </c>
    </row>
    <row r="1232" spans="1:6" x14ac:dyDescent="0.3">
      <c r="A1232" t="s">
        <v>5942</v>
      </c>
      <c r="B1232" s="37" t="s">
        <v>2540</v>
      </c>
      <c r="C1232" s="37" t="s">
        <v>3547</v>
      </c>
      <c r="D1232" t="s">
        <v>5998</v>
      </c>
      <c r="E1232" t="s">
        <v>1316</v>
      </c>
      <c r="F1232" t="s">
        <v>1304</v>
      </c>
    </row>
    <row r="1233" spans="1:6" x14ac:dyDescent="0.3">
      <c r="A1233" t="s">
        <v>2784</v>
      </c>
      <c r="B1233" s="37" t="s">
        <v>2540</v>
      </c>
      <c r="C1233" s="37" t="s">
        <v>3236</v>
      </c>
      <c r="D1233" t="s">
        <v>1317</v>
      </c>
      <c r="E1233" t="s">
        <v>1310</v>
      </c>
      <c r="F1233" t="s">
        <v>1304</v>
      </c>
    </row>
    <row r="1234" spans="1:6" x14ac:dyDescent="0.3">
      <c r="A1234" t="s">
        <v>4832</v>
      </c>
      <c r="B1234" s="37" t="s">
        <v>2540</v>
      </c>
      <c r="C1234" s="37" t="s">
        <v>3237</v>
      </c>
      <c r="D1234" t="s">
        <v>1318</v>
      </c>
      <c r="E1234" t="s">
        <v>1310</v>
      </c>
      <c r="F1234" t="s">
        <v>1304</v>
      </c>
    </row>
    <row r="1235" spans="1:6" x14ac:dyDescent="0.3">
      <c r="A1235" t="s">
        <v>4833</v>
      </c>
      <c r="B1235" s="37" t="s">
        <v>2541</v>
      </c>
      <c r="C1235" s="37" t="s">
        <v>2933</v>
      </c>
      <c r="D1235" t="s">
        <v>1319</v>
      </c>
      <c r="E1235" t="s">
        <v>1320</v>
      </c>
      <c r="F1235" t="s">
        <v>1321</v>
      </c>
    </row>
    <row r="1236" spans="1:6" x14ac:dyDescent="0.3">
      <c r="A1236" t="s">
        <v>4834</v>
      </c>
      <c r="B1236" s="37" t="s">
        <v>2541</v>
      </c>
      <c r="C1236" s="37" t="s">
        <v>3281</v>
      </c>
      <c r="D1236" t="s">
        <v>1322</v>
      </c>
      <c r="E1236" t="s">
        <v>1320</v>
      </c>
      <c r="F1236" t="s">
        <v>1321</v>
      </c>
    </row>
    <row r="1237" spans="1:6" x14ac:dyDescent="0.3">
      <c r="A1237" t="s">
        <v>4835</v>
      </c>
      <c r="B1237" s="37" t="s">
        <v>2541</v>
      </c>
      <c r="C1237" s="37" t="s">
        <v>3282</v>
      </c>
      <c r="D1237" t="s">
        <v>1323</v>
      </c>
      <c r="E1237" t="s">
        <v>1320</v>
      </c>
      <c r="F1237" t="s">
        <v>1321</v>
      </c>
    </row>
    <row r="1238" spans="1:6" x14ac:dyDescent="0.3">
      <c r="A1238" t="s">
        <v>4836</v>
      </c>
      <c r="B1238" s="37" t="s">
        <v>2541</v>
      </c>
      <c r="C1238" s="37" t="s">
        <v>3612</v>
      </c>
      <c r="D1238" t="s">
        <v>1324</v>
      </c>
      <c r="E1238" t="s">
        <v>1320</v>
      </c>
      <c r="F1238" t="s">
        <v>1321</v>
      </c>
    </row>
    <row r="1239" spans="1:6" x14ac:dyDescent="0.3">
      <c r="A1239" t="s">
        <v>4837</v>
      </c>
      <c r="B1239" s="37" t="s">
        <v>2541</v>
      </c>
      <c r="C1239" s="37" t="s">
        <v>3230</v>
      </c>
      <c r="D1239" t="s">
        <v>1325</v>
      </c>
      <c r="E1239" t="s">
        <v>1320</v>
      </c>
      <c r="F1239" t="s">
        <v>1321</v>
      </c>
    </row>
    <row r="1240" spans="1:6" x14ac:dyDescent="0.3">
      <c r="A1240" t="s">
        <v>4838</v>
      </c>
      <c r="B1240" s="37" t="s">
        <v>2544</v>
      </c>
      <c r="C1240" s="37" t="s">
        <v>2933</v>
      </c>
      <c r="D1240" t="s">
        <v>1326</v>
      </c>
      <c r="E1240" t="s">
        <v>1327</v>
      </c>
      <c r="F1240" t="s">
        <v>1328</v>
      </c>
    </row>
    <row r="1241" spans="1:6" x14ac:dyDescent="0.3">
      <c r="A1241" t="s">
        <v>4839</v>
      </c>
      <c r="B1241" s="37" t="s">
        <v>2544</v>
      </c>
      <c r="C1241" s="37" t="s">
        <v>3284</v>
      </c>
      <c r="D1241" t="s">
        <v>1329</v>
      </c>
      <c r="E1241" t="s">
        <v>1327</v>
      </c>
      <c r="F1241" t="s">
        <v>1328</v>
      </c>
    </row>
    <row r="1242" spans="1:6" x14ac:dyDescent="0.3">
      <c r="A1242" t="s">
        <v>4840</v>
      </c>
      <c r="B1242" s="37" t="s">
        <v>2544</v>
      </c>
      <c r="C1242" s="37" t="s">
        <v>3229</v>
      </c>
      <c r="D1242" t="s">
        <v>1330</v>
      </c>
      <c r="E1242" t="s">
        <v>1327</v>
      </c>
      <c r="F1242" t="s">
        <v>1328</v>
      </c>
    </row>
    <row r="1243" spans="1:6" x14ac:dyDescent="0.3">
      <c r="A1243" t="s">
        <v>2783</v>
      </c>
      <c r="B1243" s="37" t="s">
        <v>2544</v>
      </c>
      <c r="C1243" s="37" t="s">
        <v>3286</v>
      </c>
      <c r="D1243" t="s">
        <v>1331</v>
      </c>
      <c r="E1243" t="s">
        <v>1327</v>
      </c>
      <c r="F1243" t="s">
        <v>1328</v>
      </c>
    </row>
    <row r="1244" spans="1:6" x14ac:dyDescent="0.3">
      <c r="A1244" t="s">
        <v>4841</v>
      </c>
      <c r="B1244" s="37" t="s">
        <v>2544</v>
      </c>
      <c r="C1244" s="37" t="s">
        <v>3230</v>
      </c>
      <c r="D1244" t="s">
        <v>1332</v>
      </c>
      <c r="E1244" t="s">
        <v>1327</v>
      </c>
      <c r="F1244" t="s">
        <v>1328</v>
      </c>
    </row>
    <row r="1245" spans="1:6" x14ac:dyDescent="0.3">
      <c r="A1245" t="s">
        <v>4842</v>
      </c>
      <c r="B1245" s="37" t="s">
        <v>2544</v>
      </c>
      <c r="C1245" s="37" t="s">
        <v>3232</v>
      </c>
      <c r="D1245" t="s">
        <v>1333</v>
      </c>
      <c r="E1245" t="s">
        <v>1327</v>
      </c>
      <c r="F1245" t="s">
        <v>1328</v>
      </c>
    </row>
    <row r="1246" spans="1:6" x14ac:dyDescent="0.3">
      <c r="A1246" t="s">
        <v>4843</v>
      </c>
      <c r="B1246" s="37" t="s">
        <v>2545</v>
      </c>
      <c r="C1246" s="37" t="s">
        <v>3595</v>
      </c>
      <c r="D1246" t="s">
        <v>1334</v>
      </c>
      <c r="E1246" t="s">
        <v>1335</v>
      </c>
      <c r="F1246" t="s">
        <v>1336</v>
      </c>
    </row>
    <row r="1247" spans="1:6" x14ac:dyDescent="0.3">
      <c r="A1247" t="s">
        <v>4844</v>
      </c>
      <c r="B1247" s="37" t="s">
        <v>2546</v>
      </c>
      <c r="C1247" s="37" t="s">
        <v>3281</v>
      </c>
      <c r="D1247" t="s">
        <v>1337</v>
      </c>
      <c r="E1247" t="s">
        <v>1338</v>
      </c>
      <c r="F1247" t="s">
        <v>1339</v>
      </c>
    </row>
    <row r="1248" spans="1:6" x14ac:dyDescent="0.3">
      <c r="A1248" t="s">
        <v>4845</v>
      </c>
      <c r="B1248" s="37" t="s">
        <v>2546</v>
      </c>
      <c r="C1248" s="37" t="s">
        <v>3282</v>
      </c>
      <c r="D1248" t="s">
        <v>1340</v>
      </c>
      <c r="E1248" t="s">
        <v>1338</v>
      </c>
      <c r="F1248" t="s">
        <v>1339</v>
      </c>
    </row>
    <row r="1249" spans="1:6" x14ac:dyDescent="0.3">
      <c r="A1249" t="s">
        <v>4846</v>
      </c>
      <c r="B1249" s="37" t="s">
        <v>2546</v>
      </c>
      <c r="C1249" s="37" t="s">
        <v>3283</v>
      </c>
      <c r="D1249" t="s">
        <v>1341</v>
      </c>
      <c r="E1249" t="s">
        <v>1338</v>
      </c>
      <c r="F1249" t="s">
        <v>1339</v>
      </c>
    </row>
    <row r="1250" spans="1:6" x14ac:dyDescent="0.3">
      <c r="A1250" t="s">
        <v>4847</v>
      </c>
      <c r="B1250" s="37" t="s">
        <v>2546</v>
      </c>
      <c r="C1250" s="37" t="s">
        <v>3284</v>
      </c>
      <c r="D1250" t="s">
        <v>1342</v>
      </c>
      <c r="E1250" t="s">
        <v>1338</v>
      </c>
      <c r="F1250" t="s">
        <v>1339</v>
      </c>
    </row>
    <row r="1251" spans="1:6" x14ac:dyDescent="0.3">
      <c r="A1251" t="s">
        <v>5943</v>
      </c>
      <c r="B1251" s="37" t="s">
        <v>2546</v>
      </c>
      <c r="C1251" s="37" t="s">
        <v>3285</v>
      </c>
      <c r="D1251" t="s">
        <v>5999</v>
      </c>
      <c r="E1251" t="s">
        <v>1338</v>
      </c>
      <c r="F1251" t="s">
        <v>1339</v>
      </c>
    </row>
    <row r="1252" spans="1:6" x14ac:dyDescent="0.3">
      <c r="A1252" t="s">
        <v>4848</v>
      </c>
      <c r="B1252" s="37" t="s">
        <v>2548</v>
      </c>
      <c r="C1252" s="37" t="s">
        <v>3281</v>
      </c>
      <c r="D1252" t="s">
        <v>1343</v>
      </c>
      <c r="E1252" t="s">
        <v>1344</v>
      </c>
      <c r="F1252" t="s">
        <v>1345</v>
      </c>
    </row>
    <row r="1253" spans="1:6" x14ac:dyDescent="0.3">
      <c r="A1253" t="s">
        <v>6052</v>
      </c>
      <c r="B1253" s="37" t="s">
        <v>6053</v>
      </c>
      <c r="C1253" s="37" t="s">
        <v>3285</v>
      </c>
      <c r="D1253" t="s">
        <v>6078</v>
      </c>
      <c r="E1253" t="s">
        <v>6079</v>
      </c>
      <c r="F1253" t="s">
        <v>1321</v>
      </c>
    </row>
    <row r="1254" spans="1:6" x14ac:dyDescent="0.3">
      <c r="A1254" t="s">
        <v>4849</v>
      </c>
      <c r="B1254" s="37" t="s">
        <v>2550</v>
      </c>
      <c r="C1254" s="37" t="s">
        <v>3281</v>
      </c>
      <c r="D1254" t="s">
        <v>1346</v>
      </c>
      <c r="E1254" t="s">
        <v>1347</v>
      </c>
      <c r="F1254" t="s">
        <v>1348</v>
      </c>
    </row>
    <row r="1255" spans="1:6" x14ac:dyDescent="0.3">
      <c r="A1255" t="s">
        <v>4850</v>
      </c>
      <c r="B1255" s="37" t="s">
        <v>2550</v>
      </c>
      <c r="C1255" s="37" t="s">
        <v>3282</v>
      </c>
      <c r="D1255" t="s">
        <v>1349</v>
      </c>
      <c r="E1255" t="s">
        <v>1347</v>
      </c>
      <c r="F1255" t="s">
        <v>1348</v>
      </c>
    </row>
    <row r="1256" spans="1:6" x14ac:dyDescent="0.3">
      <c r="A1256" t="s">
        <v>4851</v>
      </c>
      <c r="B1256" s="37" t="s">
        <v>2550</v>
      </c>
      <c r="C1256" s="37" t="s">
        <v>3595</v>
      </c>
      <c r="D1256" t="s">
        <v>1350</v>
      </c>
      <c r="E1256" t="s">
        <v>1347</v>
      </c>
      <c r="F1256" t="s">
        <v>1348</v>
      </c>
    </row>
    <row r="1257" spans="1:6" x14ac:dyDescent="0.3">
      <c r="A1257" t="s">
        <v>4852</v>
      </c>
      <c r="B1257" s="37" t="s">
        <v>2553</v>
      </c>
      <c r="C1257" s="37" t="s">
        <v>2933</v>
      </c>
      <c r="D1257" t="s">
        <v>1351</v>
      </c>
      <c r="E1257" t="s">
        <v>1352</v>
      </c>
      <c r="F1257" t="s">
        <v>1353</v>
      </c>
    </row>
    <row r="1258" spans="1:6" x14ac:dyDescent="0.3">
      <c r="A1258" t="s">
        <v>4853</v>
      </c>
      <c r="B1258" s="37" t="s">
        <v>2553</v>
      </c>
      <c r="C1258" s="37" t="s">
        <v>3281</v>
      </c>
      <c r="D1258" t="s">
        <v>1354</v>
      </c>
      <c r="E1258" t="s">
        <v>1352</v>
      </c>
      <c r="F1258" t="s">
        <v>1353</v>
      </c>
    </row>
    <row r="1259" spans="1:6" x14ac:dyDescent="0.3">
      <c r="A1259" t="s">
        <v>4854</v>
      </c>
      <c r="B1259" s="37" t="s">
        <v>2553</v>
      </c>
      <c r="C1259" s="37" t="s">
        <v>3282</v>
      </c>
      <c r="D1259" t="s">
        <v>1355</v>
      </c>
      <c r="E1259" t="s">
        <v>1352</v>
      </c>
      <c r="F1259" t="s">
        <v>1353</v>
      </c>
    </row>
    <row r="1260" spans="1:6" x14ac:dyDescent="0.3">
      <c r="A1260" t="s">
        <v>4855</v>
      </c>
      <c r="B1260" s="37" t="s">
        <v>2553</v>
      </c>
      <c r="C1260" s="37" t="s">
        <v>3595</v>
      </c>
      <c r="D1260" t="s">
        <v>1356</v>
      </c>
      <c r="E1260" t="s">
        <v>1352</v>
      </c>
      <c r="F1260" t="s">
        <v>1353</v>
      </c>
    </row>
    <row r="1261" spans="1:6" x14ac:dyDescent="0.3">
      <c r="A1261" t="s">
        <v>4856</v>
      </c>
      <c r="B1261" s="37" t="s">
        <v>2553</v>
      </c>
      <c r="C1261" s="37" t="s">
        <v>3229</v>
      </c>
      <c r="D1261" t="s">
        <v>1357</v>
      </c>
      <c r="E1261" t="s">
        <v>1352</v>
      </c>
      <c r="F1261" t="s">
        <v>1353</v>
      </c>
    </row>
    <row r="1262" spans="1:6" x14ac:dyDescent="0.3">
      <c r="A1262" t="s">
        <v>4857</v>
      </c>
      <c r="B1262" s="37" t="s">
        <v>2553</v>
      </c>
      <c r="C1262" s="37" t="s">
        <v>3612</v>
      </c>
      <c r="D1262" t="s">
        <v>6080</v>
      </c>
      <c r="E1262" t="s">
        <v>1352</v>
      </c>
      <c r="F1262" t="s">
        <v>1353</v>
      </c>
    </row>
    <row r="1263" spans="1:6" x14ac:dyDescent="0.3">
      <c r="A1263" t="s">
        <v>4858</v>
      </c>
      <c r="B1263" s="37" t="s">
        <v>2553</v>
      </c>
      <c r="C1263" s="37" t="s">
        <v>3231</v>
      </c>
      <c r="D1263" t="s">
        <v>1358</v>
      </c>
      <c r="E1263" t="s">
        <v>1352</v>
      </c>
      <c r="F1263" t="s">
        <v>1353</v>
      </c>
    </row>
    <row r="1264" spans="1:6" x14ac:dyDescent="0.3">
      <c r="A1264" t="s">
        <v>4859</v>
      </c>
      <c r="B1264" s="37" t="s">
        <v>2554</v>
      </c>
      <c r="C1264" s="37" t="s">
        <v>3281</v>
      </c>
      <c r="D1264" t="s">
        <v>1359</v>
      </c>
      <c r="E1264" t="s">
        <v>1360</v>
      </c>
      <c r="F1264" t="s">
        <v>1361</v>
      </c>
    </row>
    <row r="1265" spans="1:6" x14ac:dyDescent="0.3">
      <c r="A1265" t="s">
        <v>4860</v>
      </c>
      <c r="B1265" s="37" t="s">
        <v>2555</v>
      </c>
      <c r="C1265" s="37" t="s">
        <v>3387</v>
      </c>
      <c r="D1265" t="s">
        <v>1362</v>
      </c>
      <c r="E1265" t="s">
        <v>1363</v>
      </c>
      <c r="F1265" t="s">
        <v>1364</v>
      </c>
    </row>
    <row r="1266" spans="1:6" x14ac:dyDescent="0.3">
      <c r="A1266" t="s">
        <v>4861</v>
      </c>
      <c r="B1266" s="37" t="s">
        <v>2555</v>
      </c>
      <c r="C1266" s="37" t="s">
        <v>2934</v>
      </c>
      <c r="D1266" t="s">
        <v>1365</v>
      </c>
      <c r="E1266" t="s">
        <v>1363</v>
      </c>
      <c r="F1266" t="s">
        <v>1364</v>
      </c>
    </row>
    <row r="1267" spans="1:6" x14ac:dyDescent="0.3">
      <c r="A1267" t="s">
        <v>4862</v>
      </c>
      <c r="B1267" s="37" t="s">
        <v>2555</v>
      </c>
      <c r="C1267" s="37" t="s">
        <v>2966</v>
      </c>
      <c r="D1267" t="s">
        <v>1366</v>
      </c>
      <c r="E1267" t="s">
        <v>1367</v>
      </c>
      <c r="F1267" t="s">
        <v>1368</v>
      </c>
    </row>
    <row r="1268" spans="1:6" x14ac:dyDescent="0.3">
      <c r="A1268" t="s">
        <v>2782</v>
      </c>
      <c r="B1268" s="37" t="s">
        <v>2555</v>
      </c>
      <c r="C1268" s="37" t="s">
        <v>3288</v>
      </c>
      <c r="D1268" t="s">
        <v>1369</v>
      </c>
      <c r="E1268" t="s">
        <v>1367</v>
      </c>
      <c r="F1268" t="s">
        <v>1368</v>
      </c>
    </row>
    <row r="1269" spans="1:6" x14ac:dyDescent="0.3">
      <c r="A1269" t="s">
        <v>4863</v>
      </c>
      <c r="B1269" s="37" t="s">
        <v>2555</v>
      </c>
      <c r="C1269" s="37" t="s">
        <v>3327</v>
      </c>
      <c r="D1269" t="s">
        <v>1370</v>
      </c>
      <c r="E1269" t="s">
        <v>1367</v>
      </c>
      <c r="F1269" t="s">
        <v>1368</v>
      </c>
    </row>
    <row r="1270" spans="1:6" x14ac:dyDescent="0.3">
      <c r="A1270" t="s">
        <v>2781</v>
      </c>
      <c r="B1270" s="37" t="s">
        <v>2555</v>
      </c>
      <c r="C1270" s="37" t="s">
        <v>3427</v>
      </c>
      <c r="D1270" t="s">
        <v>1371</v>
      </c>
      <c r="E1270" t="s">
        <v>1367</v>
      </c>
      <c r="F1270" t="s">
        <v>1368</v>
      </c>
    </row>
    <row r="1271" spans="1:6" x14ac:dyDescent="0.3">
      <c r="A1271" t="s">
        <v>4864</v>
      </c>
      <c r="B1271" s="37" t="s">
        <v>2555</v>
      </c>
      <c r="C1271" s="37" t="s">
        <v>3428</v>
      </c>
      <c r="D1271" t="s">
        <v>1372</v>
      </c>
      <c r="E1271" t="s">
        <v>1367</v>
      </c>
      <c r="F1271" t="s">
        <v>1368</v>
      </c>
    </row>
    <row r="1272" spans="1:6" x14ac:dyDescent="0.3">
      <c r="A1272" t="s">
        <v>4865</v>
      </c>
      <c r="B1272" s="37" t="s">
        <v>2555</v>
      </c>
      <c r="C1272" s="37" t="s">
        <v>2970</v>
      </c>
      <c r="D1272" t="s">
        <v>1373</v>
      </c>
      <c r="E1272" t="s">
        <v>1367</v>
      </c>
      <c r="F1272" t="s">
        <v>1368</v>
      </c>
    </row>
    <row r="1273" spans="1:6" x14ac:dyDescent="0.3">
      <c r="A1273" t="s">
        <v>4866</v>
      </c>
      <c r="B1273" s="37" t="s">
        <v>2555</v>
      </c>
      <c r="C1273" s="37" t="s">
        <v>2971</v>
      </c>
      <c r="D1273" t="s">
        <v>1374</v>
      </c>
      <c r="E1273" t="s">
        <v>1367</v>
      </c>
      <c r="F1273" t="s">
        <v>1368</v>
      </c>
    </row>
    <row r="1274" spans="1:6" x14ac:dyDescent="0.3">
      <c r="A1274" t="s">
        <v>4867</v>
      </c>
      <c r="B1274" s="37" t="s">
        <v>2555</v>
      </c>
      <c r="C1274" s="37" t="s">
        <v>2972</v>
      </c>
      <c r="D1274" t="s">
        <v>1375</v>
      </c>
      <c r="E1274" t="s">
        <v>1367</v>
      </c>
      <c r="F1274" t="s">
        <v>1368</v>
      </c>
    </row>
    <row r="1275" spans="1:6" x14ac:dyDescent="0.3">
      <c r="A1275" t="s">
        <v>4868</v>
      </c>
      <c r="B1275" s="37" t="s">
        <v>2555</v>
      </c>
      <c r="C1275" s="37" t="s">
        <v>3330</v>
      </c>
      <c r="D1275" t="s">
        <v>1376</v>
      </c>
      <c r="E1275" t="s">
        <v>1367</v>
      </c>
      <c r="F1275" t="s">
        <v>1368</v>
      </c>
    </row>
    <row r="1276" spans="1:6" x14ac:dyDescent="0.3">
      <c r="A1276" t="s">
        <v>4869</v>
      </c>
      <c r="B1276" s="37" t="s">
        <v>2555</v>
      </c>
      <c r="C1276" s="37" t="s">
        <v>3596</v>
      </c>
      <c r="D1276" t="s">
        <v>1377</v>
      </c>
      <c r="E1276" t="s">
        <v>1363</v>
      </c>
      <c r="F1276" t="s">
        <v>1364</v>
      </c>
    </row>
    <row r="1277" spans="1:6" x14ac:dyDescent="0.3">
      <c r="A1277" t="s">
        <v>4870</v>
      </c>
      <c r="B1277" s="37" t="s">
        <v>2555</v>
      </c>
      <c r="C1277" s="37" t="s">
        <v>3549</v>
      </c>
      <c r="D1277" t="s">
        <v>1378</v>
      </c>
      <c r="E1277" t="s">
        <v>1379</v>
      </c>
      <c r="F1277" t="s">
        <v>1321</v>
      </c>
    </row>
    <row r="1278" spans="1:6" x14ac:dyDescent="0.3">
      <c r="A1278" t="s">
        <v>4871</v>
      </c>
      <c r="B1278" s="37" t="s">
        <v>2555</v>
      </c>
      <c r="C1278" s="37" t="s">
        <v>3014</v>
      </c>
      <c r="D1278" t="s">
        <v>1380</v>
      </c>
      <c r="E1278" t="s">
        <v>1379</v>
      </c>
      <c r="F1278" t="s">
        <v>1321</v>
      </c>
    </row>
    <row r="1279" spans="1:6" x14ac:dyDescent="0.3">
      <c r="A1279" t="s">
        <v>4872</v>
      </c>
      <c r="B1279" s="37" t="s">
        <v>2555</v>
      </c>
      <c r="C1279" s="37" t="s">
        <v>3015</v>
      </c>
      <c r="D1279" t="s">
        <v>1381</v>
      </c>
      <c r="E1279" t="s">
        <v>1379</v>
      </c>
      <c r="F1279" t="s">
        <v>1321</v>
      </c>
    </row>
    <row r="1280" spans="1:6" x14ac:dyDescent="0.3">
      <c r="A1280" t="s">
        <v>2780</v>
      </c>
      <c r="B1280" s="37" t="s">
        <v>2555</v>
      </c>
      <c r="C1280" s="37" t="s">
        <v>3016</v>
      </c>
      <c r="D1280" t="s">
        <v>1382</v>
      </c>
      <c r="E1280" t="s">
        <v>1379</v>
      </c>
      <c r="F1280" t="s">
        <v>1321</v>
      </c>
    </row>
    <row r="1281" spans="1:6" x14ac:dyDescent="0.3">
      <c r="A1281" t="s">
        <v>4873</v>
      </c>
      <c r="B1281" s="37" t="s">
        <v>2555</v>
      </c>
      <c r="C1281" s="37" t="s">
        <v>3017</v>
      </c>
      <c r="D1281" t="s">
        <v>1383</v>
      </c>
      <c r="E1281" t="s">
        <v>1379</v>
      </c>
      <c r="F1281" t="s">
        <v>1321</v>
      </c>
    </row>
    <row r="1282" spans="1:6" x14ac:dyDescent="0.3">
      <c r="A1282" t="s">
        <v>4874</v>
      </c>
      <c r="B1282" s="37" t="s">
        <v>2555</v>
      </c>
      <c r="C1282" s="37" t="s">
        <v>3018</v>
      </c>
      <c r="D1282" t="s">
        <v>1384</v>
      </c>
      <c r="E1282" t="s">
        <v>1379</v>
      </c>
      <c r="F1282" t="s">
        <v>1321</v>
      </c>
    </row>
    <row r="1283" spans="1:6" x14ac:dyDescent="0.3">
      <c r="A1283" t="s">
        <v>4875</v>
      </c>
      <c r="B1283" s="37" t="s">
        <v>2555</v>
      </c>
      <c r="C1283" s="37" t="s">
        <v>3019</v>
      </c>
      <c r="D1283" t="s">
        <v>1385</v>
      </c>
      <c r="E1283" t="s">
        <v>1379</v>
      </c>
      <c r="F1283" t="s">
        <v>1321</v>
      </c>
    </row>
    <row r="1284" spans="1:6" x14ac:dyDescent="0.3">
      <c r="A1284" t="s">
        <v>2779</v>
      </c>
      <c r="B1284" s="37" t="s">
        <v>2555</v>
      </c>
      <c r="C1284" s="37" t="s">
        <v>3242</v>
      </c>
      <c r="D1284" t="s">
        <v>1386</v>
      </c>
      <c r="E1284" t="s">
        <v>1387</v>
      </c>
      <c r="F1284" t="s">
        <v>1388</v>
      </c>
    </row>
    <row r="1285" spans="1:6" x14ac:dyDescent="0.3">
      <c r="A1285" t="s">
        <v>4876</v>
      </c>
      <c r="B1285" s="37" t="s">
        <v>2557</v>
      </c>
      <c r="C1285" s="37" t="s">
        <v>3400</v>
      </c>
      <c r="D1285" t="s">
        <v>1389</v>
      </c>
      <c r="E1285" t="s">
        <v>1390</v>
      </c>
      <c r="F1285" t="s">
        <v>1391</v>
      </c>
    </row>
    <row r="1286" spans="1:6" x14ac:dyDescent="0.3">
      <c r="A1286" t="s">
        <v>4877</v>
      </c>
      <c r="B1286" s="37" t="s">
        <v>2557</v>
      </c>
      <c r="C1286" s="37" t="s">
        <v>3633</v>
      </c>
      <c r="D1286" t="s">
        <v>1392</v>
      </c>
      <c r="E1286" t="s">
        <v>1390</v>
      </c>
      <c r="F1286" t="s">
        <v>1391</v>
      </c>
    </row>
    <row r="1287" spans="1:6" x14ac:dyDescent="0.3">
      <c r="A1287" t="s">
        <v>2778</v>
      </c>
      <c r="B1287" s="37" t="s">
        <v>2557</v>
      </c>
      <c r="C1287" s="37" t="s">
        <v>3634</v>
      </c>
      <c r="D1287" t="s">
        <v>1393</v>
      </c>
      <c r="E1287" t="s">
        <v>1390</v>
      </c>
      <c r="F1287" t="s">
        <v>1391</v>
      </c>
    </row>
    <row r="1288" spans="1:6" x14ac:dyDescent="0.3">
      <c r="A1288" t="s">
        <v>2777</v>
      </c>
      <c r="B1288" s="37" t="s">
        <v>2557</v>
      </c>
      <c r="C1288" s="37" t="s">
        <v>3635</v>
      </c>
      <c r="D1288" t="s">
        <v>1394</v>
      </c>
      <c r="E1288" t="s">
        <v>1390</v>
      </c>
      <c r="F1288" t="s">
        <v>1391</v>
      </c>
    </row>
    <row r="1289" spans="1:6" x14ac:dyDescent="0.3">
      <c r="A1289" t="s">
        <v>4878</v>
      </c>
      <c r="B1289" s="37" t="s">
        <v>2557</v>
      </c>
      <c r="C1289" s="37" t="s">
        <v>3636</v>
      </c>
      <c r="D1289" t="s">
        <v>1395</v>
      </c>
      <c r="E1289" t="s">
        <v>1390</v>
      </c>
      <c r="F1289" t="s">
        <v>1391</v>
      </c>
    </row>
    <row r="1290" spans="1:6" x14ac:dyDescent="0.3">
      <c r="A1290" t="s">
        <v>4879</v>
      </c>
      <c r="B1290" s="37" t="s">
        <v>2557</v>
      </c>
      <c r="C1290" s="37" t="s">
        <v>3637</v>
      </c>
      <c r="D1290" t="s">
        <v>1396</v>
      </c>
      <c r="E1290" t="s">
        <v>1390</v>
      </c>
      <c r="F1290" t="s">
        <v>1391</v>
      </c>
    </row>
    <row r="1291" spans="1:6" x14ac:dyDescent="0.3">
      <c r="A1291" t="s">
        <v>4880</v>
      </c>
      <c r="B1291" s="37" t="s">
        <v>2557</v>
      </c>
      <c r="C1291" s="37" t="s">
        <v>3638</v>
      </c>
      <c r="D1291" t="s">
        <v>1397</v>
      </c>
      <c r="E1291" t="s">
        <v>1390</v>
      </c>
      <c r="F1291" t="s">
        <v>1391</v>
      </c>
    </row>
    <row r="1292" spans="1:6" x14ac:dyDescent="0.3">
      <c r="A1292" t="s">
        <v>4881</v>
      </c>
      <c r="B1292" s="37" t="s">
        <v>2557</v>
      </c>
      <c r="C1292" s="37" t="s">
        <v>3639</v>
      </c>
      <c r="D1292" t="s">
        <v>1398</v>
      </c>
      <c r="E1292" t="s">
        <v>1390</v>
      </c>
      <c r="F1292" t="s">
        <v>1391</v>
      </c>
    </row>
    <row r="1293" spans="1:6" x14ac:dyDescent="0.3">
      <c r="A1293" t="s">
        <v>4882</v>
      </c>
      <c r="B1293" s="37" t="s">
        <v>2557</v>
      </c>
      <c r="C1293" s="37" t="s">
        <v>3640</v>
      </c>
      <c r="D1293" t="s">
        <v>1399</v>
      </c>
      <c r="E1293" t="s">
        <v>1390</v>
      </c>
      <c r="F1293" t="s">
        <v>1391</v>
      </c>
    </row>
    <row r="1294" spans="1:6" x14ac:dyDescent="0.3">
      <c r="A1294" t="s">
        <v>4883</v>
      </c>
      <c r="B1294" s="37" t="s">
        <v>2557</v>
      </c>
      <c r="C1294" s="37" t="s">
        <v>3641</v>
      </c>
      <c r="D1294" t="s">
        <v>1400</v>
      </c>
      <c r="E1294" t="s">
        <v>1390</v>
      </c>
      <c r="F1294" t="s">
        <v>1391</v>
      </c>
    </row>
    <row r="1295" spans="1:6" x14ac:dyDescent="0.3">
      <c r="A1295" t="s">
        <v>4884</v>
      </c>
      <c r="B1295" s="37" t="s">
        <v>2558</v>
      </c>
      <c r="C1295" s="37" t="s">
        <v>2933</v>
      </c>
      <c r="D1295" t="s">
        <v>1401</v>
      </c>
      <c r="E1295" t="s">
        <v>1402</v>
      </c>
      <c r="F1295" t="s">
        <v>1403</v>
      </c>
    </row>
    <row r="1296" spans="1:6" x14ac:dyDescent="0.3">
      <c r="A1296" t="s">
        <v>4885</v>
      </c>
      <c r="B1296" s="37" t="s">
        <v>2560</v>
      </c>
      <c r="C1296" s="37" t="s">
        <v>3285</v>
      </c>
      <c r="D1296" t="s">
        <v>1404</v>
      </c>
      <c r="E1296" t="s">
        <v>1405</v>
      </c>
      <c r="F1296" t="s">
        <v>1406</v>
      </c>
    </row>
    <row r="1297" spans="1:6" x14ac:dyDescent="0.3">
      <c r="A1297" t="s">
        <v>4886</v>
      </c>
      <c r="B1297" s="37" t="s">
        <v>2560</v>
      </c>
      <c r="C1297" s="37" t="s">
        <v>3595</v>
      </c>
      <c r="D1297" t="s">
        <v>1407</v>
      </c>
      <c r="E1297" t="s">
        <v>1405</v>
      </c>
      <c r="F1297" t="s">
        <v>1406</v>
      </c>
    </row>
    <row r="1298" spans="1:6" x14ac:dyDescent="0.3">
      <c r="A1298" t="s">
        <v>4887</v>
      </c>
      <c r="B1298" s="37" t="s">
        <v>2560</v>
      </c>
      <c r="C1298" s="37" t="s">
        <v>3229</v>
      </c>
      <c r="D1298" t="s">
        <v>1408</v>
      </c>
      <c r="E1298" t="s">
        <v>1405</v>
      </c>
      <c r="F1298" t="s">
        <v>1406</v>
      </c>
    </row>
    <row r="1299" spans="1:6" x14ac:dyDescent="0.3">
      <c r="A1299" t="s">
        <v>4888</v>
      </c>
      <c r="B1299" s="37" t="s">
        <v>2560</v>
      </c>
      <c r="C1299" s="37" t="s">
        <v>3230</v>
      </c>
      <c r="D1299" t="s">
        <v>1409</v>
      </c>
      <c r="E1299" t="s">
        <v>1405</v>
      </c>
      <c r="F1299" t="s">
        <v>1406</v>
      </c>
    </row>
    <row r="1300" spans="1:6" x14ac:dyDescent="0.3">
      <c r="A1300" t="s">
        <v>4889</v>
      </c>
      <c r="B1300" s="37" t="s">
        <v>2560</v>
      </c>
      <c r="C1300" s="37" t="s">
        <v>3231</v>
      </c>
      <c r="D1300" t="s">
        <v>1410</v>
      </c>
      <c r="E1300" t="s">
        <v>1405</v>
      </c>
      <c r="F1300" t="s">
        <v>1406</v>
      </c>
    </row>
    <row r="1301" spans="1:6" x14ac:dyDescent="0.3">
      <c r="A1301" t="s">
        <v>4890</v>
      </c>
      <c r="B1301" s="37" t="s">
        <v>2560</v>
      </c>
      <c r="C1301" s="37" t="s">
        <v>3234</v>
      </c>
      <c r="D1301" t="s">
        <v>1411</v>
      </c>
      <c r="E1301" t="s">
        <v>1405</v>
      </c>
      <c r="F1301" t="s">
        <v>1406</v>
      </c>
    </row>
    <row r="1302" spans="1:6" x14ac:dyDescent="0.3">
      <c r="A1302" t="s">
        <v>4891</v>
      </c>
      <c r="B1302" s="37" t="s">
        <v>2560</v>
      </c>
      <c r="C1302" s="37" t="s">
        <v>3388</v>
      </c>
      <c r="D1302" t="s">
        <v>1412</v>
      </c>
      <c r="E1302" t="s">
        <v>1405</v>
      </c>
      <c r="F1302" t="s">
        <v>1406</v>
      </c>
    </row>
    <row r="1303" spans="1:6" x14ac:dyDescent="0.3">
      <c r="A1303" t="s">
        <v>4892</v>
      </c>
      <c r="B1303" s="37" t="s">
        <v>2560</v>
      </c>
      <c r="C1303" s="37" t="s">
        <v>3397</v>
      </c>
      <c r="D1303" t="s">
        <v>1413</v>
      </c>
      <c r="E1303" t="s">
        <v>1405</v>
      </c>
      <c r="F1303" t="s">
        <v>1406</v>
      </c>
    </row>
    <row r="1304" spans="1:6" x14ac:dyDescent="0.3">
      <c r="A1304" t="s">
        <v>4893</v>
      </c>
      <c r="B1304" s="37" t="s">
        <v>2560</v>
      </c>
      <c r="C1304" s="37" t="s">
        <v>3400</v>
      </c>
      <c r="D1304" t="s">
        <v>1414</v>
      </c>
      <c r="E1304" t="s">
        <v>1405</v>
      </c>
      <c r="F1304" t="s">
        <v>1406</v>
      </c>
    </row>
    <row r="1305" spans="1:6" x14ac:dyDescent="0.3">
      <c r="A1305" t="s">
        <v>4894</v>
      </c>
      <c r="B1305" s="37" t="s">
        <v>2560</v>
      </c>
      <c r="C1305" s="37" t="s">
        <v>3402</v>
      </c>
      <c r="D1305" t="s">
        <v>1415</v>
      </c>
      <c r="E1305" t="s">
        <v>1405</v>
      </c>
      <c r="F1305" t="s">
        <v>1406</v>
      </c>
    </row>
    <row r="1306" spans="1:6" x14ac:dyDescent="0.3">
      <c r="A1306" t="s">
        <v>4895</v>
      </c>
      <c r="B1306" s="37" t="s">
        <v>2560</v>
      </c>
      <c r="C1306" s="37" t="s">
        <v>3403</v>
      </c>
      <c r="D1306" t="s">
        <v>1416</v>
      </c>
      <c r="E1306" t="s">
        <v>1405</v>
      </c>
      <c r="F1306" t="s">
        <v>1406</v>
      </c>
    </row>
    <row r="1307" spans="1:6" x14ac:dyDescent="0.3">
      <c r="A1307" t="s">
        <v>4896</v>
      </c>
      <c r="B1307" s="37" t="s">
        <v>2560</v>
      </c>
      <c r="C1307" s="37" t="s">
        <v>3404</v>
      </c>
      <c r="D1307" t="s">
        <v>1417</v>
      </c>
      <c r="E1307" t="s">
        <v>1405</v>
      </c>
      <c r="F1307" t="s">
        <v>1406</v>
      </c>
    </row>
    <row r="1308" spans="1:6" x14ac:dyDescent="0.3">
      <c r="A1308" t="s">
        <v>2776</v>
      </c>
      <c r="B1308" s="37" t="s">
        <v>2560</v>
      </c>
      <c r="C1308" s="37" t="s">
        <v>3634</v>
      </c>
      <c r="D1308" t="s">
        <v>1418</v>
      </c>
      <c r="E1308" t="s">
        <v>1405</v>
      </c>
      <c r="F1308" t="s">
        <v>1406</v>
      </c>
    </row>
    <row r="1309" spans="1:6" x14ac:dyDescent="0.3">
      <c r="A1309" t="s">
        <v>4897</v>
      </c>
      <c r="B1309" s="37" t="s">
        <v>2560</v>
      </c>
      <c r="C1309" s="37" t="s">
        <v>2938</v>
      </c>
      <c r="D1309" t="s">
        <v>1419</v>
      </c>
      <c r="E1309" t="s">
        <v>1405</v>
      </c>
      <c r="F1309" t="s">
        <v>1406</v>
      </c>
    </row>
    <row r="1310" spans="1:6" x14ac:dyDescent="0.3">
      <c r="A1310" t="s">
        <v>4898</v>
      </c>
      <c r="B1310" s="37" t="s">
        <v>2560</v>
      </c>
      <c r="C1310" s="37" t="s">
        <v>2939</v>
      </c>
      <c r="D1310" t="s">
        <v>1420</v>
      </c>
      <c r="E1310" t="s">
        <v>1405</v>
      </c>
      <c r="F1310" t="s">
        <v>1406</v>
      </c>
    </row>
    <row r="1311" spans="1:6" x14ac:dyDescent="0.3">
      <c r="A1311" t="s">
        <v>4899</v>
      </c>
      <c r="B1311" s="37" t="s">
        <v>2560</v>
      </c>
      <c r="C1311" s="37" t="s">
        <v>3409</v>
      </c>
      <c r="D1311" t="s">
        <v>1421</v>
      </c>
      <c r="E1311" t="s">
        <v>1405</v>
      </c>
      <c r="F1311" t="s">
        <v>1406</v>
      </c>
    </row>
    <row r="1312" spans="1:6" x14ac:dyDescent="0.3">
      <c r="A1312" t="s">
        <v>4900</v>
      </c>
      <c r="B1312" s="37" t="s">
        <v>2560</v>
      </c>
      <c r="C1312" s="37" t="s">
        <v>3412</v>
      </c>
      <c r="D1312" t="s">
        <v>1422</v>
      </c>
      <c r="E1312" t="s">
        <v>1405</v>
      </c>
      <c r="F1312" t="s">
        <v>1406</v>
      </c>
    </row>
    <row r="1313" spans="1:6" x14ac:dyDescent="0.3">
      <c r="A1313" t="s">
        <v>4901</v>
      </c>
      <c r="B1313" s="37" t="s">
        <v>2560</v>
      </c>
      <c r="C1313" s="37" t="s">
        <v>3413</v>
      </c>
      <c r="D1313" t="s">
        <v>1423</v>
      </c>
      <c r="E1313" t="s">
        <v>1405</v>
      </c>
      <c r="F1313" t="s">
        <v>1406</v>
      </c>
    </row>
    <row r="1314" spans="1:6" x14ac:dyDescent="0.3">
      <c r="A1314" t="s">
        <v>4902</v>
      </c>
      <c r="B1314" s="37" t="s">
        <v>2560</v>
      </c>
      <c r="C1314" s="37" t="s">
        <v>3415</v>
      </c>
      <c r="D1314" t="s">
        <v>1424</v>
      </c>
      <c r="E1314" t="s">
        <v>1405</v>
      </c>
      <c r="F1314" t="s">
        <v>1406</v>
      </c>
    </row>
    <row r="1315" spans="1:6" x14ac:dyDescent="0.3">
      <c r="A1315" t="s">
        <v>4903</v>
      </c>
      <c r="B1315" s="37" t="s">
        <v>2560</v>
      </c>
      <c r="C1315" s="37" t="s">
        <v>3416</v>
      </c>
      <c r="D1315" t="s">
        <v>1425</v>
      </c>
      <c r="E1315" t="s">
        <v>1405</v>
      </c>
      <c r="F1315" t="s">
        <v>1406</v>
      </c>
    </row>
    <row r="1316" spans="1:6" x14ac:dyDescent="0.3">
      <c r="A1316" t="s">
        <v>4904</v>
      </c>
      <c r="B1316" s="37" t="s">
        <v>2560</v>
      </c>
      <c r="C1316" s="37" t="s">
        <v>3642</v>
      </c>
      <c r="D1316" t="s">
        <v>1426</v>
      </c>
      <c r="E1316" t="s">
        <v>1405</v>
      </c>
      <c r="F1316" t="s">
        <v>1406</v>
      </c>
    </row>
    <row r="1317" spans="1:6" x14ac:dyDescent="0.3">
      <c r="A1317" t="s">
        <v>5944</v>
      </c>
      <c r="B1317" s="37" t="s">
        <v>2560</v>
      </c>
      <c r="C1317" s="37" t="s">
        <v>2942</v>
      </c>
      <c r="D1317" t="s">
        <v>6000</v>
      </c>
      <c r="E1317" t="s">
        <v>1405</v>
      </c>
      <c r="F1317" t="s">
        <v>1406</v>
      </c>
    </row>
    <row r="1318" spans="1:6" x14ac:dyDescent="0.3">
      <c r="A1318" t="s">
        <v>5945</v>
      </c>
      <c r="B1318" s="37" t="s">
        <v>2560</v>
      </c>
      <c r="C1318" s="37" t="s">
        <v>3688</v>
      </c>
      <c r="D1318" t="s">
        <v>6001</v>
      </c>
      <c r="E1318" t="s">
        <v>1405</v>
      </c>
      <c r="F1318" t="s">
        <v>1406</v>
      </c>
    </row>
    <row r="1319" spans="1:6" x14ac:dyDescent="0.3">
      <c r="A1319" t="s">
        <v>5946</v>
      </c>
      <c r="B1319" s="37" t="s">
        <v>2560</v>
      </c>
      <c r="C1319" s="37" t="s">
        <v>3636</v>
      </c>
      <c r="D1319" t="s">
        <v>6002</v>
      </c>
      <c r="E1319" t="s">
        <v>1405</v>
      </c>
      <c r="F1319" t="s">
        <v>1406</v>
      </c>
    </row>
    <row r="1320" spans="1:6" x14ac:dyDescent="0.3">
      <c r="A1320" t="s">
        <v>4905</v>
      </c>
      <c r="B1320" s="37" t="s">
        <v>2561</v>
      </c>
      <c r="C1320" s="37" t="s">
        <v>3284</v>
      </c>
      <c r="D1320" t="s">
        <v>1427</v>
      </c>
      <c r="E1320" t="s">
        <v>1428</v>
      </c>
      <c r="F1320" t="s">
        <v>1429</v>
      </c>
    </row>
    <row r="1321" spans="1:6" x14ac:dyDescent="0.3">
      <c r="A1321" t="s">
        <v>4906</v>
      </c>
      <c r="B1321" s="37" t="s">
        <v>2561</v>
      </c>
      <c r="C1321" s="37" t="s">
        <v>3230</v>
      </c>
      <c r="D1321" t="s">
        <v>1430</v>
      </c>
      <c r="E1321" t="s">
        <v>1428</v>
      </c>
      <c r="F1321" t="s">
        <v>1429</v>
      </c>
    </row>
    <row r="1322" spans="1:6" x14ac:dyDescent="0.3">
      <c r="A1322" t="s">
        <v>4907</v>
      </c>
      <c r="B1322" s="37" t="s">
        <v>2561</v>
      </c>
      <c r="C1322" s="37" t="s">
        <v>3231</v>
      </c>
      <c r="D1322" t="s">
        <v>1431</v>
      </c>
      <c r="E1322" t="s">
        <v>1428</v>
      </c>
      <c r="F1322" t="s">
        <v>1429</v>
      </c>
    </row>
    <row r="1323" spans="1:6" x14ac:dyDescent="0.3">
      <c r="A1323" t="s">
        <v>4908</v>
      </c>
      <c r="B1323" s="37" t="s">
        <v>2561</v>
      </c>
      <c r="C1323" s="37" t="s">
        <v>3232</v>
      </c>
      <c r="D1323" t="s">
        <v>1432</v>
      </c>
      <c r="E1323" t="s">
        <v>1428</v>
      </c>
      <c r="F1323" t="s">
        <v>1429</v>
      </c>
    </row>
    <row r="1324" spans="1:6" x14ac:dyDescent="0.3">
      <c r="A1324" t="s">
        <v>4909</v>
      </c>
      <c r="B1324" s="37" t="s">
        <v>2561</v>
      </c>
      <c r="C1324" s="37" t="s">
        <v>3632</v>
      </c>
      <c r="D1324" t="s">
        <v>1433</v>
      </c>
      <c r="E1324" t="s">
        <v>1428</v>
      </c>
      <c r="F1324" t="s">
        <v>1429</v>
      </c>
    </row>
    <row r="1325" spans="1:6" x14ac:dyDescent="0.3">
      <c r="A1325" t="s">
        <v>4910</v>
      </c>
      <c r="B1325" s="37" t="s">
        <v>2561</v>
      </c>
      <c r="C1325" s="37" t="s">
        <v>3233</v>
      </c>
      <c r="D1325" t="s">
        <v>1434</v>
      </c>
      <c r="E1325" t="s">
        <v>1428</v>
      </c>
      <c r="F1325" t="s">
        <v>1429</v>
      </c>
    </row>
    <row r="1326" spans="1:6" x14ac:dyDescent="0.3">
      <c r="A1326" t="s">
        <v>4911</v>
      </c>
      <c r="B1326" s="37" t="s">
        <v>2561</v>
      </c>
      <c r="C1326" s="37" t="s">
        <v>3387</v>
      </c>
      <c r="D1326" t="s">
        <v>1435</v>
      </c>
      <c r="E1326" t="s">
        <v>1428</v>
      </c>
      <c r="F1326" t="s">
        <v>1429</v>
      </c>
    </row>
    <row r="1327" spans="1:6" x14ac:dyDescent="0.3">
      <c r="A1327" t="s">
        <v>4912</v>
      </c>
      <c r="B1327" s="37" t="s">
        <v>2561</v>
      </c>
      <c r="C1327" s="37" t="s">
        <v>3388</v>
      </c>
      <c r="D1327" t="s">
        <v>1436</v>
      </c>
      <c r="E1327" t="s">
        <v>1428</v>
      </c>
      <c r="F1327" t="s">
        <v>1429</v>
      </c>
    </row>
    <row r="1328" spans="1:6" x14ac:dyDescent="0.3">
      <c r="A1328" t="s">
        <v>4913</v>
      </c>
      <c r="B1328" s="37" t="s">
        <v>2561</v>
      </c>
      <c r="C1328" s="37" t="s">
        <v>3389</v>
      </c>
      <c r="D1328" t="s">
        <v>1437</v>
      </c>
      <c r="E1328" t="s">
        <v>1438</v>
      </c>
      <c r="F1328" t="s">
        <v>1429</v>
      </c>
    </row>
    <row r="1329" spans="1:6" x14ac:dyDescent="0.3">
      <c r="A1329" t="s">
        <v>4914</v>
      </c>
      <c r="B1329" s="37" t="s">
        <v>2561</v>
      </c>
      <c r="C1329" s="37" t="s">
        <v>2935</v>
      </c>
      <c r="D1329" t="s">
        <v>1437</v>
      </c>
      <c r="E1329" t="s">
        <v>1438</v>
      </c>
      <c r="F1329" t="s">
        <v>1429</v>
      </c>
    </row>
    <row r="1330" spans="1:6" x14ac:dyDescent="0.3">
      <c r="A1330" t="s">
        <v>4915</v>
      </c>
      <c r="B1330" s="37" t="s">
        <v>2561</v>
      </c>
      <c r="C1330" s="37" t="s">
        <v>3390</v>
      </c>
      <c r="D1330" t="s">
        <v>1439</v>
      </c>
      <c r="E1330" t="s">
        <v>1428</v>
      </c>
      <c r="F1330" t="s">
        <v>1429</v>
      </c>
    </row>
    <row r="1331" spans="1:6" x14ac:dyDescent="0.3">
      <c r="A1331" t="s">
        <v>2775</v>
      </c>
      <c r="B1331" s="37" t="s">
        <v>2561</v>
      </c>
      <c r="C1331" s="37" t="s">
        <v>2936</v>
      </c>
      <c r="D1331" t="s">
        <v>1440</v>
      </c>
      <c r="E1331" t="s">
        <v>1438</v>
      </c>
      <c r="F1331" t="s">
        <v>1429</v>
      </c>
    </row>
    <row r="1332" spans="1:6" x14ac:dyDescent="0.3">
      <c r="A1332" t="s">
        <v>4916</v>
      </c>
      <c r="B1332" s="37" t="s">
        <v>2561</v>
      </c>
      <c r="C1332" s="37" t="s">
        <v>3391</v>
      </c>
      <c r="D1332" t="s">
        <v>1441</v>
      </c>
      <c r="E1332" t="s">
        <v>1438</v>
      </c>
      <c r="F1332" t="s">
        <v>1429</v>
      </c>
    </row>
    <row r="1333" spans="1:6" x14ac:dyDescent="0.3">
      <c r="A1333" t="s">
        <v>4917</v>
      </c>
      <c r="B1333" s="37" t="s">
        <v>2561</v>
      </c>
      <c r="C1333" s="37" t="s">
        <v>3392</v>
      </c>
      <c r="D1333" t="s">
        <v>1442</v>
      </c>
      <c r="E1333" t="s">
        <v>1438</v>
      </c>
      <c r="F1333" t="s">
        <v>1429</v>
      </c>
    </row>
    <row r="1334" spans="1:6" x14ac:dyDescent="0.3">
      <c r="A1334" t="s">
        <v>4918</v>
      </c>
      <c r="B1334" s="37" t="s">
        <v>2561</v>
      </c>
      <c r="C1334" s="37" t="s">
        <v>3393</v>
      </c>
      <c r="D1334" t="s">
        <v>1443</v>
      </c>
      <c r="E1334" t="s">
        <v>1428</v>
      </c>
      <c r="F1334" t="s">
        <v>1429</v>
      </c>
    </row>
    <row r="1335" spans="1:6" x14ac:dyDescent="0.3">
      <c r="A1335" t="s">
        <v>4919</v>
      </c>
      <c r="B1335" s="37" t="s">
        <v>2561</v>
      </c>
      <c r="C1335" s="37" t="s">
        <v>3394</v>
      </c>
      <c r="D1335" t="s">
        <v>1444</v>
      </c>
      <c r="E1335" t="s">
        <v>1445</v>
      </c>
      <c r="F1335" t="s">
        <v>1429</v>
      </c>
    </row>
    <row r="1336" spans="1:6" x14ac:dyDescent="0.3">
      <c r="A1336" t="s">
        <v>4920</v>
      </c>
      <c r="B1336" s="37" t="s">
        <v>2561</v>
      </c>
      <c r="C1336" s="37" t="s">
        <v>3395</v>
      </c>
      <c r="D1336" t="s">
        <v>1446</v>
      </c>
      <c r="E1336" t="s">
        <v>1428</v>
      </c>
      <c r="F1336" t="s">
        <v>1429</v>
      </c>
    </row>
    <row r="1337" spans="1:6" x14ac:dyDescent="0.3">
      <c r="A1337" t="s">
        <v>4921</v>
      </c>
      <c r="B1337" s="37" t="s">
        <v>2561</v>
      </c>
      <c r="C1337" s="37" t="s">
        <v>3397</v>
      </c>
      <c r="D1337" t="s">
        <v>1447</v>
      </c>
      <c r="E1337" t="s">
        <v>1445</v>
      </c>
      <c r="F1337" t="s">
        <v>1429</v>
      </c>
    </row>
    <row r="1338" spans="1:6" x14ac:dyDescent="0.3">
      <c r="A1338" t="s">
        <v>4922</v>
      </c>
      <c r="B1338" s="37" t="s">
        <v>2561</v>
      </c>
      <c r="C1338" s="37" t="s">
        <v>3643</v>
      </c>
      <c r="D1338" t="s">
        <v>1448</v>
      </c>
      <c r="E1338" t="s">
        <v>1445</v>
      </c>
      <c r="F1338" t="s">
        <v>1429</v>
      </c>
    </row>
    <row r="1339" spans="1:6" x14ac:dyDescent="0.3">
      <c r="A1339" t="s">
        <v>2774</v>
      </c>
      <c r="B1339" s="37" t="s">
        <v>2561</v>
      </c>
      <c r="C1339" s="37" t="s">
        <v>3399</v>
      </c>
      <c r="D1339" t="s">
        <v>1449</v>
      </c>
      <c r="E1339" t="s">
        <v>1445</v>
      </c>
      <c r="F1339" t="s">
        <v>1429</v>
      </c>
    </row>
    <row r="1340" spans="1:6" x14ac:dyDescent="0.3">
      <c r="A1340" t="s">
        <v>4923</v>
      </c>
      <c r="B1340" s="37" t="s">
        <v>2561</v>
      </c>
      <c r="C1340" s="37" t="s">
        <v>3400</v>
      </c>
      <c r="D1340" t="s">
        <v>1450</v>
      </c>
      <c r="E1340" t="s">
        <v>1445</v>
      </c>
      <c r="F1340" t="s">
        <v>1429</v>
      </c>
    </row>
    <row r="1341" spans="1:6" x14ac:dyDescent="0.3">
      <c r="A1341" t="s">
        <v>4924</v>
      </c>
      <c r="B1341" s="37" t="s">
        <v>2561</v>
      </c>
      <c r="C1341" s="37" t="s">
        <v>3401</v>
      </c>
      <c r="D1341" t="s">
        <v>1451</v>
      </c>
      <c r="E1341" t="s">
        <v>1445</v>
      </c>
      <c r="F1341" t="s">
        <v>1429</v>
      </c>
    </row>
    <row r="1342" spans="1:6" x14ac:dyDescent="0.3">
      <c r="A1342" t="s">
        <v>4925</v>
      </c>
      <c r="B1342" s="37" t="s">
        <v>2561</v>
      </c>
      <c r="C1342" s="37" t="s">
        <v>3402</v>
      </c>
      <c r="D1342" t="s">
        <v>1452</v>
      </c>
      <c r="E1342" t="s">
        <v>1445</v>
      </c>
      <c r="F1342" t="s">
        <v>1429</v>
      </c>
    </row>
    <row r="1343" spans="1:6" x14ac:dyDescent="0.3">
      <c r="A1343" t="s">
        <v>4926</v>
      </c>
      <c r="B1343" s="37" t="s">
        <v>2561</v>
      </c>
      <c r="C1343" s="37" t="s">
        <v>3403</v>
      </c>
      <c r="D1343" t="s">
        <v>1453</v>
      </c>
      <c r="E1343" t="s">
        <v>1445</v>
      </c>
      <c r="F1343" t="s">
        <v>1429</v>
      </c>
    </row>
    <row r="1344" spans="1:6" x14ac:dyDescent="0.3">
      <c r="A1344" t="s">
        <v>4927</v>
      </c>
      <c r="B1344" s="37" t="s">
        <v>2561</v>
      </c>
      <c r="C1344" s="37" t="s">
        <v>3644</v>
      </c>
      <c r="D1344" t="s">
        <v>1454</v>
      </c>
      <c r="E1344" t="s">
        <v>1445</v>
      </c>
      <c r="F1344" t="s">
        <v>1429</v>
      </c>
    </row>
    <row r="1345" spans="1:6" x14ac:dyDescent="0.3">
      <c r="A1345" t="s">
        <v>4928</v>
      </c>
      <c r="B1345" s="37" t="s">
        <v>2561</v>
      </c>
      <c r="C1345" s="37" t="s">
        <v>3404</v>
      </c>
      <c r="D1345" t="s">
        <v>1455</v>
      </c>
      <c r="E1345" t="s">
        <v>1445</v>
      </c>
      <c r="F1345" t="s">
        <v>1429</v>
      </c>
    </row>
    <row r="1346" spans="1:6" x14ac:dyDescent="0.3">
      <c r="A1346" t="s">
        <v>4929</v>
      </c>
      <c r="B1346" s="37" t="s">
        <v>2561</v>
      </c>
      <c r="C1346" s="37" t="s">
        <v>3405</v>
      </c>
      <c r="D1346" t="s">
        <v>1456</v>
      </c>
      <c r="E1346" t="s">
        <v>1445</v>
      </c>
      <c r="F1346" t="s">
        <v>1429</v>
      </c>
    </row>
    <row r="1347" spans="1:6" x14ac:dyDescent="0.3">
      <c r="A1347" t="s">
        <v>4930</v>
      </c>
      <c r="B1347" s="37" t="s">
        <v>2561</v>
      </c>
      <c r="C1347" s="37" t="s">
        <v>3406</v>
      </c>
      <c r="D1347" t="s">
        <v>1457</v>
      </c>
      <c r="E1347" t="s">
        <v>1445</v>
      </c>
      <c r="F1347" t="s">
        <v>1429</v>
      </c>
    </row>
    <row r="1348" spans="1:6" x14ac:dyDescent="0.3">
      <c r="A1348" t="s">
        <v>4931</v>
      </c>
      <c r="B1348" s="37" t="s">
        <v>2561</v>
      </c>
      <c r="C1348" s="37" t="s">
        <v>3633</v>
      </c>
      <c r="D1348" t="s">
        <v>1458</v>
      </c>
      <c r="E1348" t="s">
        <v>1445</v>
      </c>
      <c r="F1348" t="s">
        <v>1429</v>
      </c>
    </row>
    <row r="1349" spans="1:6" x14ac:dyDescent="0.3">
      <c r="A1349" t="s">
        <v>2773</v>
      </c>
      <c r="B1349" s="37" t="s">
        <v>2561</v>
      </c>
      <c r="C1349" s="37" t="s">
        <v>3634</v>
      </c>
      <c r="D1349" t="s">
        <v>1459</v>
      </c>
      <c r="E1349" t="s">
        <v>1445</v>
      </c>
      <c r="F1349" t="s">
        <v>1429</v>
      </c>
    </row>
    <row r="1350" spans="1:6" x14ac:dyDescent="0.3">
      <c r="A1350" t="s">
        <v>4932</v>
      </c>
      <c r="B1350" s="37" t="s">
        <v>2561</v>
      </c>
      <c r="C1350" s="37" t="s">
        <v>2937</v>
      </c>
      <c r="D1350" t="s">
        <v>1460</v>
      </c>
      <c r="E1350" t="s">
        <v>1438</v>
      </c>
      <c r="F1350" t="s">
        <v>1429</v>
      </c>
    </row>
    <row r="1351" spans="1:6" x14ac:dyDescent="0.3">
      <c r="A1351" t="s">
        <v>4933</v>
      </c>
      <c r="B1351" s="37" t="s">
        <v>2561</v>
      </c>
      <c r="C1351" s="37" t="s">
        <v>3407</v>
      </c>
      <c r="D1351" t="s">
        <v>1461</v>
      </c>
      <c r="E1351" t="s">
        <v>1445</v>
      </c>
      <c r="F1351" t="s">
        <v>1429</v>
      </c>
    </row>
    <row r="1352" spans="1:6" x14ac:dyDescent="0.3">
      <c r="A1352" t="s">
        <v>4934</v>
      </c>
      <c r="B1352" s="37" t="s">
        <v>2561</v>
      </c>
      <c r="C1352" s="37" t="s">
        <v>2938</v>
      </c>
      <c r="D1352" t="s">
        <v>1462</v>
      </c>
      <c r="E1352" t="s">
        <v>1428</v>
      </c>
      <c r="F1352" t="s">
        <v>1429</v>
      </c>
    </row>
    <row r="1353" spans="1:6" x14ac:dyDescent="0.3">
      <c r="A1353" t="s">
        <v>4935</v>
      </c>
      <c r="B1353" s="37" t="s">
        <v>2561</v>
      </c>
      <c r="C1353" s="37" t="s">
        <v>2939</v>
      </c>
      <c r="D1353" t="s">
        <v>1463</v>
      </c>
      <c r="E1353" t="s">
        <v>1428</v>
      </c>
      <c r="F1353" t="s">
        <v>1429</v>
      </c>
    </row>
    <row r="1354" spans="1:6" x14ac:dyDescent="0.3">
      <c r="A1354" t="s">
        <v>2772</v>
      </c>
      <c r="B1354" s="37" t="s">
        <v>2561</v>
      </c>
      <c r="C1354" s="37" t="s">
        <v>3645</v>
      </c>
      <c r="D1354" t="s">
        <v>1464</v>
      </c>
      <c r="E1354" t="s">
        <v>1438</v>
      </c>
      <c r="F1354" t="s">
        <v>1429</v>
      </c>
    </row>
    <row r="1355" spans="1:6" x14ac:dyDescent="0.3">
      <c r="A1355" t="s">
        <v>4936</v>
      </c>
      <c r="B1355" s="37" t="s">
        <v>2561</v>
      </c>
      <c r="C1355" s="37" t="s">
        <v>3646</v>
      </c>
      <c r="D1355" t="s">
        <v>1465</v>
      </c>
      <c r="E1355" t="s">
        <v>1438</v>
      </c>
      <c r="F1355" t="s">
        <v>1429</v>
      </c>
    </row>
    <row r="1356" spans="1:6" x14ac:dyDescent="0.3">
      <c r="A1356" t="s">
        <v>4937</v>
      </c>
      <c r="B1356" s="37" t="s">
        <v>2561</v>
      </c>
      <c r="C1356" s="37" t="s">
        <v>3287</v>
      </c>
      <c r="D1356" t="s">
        <v>1466</v>
      </c>
      <c r="E1356" t="s">
        <v>1438</v>
      </c>
      <c r="F1356" t="s">
        <v>1429</v>
      </c>
    </row>
    <row r="1357" spans="1:6" x14ac:dyDescent="0.3">
      <c r="A1357" t="s">
        <v>4938</v>
      </c>
      <c r="B1357" s="37" t="s">
        <v>2561</v>
      </c>
      <c r="C1357" s="37" t="s">
        <v>3647</v>
      </c>
      <c r="D1357" t="s">
        <v>1467</v>
      </c>
      <c r="E1357" t="s">
        <v>1438</v>
      </c>
      <c r="F1357" t="s">
        <v>1429</v>
      </c>
    </row>
    <row r="1358" spans="1:6" x14ac:dyDescent="0.3">
      <c r="A1358" t="s">
        <v>4939</v>
      </c>
      <c r="B1358" s="37" t="s">
        <v>2561</v>
      </c>
      <c r="C1358" s="37" t="s">
        <v>2949</v>
      </c>
      <c r="D1358" t="s">
        <v>1468</v>
      </c>
      <c r="E1358" t="s">
        <v>1438</v>
      </c>
      <c r="F1358" t="s">
        <v>1429</v>
      </c>
    </row>
    <row r="1359" spans="1:6" x14ac:dyDescent="0.3">
      <c r="A1359" t="s">
        <v>4940</v>
      </c>
      <c r="B1359" s="37" t="s">
        <v>2561</v>
      </c>
      <c r="C1359" s="37" t="s">
        <v>2951</v>
      </c>
      <c r="D1359" t="s">
        <v>1469</v>
      </c>
      <c r="E1359" t="s">
        <v>1438</v>
      </c>
      <c r="F1359" t="s">
        <v>1429</v>
      </c>
    </row>
    <row r="1360" spans="1:6" x14ac:dyDescent="0.3">
      <c r="A1360" t="s">
        <v>2771</v>
      </c>
      <c r="B1360" s="37" t="s">
        <v>2561</v>
      </c>
      <c r="C1360" s="37" t="s">
        <v>2952</v>
      </c>
      <c r="D1360" t="s">
        <v>1470</v>
      </c>
      <c r="E1360" t="s">
        <v>1438</v>
      </c>
      <c r="F1360" t="s">
        <v>1429</v>
      </c>
    </row>
    <row r="1361" spans="1:6" x14ac:dyDescent="0.3">
      <c r="A1361" t="s">
        <v>4941</v>
      </c>
      <c r="B1361" s="37" t="s">
        <v>2561</v>
      </c>
      <c r="C1361" s="37" t="s">
        <v>2956</v>
      </c>
      <c r="D1361" t="s">
        <v>1471</v>
      </c>
      <c r="E1361" t="s">
        <v>1438</v>
      </c>
      <c r="F1361" t="s">
        <v>1429</v>
      </c>
    </row>
    <row r="1362" spans="1:6" x14ac:dyDescent="0.3">
      <c r="A1362" t="s">
        <v>4942</v>
      </c>
      <c r="B1362" s="37" t="s">
        <v>2561</v>
      </c>
      <c r="C1362" s="37" t="s">
        <v>2957</v>
      </c>
      <c r="D1362" t="s">
        <v>1472</v>
      </c>
      <c r="E1362" t="s">
        <v>1438</v>
      </c>
      <c r="F1362" t="s">
        <v>1429</v>
      </c>
    </row>
    <row r="1363" spans="1:6" x14ac:dyDescent="0.3">
      <c r="A1363" t="s">
        <v>4943</v>
      </c>
      <c r="B1363" s="37" t="s">
        <v>2561</v>
      </c>
      <c r="C1363" s="37" t="s">
        <v>2958</v>
      </c>
      <c r="D1363" t="s">
        <v>1473</v>
      </c>
      <c r="E1363" t="s">
        <v>1438</v>
      </c>
      <c r="F1363" t="s">
        <v>1429</v>
      </c>
    </row>
    <row r="1364" spans="1:6" x14ac:dyDescent="0.3">
      <c r="A1364" t="s">
        <v>4944</v>
      </c>
      <c r="B1364" s="37" t="s">
        <v>2561</v>
      </c>
      <c r="C1364" s="37" t="s">
        <v>2959</v>
      </c>
      <c r="D1364" t="s">
        <v>1474</v>
      </c>
      <c r="E1364" t="s">
        <v>1438</v>
      </c>
      <c r="F1364" t="s">
        <v>1429</v>
      </c>
    </row>
    <row r="1365" spans="1:6" x14ac:dyDescent="0.3">
      <c r="A1365" t="s">
        <v>2770</v>
      </c>
      <c r="B1365" s="37" t="s">
        <v>2561</v>
      </c>
      <c r="C1365" s="37" t="s">
        <v>2961</v>
      </c>
      <c r="D1365" t="s">
        <v>1475</v>
      </c>
      <c r="E1365" t="s">
        <v>1438</v>
      </c>
      <c r="F1365" t="s">
        <v>1429</v>
      </c>
    </row>
    <row r="1366" spans="1:6" x14ac:dyDescent="0.3">
      <c r="A1366" t="s">
        <v>4945</v>
      </c>
      <c r="B1366" s="37" t="s">
        <v>2561</v>
      </c>
      <c r="C1366" s="37" t="s">
        <v>2964</v>
      </c>
      <c r="D1366" t="s">
        <v>1476</v>
      </c>
      <c r="E1366" t="s">
        <v>1438</v>
      </c>
      <c r="F1366" t="s">
        <v>1429</v>
      </c>
    </row>
    <row r="1367" spans="1:6" x14ac:dyDescent="0.3">
      <c r="A1367" t="s">
        <v>4946</v>
      </c>
      <c r="B1367" s="37" t="s">
        <v>2561</v>
      </c>
      <c r="C1367" s="37" t="s">
        <v>3648</v>
      </c>
      <c r="D1367" t="s">
        <v>1477</v>
      </c>
      <c r="E1367" t="s">
        <v>1438</v>
      </c>
      <c r="F1367" t="s">
        <v>1429</v>
      </c>
    </row>
    <row r="1368" spans="1:6" x14ac:dyDescent="0.3">
      <c r="A1368" t="s">
        <v>4947</v>
      </c>
      <c r="B1368" s="37" t="s">
        <v>2561</v>
      </c>
      <c r="C1368" s="37" t="s">
        <v>3319</v>
      </c>
      <c r="D1368" t="s">
        <v>1478</v>
      </c>
      <c r="E1368" t="s">
        <v>1438</v>
      </c>
      <c r="F1368" t="s">
        <v>1429</v>
      </c>
    </row>
    <row r="1369" spans="1:6" x14ac:dyDescent="0.3">
      <c r="A1369" t="s">
        <v>4948</v>
      </c>
      <c r="B1369" s="37" t="s">
        <v>2561</v>
      </c>
      <c r="C1369" s="37" t="s">
        <v>2965</v>
      </c>
      <c r="D1369" t="s">
        <v>1479</v>
      </c>
      <c r="E1369" t="s">
        <v>1438</v>
      </c>
      <c r="F1369" t="s">
        <v>1429</v>
      </c>
    </row>
    <row r="1370" spans="1:6" x14ac:dyDescent="0.3">
      <c r="A1370" t="s">
        <v>4949</v>
      </c>
      <c r="B1370" s="37" t="s">
        <v>2561</v>
      </c>
      <c r="C1370" s="37" t="s">
        <v>3320</v>
      </c>
      <c r="D1370" t="s">
        <v>1480</v>
      </c>
      <c r="E1370" t="s">
        <v>1438</v>
      </c>
      <c r="F1370" t="s">
        <v>1429</v>
      </c>
    </row>
    <row r="1371" spans="1:6" x14ac:dyDescent="0.3">
      <c r="A1371" t="s">
        <v>4950</v>
      </c>
      <c r="B1371" s="37" t="s">
        <v>2561</v>
      </c>
      <c r="C1371" s="37" t="s">
        <v>2987</v>
      </c>
      <c r="D1371" t="s">
        <v>1481</v>
      </c>
      <c r="E1371" t="s">
        <v>1482</v>
      </c>
      <c r="F1371" t="s">
        <v>1429</v>
      </c>
    </row>
    <row r="1372" spans="1:6" x14ac:dyDescent="0.3">
      <c r="A1372" t="s">
        <v>6054</v>
      </c>
      <c r="B1372" s="37" t="s">
        <v>2561</v>
      </c>
      <c r="C1372" s="37" t="s">
        <v>3614</v>
      </c>
      <c r="D1372" t="s">
        <v>6081</v>
      </c>
      <c r="E1372" t="s">
        <v>6082</v>
      </c>
      <c r="F1372" t="s">
        <v>1429</v>
      </c>
    </row>
    <row r="1373" spans="1:6" x14ac:dyDescent="0.3">
      <c r="A1373" t="s">
        <v>6055</v>
      </c>
      <c r="B1373" s="37" t="s">
        <v>2561</v>
      </c>
      <c r="C1373" s="37" t="s">
        <v>2988</v>
      </c>
      <c r="D1373" t="s">
        <v>6083</v>
      </c>
      <c r="E1373" t="s">
        <v>6082</v>
      </c>
      <c r="F1373" t="s">
        <v>1429</v>
      </c>
    </row>
    <row r="1374" spans="1:6" x14ac:dyDescent="0.3">
      <c r="A1374" t="s">
        <v>6056</v>
      </c>
      <c r="B1374" s="37" t="s">
        <v>2561</v>
      </c>
      <c r="C1374" s="37" t="s">
        <v>2989</v>
      </c>
      <c r="D1374" t="s">
        <v>6084</v>
      </c>
      <c r="E1374" t="s">
        <v>6082</v>
      </c>
      <c r="F1374" t="s">
        <v>1429</v>
      </c>
    </row>
    <row r="1375" spans="1:6" x14ac:dyDescent="0.3">
      <c r="A1375" t="s">
        <v>4951</v>
      </c>
      <c r="B1375" s="37" t="s">
        <v>2562</v>
      </c>
      <c r="C1375" s="37" t="s">
        <v>2933</v>
      </c>
      <c r="D1375" t="s">
        <v>1483</v>
      </c>
      <c r="E1375" t="s">
        <v>1484</v>
      </c>
      <c r="F1375" t="s">
        <v>1485</v>
      </c>
    </row>
    <row r="1376" spans="1:6" x14ac:dyDescent="0.3">
      <c r="A1376" t="s">
        <v>4952</v>
      </c>
      <c r="B1376" s="37" t="s">
        <v>2562</v>
      </c>
      <c r="C1376" s="37" t="s">
        <v>3392</v>
      </c>
      <c r="D1376" t="s">
        <v>1486</v>
      </c>
      <c r="E1376" t="s">
        <v>1484</v>
      </c>
      <c r="F1376" t="s">
        <v>1485</v>
      </c>
    </row>
    <row r="1377" spans="1:6" x14ac:dyDescent="0.3">
      <c r="A1377" t="s">
        <v>4953</v>
      </c>
      <c r="B1377" s="37" t="s">
        <v>2562</v>
      </c>
      <c r="C1377" s="37" t="s">
        <v>3393</v>
      </c>
      <c r="D1377" t="s">
        <v>1487</v>
      </c>
      <c r="E1377" t="s">
        <v>1484</v>
      </c>
      <c r="F1377" t="s">
        <v>1485</v>
      </c>
    </row>
    <row r="1378" spans="1:6" x14ac:dyDescent="0.3">
      <c r="A1378" t="s">
        <v>4954</v>
      </c>
      <c r="B1378" s="37" t="s">
        <v>2562</v>
      </c>
      <c r="C1378" s="37" t="s">
        <v>3394</v>
      </c>
      <c r="D1378" t="s">
        <v>1488</v>
      </c>
      <c r="E1378" t="s">
        <v>1484</v>
      </c>
      <c r="F1378" t="s">
        <v>1485</v>
      </c>
    </row>
    <row r="1379" spans="1:6" x14ac:dyDescent="0.3">
      <c r="A1379" t="s">
        <v>4955</v>
      </c>
      <c r="B1379" s="37" t="s">
        <v>2562</v>
      </c>
      <c r="C1379" s="37" t="s">
        <v>3397</v>
      </c>
      <c r="D1379" t="s">
        <v>1489</v>
      </c>
      <c r="E1379" t="s">
        <v>1484</v>
      </c>
      <c r="F1379" t="s">
        <v>1485</v>
      </c>
    </row>
    <row r="1380" spans="1:6" x14ac:dyDescent="0.3">
      <c r="A1380" t="s">
        <v>4956</v>
      </c>
      <c r="B1380" s="37" t="s">
        <v>2562</v>
      </c>
      <c r="C1380" s="37" t="s">
        <v>3398</v>
      </c>
      <c r="D1380" t="s">
        <v>1490</v>
      </c>
      <c r="E1380" t="s">
        <v>1484</v>
      </c>
      <c r="F1380" t="s">
        <v>1485</v>
      </c>
    </row>
    <row r="1381" spans="1:6" x14ac:dyDescent="0.3">
      <c r="A1381" t="s">
        <v>4957</v>
      </c>
      <c r="B1381" s="37" t="s">
        <v>2562</v>
      </c>
      <c r="C1381" s="37" t="s">
        <v>3643</v>
      </c>
      <c r="D1381" t="s">
        <v>6085</v>
      </c>
      <c r="E1381" t="s">
        <v>1484</v>
      </c>
      <c r="F1381" t="s">
        <v>1485</v>
      </c>
    </row>
    <row r="1382" spans="1:6" x14ac:dyDescent="0.3">
      <c r="A1382" t="s">
        <v>2769</v>
      </c>
      <c r="B1382" s="37" t="s">
        <v>2562</v>
      </c>
      <c r="C1382" s="37" t="s">
        <v>3399</v>
      </c>
      <c r="D1382" t="s">
        <v>6086</v>
      </c>
      <c r="E1382" t="s">
        <v>1484</v>
      </c>
      <c r="F1382" t="s">
        <v>1485</v>
      </c>
    </row>
    <row r="1383" spans="1:6" x14ac:dyDescent="0.3">
      <c r="A1383" t="s">
        <v>4958</v>
      </c>
      <c r="B1383" s="37" t="s">
        <v>2562</v>
      </c>
      <c r="C1383" s="37" t="s">
        <v>3401</v>
      </c>
      <c r="D1383" t="s">
        <v>1491</v>
      </c>
      <c r="E1383" t="s">
        <v>1484</v>
      </c>
      <c r="F1383" t="s">
        <v>1485</v>
      </c>
    </row>
    <row r="1384" spans="1:6" x14ac:dyDescent="0.3">
      <c r="A1384" t="s">
        <v>2768</v>
      </c>
      <c r="B1384" s="37" t="s">
        <v>2562</v>
      </c>
      <c r="C1384" s="37" t="s">
        <v>2952</v>
      </c>
      <c r="D1384" t="s">
        <v>1492</v>
      </c>
      <c r="E1384" t="s">
        <v>1484</v>
      </c>
      <c r="F1384" t="s">
        <v>1485</v>
      </c>
    </row>
    <row r="1385" spans="1:6" x14ac:dyDescent="0.3">
      <c r="A1385" t="s">
        <v>4959</v>
      </c>
      <c r="B1385" s="37" t="s">
        <v>2562</v>
      </c>
      <c r="C1385" s="37" t="s">
        <v>3613</v>
      </c>
      <c r="D1385" t="s">
        <v>1493</v>
      </c>
      <c r="E1385" t="s">
        <v>1484</v>
      </c>
      <c r="F1385" t="s">
        <v>1485</v>
      </c>
    </row>
    <row r="1386" spans="1:6" x14ac:dyDescent="0.3">
      <c r="A1386" t="s">
        <v>4960</v>
      </c>
      <c r="B1386" s="37" t="s">
        <v>2562</v>
      </c>
      <c r="C1386" s="37" t="s">
        <v>2963</v>
      </c>
      <c r="D1386" t="s">
        <v>1494</v>
      </c>
      <c r="E1386" t="s">
        <v>1484</v>
      </c>
      <c r="F1386" t="s">
        <v>1485</v>
      </c>
    </row>
    <row r="1387" spans="1:6" x14ac:dyDescent="0.3">
      <c r="A1387" t="s">
        <v>4961</v>
      </c>
      <c r="B1387" s="37" t="s">
        <v>2562</v>
      </c>
      <c r="C1387" s="37" t="s">
        <v>2964</v>
      </c>
      <c r="D1387" t="s">
        <v>1495</v>
      </c>
      <c r="E1387" t="s">
        <v>1484</v>
      </c>
      <c r="F1387" t="s">
        <v>1485</v>
      </c>
    </row>
    <row r="1388" spans="1:6" x14ac:dyDescent="0.3">
      <c r="A1388" t="s">
        <v>4962</v>
      </c>
      <c r="B1388" s="37" t="s">
        <v>2562</v>
      </c>
      <c r="C1388" s="37" t="s">
        <v>3648</v>
      </c>
      <c r="D1388" t="s">
        <v>1496</v>
      </c>
      <c r="E1388" t="s">
        <v>1484</v>
      </c>
      <c r="F1388" t="s">
        <v>1485</v>
      </c>
    </row>
    <row r="1389" spans="1:6" x14ac:dyDescent="0.3">
      <c r="A1389" t="s">
        <v>4963</v>
      </c>
      <c r="B1389" s="37" t="s">
        <v>2562</v>
      </c>
      <c r="C1389" s="37" t="s">
        <v>3319</v>
      </c>
      <c r="D1389" t="s">
        <v>1497</v>
      </c>
      <c r="E1389" t="s">
        <v>1484</v>
      </c>
      <c r="F1389" t="s">
        <v>1485</v>
      </c>
    </row>
    <row r="1390" spans="1:6" x14ac:dyDescent="0.3">
      <c r="A1390" t="s">
        <v>4964</v>
      </c>
      <c r="B1390" s="37" t="s">
        <v>2562</v>
      </c>
      <c r="C1390" s="37" t="s">
        <v>2966</v>
      </c>
      <c r="D1390" t="s">
        <v>6087</v>
      </c>
      <c r="E1390" t="s">
        <v>1484</v>
      </c>
      <c r="F1390" t="s">
        <v>1485</v>
      </c>
    </row>
    <row r="1391" spans="1:6" x14ac:dyDescent="0.3">
      <c r="A1391" t="s">
        <v>2767</v>
      </c>
      <c r="B1391" s="37" t="s">
        <v>2562</v>
      </c>
      <c r="C1391" s="37" t="s">
        <v>3288</v>
      </c>
      <c r="D1391" t="s">
        <v>1498</v>
      </c>
      <c r="E1391" t="s">
        <v>1484</v>
      </c>
      <c r="F1391" t="s">
        <v>1485</v>
      </c>
    </row>
    <row r="1392" spans="1:6" x14ac:dyDescent="0.3">
      <c r="A1392" t="s">
        <v>4965</v>
      </c>
      <c r="B1392" s="37" t="s">
        <v>2562</v>
      </c>
      <c r="C1392" s="37" t="s">
        <v>2986</v>
      </c>
      <c r="D1392" t="s">
        <v>1499</v>
      </c>
      <c r="E1392" t="s">
        <v>1484</v>
      </c>
      <c r="F1392" t="s">
        <v>1485</v>
      </c>
    </row>
    <row r="1393" spans="1:6" x14ac:dyDescent="0.3">
      <c r="A1393" t="s">
        <v>4966</v>
      </c>
      <c r="B1393" s="37" t="s">
        <v>2562</v>
      </c>
      <c r="C1393" s="37" t="s">
        <v>2987</v>
      </c>
      <c r="D1393" t="s">
        <v>1500</v>
      </c>
      <c r="E1393" t="s">
        <v>1484</v>
      </c>
      <c r="F1393" t="s">
        <v>1485</v>
      </c>
    </row>
    <row r="1394" spans="1:6" x14ac:dyDescent="0.3">
      <c r="A1394" t="s">
        <v>4967</v>
      </c>
      <c r="B1394" s="37" t="s">
        <v>2562</v>
      </c>
      <c r="C1394" s="37" t="s">
        <v>3614</v>
      </c>
      <c r="D1394" t="s">
        <v>1501</v>
      </c>
      <c r="E1394" t="s">
        <v>1484</v>
      </c>
      <c r="F1394" t="s">
        <v>1485</v>
      </c>
    </row>
    <row r="1395" spans="1:6" x14ac:dyDescent="0.3">
      <c r="A1395" t="s">
        <v>4968</v>
      </c>
      <c r="B1395" s="37" t="s">
        <v>2562</v>
      </c>
      <c r="C1395" s="37" t="s">
        <v>3550</v>
      </c>
      <c r="D1395" t="s">
        <v>1502</v>
      </c>
      <c r="E1395" t="s">
        <v>1484</v>
      </c>
      <c r="F1395" t="s">
        <v>1485</v>
      </c>
    </row>
    <row r="1396" spans="1:6" x14ac:dyDescent="0.3">
      <c r="A1396" t="s">
        <v>4969</v>
      </c>
      <c r="B1396" s="37" t="s">
        <v>2562</v>
      </c>
      <c r="C1396" s="37" t="s">
        <v>3012</v>
      </c>
      <c r="D1396" t="s">
        <v>1503</v>
      </c>
      <c r="E1396" t="s">
        <v>1484</v>
      </c>
      <c r="F1396" t="s">
        <v>1485</v>
      </c>
    </row>
    <row r="1397" spans="1:6" x14ac:dyDescent="0.3">
      <c r="A1397" t="s">
        <v>4970</v>
      </c>
      <c r="B1397" s="37" t="s">
        <v>2562</v>
      </c>
      <c r="C1397" s="37" t="s">
        <v>3015</v>
      </c>
      <c r="D1397" t="s">
        <v>1504</v>
      </c>
      <c r="E1397" t="s">
        <v>1484</v>
      </c>
      <c r="F1397" t="s">
        <v>1485</v>
      </c>
    </row>
    <row r="1398" spans="1:6" x14ac:dyDescent="0.3">
      <c r="A1398" t="s">
        <v>2766</v>
      </c>
      <c r="B1398" s="37" t="s">
        <v>2562</v>
      </c>
      <c r="C1398" s="37" t="s">
        <v>3016</v>
      </c>
      <c r="D1398" t="s">
        <v>1505</v>
      </c>
      <c r="E1398" t="s">
        <v>1484</v>
      </c>
      <c r="F1398" t="s">
        <v>1485</v>
      </c>
    </row>
    <row r="1399" spans="1:6" x14ac:dyDescent="0.3">
      <c r="A1399" t="s">
        <v>5947</v>
      </c>
      <c r="B1399" s="37" t="s">
        <v>2562</v>
      </c>
      <c r="C1399" s="37" t="s">
        <v>3018</v>
      </c>
      <c r="D1399" t="s">
        <v>6003</v>
      </c>
      <c r="E1399" t="s">
        <v>1484</v>
      </c>
      <c r="F1399" t="s">
        <v>1485</v>
      </c>
    </row>
    <row r="1400" spans="1:6" x14ac:dyDescent="0.3">
      <c r="A1400" t="s">
        <v>4971</v>
      </c>
      <c r="B1400" s="37" t="s">
        <v>2562</v>
      </c>
      <c r="C1400" s="37" t="s">
        <v>3019</v>
      </c>
      <c r="D1400" t="s">
        <v>1506</v>
      </c>
      <c r="E1400" t="s">
        <v>1484</v>
      </c>
      <c r="F1400" t="s">
        <v>1485</v>
      </c>
    </row>
    <row r="1401" spans="1:6" x14ac:dyDescent="0.3">
      <c r="A1401" t="s">
        <v>4972</v>
      </c>
      <c r="B1401" s="37" t="s">
        <v>2562</v>
      </c>
      <c r="C1401" s="37" t="s">
        <v>3367</v>
      </c>
      <c r="D1401" t="s">
        <v>1507</v>
      </c>
      <c r="E1401" t="s">
        <v>1484</v>
      </c>
      <c r="F1401" t="s">
        <v>1485</v>
      </c>
    </row>
    <row r="1402" spans="1:6" x14ac:dyDescent="0.3">
      <c r="A1402" t="s">
        <v>4973</v>
      </c>
      <c r="B1402" s="37" t="s">
        <v>2562</v>
      </c>
      <c r="C1402" s="37" t="s">
        <v>3245</v>
      </c>
      <c r="D1402" t="s">
        <v>1508</v>
      </c>
      <c r="E1402" t="s">
        <v>1484</v>
      </c>
      <c r="F1402" t="s">
        <v>1485</v>
      </c>
    </row>
    <row r="1403" spans="1:6" x14ac:dyDescent="0.3">
      <c r="A1403" t="s">
        <v>4974</v>
      </c>
      <c r="B1403" s="37" t="s">
        <v>2562</v>
      </c>
      <c r="C1403" s="37" t="s">
        <v>3445</v>
      </c>
      <c r="D1403" t="s">
        <v>1509</v>
      </c>
      <c r="E1403" t="s">
        <v>1484</v>
      </c>
      <c r="F1403" t="s">
        <v>1485</v>
      </c>
    </row>
    <row r="1404" spans="1:6" x14ac:dyDescent="0.3">
      <c r="A1404" t="s">
        <v>4975</v>
      </c>
      <c r="B1404" s="37" t="s">
        <v>2562</v>
      </c>
      <c r="C1404" s="37" t="s">
        <v>3249</v>
      </c>
      <c r="D1404" t="s">
        <v>1510</v>
      </c>
      <c r="E1404" t="s">
        <v>1484</v>
      </c>
      <c r="F1404" t="s">
        <v>1485</v>
      </c>
    </row>
    <row r="1405" spans="1:6" x14ac:dyDescent="0.3">
      <c r="A1405" t="s">
        <v>4976</v>
      </c>
      <c r="B1405" s="37" t="s">
        <v>2562</v>
      </c>
      <c r="C1405" s="37" t="s">
        <v>3046</v>
      </c>
      <c r="D1405" t="s">
        <v>1511</v>
      </c>
      <c r="E1405" t="s">
        <v>1484</v>
      </c>
      <c r="F1405" t="s">
        <v>1485</v>
      </c>
    </row>
    <row r="1406" spans="1:6" x14ac:dyDescent="0.3">
      <c r="A1406" t="s">
        <v>4977</v>
      </c>
      <c r="B1406" s="37" t="s">
        <v>2562</v>
      </c>
      <c r="C1406" s="37" t="s">
        <v>3251</v>
      </c>
      <c r="D1406" t="s">
        <v>1512</v>
      </c>
      <c r="E1406" t="s">
        <v>1484</v>
      </c>
      <c r="F1406" t="s">
        <v>1485</v>
      </c>
    </row>
    <row r="1407" spans="1:6" x14ac:dyDescent="0.3">
      <c r="A1407" t="s">
        <v>4978</v>
      </c>
      <c r="B1407" s="37" t="s">
        <v>2562</v>
      </c>
      <c r="C1407" s="37" t="s">
        <v>3252</v>
      </c>
      <c r="D1407" t="s">
        <v>1513</v>
      </c>
      <c r="E1407" t="s">
        <v>1484</v>
      </c>
      <c r="F1407" t="s">
        <v>1485</v>
      </c>
    </row>
    <row r="1408" spans="1:6" x14ac:dyDescent="0.3">
      <c r="A1408" t="s">
        <v>2765</v>
      </c>
      <c r="B1408" s="37" t="s">
        <v>2562</v>
      </c>
      <c r="C1408" s="37" t="s">
        <v>3254</v>
      </c>
      <c r="D1408" t="s">
        <v>1514</v>
      </c>
      <c r="E1408" t="s">
        <v>1484</v>
      </c>
      <c r="F1408" t="s">
        <v>1485</v>
      </c>
    </row>
    <row r="1409" spans="1:6" x14ac:dyDescent="0.3">
      <c r="A1409" t="s">
        <v>4979</v>
      </c>
      <c r="B1409" s="37" t="s">
        <v>2562</v>
      </c>
      <c r="C1409" s="37" t="s">
        <v>3255</v>
      </c>
      <c r="D1409" t="s">
        <v>1515</v>
      </c>
      <c r="E1409" t="s">
        <v>1484</v>
      </c>
      <c r="F1409" t="s">
        <v>1485</v>
      </c>
    </row>
    <row r="1410" spans="1:6" x14ac:dyDescent="0.3">
      <c r="A1410" t="s">
        <v>4980</v>
      </c>
      <c r="B1410" s="37" t="s">
        <v>2562</v>
      </c>
      <c r="C1410" s="37" t="s">
        <v>3448</v>
      </c>
      <c r="D1410" t="s">
        <v>1516</v>
      </c>
      <c r="E1410" t="s">
        <v>1484</v>
      </c>
      <c r="F1410" t="s">
        <v>1485</v>
      </c>
    </row>
    <row r="1411" spans="1:6" x14ac:dyDescent="0.3">
      <c r="A1411" t="s">
        <v>4981</v>
      </c>
      <c r="B1411" s="37" t="s">
        <v>2562</v>
      </c>
      <c r="C1411" s="37" t="s">
        <v>3049</v>
      </c>
      <c r="D1411" t="s">
        <v>1517</v>
      </c>
      <c r="E1411" t="s">
        <v>1484</v>
      </c>
      <c r="F1411" t="s">
        <v>1485</v>
      </c>
    </row>
    <row r="1412" spans="1:6" x14ac:dyDescent="0.3">
      <c r="A1412" t="s">
        <v>4982</v>
      </c>
      <c r="B1412" s="37" t="s">
        <v>2562</v>
      </c>
      <c r="C1412" s="37" t="s">
        <v>3449</v>
      </c>
      <c r="D1412" t="s">
        <v>1518</v>
      </c>
      <c r="E1412" t="s">
        <v>1484</v>
      </c>
      <c r="F1412" t="s">
        <v>1485</v>
      </c>
    </row>
    <row r="1413" spans="1:6" x14ac:dyDescent="0.3">
      <c r="A1413" t="s">
        <v>5948</v>
      </c>
      <c r="B1413" s="37" t="s">
        <v>2562</v>
      </c>
      <c r="C1413" s="37" t="s">
        <v>5965</v>
      </c>
      <c r="D1413" t="s">
        <v>6004</v>
      </c>
      <c r="E1413" t="s">
        <v>1484</v>
      </c>
      <c r="F1413" t="s">
        <v>1485</v>
      </c>
    </row>
    <row r="1414" spans="1:6" x14ac:dyDescent="0.3">
      <c r="A1414" t="s">
        <v>5949</v>
      </c>
      <c r="B1414" s="37" t="s">
        <v>2562</v>
      </c>
      <c r="C1414" s="37" t="s">
        <v>3050</v>
      </c>
      <c r="D1414" t="s">
        <v>6005</v>
      </c>
      <c r="E1414" t="s">
        <v>1484</v>
      </c>
      <c r="F1414" t="s">
        <v>1485</v>
      </c>
    </row>
    <row r="1415" spans="1:6" x14ac:dyDescent="0.3">
      <c r="A1415" t="s">
        <v>4983</v>
      </c>
      <c r="B1415" s="37" t="s">
        <v>2562</v>
      </c>
      <c r="C1415" s="37" t="s">
        <v>3257</v>
      </c>
      <c r="D1415" t="s">
        <v>1519</v>
      </c>
      <c r="E1415" t="s">
        <v>1484</v>
      </c>
      <c r="F1415" t="s">
        <v>1485</v>
      </c>
    </row>
    <row r="1416" spans="1:6" x14ac:dyDescent="0.3">
      <c r="A1416" t="s">
        <v>4984</v>
      </c>
      <c r="B1416" s="37" t="s">
        <v>2562</v>
      </c>
      <c r="C1416" s="37" t="s">
        <v>3649</v>
      </c>
      <c r="D1416" t="s">
        <v>1520</v>
      </c>
      <c r="E1416" t="s">
        <v>1484</v>
      </c>
      <c r="F1416" t="s">
        <v>1485</v>
      </c>
    </row>
    <row r="1417" spans="1:6" x14ac:dyDescent="0.3">
      <c r="A1417" t="s">
        <v>4985</v>
      </c>
      <c r="B1417" s="37" t="s">
        <v>2562</v>
      </c>
      <c r="C1417" s="37" t="s">
        <v>3056</v>
      </c>
      <c r="D1417" t="s">
        <v>1521</v>
      </c>
      <c r="E1417" t="s">
        <v>1484</v>
      </c>
      <c r="F1417" t="s">
        <v>1485</v>
      </c>
    </row>
    <row r="1418" spans="1:6" x14ac:dyDescent="0.3">
      <c r="A1418" t="s">
        <v>2764</v>
      </c>
      <c r="B1418" s="37" t="s">
        <v>2562</v>
      </c>
      <c r="C1418" s="37" t="s">
        <v>3057</v>
      </c>
      <c r="D1418" t="s">
        <v>1522</v>
      </c>
      <c r="E1418" t="s">
        <v>1484</v>
      </c>
      <c r="F1418" t="s">
        <v>1485</v>
      </c>
    </row>
    <row r="1419" spans="1:6" x14ac:dyDescent="0.3">
      <c r="A1419" t="s">
        <v>4986</v>
      </c>
      <c r="B1419" s="37" t="s">
        <v>2562</v>
      </c>
      <c r="C1419" s="37" t="s">
        <v>3650</v>
      </c>
      <c r="D1419" t="s">
        <v>1523</v>
      </c>
      <c r="E1419" t="s">
        <v>1484</v>
      </c>
      <c r="F1419" t="s">
        <v>1485</v>
      </c>
    </row>
    <row r="1420" spans="1:6" x14ac:dyDescent="0.3">
      <c r="A1420" t="s">
        <v>4987</v>
      </c>
      <c r="B1420" s="37" t="s">
        <v>2562</v>
      </c>
      <c r="C1420" s="37" t="s">
        <v>3261</v>
      </c>
      <c r="D1420" t="s">
        <v>1524</v>
      </c>
      <c r="E1420" t="s">
        <v>1484</v>
      </c>
      <c r="F1420" t="s">
        <v>1485</v>
      </c>
    </row>
    <row r="1421" spans="1:6" x14ac:dyDescent="0.3">
      <c r="A1421" t="s">
        <v>4988</v>
      </c>
      <c r="B1421" s="37" t="s">
        <v>2562</v>
      </c>
      <c r="C1421" s="37" t="s">
        <v>3651</v>
      </c>
      <c r="D1421" t="s">
        <v>1525</v>
      </c>
      <c r="E1421" t="s">
        <v>1484</v>
      </c>
      <c r="F1421" t="s">
        <v>1485</v>
      </c>
    </row>
    <row r="1422" spans="1:6" x14ac:dyDescent="0.3">
      <c r="A1422" t="s">
        <v>4989</v>
      </c>
      <c r="B1422" s="37" t="s">
        <v>2562</v>
      </c>
      <c r="C1422" s="37" t="s">
        <v>3264</v>
      </c>
      <c r="D1422" t="s">
        <v>1526</v>
      </c>
      <c r="E1422" t="s">
        <v>1484</v>
      </c>
      <c r="F1422" t="s">
        <v>1485</v>
      </c>
    </row>
    <row r="1423" spans="1:6" x14ac:dyDescent="0.3">
      <c r="A1423" t="s">
        <v>4990</v>
      </c>
      <c r="B1423" s="37" t="s">
        <v>2562</v>
      </c>
      <c r="C1423" s="37" t="s">
        <v>3265</v>
      </c>
      <c r="D1423" t="s">
        <v>1527</v>
      </c>
      <c r="E1423" t="s">
        <v>1484</v>
      </c>
      <c r="F1423" t="s">
        <v>1485</v>
      </c>
    </row>
    <row r="1424" spans="1:6" x14ac:dyDescent="0.3">
      <c r="A1424" t="s">
        <v>4991</v>
      </c>
      <c r="B1424" s="37" t="s">
        <v>2562</v>
      </c>
      <c r="C1424" s="37" t="s">
        <v>3266</v>
      </c>
      <c r="D1424" t="s">
        <v>1528</v>
      </c>
      <c r="E1424" t="s">
        <v>1484</v>
      </c>
      <c r="F1424" t="s">
        <v>1485</v>
      </c>
    </row>
    <row r="1425" spans="1:6" x14ac:dyDescent="0.3">
      <c r="A1425" t="s">
        <v>4992</v>
      </c>
      <c r="B1425" s="37" t="s">
        <v>2562</v>
      </c>
      <c r="C1425" s="37" t="s">
        <v>3267</v>
      </c>
      <c r="D1425" t="s">
        <v>1529</v>
      </c>
      <c r="E1425" t="s">
        <v>1484</v>
      </c>
      <c r="F1425" t="s">
        <v>1485</v>
      </c>
    </row>
    <row r="1426" spans="1:6" x14ac:dyDescent="0.3">
      <c r="A1426" t="s">
        <v>4993</v>
      </c>
      <c r="B1426" s="37" t="s">
        <v>2562</v>
      </c>
      <c r="C1426" s="37" t="s">
        <v>3059</v>
      </c>
      <c r="D1426" t="s">
        <v>1530</v>
      </c>
      <c r="E1426" t="s">
        <v>1484</v>
      </c>
      <c r="F1426" t="s">
        <v>1485</v>
      </c>
    </row>
    <row r="1427" spans="1:6" x14ac:dyDescent="0.3">
      <c r="A1427" t="s">
        <v>4994</v>
      </c>
      <c r="B1427" s="37" t="s">
        <v>2562</v>
      </c>
      <c r="C1427" s="37" t="s">
        <v>3271</v>
      </c>
      <c r="D1427" t="s">
        <v>1531</v>
      </c>
      <c r="E1427" t="s">
        <v>1484</v>
      </c>
      <c r="F1427" t="s">
        <v>1485</v>
      </c>
    </row>
    <row r="1428" spans="1:6" x14ac:dyDescent="0.3">
      <c r="A1428" t="s">
        <v>4995</v>
      </c>
      <c r="B1428" s="37" t="s">
        <v>2562</v>
      </c>
      <c r="C1428" s="37" t="s">
        <v>3272</v>
      </c>
      <c r="D1428" t="s">
        <v>1532</v>
      </c>
      <c r="E1428" t="s">
        <v>1484</v>
      </c>
      <c r="F1428" t="s">
        <v>1485</v>
      </c>
    </row>
    <row r="1429" spans="1:6" x14ac:dyDescent="0.3">
      <c r="A1429" t="s">
        <v>4996</v>
      </c>
      <c r="B1429" s="37" t="s">
        <v>2562</v>
      </c>
      <c r="C1429" s="37" t="s">
        <v>3273</v>
      </c>
      <c r="D1429" t="s">
        <v>1533</v>
      </c>
      <c r="E1429" t="s">
        <v>1484</v>
      </c>
      <c r="F1429" t="s">
        <v>1485</v>
      </c>
    </row>
    <row r="1430" spans="1:6" x14ac:dyDescent="0.3">
      <c r="A1430" t="s">
        <v>4997</v>
      </c>
      <c r="B1430" s="37" t="s">
        <v>2562</v>
      </c>
      <c r="C1430" s="37" t="s">
        <v>3452</v>
      </c>
      <c r="D1430" t="s">
        <v>1534</v>
      </c>
      <c r="E1430" t="s">
        <v>1484</v>
      </c>
      <c r="F1430" t="s">
        <v>1485</v>
      </c>
    </row>
    <row r="1431" spans="1:6" x14ac:dyDescent="0.3">
      <c r="A1431" t="s">
        <v>4998</v>
      </c>
      <c r="B1431" s="37" t="s">
        <v>2562</v>
      </c>
      <c r="C1431" s="37" t="s">
        <v>3453</v>
      </c>
      <c r="D1431" t="s">
        <v>1535</v>
      </c>
      <c r="E1431" t="s">
        <v>1484</v>
      </c>
      <c r="F1431" t="s">
        <v>1485</v>
      </c>
    </row>
    <row r="1432" spans="1:6" x14ac:dyDescent="0.3">
      <c r="A1432" t="s">
        <v>2763</v>
      </c>
      <c r="B1432" s="37" t="s">
        <v>2562</v>
      </c>
      <c r="C1432" s="37" t="s">
        <v>3454</v>
      </c>
      <c r="D1432" t="s">
        <v>1536</v>
      </c>
      <c r="E1432" t="s">
        <v>1484</v>
      </c>
      <c r="F1432" t="s">
        <v>1485</v>
      </c>
    </row>
    <row r="1433" spans="1:6" x14ac:dyDescent="0.3">
      <c r="A1433" t="s">
        <v>4999</v>
      </c>
      <c r="B1433" s="37" t="s">
        <v>2562</v>
      </c>
      <c r="C1433" s="37" t="s">
        <v>3063</v>
      </c>
      <c r="D1433" t="s">
        <v>1537</v>
      </c>
      <c r="E1433" t="s">
        <v>1484</v>
      </c>
      <c r="F1433" t="s">
        <v>1485</v>
      </c>
    </row>
    <row r="1434" spans="1:6" x14ac:dyDescent="0.3">
      <c r="A1434" t="s">
        <v>5000</v>
      </c>
      <c r="B1434" s="37" t="s">
        <v>2562</v>
      </c>
      <c r="C1434" s="37" t="s">
        <v>3066</v>
      </c>
      <c r="D1434" t="s">
        <v>1538</v>
      </c>
      <c r="E1434" t="s">
        <v>1484</v>
      </c>
      <c r="F1434" t="s">
        <v>1485</v>
      </c>
    </row>
    <row r="1435" spans="1:6" x14ac:dyDescent="0.3">
      <c r="A1435" t="s">
        <v>5001</v>
      </c>
      <c r="B1435" s="37" t="s">
        <v>2562</v>
      </c>
      <c r="C1435" s="37" t="s">
        <v>3068</v>
      </c>
      <c r="D1435" t="s">
        <v>1539</v>
      </c>
      <c r="E1435" t="s">
        <v>1484</v>
      </c>
      <c r="F1435" t="s">
        <v>1485</v>
      </c>
    </row>
    <row r="1436" spans="1:6" x14ac:dyDescent="0.3">
      <c r="A1436" t="s">
        <v>5002</v>
      </c>
      <c r="B1436" s="37" t="s">
        <v>2562</v>
      </c>
      <c r="C1436" s="37" t="s">
        <v>3069</v>
      </c>
      <c r="D1436" t="s">
        <v>1540</v>
      </c>
      <c r="E1436" t="s">
        <v>1484</v>
      </c>
      <c r="F1436" t="s">
        <v>1485</v>
      </c>
    </row>
    <row r="1437" spans="1:6" x14ac:dyDescent="0.3">
      <c r="A1437" t="s">
        <v>5003</v>
      </c>
      <c r="B1437" s="37" t="s">
        <v>2562</v>
      </c>
      <c r="C1437" s="37" t="s">
        <v>3070</v>
      </c>
      <c r="D1437" t="s">
        <v>1541</v>
      </c>
      <c r="E1437" t="s">
        <v>1484</v>
      </c>
      <c r="F1437" t="s">
        <v>1485</v>
      </c>
    </row>
    <row r="1438" spans="1:6" x14ac:dyDescent="0.3">
      <c r="A1438" t="s">
        <v>5950</v>
      </c>
      <c r="B1438" s="37" t="s">
        <v>2562</v>
      </c>
      <c r="C1438" s="37" t="s">
        <v>3072</v>
      </c>
      <c r="D1438" t="s">
        <v>6006</v>
      </c>
      <c r="E1438" t="s">
        <v>1484</v>
      </c>
      <c r="F1438" t="s">
        <v>1485</v>
      </c>
    </row>
    <row r="1439" spans="1:6" x14ac:dyDescent="0.3">
      <c r="A1439" t="s">
        <v>2762</v>
      </c>
      <c r="B1439" s="37" t="s">
        <v>2562</v>
      </c>
      <c r="C1439" s="37" t="s">
        <v>3122</v>
      </c>
      <c r="D1439" t="s">
        <v>1542</v>
      </c>
      <c r="E1439" t="s">
        <v>1484</v>
      </c>
      <c r="F1439" t="s">
        <v>1485</v>
      </c>
    </row>
    <row r="1440" spans="1:6" x14ac:dyDescent="0.3">
      <c r="A1440" t="s">
        <v>5004</v>
      </c>
      <c r="B1440" s="37" t="s">
        <v>2562</v>
      </c>
      <c r="C1440" s="37" t="s">
        <v>3125</v>
      </c>
      <c r="D1440" t="s">
        <v>1543</v>
      </c>
      <c r="E1440" t="s">
        <v>1484</v>
      </c>
      <c r="F1440" t="s">
        <v>1485</v>
      </c>
    </row>
    <row r="1441" spans="1:6" x14ac:dyDescent="0.3">
      <c r="A1441" t="s">
        <v>5005</v>
      </c>
      <c r="B1441" s="37" t="s">
        <v>2562</v>
      </c>
      <c r="C1441" s="37" t="s">
        <v>3126</v>
      </c>
      <c r="D1441" t="s">
        <v>1544</v>
      </c>
      <c r="E1441" t="s">
        <v>1484</v>
      </c>
      <c r="F1441" t="s">
        <v>1485</v>
      </c>
    </row>
    <row r="1442" spans="1:6" x14ac:dyDescent="0.3">
      <c r="A1442" t="s">
        <v>5006</v>
      </c>
      <c r="B1442" s="37" t="s">
        <v>2562</v>
      </c>
      <c r="C1442" s="37" t="s">
        <v>3128</v>
      </c>
      <c r="D1442" t="s">
        <v>1545</v>
      </c>
      <c r="E1442" t="s">
        <v>1484</v>
      </c>
      <c r="F1442" t="s">
        <v>1485</v>
      </c>
    </row>
    <row r="1443" spans="1:6" x14ac:dyDescent="0.3">
      <c r="A1443" t="s">
        <v>5007</v>
      </c>
      <c r="B1443" s="37" t="s">
        <v>2562</v>
      </c>
      <c r="C1443" s="37" t="s">
        <v>3274</v>
      </c>
      <c r="D1443" t="s">
        <v>1546</v>
      </c>
      <c r="E1443" t="s">
        <v>1484</v>
      </c>
      <c r="F1443" t="s">
        <v>1485</v>
      </c>
    </row>
    <row r="1444" spans="1:6" x14ac:dyDescent="0.3">
      <c r="A1444" t="s">
        <v>2761</v>
      </c>
      <c r="B1444" s="37" t="s">
        <v>2562</v>
      </c>
      <c r="C1444" s="37" t="s">
        <v>3129</v>
      </c>
      <c r="D1444" t="s">
        <v>1547</v>
      </c>
      <c r="E1444" t="s">
        <v>1484</v>
      </c>
      <c r="F1444" t="s">
        <v>1485</v>
      </c>
    </row>
    <row r="1445" spans="1:6" x14ac:dyDescent="0.3">
      <c r="A1445" t="s">
        <v>5008</v>
      </c>
      <c r="B1445" s="37" t="s">
        <v>2562</v>
      </c>
      <c r="C1445" s="37" t="s">
        <v>3275</v>
      </c>
      <c r="D1445" t="s">
        <v>1548</v>
      </c>
      <c r="E1445" t="s">
        <v>1484</v>
      </c>
      <c r="F1445" t="s">
        <v>1485</v>
      </c>
    </row>
    <row r="1446" spans="1:6" x14ac:dyDescent="0.3">
      <c r="A1446" t="s">
        <v>6057</v>
      </c>
      <c r="B1446" s="37" t="s">
        <v>2562</v>
      </c>
      <c r="C1446" s="37" t="s">
        <v>3503</v>
      </c>
      <c r="D1446" t="s">
        <v>1549</v>
      </c>
      <c r="E1446" t="s">
        <v>1484</v>
      </c>
      <c r="F1446" t="s">
        <v>1485</v>
      </c>
    </row>
    <row r="1447" spans="1:6" x14ac:dyDescent="0.3">
      <c r="A1447" t="s">
        <v>5009</v>
      </c>
      <c r="B1447" s="37" t="s">
        <v>2562</v>
      </c>
      <c r="C1447" s="37" t="s">
        <v>3161</v>
      </c>
      <c r="D1447" t="s">
        <v>1550</v>
      </c>
      <c r="E1447" t="s">
        <v>1484</v>
      </c>
      <c r="F1447" t="s">
        <v>1485</v>
      </c>
    </row>
    <row r="1448" spans="1:6" x14ac:dyDescent="0.3">
      <c r="A1448" t="s">
        <v>5010</v>
      </c>
      <c r="B1448" s="37" t="s">
        <v>2562</v>
      </c>
      <c r="C1448" s="37" t="s">
        <v>3166</v>
      </c>
      <c r="D1448" t="s">
        <v>1551</v>
      </c>
      <c r="E1448" t="s">
        <v>1484</v>
      </c>
      <c r="F1448" t="s">
        <v>1485</v>
      </c>
    </row>
    <row r="1449" spans="1:6" x14ac:dyDescent="0.3">
      <c r="A1449" t="s">
        <v>5011</v>
      </c>
      <c r="B1449" s="37" t="s">
        <v>2562</v>
      </c>
      <c r="C1449" s="37" t="s">
        <v>3652</v>
      </c>
      <c r="D1449" t="s">
        <v>1552</v>
      </c>
      <c r="E1449" t="s">
        <v>1484</v>
      </c>
      <c r="F1449" t="s">
        <v>1485</v>
      </c>
    </row>
    <row r="1450" spans="1:6" x14ac:dyDescent="0.3">
      <c r="A1450" t="s">
        <v>5012</v>
      </c>
      <c r="B1450" s="37" t="s">
        <v>2562</v>
      </c>
      <c r="C1450" s="37" t="s">
        <v>3653</v>
      </c>
      <c r="D1450" t="s">
        <v>1553</v>
      </c>
      <c r="E1450" t="s">
        <v>1484</v>
      </c>
      <c r="F1450" t="s">
        <v>1485</v>
      </c>
    </row>
    <row r="1451" spans="1:6" x14ac:dyDescent="0.3">
      <c r="A1451" t="s">
        <v>5013</v>
      </c>
      <c r="B1451" s="37" t="s">
        <v>2562</v>
      </c>
      <c r="C1451" s="37" t="s">
        <v>3654</v>
      </c>
      <c r="D1451" t="s">
        <v>1554</v>
      </c>
      <c r="E1451" t="s">
        <v>1484</v>
      </c>
      <c r="F1451" t="s">
        <v>1485</v>
      </c>
    </row>
    <row r="1452" spans="1:6" x14ac:dyDescent="0.3">
      <c r="A1452" t="s">
        <v>5014</v>
      </c>
      <c r="B1452" s="37" t="s">
        <v>2562</v>
      </c>
      <c r="C1452" s="37" t="s">
        <v>3309</v>
      </c>
      <c r="D1452" t="s">
        <v>1555</v>
      </c>
      <c r="E1452" t="s">
        <v>1484</v>
      </c>
      <c r="F1452" t="s">
        <v>1485</v>
      </c>
    </row>
    <row r="1453" spans="1:6" x14ac:dyDescent="0.3">
      <c r="A1453" t="s">
        <v>5015</v>
      </c>
      <c r="B1453" s="37" t="s">
        <v>2562</v>
      </c>
      <c r="C1453" s="37" t="s">
        <v>3277</v>
      </c>
      <c r="D1453" t="s">
        <v>1556</v>
      </c>
      <c r="E1453" t="s">
        <v>1484</v>
      </c>
      <c r="F1453" t="s">
        <v>1485</v>
      </c>
    </row>
    <row r="1454" spans="1:6" x14ac:dyDescent="0.3">
      <c r="A1454" t="s">
        <v>5016</v>
      </c>
      <c r="B1454" s="37" t="s">
        <v>2562</v>
      </c>
      <c r="C1454" s="37" t="s">
        <v>3278</v>
      </c>
      <c r="D1454" t="s">
        <v>1557</v>
      </c>
      <c r="E1454" t="s">
        <v>1484</v>
      </c>
      <c r="F1454" t="s">
        <v>1485</v>
      </c>
    </row>
    <row r="1455" spans="1:6" x14ac:dyDescent="0.3">
      <c r="A1455" t="s">
        <v>5017</v>
      </c>
      <c r="B1455" s="37" t="s">
        <v>2562</v>
      </c>
      <c r="C1455" s="37" t="s">
        <v>3279</v>
      </c>
      <c r="D1455" t="s">
        <v>1558</v>
      </c>
      <c r="E1455" t="s">
        <v>1484</v>
      </c>
      <c r="F1455" t="s">
        <v>1485</v>
      </c>
    </row>
    <row r="1456" spans="1:6" x14ac:dyDescent="0.3">
      <c r="A1456" t="s">
        <v>5018</v>
      </c>
      <c r="B1456" s="37" t="s">
        <v>2562</v>
      </c>
      <c r="C1456" s="37" t="s">
        <v>3629</v>
      </c>
      <c r="D1456" t="s">
        <v>1559</v>
      </c>
      <c r="E1456" t="s">
        <v>1484</v>
      </c>
      <c r="F1456" t="s">
        <v>1485</v>
      </c>
    </row>
    <row r="1457" spans="1:6" x14ac:dyDescent="0.3">
      <c r="A1457" t="s">
        <v>5019</v>
      </c>
      <c r="B1457" s="37" t="s">
        <v>2562</v>
      </c>
      <c r="C1457" s="37" t="s">
        <v>3509</v>
      </c>
      <c r="D1457" t="s">
        <v>1560</v>
      </c>
      <c r="E1457" t="s">
        <v>1484</v>
      </c>
      <c r="F1457" t="s">
        <v>1485</v>
      </c>
    </row>
    <row r="1458" spans="1:6" x14ac:dyDescent="0.3">
      <c r="A1458" t="s">
        <v>5020</v>
      </c>
      <c r="B1458" s="37" t="s">
        <v>2562</v>
      </c>
      <c r="C1458" s="37" t="s">
        <v>3655</v>
      </c>
      <c r="D1458" t="s">
        <v>1561</v>
      </c>
      <c r="E1458" t="s">
        <v>1484</v>
      </c>
      <c r="F1458" t="s">
        <v>1485</v>
      </c>
    </row>
    <row r="1459" spans="1:6" x14ac:dyDescent="0.3">
      <c r="A1459" t="s">
        <v>5021</v>
      </c>
      <c r="B1459" s="37" t="s">
        <v>2562</v>
      </c>
      <c r="C1459" s="37" t="s">
        <v>3511</v>
      </c>
      <c r="D1459" t="s">
        <v>1562</v>
      </c>
      <c r="E1459" t="s">
        <v>1484</v>
      </c>
      <c r="F1459" t="s">
        <v>1485</v>
      </c>
    </row>
    <row r="1460" spans="1:6" x14ac:dyDescent="0.3">
      <c r="A1460" t="s">
        <v>5022</v>
      </c>
      <c r="B1460" s="37" t="s">
        <v>2562</v>
      </c>
      <c r="C1460" s="37" t="s">
        <v>3575</v>
      </c>
      <c r="D1460" t="s">
        <v>1563</v>
      </c>
      <c r="E1460" t="s">
        <v>1484</v>
      </c>
      <c r="F1460" t="s">
        <v>1485</v>
      </c>
    </row>
    <row r="1461" spans="1:6" x14ac:dyDescent="0.3">
      <c r="A1461" t="s">
        <v>5023</v>
      </c>
      <c r="B1461" s="37" t="s">
        <v>2562</v>
      </c>
      <c r="C1461" s="37" t="s">
        <v>3512</v>
      </c>
      <c r="D1461" t="s">
        <v>1564</v>
      </c>
      <c r="E1461" t="s">
        <v>1484</v>
      </c>
      <c r="F1461" t="s">
        <v>1485</v>
      </c>
    </row>
    <row r="1462" spans="1:6" x14ac:dyDescent="0.3">
      <c r="A1462" t="s">
        <v>5024</v>
      </c>
      <c r="B1462" s="37" t="s">
        <v>2562</v>
      </c>
      <c r="C1462" s="37" t="s">
        <v>3513</v>
      </c>
      <c r="D1462" t="s">
        <v>1565</v>
      </c>
      <c r="E1462" t="s">
        <v>1484</v>
      </c>
      <c r="F1462" t="s">
        <v>1485</v>
      </c>
    </row>
    <row r="1463" spans="1:6" x14ac:dyDescent="0.3">
      <c r="A1463" t="s">
        <v>5025</v>
      </c>
      <c r="B1463" s="37" t="s">
        <v>2562</v>
      </c>
      <c r="C1463" s="37" t="s">
        <v>3576</v>
      </c>
      <c r="D1463" t="s">
        <v>1566</v>
      </c>
      <c r="E1463" t="s">
        <v>1484</v>
      </c>
      <c r="F1463" t="s">
        <v>1485</v>
      </c>
    </row>
    <row r="1464" spans="1:6" x14ac:dyDescent="0.3">
      <c r="A1464" t="s">
        <v>5026</v>
      </c>
      <c r="B1464" s="37" t="s">
        <v>2562</v>
      </c>
      <c r="C1464" s="37" t="s">
        <v>3514</v>
      </c>
      <c r="D1464" t="s">
        <v>1567</v>
      </c>
      <c r="E1464" t="s">
        <v>1484</v>
      </c>
      <c r="F1464" t="s">
        <v>1485</v>
      </c>
    </row>
    <row r="1465" spans="1:6" x14ac:dyDescent="0.3">
      <c r="A1465" t="s">
        <v>5027</v>
      </c>
      <c r="B1465" s="37" t="s">
        <v>2562</v>
      </c>
      <c r="C1465" s="37" t="s">
        <v>3515</v>
      </c>
      <c r="D1465" t="s">
        <v>1568</v>
      </c>
      <c r="E1465" t="s">
        <v>1484</v>
      </c>
      <c r="F1465" t="s">
        <v>1485</v>
      </c>
    </row>
    <row r="1466" spans="1:6" x14ac:dyDescent="0.3">
      <c r="A1466" t="s">
        <v>5028</v>
      </c>
      <c r="B1466" s="37" t="s">
        <v>2562</v>
      </c>
      <c r="C1466" s="37" t="s">
        <v>3217</v>
      </c>
      <c r="D1466" t="s">
        <v>1569</v>
      </c>
      <c r="E1466" t="s">
        <v>1484</v>
      </c>
      <c r="F1466" t="s">
        <v>1485</v>
      </c>
    </row>
    <row r="1467" spans="1:6" x14ac:dyDescent="0.3">
      <c r="A1467" t="s">
        <v>5029</v>
      </c>
      <c r="B1467" s="37" t="s">
        <v>2562</v>
      </c>
      <c r="C1467" s="37" t="s">
        <v>3221</v>
      </c>
      <c r="D1467" t="s">
        <v>1570</v>
      </c>
      <c r="E1467" t="s">
        <v>1484</v>
      </c>
      <c r="F1467" t="s">
        <v>1485</v>
      </c>
    </row>
    <row r="1468" spans="1:6" x14ac:dyDescent="0.3">
      <c r="A1468" t="s">
        <v>2760</v>
      </c>
      <c r="B1468" s="37" t="s">
        <v>2562</v>
      </c>
      <c r="C1468" s="37" t="s">
        <v>3225</v>
      </c>
      <c r="D1468" t="s">
        <v>1571</v>
      </c>
      <c r="E1468" t="s">
        <v>1484</v>
      </c>
      <c r="F1468" t="s">
        <v>1485</v>
      </c>
    </row>
    <row r="1469" spans="1:6" x14ac:dyDescent="0.3">
      <c r="A1469" t="s">
        <v>5030</v>
      </c>
      <c r="B1469" s="37" t="s">
        <v>2562</v>
      </c>
      <c r="C1469" s="37" t="s">
        <v>3656</v>
      </c>
      <c r="D1469" t="s">
        <v>1572</v>
      </c>
      <c r="E1469" t="s">
        <v>1484</v>
      </c>
      <c r="F1469" t="s">
        <v>1485</v>
      </c>
    </row>
    <row r="1470" spans="1:6" x14ac:dyDescent="0.3">
      <c r="A1470" t="s">
        <v>5031</v>
      </c>
      <c r="B1470" s="37" t="s">
        <v>2562</v>
      </c>
      <c r="C1470" s="37" t="s">
        <v>3538</v>
      </c>
      <c r="D1470" t="s">
        <v>6088</v>
      </c>
      <c r="E1470" t="s">
        <v>1484</v>
      </c>
      <c r="F1470" t="s">
        <v>1485</v>
      </c>
    </row>
    <row r="1471" spans="1:6" x14ac:dyDescent="0.3">
      <c r="A1471" t="s">
        <v>5032</v>
      </c>
      <c r="B1471" s="37" t="s">
        <v>2562</v>
      </c>
      <c r="C1471" s="37" t="s">
        <v>3540</v>
      </c>
      <c r="D1471" t="s">
        <v>1573</v>
      </c>
      <c r="E1471" t="s">
        <v>1484</v>
      </c>
      <c r="F1471" t="s">
        <v>1485</v>
      </c>
    </row>
    <row r="1472" spans="1:6" x14ac:dyDescent="0.3">
      <c r="A1472" t="s">
        <v>5033</v>
      </c>
      <c r="B1472" s="37" t="s">
        <v>2562</v>
      </c>
      <c r="C1472" s="37" t="s">
        <v>3227</v>
      </c>
      <c r="D1472" t="s">
        <v>1574</v>
      </c>
      <c r="E1472" t="s">
        <v>1484</v>
      </c>
      <c r="F1472" t="s">
        <v>1485</v>
      </c>
    </row>
    <row r="1473" spans="1:6" x14ac:dyDescent="0.3">
      <c r="A1473" t="s">
        <v>5034</v>
      </c>
      <c r="B1473" s="37" t="s">
        <v>2562</v>
      </c>
      <c r="C1473" s="37" t="s">
        <v>3228</v>
      </c>
      <c r="D1473" t="s">
        <v>1575</v>
      </c>
      <c r="E1473" t="s">
        <v>1484</v>
      </c>
      <c r="F1473" t="s">
        <v>1485</v>
      </c>
    </row>
    <row r="1474" spans="1:6" x14ac:dyDescent="0.3">
      <c r="A1474" t="s">
        <v>5035</v>
      </c>
      <c r="B1474" s="37" t="s">
        <v>2594</v>
      </c>
      <c r="C1474" s="37" t="s">
        <v>3281</v>
      </c>
      <c r="D1474" t="s">
        <v>1576</v>
      </c>
      <c r="E1474" t="s">
        <v>1577</v>
      </c>
      <c r="F1474" t="s">
        <v>1578</v>
      </c>
    </row>
    <row r="1475" spans="1:6" x14ac:dyDescent="0.3">
      <c r="A1475" t="s">
        <v>5036</v>
      </c>
      <c r="B1475" s="37" t="s">
        <v>2594</v>
      </c>
      <c r="C1475" s="37" t="s">
        <v>3282</v>
      </c>
      <c r="D1475" t="s">
        <v>1579</v>
      </c>
      <c r="E1475" t="s">
        <v>1577</v>
      </c>
      <c r="F1475" t="s">
        <v>1578</v>
      </c>
    </row>
    <row r="1476" spans="1:6" x14ac:dyDescent="0.3">
      <c r="A1476" t="s">
        <v>5037</v>
      </c>
      <c r="B1476" s="37" t="s">
        <v>2564</v>
      </c>
      <c r="C1476" s="37" t="s">
        <v>3285</v>
      </c>
      <c r="D1476" t="s">
        <v>1580</v>
      </c>
      <c r="E1476" t="s">
        <v>1581</v>
      </c>
      <c r="F1476" t="s">
        <v>1582</v>
      </c>
    </row>
    <row r="1477" spans="1:6" x14ac:dyDescent="0.3">
      <c r="A1477" t="s">
        <v>5038</v>
      </c>
      <c r="B1477" s="37" t="s">
        <v>2564</v>
      </c>
      <c r="C1477" s="37" t="s">
        <v>3595</v>
      </c>
      <c r="D1477" t="s">
        <v>1583</v>
      </c>
      <c r="E1477" t="s">
        <v>1581</v>
      </c>
      <c r="F1477" t="s">
        <v>1582</v>
      </c>
    </row>
    <row r="1478" spans="1:6" x14ac:dyDescent="0.3">
      <c r="A1478" t="s">
        <v>5039</v>
      </c>
      <c r="B1478" s="37" t="s">
        <v>2564</v>
      </c>
      <c r="C1478" s="37" t="s">
        <v>3229</v>
      </c>
      <c r="D1478" t="s">
        <v>1584</v>
      </c>
      <c r="E1478" t="s">
        <v>1581</v>
      </c>
      <c r="F1478" t="s">
        <v>1582</v>
      </c>
    </row>
    <row r="1479" spans="1:6" x14ac:dyDescent="0.3">
      <c r="A1479" t="s">
        <v>5040</v>
      </c>
      <c r="B1479" s="37" t="s">
        <v>2564</v>
      </c>
      <c r="C1479" s="37" t="s">
        <v>3612</v>
      </c>
      <c r="D1479" t="s">
        <v>1585</v>
      </c>
      <c r="E1479" t="s">
        <v>1581</v>
      </c>
      <c r="F1479" t="s">
        <v>1582</v>
      </c>
    </row>
    <row r="1480" spans="1:6" x14ac:dyDescent="0.3">
      <c r="A1480" t="s">
        <v>5041</v>
      </c>
      <c r="B1480" s="37" t="s">
        <v>2565</v>
      </c>
      <c r="C1480" s="37" t="s">
        <v>3284</v>
      </c>
      <c r="D1480" t="s">
        <v>1586</v>
      </c>
      <c r="E1480" t="s">
        <v>1587</v>
      </c>
      <c r="F1480" t="s">
        <v>1588</v>
      </c>
    </row>
    <row r="1481" spans="1:6" x14ac:dyDescent="0.3">
      <c r="A1481" t="s">
        <v>5042</v>
      </c>
      <c r="B1481" s="37" t="s">
        <v>2565</v>
      </c>
      <c r="C1481" s="37" t="s">
        <v>3229</v>
      </c>
      <c r="D1481" t="s">
        <v>1589</v>
      </c>
      <c r="E1481" t="s">
        <v>1587</v>
      </c>
      <c r="F1481" t="s">
        <v>1588</v>
      </c>
    </row>
    <row r="1482" spans="1:6" x14ac:dyDescent="0.3">
      <c r="A1482" t="s">
        <v>5951</v>
      </c>
      <c r="B1482" s="37" t="s">
        <v>2565</v>
      </c>
      <c r="C1482" s="37" t="s">
        <v>3612</v>
      </c>
      <c r="D1482" t="s">
        <v>6007</v>
      </c>
      <c r="E1482" t="s">
        <v>6024</v>
      </c>
      <c r="F1482" t="s">
        <v>1588</v>
      </c>
    </row>
    <row r="1483" spans="1:6" x14ac:dyDescent="0.3">
      <c r="A1483" t="s">
        <v>5952</v>
      </c>
      <c r="B1483" s="37" t="s">
        <v>2565</v>
      </c>
      <c r="C1483" s="37" t="s">
        <v>3286</v>
      </c>
      <c r="D1483" t="s">
        <v>6008</v>
      </c>
      <c r="E1483" t="s">
        <v>1587</v>
      </c>
      <c r="F1483" t="s">
        <v>1588</v>
      </c>
    </row>
    <row r="1484" spans="1:6" x14ac:dyDescent="0.3">
      <c r="A1484" t="s">
        <v>5043</v>
      </c>
      <c r="B1484" s="37" t="s">
        <v>2565</v>
      </c>
      <c r="C1484" s="37" t="s">
        <v>3396</v>
      </c>
      <c r="D1484" t="s">
        <v>1590</v>
      </c>
      <c r="E1484" t="s">
        <v>1587</v>
      </c>
      <c r="F1484" t="s">
        <v>1588</v>
      </c>
    </row>
    <row r="1485" spans="1:6" x14ac:dyDescent="0.3">
      <c r="A1485" t="s">
        <v>5044</v>
      </c>
      <c r="B1485" s="37" t="s">
        <v>2565</v>
      </c>
      <c r="C1485" s="37" t="s">
        <v>3400</v>
      </c>
      <c r="D1485" t="s">
        <v>1591</v>
      </c>
      <c r="E1485" t="s">
        <v>1587</v>
      </c>
      <c r="F1485" t="s">
        <v>1588</v>
      </c>
    </row>
    <row r="1486" spans="1:6" x14ac:dyDescent="0.3">
      <c r="A1486" t="s">
        <v>5045</v>
      </c>
      <c r="B1486" s="37" t="s">
        <v>2565</v>
      </c>
      <c r="C1486" s="37" t="s">
        <v>3401</v>
      </c>
      <c r="D1486" t="s">
        <v>1592</v>
      </c>
      <c r="E1486" t="s">
        <v>1587</v>
      </c>
      <c r="F1486" t="s">
        <v>1588</v>
      </c>
    </row>
    <row r="1487" spans="1:6" x14ac:dyDescent="0.3">
      <c r="A1487" t="s">
        <v>5046</v>
      </c>
      <c r="B1487" s="37" t="s">
        <v>2565</v>
      </c>
      <c r="C1487" s="37" t="s">
        <v>3633</v>
      </c>
      <c r="D1487" t="s">
        <v>1593</v>
      </c>
      <c r="E1487" t="s">
        <v>1587</v>
      </c>
      <c r="F1487" t="s">
        <v>1588</v>
      </c>
    </row>
    <row r="1488" spans="1:6" x14ac:dyDescent="0.3">
      <c r="A1488" t="s">
        <v>5047</v>
      </c>
      <c r="B1488" s="37" t="s">
        <v>2565</v>
      </c>
      <c r="C1488" s="37" t="s">
        <v>3408</v>
      </c>
      <c r="D1488" t="s">
        <v>1594</v>
      </c>
      <c r="E1488" t="s">
        <v>1587</v>
      </c>
      <c r="F1488" t="s">
        <v>1588</v>
      </c>
    </row>
    <row r="1489" spans="1:6" x14ac:dyDescent="0.3">
      <c r="A1489" t="s">
        <v>5048</v>
      </c>
      <c r="B1489" s="37" t="s">
        <v>2565</v>
      </c>
      <c r="C1489" s="37" t="s">
        <v>3415</v>
      </c>
      <c r="D1489" t="s">
        <v>1595</v>
      </c>
      <c r="E1489" t="s">
        <v>1587</v>
      </c>
      <c r="F1489" t="s">
        <v>1588</v>
      </c>
    </row>
    <row r="1490" spans="1:6" x14ac:dyDescent="0.3">
      <c r="A1490" t="s">
        <v>5049</v>
      </c>
      <c r="B1490" s="37" t="s">
        <v>2565</v>
      </c>
      <c r="C1490" s="37" t="s">
        <v>3640</v>
      </c>
      <c r="D1490" t="s">
        <v>1596</v>
      </c>
      <c r="E1490" t="s">
        <v>1587</v>
      </c>
      <c r="F1490" t="s">
        <v>1588</v>
      </c>
    </row>
    <row r="1491" spans="1:6" x14ac:dyDescent="0.3">
      <c r="A1491" t="s">
        <v>5050</v>
      </c>
      <c r="B1491" s="37" t="s">
        <v>2565</v>
      </c>
      <c r="C1491" s="37" t="s">
        <v>3657</v>
      </c>
      <c r="D1491" t="s">
        <v>1597</v>
      </c>
      <c r="E1491" t="s">
        <v>1587</v>
      </c>
      <c r="F1491" t="s">
        <v>1588</v>
      </c>
    </row>
    <row r="1492" spans="1:6" x14ac:dyDescent="0.3">
      <c r="A1492" t="s">
        <v>5051</v>
      </c>
      <c r="B1492" s="37" t="s">
        <v>2565</v>
      </c>
      <c r="C1492" s="37" t="s">
        <v>2943</v>
      </c>
      <c r="D1492" t="s">
        <v>1598</v>
      </c>
      <c r="E1492" t="s">
        <v>1587</v>
      </c>
      <c r="F1492" t="s">
        <v>1588</v>
      </c>
    </row>
    <row r="1493" spans="1:6" x14ac:dyDescent="0.3">
      <c r="A1493" t="s">
        <v>5052</v>
      </c>
      <c r="B1493" s="37" t="s">
        <v>2565</v>
      </c>
      <c r="C1493" s="37" t="s">
        <v>3658</v>
      </c>
      <c r="D1493" t="s">
        <v>1599</v>
      </c>
      <c r="E1493" t="s">
        <v>1587</v>
      </c>
      <c r="F1493" t="s">
        <v>1588</v>
      </c>
    </row>
    <row r="1494" spans="1:6" x14ac:dyDescent="0.3">
      <c r="A1494" t="s">
        <v>5053</v>
      </c>
      <c r="B1494" s="37" t="s">
        <v>2565</v>
      </c>
      <c r="C1494" s="37" t="s">
        <v>3659</v>
      </c>
      <c r="D1494" t="s">
        <v>1600</v>
      </c>
      <c r="E1494" t="s">
        <v>1587</v>
      </c>
      <c r="F1494" t="s">
        <v>1588</v>
      </c>
    </row>
    <row r="1495" spans="1:6" x14ac:dyDescent="0.3">
      <c r="A1495" t="s">
        <v>5054</v>
      </c>
      <c r="B1495" s="37" t="s">
        <v>2565</v>
      </c>
      <c r="C1495" s="37" t="s">
        <v>2948</v>
      </c>
      <c r="D1495" t="s">
        <v>1601</v>
      </c>
      <c r="E1495" t="s">
        <v>1587</v>
      </c>
      <c r="F1495" t="s">
        <v>1588</v>
      </c>
    </row>
    <row r="1496" spans="1:6" x14ac:dyDescent="0.3">
      <c r="A1496" t="s">
        <v>5055</v>
      </c>
      <c r="B1496" s="37" t="s">
        <v>2565</v>
      </c>
      <c r="C1496" s="37" t="s">
        <v>3287</v>
      </c>
      <c r="D1496" t="s">
        <v>1602</v>
      </c>
      <c r="E1496" t="s">
        <v>1587</v>
      </c>
      <c r="F1496" t="s">
        <v>1588</v>
      </c>
    </row>
    <row r="1497" spans="1:6" x14ac:dyDescent="0.3">
      <c r="A1497" t="s">
        <v>5056</v>
      </c>
      <c r="B1497" s="37" t="s">
        <v>2565</v>
      </c>
      <c r="C1497" s="37" t="s">
        <v>3647</v>
      </c>
      <c r="D1497" t="s">
        <v>1603</v>
      </c>
      <c r="E1497" t="s">
        <v>1587</v>
      </c>
      <c r="F1497" t="s">
        <v>1588</v>
      </c>
    </row>
    <row r="1498" spans="1:6" x14ac:dyDescent="0.3">
      <c r="A1498" t="s">
        <v>5057</v>
      </c>
      <c r="B1498" s="37" t="s">
        <v>2565</v>
      </c>
      <c r="C1498" s="37" t="s">
        <v>2949</v>
      </c>
      <c r="D1498" t="s">
        <v>1604</v>
      </c>
      <c r="E1498" t="s">
        <v>1587</v>
      </c>
      <c r="F1498" t="s">
        <v>1588</v>
      </c>
    </row>
    <row r="1499" spans="1:6" x14ac:dyDescent="0.3">
      <c r="A1499" t="s">
        <v>5058</v>
      </c>
      <c r="B1499" s="37" t="s">
        <v>2565</v>
      </c>
      <c r="C1499" s="37" t="s">
        <v>2950</v>
      </c>
      <c r="D1499" t="s">
        <v>1605</v>
      </c>
      <c r="E1499" t="s">
        <v>1587</v>
      </c>
      <c r="F1499" t="s">
        <v>1588</v>
      </c>
    </row>
    <row r="1500" spans="1:6" x14ac:dyDescent="0.3">
      <c r="A1500" t="s">
        <v>5059</v>
      </c>
      <c r="B1500" s="37" t="s">
        <v>2565</v>
      </c>
      <c r="C1500" s="37" t="s">
        <v>2954</v>
      </c>
      <c r="D1500" t="s">
        <v>1606</v>
      </c>
      <c r="E1500" t="s">
        <v>1587</v>
      </c>
      <c r="F1500" t="s">
        <v>1588</v>
      </c>
    </row>
    <row r="1501" spans="1:6" x14ac:dyDescent="0.3">
      <c r="A1501" t="s">
        <v>5060</v>
      </c>
      <c r="B1501" s="37" t="s">
        <v>2565</v>
      </c>
      <c r="C1501" s="37" t="s">
        <v>2955</v>
      </c>
      <c r="D1501" t="s">
        <v>1607</v>
      </c>
      <c r="E1501" t="s">
        <v>1587</v>
      </c>
      <c r="F1501" t="s">
        <v>1588</v>
      </c>
    </row>
    <row r="1502" spans="1:6" x14ac:dyDescent="0.3">
      <c r="A1502" t="s">
        <v>5061</v>
      </c>
      <c r="B1502" s="37" t="s">
        <v>2565</v>
      </c>
      <c r="C1502" s="37" t="s">
        <v>2958</v>
      </c>
      <c r="D1502" t="s">
        <v>1608</v>
      </c>
      <c r="E1502" t="s">
        <v>1587</v>
      </c>
      <c r="F1502" t="s">
        <v>1588</v>
      </c>
    </row>
    <row r="1503" spans="1:6" x14ac:dyDescent="0.3">
      <c r="A1503" t="s">
        <v>5062</v>
      </c>
      <c r="B1503" s="37" t="s">
        <v>2565</v>
      </c>
      <c r="C1503" s="37" t="s">
        <v>2960</v>
      </c>
      <c r="D1503" t="s">
        <v>1609</v>
      </c>
      <c r="E1503" t="s">
        <v>1587</v>
      </c>
      <c r="F1503" t="s">
        <v>1588</v>
      </c>
    </row>
    <row r="1504" spans="1:6" x14ac:dyDescent="0.3">
      <c r="A1504" t="s">
        <v>5063</v>
      </c>
      <c r="B1504" s="37" t="s">
        <v>2565</v>
      </c>
      <c r="C1504" s="37" t="s">
        <v>3613</v>
      </c>
      <c r="D1504" t="s">
        <v>1610</v>
      </c>
      <c r="E1504" t="s">
        <v>1587</v>
      </c>
      <c r="F1504" t="s">
        <v>1588</v>
      </c>
    </row>
    <row r="1505" spans="1:6" x14ac:dyDescent="0.3">
      <c r="A1505" t="s">
        <v>5064</v>
      </c>
      <c r="B1505" s="37" t="s">
        <v>2565</v>
      </c>
      <c r="C1505" s="37" t="s">
        <v>2962</v>
      </c>
      <c r="D1505" t="s">
        <v>1611</v>
      </c>
      <c r="E1505" t="s">
        <v>1587</v>
      </c>
      <c r="F1505" t="s">
        <v>1588</v>
      </c>
    </row>
    <row r="1506" spans="1:6" x14ac:dyDescent="0.3">
      <c r="A1506" t="s">
        <v>5065</v>
      </c>
      <c r="B1506" s="37" t="s">
        <v>2565</v>
      </c>
      <c r="C1506" s="37" t="s">
        <v>2963</v>
      </c>
      <c r="D1506" t="s">
        <v>1612</v>
      </c>
      <c r="E1506" t="s">
        <v>1587</v>
      </c>
      <c r="F1506" t="s">
        <v>1588</v>
      </c>
    </row>
    <row r="1507" spans="1:6" x14ac:dyDescent="0.3">
      <c r="A1507" t="s">
        <v>5066</v>
      </c>
      <c r="B1507" s="37" t="s">
        <v>2565</v>
      </c>
      <c r="C1507" s="37" t="s">
        <v>2964</v>
      </c>
      <c r="D1507" t="s">
        <v>1613</v>
      </c>
      <c r="E1507" t="s">
        <v>1587</v>
      </c>
      <c r="F1507" t="s">
        <v>1588</v>
      </c>
    </row>
    <row r="1508" spans="1:6" x14ac:dyDescent="0.3">
      <c r="A1508" t="s">
        <v>5067</v>
      </c>
      <c r="B1508" s="37" t="s">
        <v>2565</v>
      </c>
      <c r="C1508" s="37" t="s">
        <v>3319</v>
      </c>
      <c r="D1508" t="s">
        <v>1614</v>
      </c>
      <c r="E1508" t="s">
        <v>1587</v>
      </c>
      <c r="F1508" t="s">
        <v>1588</v>
      </c>
    </row>
    <row r="1509" spans="1:6" x14ac:dyDescent="0.3">
      <c r="A1509" t="s">
        <v>5068</v>
      </c>
      <c r="B1509" s="37" t="s">
        <v>2565</v>
      </c>
      <c r="C1509" s="37" t="s">
        <v>2965</v>
      </c>
      <c r="D1509" t="s">
        <v>1615</v>
      </c>
      <c r="E1509" t="s">
        <v>1587</v>
      </c>
      <c r="F1509" t="s">
        <v>1588</v>
      </c>
    </row>
    <row r="1510" spans="1:6" x14ac:dyDescent="0.3">
      <c r="A1510" t="s">
        <v>5069</v>
      </c>
      <c r="B1510" s="37" t="s">
        <v>2565</v>
      </c>
      <c r="C1510" s="37" t="s">
        <v>3320</v>
      </c>
      <c r="D1510" t="s">
        <v>1616</v>
      </c>
      <c r="E1510" t="s">
        <v>1587</v>
      </c>
      <c r="F1510" t="s">
        <v>1588</v>
      </c>
    </row>
    <row r="1511" spans="1:6" x14ac:dyDescent="0.3">
      <c r="A1511" t="s">
        <v>5070</v>
      </c>
      <c r="B1511" s="37" t="s">
        <v>2565</v>
      </c>
      <c r="C1511" s="37" t="s">
        <v>2966</v>
      </c>
      <c r="D1511" t="s">
        <v>1617</v>
      </c>
      <c r="E1511" t="s">
        <v>1587</v>
      </c>
      <c r="F1511" t="s">
        <v>1588</v>
      </c>
    </row>
    <row r="1512" spans="1:6" x14ac:dyDescent="0.3">
      <c r="A1512" t="s">
        <v>5071</v>
      </c>
      <c r="B1512" s="37" t="s">
        <v>2565</v>
      </c>
      <c r="C1512" s="37" t="s">
        <v>3323</v>
      </c>
      <c r="D1512" t="s">
        <v>1618</v>
      </c>
      <c r="E1512" t="s">
        <v>1587</v>
      </c>
      <c r="F1512" t="s">
        <v>1588</v>
      </c>
    </row>
    <row r="1513" spans="1:6" x14ac:dyDescent="0.3">
      <c r="A1513" t="s">
        <v>5072</v>
      </c>
      <c r="B1513" s="37" t="s">
        <v>2565</v>
      </c>
      <c r="C1513" s="37" t="s">
        <v>3660</v>
      </c>
      <c r="D1513" t="s">
        <v>1619</v>
      </c>
      <c r="E1513" t="s">
        <v>1587</v>
      </c>
      <c r="F1513" t="s">
        <v>1588</v>
      </c>
    </row>
    <row r="1514" spans="1:6" x14ac:dyDescent="0.3">
      <c r="A1514" t="s">
        <v>5073</v>
      </c>
      <c r="B1514" s="37" t="s">
        <v>2565</v>
      </c>
      <c r="C1514" s="37" t="s">
        <v>3661</v>
      </c>
      <c r="D1514" t="s">
        <v>1620</v>
      </c>
      <c r="E1514" t="s">
        <v>1587</v>
      </c>
      <c r="F1514" t="s">
        <v>1588</v>
      </c>
    </row>
    <row r="1515" spans="1:6" x14ac:dyDescent="0.3">
      <c r="A1515" t="s">
        <v>5074</v>
      </c>
      <c r="B1515" s="37" t="s">
        <v>2565</v>
      </c>
      <c r="C1515" s="37" t="s">
        <v>3324</v>
      </c>
      <c r="D1515" t="s">
        <v>1621</v>
      </c>
      <c r="E1515" t="s">
        <v>1587</v>
      </c>
      <c r="F1515" t="s">
        <v>1588</v>
      </c>
    </row>
    <row r="1516" spans="1:6" x14ac:dyDescent="0.3">
      <c r="A1516" t="s">
        <v>5075</v>
      </c>
      <c r="B1516" s="37" t="s">
        <v>2565</v>
      </c>
      <c r="C1516" s="37" t="s">
        <v>3325</v>
      </c>
      <c r="D1516" t="s">
        <v>1622</v>
      </c>
      <c r="E1516" t="s">
        <v>1587</v>
      </c>
      <c r="F1516" t="s">
        <v>1588</v>
      </c>
    </row>
    <row r="1517" spans="1:6" x14ac:dyDescent="0.3">
      <c r="A1517" t="s">
        <v>2759</v>
      </c>
      <c r="B1517" s="37" t="s">
        <v>2565</v>
      </c>
      <c r="C1517" s="37" t="s">
        <v>3662</v>
      </c>
      <c r="D1517" t="s">
        <v>1623</v>
      </c>
      <c r="E1517" t="s">
        <v>1587</v>
      </c>
      <c r="F1517" t="s">
        <v>1588</v>
      </c>
    </row>
    <row r="1518" spans="1:6" x14ac:dyDescent="0.3">
      <c r="A1518" t="s">
        <v>5076</v>
      </c>
      <c r="B1518" s="37" t="s">
        <v>2565</v>
      </c>
      <c r="C1518" s="37" t="s">
        <v>3429</v>
      </c>
      <c r="D1518" t="s">
        <v>1624</v>
      </c>
      <c r="E1518" t="s">
        <v>1587</v>
      </c>
      <c r="F1518" t="s">
        <v>1588</v>
      </c>
    </row>
    <row r="1519" spans="1:6" x14ac:dyDescent="0.3">
      <c r="A1519" t="s">
        <v>2758</v>
      </c>
      <c r="B1519" s="37" t="s">
        <v>2565</v>
      </c>
      <c r="C1519" s="37" t="s">
        <v>3005</v>
      </c>
      <c r="D1519" t="s">
        <v>1625</v>
      </c>
      <c r="E1519" t="s">
        <v>1587</v>
      </c>
      <c r="F1519" t="s">
        <v>1588</v>
      </c>
    </row>
    <row r="1520" spans="1:6" x14ac:dyDescent="0.3">
      <c r="A1520" t="s">
        <v>5077</v>
      </c>
      <c r="B1520" s="37" t="s">
        <v>2566</v>
      </c>
      <c r="C1520" s="37" t="s">
        <v>3281</v>
      </c>
      <c r="D1520" t="s">
        <v>1626</v>
      </c>
      <c r="E1520" t="s">
        <v>1627</v>
      </c>
      <c r="F1520" t="s">
        <v>1628</v>
      </c>
    </row>
    <row r="1521" spans="1:6" x14ac:dyDescent="0.3">
      <c r="A1521" t="s">
        <v>5078</v>
      </c>
      <c r="B1521" s="37" t="s">
        <v>2566</v>
      </c>
      <c r="C1521" s="37" t="s">
        <v>3283</v>
      </c>
      <c r="D1521" t="s">
        <v>1629</v>
      </c>
      <c r="E1521" t="s">
        <v>1630</v>
      </c>
      <c r="F1521" t="s">
        <v>1628</v>
      </c>
    </row>
    <row r="1522" spans="1:6" x14ac:dyDescent="0.3">
      <c r="A1522" t="s">
        <v>5079</v>
      </c>
      <c r="B1522" s="37" t="s">
        <v>2566</v>
      </c>
      <c r="C1522" s="37" t="s">
        <v>3595</v>
      </c>
      <c r="D1522" t="s">
        <v>1631</v>
      </c>
      <c r="E1522" t="s">
        <v>1632</v>
      </c>
      <c r="F1522" t="s">
        <v>1628</v>
      </c>
    </row>
    <row r="1523" spans="1:6" x14ac:dyDescent="0.3">
      <c r="A1523" t="s">
        <v>2757</v>
      </c>
      <c r="B1523" s="37" t="s">
        <v>2566</v>
      </c>
      <c r="C1523" s="37" t="s">
        <v>3286</v>
      </c>
      <c r="D1523" t="s">
        <v>1633</v>
      </c>
      <c r="E1523" t="s">
        <v>1630</v>
      </c>
      <c r="F1523" t="s">
        <v>1628</v>
      </c>
    </row>
    <row r="1524" spans="1:6" x14ac:dyDescent="0.3">
      <c r="A1524" t="s">
        <v>5080</v>
      </c>
      <c r="B1524" s="37" t="s">
        <v>2566</v>
      </c>
      <c r="C1524" s="37" t="s">
        <v>3230</v>
      </c>
      <c r="D1524" t="s">
        <v>1634</v>
      </c>
      <c r="E1524" t="s">
        <v>1630</v>
      </c>
      <c r="F1524" t="s">
        <v>1628</v>
      </c>
    </row>
    <row r="1525" spans="1:6" x14ac:dyDescent="0.3">
      <c r="A1525" t="s">
        <v>5081</v>
      </c>
      <c r="B1525" s="37" t="s">
        <v>2566</v>
      </c>
      <c r="C1525" s="37" t="s">
        <v>3232</v>
      </c>
      <c r="D1525" t="s">
        <v>1635</v>
      </c>
      <c r="E1525" t="s">
        <v>1630</v>
      </c>
      <c r="F1525" t="s">
        <v>1628</v>
      </c>
    </row>
    <row r="1526" spans="1:6" x14ac:dyDescent="0.3">
      <c r="A1526" t="s">
        <v>5082</v>
      </c>
      <c r="B1526" s="37" t="s">
        <v>2566</v>
      </c>
      <c r="C1526" s="37" t="s">
        <v>3233</v>
      </c>
      <c r="D1526" t="s">
        <v>1636</v>
      </c>
      <c r="E1526" t="s">
        <v>1637</v>
      </c>
      <c r="F1526" t="s">
        <v>1628</v>
      </c>
    </row>
    <row r="1527" spans="1:6" x14ac:dyDescent="0.3">
      <c r="A1527" t="s">
        <v>5083</v>
      </c>
      <c r="B1527" s="37" t="s">
        <v>2566</v>
      </c>
      <c r="C1527" s="37" t="s">
        <v>3234</v>
      </c>
      <c r="D1527" t="s">
        <v>1638</v>
      </c>
      <c r="E1527" t="s">
        <v>1637</v>
      </c>
      <c r="F1527" t="s">
        <v>1628</v>
      </c>
    </row>
    <row r="1528" spans="1:6" x14ac:dyDescent="0.3">
      <c r="A1528" t="s">
        <v>5084</v>
      </c>
      <c r="B1528" s="37" t="s">
        <v>2566</v>
      </c>
      <c r="C1528" s="37" t="s">
        <v>3235</v>
      </c>
      <c r="D1528" t="s">
        <v>1639</v>
      </c>
      <c r="E1528" t="s">
        <v>1637</v>
      </c>
      <c r="F1528" t="s">
        <v>1628</v>
      </c>
    </row>
    <row r="1529" spans="1:6" x14ac:dyDescent="0.3">
      <c r="A1529" t="s">
        <v>5085</v>
      </c>
      <c r="B1529" s="37" t="s">
        <v>2566</v>
      </c>
      <c r="C1529" s="37" t="s">
        <v>3317</v>
      </c>
      <c r="D1529" t="s">
        <v>1640</v>
      </c>
      <c r="E1529" t="s">
        <v>1637</v>
      </c>
      <c r="F1529" t="s">
        <v>1628</v>
      </c>
    </row>
    <row r="1530" spans="1:6" x14ac:dyDescent="0.3">
      <c r="A1530" t="s">
        <v>5086</v>
      </c>
      <c r="B1530" s="37" t="s">
        <v>2566</v>
      </c>
      <c r="C1530" s="37" t="s">
        <v>3237</v>
      </c>
      <c r="D1530" t="s">
        <v>1641</v>
      </c>
      <c r="E1530" t="s">
        <v>1637</v>
      </c>
      <c r="F1530" t="s">
        <v>1628</v>
      </c>
    </row>
    <row r="1531" spans="1:6" x14ac:dyDescent="0.3">
      <c r="A1531" t="s">
        <v>5087</v>
      </c>
      <c r="B1531" s="37" t="s">
        <v>2566</v>
      </c>
      <c r="C1531" s="37" t="s">
        <v>3238</v>
      </c>
      <c r="D1531" t="s">
        <v>1642</v>
      </c>
      <c r="E1531" t="s">
        <v>1637</v>
      </c>
      <c r="F1531" t="s">
        <v>1628</v>
      </c>
    </row>
    <row r="1532" spans="1:6" x14ac:dyDescent="0.3">
      <c r="A1532" t="s">
        <v>5088</v>
      </c>
      <c r="B1532" s="37" t="s">
        <v>2566</v>
      </c>
      <c r="C1532" s="37" t="s">
        <v>3389</v>
      </c>
      <c r="D1532" t="s">
        <v>1643</v>
      </c>
      <c r="E1532" t="s">
        <v>1644</v>
      </c>
      <c r="F1532" t="s">
        <v>1628</v>
      </c>
    </row>
    <row r="1533" spans="1:6" x14ac:dyDescent="0.3">
      <c r="A1533" t="s">
        <v>5089</v>
      </c>
      <c r="B1533" s="37" t="s">
        <v>2566</v>
      </c>
      <c r="C1533" s="37" t="s">
        <v>3391</v>
      </c>
      <c r="D1533" t="s">
        <v>1645</v>
      </c>
      <c r="E1533" t="s">
        <v>1637</v>
      </c>
      <c r="F1533" t="s">
        <v>1628</v>
      </c>
    </row>
    <row r="1534" spans="1:6" x14ac:dyDescent="0.3">
      <c r="A1534" t="s">
        <v>5090</v>
      </c>
      <c r="B1534" s="37" t="s">
        <v>2566</v>
      </c>
      <c r="C1534" s="37" t="s">
        <v>3393</v>
      </c>
      <c r="D1534" t="s">
        <v>1646</v>
      </c>
      <c r="E1534" t="s">
        <v>1632</v>
      </c>
      <c r="F1534" t="s">
        <v>1628</v>
      </c>
    </row>
    <row r="1535" spans="1:6" x14ac:dyDescent="0.3">
      <c r="A1535" t="s">
        <v>2756</v>
      </c>
      <c r="B1535" s="37" t="s">
        <v>2566</v>
      </c>
      <c r="C1535" s="37" t="s">
        <v>3399</v>
      </c>
      <c r="D1535" t="s">
        <v>1647</v>
      </c>
      <c r="E1535" t="s">
        <v>1630</v>
      </c>
      <c r="F1535" t="s">
        <v>1628</v>
      </c>
    </row>
    <row r="1536" spans="1:6" x14ac:dyDescent="0.3">
      <c r="A1536" t="s">
        <v>5091</v>
      </c>
      <c r="B1536" s="37" t="s">
        <v>2566</v>
      </c>
      <c r="C1536" s="37" t="s">
        <v>3400</v>
      </c>
      <c r="D1536" t="s">
        <v>1648</v>
      </c>
      <c r="E1536" t="s">
        <v>1630</v>
      </c>
      <c r="F1536" t="s">
        <v>1628</v>
      </c>
    </row>
    <row r="1537" spans="1:6" x14ac:dyDescent="0.3">
      <c r="A1537" t="s">
        <v>5092</v>
      </c>
      <c r="B1537" s="37" t="s">
        <v>2566</v>
      </c>
      <c r="C1537" s="37" t="s">
        <v>3401</v>
      </c>
      <c r="D1537" t="s">
        <v>1649</v>
      </c>
      <c r="E1537" t="s">
        <v>1637</v>
      </c>
      <c r="F1537" t="s">
        <v>1628</v>
      </c>
    </row>
    <row r="1538" spans="1:6" x14ac:dyDescent="0.3">
      <c r="A1538" t="s">
        <v>5093</v>
      </c>
      <c r="B1538" s="37" t="s">
        <v>2566</v>
      </c>
      <c r="C1538" s="37" t="s">
        <v>3403</v>
      </c>
      <c r="D1538" t="s">
        <v>1650</v>
      </c>
      <c r="E1538" t="s">
        <v>1637</v>
      </c>
      <c r="F1538" t="s">
        <v>1628</v>
      </c>
    </row>
    <row r="1539" spans="1:6" x14ac:dyDescent="0.3">
      <c r="A1539" t="s">
        <v>5094</v>
      </c>
      <c r="B1539" s="37" t="s">
        <v>2566</v>
      </c>
      <c r="C1539" s="37" t="s">
        <v>3405</v>
      </c>
      <c r="D1539" t="s">
        <v>1651</v>
      </c>
      <c r="E1539" t="s">
        <v>1637</v>
      </c>
      <c r="F1539" t="s">
        <v>1628</v>
      </c>
    </row>
    <row r="1540" spans="1:6" x14ac:dyDescent="0.3">
      <c r="A1540" t="s">
        <v>5095</v>
      </c>
      <c r="B1540" s="37" t="s">
        <v>2566</v>
      </c>
      <c r="C1540" s="37" t="s">
        <v>3406</v>
      </c>
      <c r="D1540" t="s">
        <v>1652</v>
      </c>
      <c r="E1540" t="s">
        <v>1627</v>
      </c>
      <c r="F1540" t="s">
        <v>1628</v>
      </c>
    </row>
    <row r="1541" spans="1:6" x14ac:dyDescent="0.3">
      <c r="A1541" t="s">
        <v>5096</v>
      </c>
      <c r="B1541" s="37" t="s">
        <v>2566</v>
      </c>
      <c r="C1541" s="37" t="s">
        <v>2937</v>
      </c>
      <c r="D1541" t="s">
        <v>1653</v>
      </c>
      <c r="E1541" t="s">
        <v>1627</v>
      </c>
      <c r="F1541" t="s">
        <v>1628</v>
      </c>
    </row>
    <row r="1542" spans="1:6" x14ac:dyDescent="0.3">
      <c r="A1542" t="s">
        <v>2755</v>
      </c>
      <c r="B1542" s="37" t="s">
        <v>2566</v>
      </c>
      <c r="C1542" s="37" t="s">
        <v>3411</v>
      </c>
      <c r="D1542" t="s">
        <v>1654</v>
      </c>
      <c r="E1542" t="s">
        <v>1630</v>
      </c>
      <c r="F1542" t="s">
        <v>1628</v>
      </c>
    </row>
    <row r="1543" spans="1:6" x14ac:dyDescent="0.3">
      <c r="A1543" t="s">
        <v>5097</v>
      </c>
      <c r="B1543" s="37" t="s">
        <v>2566</v>
      </c>
      <c r="C1543" s="37" t="s">
        <v>3414</v>
      </c>
      <c r="D1543" t="s">
        <v>1655</v>
      </c>
      <c r="E1543" t="s">
        <v>1632</v>
      </c>
      <c r="F1543" t="s">
        <v>1628</v>
      </c>
    </row>
    <row r="1544" spans="1:6" x14ac:dyDescent="0.3">
      <c r="A1544" t="s">
        <v>5098</v>
      </c>
      <c r="B1544" s="37" t="s">
        <v>2566</v>
      </c>
      <c r="C1544" s="37" t="s">
        <v>3416</v>
      </c>
      <c r="D1544" t="s">
        <v>1656</v>
      </c>
      <c r="E1544" t="s">
        <v>1637</v>
      </c>
      <c r="F1544" t="s">
        <v>1628</v>
      </c>
    </row>
    <row r="1545" spans="1:6" x14ac:dyDescent="0.3">
      <c r="A1545" t="s">
        <v>5099</v>
      </c>
      <c r="B1545" s="37" t="s">
        <v>2566</v>
      </c>
      <c r="C1545" s="37" t="s">
        <v>3646</v>
      </c>
      <c r="D1545" t="s">
        <v>1657</v>
      </c>
      <c r="E1545" t="s">
        <v>1627</v>
      </c>
      <c r="F1545" t="s">
        <v>1628</v>
      </c>
    </row>
    <row r="1546" spans="1:6" x14ac:dyDescent="0.3">
      <c r="A1546" t="s">
        <v>5100</v>
      </c>
      <c r="B1546" s="37" t="s">
        <v>2566</v>
      </c>
      <c r="C1546" s="37" t="s">
        <v>3318</v>
      </c>
      <c r="D1546" t="s">
        <v>1658</v>
      </c>
      <c r="E1546" t="s">
        <v>1637</v>
      </c>
      <c r="F1546" t="s">
        <v>1628</v>
      </c>
    </row>
    <row r="1547" spans="1:6" x14ac:dyDescent="0.3">
      <c r="A1547" t="s">
        <v>5101</v>
      </c>
      <c r="B1547" s="37" t="s">
        <v>2566</v>
      </c>
      <c r="C1547" s="37" t="s">
        <v>2957</v>
      </c>
      <c r="D1547" t="s">
        <v>1659</v>
      </c>
      <c r="E1547" t="s">
        <v>1637</v>
      </c>
      <c r="F1547" t="s">
        <v>1628</v>
      </c>
    </row>
    <row r="1548" spans="1:6" x14ac:dyDescent="0.3">
      <c r="A1548" t="s">
        <v>2754</v>
      </c>
      <c r="B1548" s="37" t="s">
        <v>2566</v>
      </c>
      <c r="C1548" s="37" t="s">
        <v>2961</v>
      </c>
      <c r="D1548" t="s">
        <v>1660</v>
      </c>
      <c r="E1548" t="s">
        <v>1637</v>
      </c>
      <c r="F1548" t="s">
        <v>1628</v>
      </c>
    </row>
    <row r="1549" spans="1:6" x14ac:dyDescent="0.3">
      <c r="A1549" t="s">
        <v>5102</v>
      </c>
      <c r="B1549" s="37" t="s">
        <v>2566</v>
      </c>
      <c r="C1549" s="37" t="s">
        <v>3319</v>
      </c>
      <c r="D1549" t="s">
        <v>1661</v>
      </c>
      <c r="E1549" t="s">
        <v>1644</v>
      </c>
      <c r="F1549" t="s">
        <v>1628</v>
      </c>
    </row>
    <row r="1550" spans="1:6" x14ac:dyDescent="0.3">
      <c r="A1550" t="s">
        <v>5103</v>
      </c>
      <c r="B1550" s="37" t="s">
        <v>2566</v>
      </c>
      <c r="C1550" s="37" t="s">
        <v>2966</v>
      </c>
      <c r="D1550" t="s">
        <v>1662</v>
      </c>
      <c r="E1550" t="s">
        <v>1644</v>
      </c>
      <c r="F1550" t="s">
        <v>1628</v>
      </c>
    </row>
    <row r="1551" spans="1:6" x14ac:dyDescent="0.3">
      <c r="A1551" t="s">
        <v>5104</v>
      </c>
      <c r="B1551" s="37" t="s">
        <v>2566</v>
      </c>
      <c r="C1551" s="37" t="s">
        <v>3418</v>
      </c>
      <c r="D1551" t="s">
        <v>1663</v>
      </c>
      <c r="E1551" t="s">
        <v>1630</v>
      </c>
      <c r="F1551" t="s">
        <v>1628</v>
      </c>
    </row>
    <row r="1552" spans="1:6" x14ac:dyDescent="0.3">
      <c r="A1552" t="s">
        <v>5105</v>
      </c>
      <c r="B1552" s="37" t="s">
        <v>2566</v>
      </c>
      <c r="C1552" s="37" t="s">
        <v>3419</v>
      </c>
      <c r="D1552" t="s">
        <v>1664</v>
      </c>
      <c r="E1552" t="s">
        <v>1630</v>
      </c>
      <c r="F1552" t="s">
        <v>1628</v>
      </c>
    </row>
    <row r="1553" spans="1:6" x14ac:dyDescent="0.3">
      <c r="A1553" t="s">
        <v>5106</v>
      </c>
      <c r="B1553" s="37" t="s">
        <v>2566</v>
      </c>
      <c r="C1553" s="37" t="s">
        <v>2671</v>
      </c>
      <c r="D1553" t="s">
        <v>1665</v>
      </c>
      <c r="E1553" t="s">
        <v>1666</v>
      </c>
      <c r="F1553" t="s">
        <v>1628</v>
      </c>
    </row>
    <row r="1554" spans="1:6" x14ac:dyDescent="0.3">
      <c r="A1554" t="s">
        <v>5107</v>
      </c>
      <c r="B1554" s="37" t="s">
        <v>2566</v>
      </c>
      <c r="C1554" s="37" t="s">
        <v>3327</v>
      </c>
      <c r="D1554" t="s">
        <v>1667</v>
      </c>
      <c r="E1554" t="s">
        <v>1630</v>
      </c>
      <c r="F1554" t="s">
        <v>1628</v>
      </c>
    </row>
    <row r="1555" spans="1:6" x14ac:dyDescent="0.3">
      <c r="A1555" t="s">
        <v>2753</v>
      </c>
      <c r="B1555" s="37" t="s">
        <v>2566</v>
      </c>
      <c r="C1555" s="37" t="s">
        <v>3427</v>
      </c>
      <c r="D1555" t="s">
        <v>1668</v>
      </c>
      <c r="E1555" t="s">
        <v>1644</v>
      </c>
      <c r="F1555" t="s">
        <v>1628</v>
      </c>
    </row>
    <row r="1556" spans="1:6" x14ac:dyDescent="0.3">
      <c r="A1556" t="s">
        <v>5108</v>
      </c>
      <c r="B1556" s="37" t="s">
        <v>2566</v>
      </c>
      <c r="C1556" s="37" t="s">
        <v>3428</v>
      </c>
      <c r="D1556" t="s">
        <v>1669</v>
      </c>
      <c r="E1556" t="s">
        <v>1644</v>
      </c>
      <c r="F1556" t="s">
        <v>1628</v>
      </c>
    </row>
    <row r="1557" spans="1:6" x14ac:dyDescent="0.3">
      <c r="A1557" t="s">
        <v>5109</v>
      </c>
      <c r="B1557" s="37" t="s">
        <v>2566</v>
      </c>
      <c r="C1557" s="37" t="s">
        <v>2973</v>
      </c>
      <c r="D1557" t="s">
        <v>1670</v>
      </c>
      <c r="E1557" t="s">
        <v>1630</v>
      </c>
      <c r="F1557" t="s">
        <v>1628</v>
      </c>
    </row>
    <row r="1558" spans="1:6" x14ac:dyDescent="0.3">
      <c r="A1558" t="s">
        <v>5110</v>
      </c>
      <c r="B1558" s="37" t="s">
        <v>2566</v>
      </c>
      <c r="C1558" s="37" t="s">
        <v>2979</v>
      </c>
      <c r="D1558" t="s">
        <v>1671</v>
      </c>
      <c r="E1558" t="s">
        <v>1644</v>
      </c>
      <c r="F1558" t="s">
        <v>1628</v>
      </c>
    </row>
    <row r="1559" spans="1:6" x14ac:dyDescent="0.3">
      <c r="A1559" t="s">
        <v>5111</v>
      </c>
      <c r="B1559" s="37" t="s">
        <v>2566</v>
      </c>
      <c r="C1559" s="37" t="s">
        <v>2983</v>
      </c>
      <c r="D1559" t="s">
        <v>1672</v>
      </c>
      <c r="E1559" t="s">
        <v>1644</v>
      </c>
      <c r="F1559" t="s">
        <v>1628</v>
      </c>
    </row>
    <row r="1560" spans="1:6" x14ac:dyDescent="0.3">
      <c r="A1560" t="s">
        <v>5112</v>
      </c>
      <c r="B1560" s="37" t="s">
        <v>2566</v>
      </c>
      <c r="C1560" s="37" t="s">
        <v>3331</v>
      </c>
      <c r="D1560" t="s">
        <v>1673</v>
      </c>
      <c r="E1560" t="s">
        <v>1644</v>
      </c>
      <c r="F1560" t="s">
        <v>1628</v>
      </c>
    </row>
    <row r="1561" spans="1:6" x14ac:dyDescent="0.3">
      <c r="A1561" t="s">
        <v>5113</v>
      </c>
      <c r="B1561" s="37" t="s">
        <v>2566</v>
      </c>
      <c r="C1561" s="37" t="s">
        <v>3333</v>
      </c>
      <c r="D1561" t="s">
        <v>1674</v>
      </c>
      <c r="E1561" t="s">
        <v>1630</v>
      </c>
      <c r="F1561" t="s">
        <v>1628</v>
      </c>
    </row>
    <row r="1562" spans="1:6" x14ac:dyDescent="0.3">
      <c r="A1562" t="s">
        <v>5114</v>
      </c>
      <c r="B1562" s="37" t="s">
        <v>2566</v>
      </c>
      <c r="C1562" s="37" t="s">
        <v>3663</v>
      </c>
      <c r="D1562" t="s">
        <v>1675</v>
      </c>
      <c r="E1562" t="s">
        <v>1644</v>
      </c>
      <c r="F1562" t="s">
        <v>1628</v>
      </c>
    </row>
    <row r="1563" spans="1:6" x14ac:dyDescent="0.3">
      <c r="A1563" t="s">
        <v>5115</v>
      </c>
      <c r="B1563" s="37" t="s">
        <v>2566</v>
      </c>
      <c r="C1563" s="37" t="s">
        <v>3335</v>
      </c>
      <c r="D1563" t="s">
        <v>1676</v>
      </c>
      <c r="E1563" t="s">
        <v>1627</v>
      </c>
      <c r="F1563" t="s">
        <v>1628</v>
      </c>
    </row>
    <row r="1564" spans="1:6" x14ac:dyDescent="0.3">
      <c r="A1564" t="s">
        <v>5116</v>
      </c>
      <c r="B1564" s="37" t="s">
        <v>2566</v>
      </c>
      <c r="C1564" s="37" t="s">
        <v>3664</v>
      </c>
      <c r="D1564" t="s">
        <v>1677</v>
      </c>
      <c r="E1564" t="s">
        <v>1630</v>
      </c>
      <c r="F1564" t="s">
        <v>1628</v>
      </c>
    </row>
    <row r="1565" spans="1:6" x14ac:dyDescent="0.3">
      <c r="A1565" t="s">
        <v>2752</v>
      </c>
      <c r="B1565" s="37" t="s">
        <v>2566</v>
      </c>
      <c r="C1565" s="37" t="s">
        <v>2985</v>
      </c>
      <c r="D1565" t="s">
        <v>1678</v>
      </c>
      <c r="E1565" t="s">
        <v>1637</v>
      </c>
      <c r="F1565" t="s">
        <v>1628</v>
      </c>
    </row>
    <row r="1566" spans="1:6" x14ac:dyDescent="0.3">
      <c r="A1566" t="s">
        <v>5117</v>
      </c>
      <c r="B1566" s="37" t="s">
        <v>2566</v>
      </c>
      <c r="C1566" s="37" t="s">
        <v>2989</v>
      </c>
      <c r="D1566" t="s">
        <v>1679</v>
      </c>
      <c r="E1566" t="s">
        <v>1630</v>
      </c>
      <c r="F1566" t="s">
        <v>1628</v>
      </c>
    </row>
    <row r="1567" spans="1:6" x14ac:dyDescent="0.3">
      <c r="A1567" t="s">
        <v>5118</v>
      </c>
      <c r="B1567" s="37" t="s">
        <v>2566</v>
      </c>
      <c r="C1567" s="37" t="s">
        <v>2993</v>
      </c>
      <c r="D1567" t="s">
        <v>1680</v>
      </c>
      <c r="E1567" t="s">
        <v>1630</v>
      </c>
      <c r="F1567" t="s">
        <v>1628</v>
      </c>
    </row>
    <row r="1568" spans="1:6" x14ac:dyDescent="0.3">
      <c r="A1568" t="s">
        <v>5119</v>
      </c>
      <c r="B1568" s="37" t="s">
        <v>2566</v>
      </c>
      <c r="C1568" s="37" t="s">
        <v>2995</v>
      </c>
      <c r="D1568" t="s">
        <v>1681</v>
      </c>
      <c r="E1568" t="s">
        <v>1637</v>
      </c>
      <c r="F1568" t="s">
        <v>1628</v>
      </c>
    </row>
    <row r="1569" spans="1:6" x14ac:dyDescent="0.3">
      <c r="A1569" t="s">
        <v>2751</v>
      </c>
      <c r="B1569" s="37" t="s">
        <v>2566</v>
      </c>
      <c r="C1569" s="37" t="s">
        <v>2997</v>
      </c>
      <c r="D1569" t="s">
        <v>1682</v>
      </c>
      <c r="E1569" t="s">
        <v>1637</v>
      </c>
      <c r="F1569" t="s">
        <v>1628</v>
      </c>
    </row>
    <row r="1570" spans="1:6" x14ac:dyDescent="0.3">
      <c r="A1570" t="s">
        <v>5120</v>
      </c>
      <c r="B1570" s="37" t="s">
        <v>2566</v>
      </c>
      <c r="C1570" s="37" t="s">
        <v>3431</v>
      </c>
      <c r="D1570" t="s">
        <v>1683</v>
      </c>
      <c r="E1570" t="s">
        <v>1637</v>
      </c>
      <c r="F1570" t="s">
        <v>1628</v>
      </c>
    </row>
    <row r="1571" spans="1:6" x14ac:dyDescent="0.3">
      <c r="A1571" t="s">
        <v>5121</v>
      </c>
      <c r="B1571" s="37" t="s">
        <v>2566</v>
      </c>
      <c r="C1571" s="37" t="s">
        <v>3340</v>
      </c>
      <c r="D1571" t="s">
        <v>1684</v>
      </c>
      <c r="E1571" t="s">
        <v>1644</v>
      </c>
      <c r="F1571" t="s">
        <v>1628</v>
      </c>
    </row>
    <row r="1572" spans="1:6" x14ac:dyDescent="0.3">
      <c r="A1572" t="s">
        <v>2750</v>
      </c>
      <c r="B1572" s="37" t="s">
        <v>2566</v>
      </c>
      <c r="C1572" s="37" t="s">
        <v>3617</v>
      </c>
      <c r="D1572" t="s">
        <v>1685</v>
      </c>
      <c r="E1572" t="s">
        <v>1644</v>
      </c>
      <c r="F1572" t="s">
        <v>1628</v>
      </c>
    </row>
    <row r="1573" spans="1:6" x14ac:dyDescent="0.3">
      <c r="A1573" t="s">
        <v>5122</v>
      </c>
      <c r="B1573" s="37" t="s">
        <v>2566</v>
      </c>
      <c r="C1573" s="37" t="s">
        <v>3440</v>
      </c>
      <c r="D1573" t="s">
        <v>1686</v>
      </c>
      <c r="E1573" t="s">
        <v>1627</v>
      </c>
      <c r="F1573" t="s">
        <v>1628</v>
      </c>
    </row>
    <row r="1574" spans="1:6" x14ac:dyDescent="0.3">
      <c r="A1574" t="s">
        <v>5123</v>
      </c>
      <c r="B1574" s="37" t="s">
        <v>2566</v>
      </c>
      <c r="C1574" s="37" t="s">
        <v>3441</v>
      </c>
      <c r="D1574" t="s">
        <v>1687</v>
      </c>
      <c r="E1574" t="s">
        <v>1644</v>
      </c>
      <c r="F1574" t="s">
        <v>1628</v>
      </c>
    </row>
    <row r="1575" spans="1:6" x14ac:dyDescent="0.3">
      <c r="A1575" t="s">
        <v>2749</v>
      </c>
      <c r="B1575" s="37" t="s">
        <v>2566</v>
      </c>
      <c r="C1575" s="37" t="s">
        <v>3005</v>
      </c>
      <c r="D1575" t="s">
        <v>1688</v>
      </c>
      <c r="E1575" t="s">
        <v>1644</v>
      </c>
      <c r="F1575" t="s">
        <v>1628</v>
      </c>
    </row>
    <row r="1576" spans="1:6" x14ac:dyDescent="0.3">
      <c r="A1576" t="s">
        <v>5124</v>
      </c>
      <c r="B1576" s="37" t="s">
        <v>2566</v>
      </c>
      <c r="C1576" s="37" t="s">
        <v>3348</v>
      </c>
      <c r="D1576" t="s">
        <v>1689</v>
      </c>
      <c r="E1576" t="s">
        <v>1627</v>
      </c>
      <c r="F1576" t="s">
        <v>1628</v>
      </c>
    </row>
    <row r="1577" spans="1:6" x14ac:dyDescent="0.3">
      <c r="A1577" t="s">
        <v>5125</v>
      </c>
      <c r="B1577" s="37" t="s">
        <v>2566</v>
      </c>
      <c r="C1577" s="37" t="s">
        <v>3665</v>
      </c>
      <c r="D1577" t="s">
        <v>1690</v>
      </c>
      <c r="E1577" t="s">
        <v>1644</v>
      </c>
      <c r="F1577" t="s">
        <v>1628</v>
      </c>
    </row>
    <row r="1578" spans="1:6" x14ac:dyDescent="0.3">
      <c r="A1578" t="s">
        <v>5126</v>
      </c>
      <c r="B1578" s="37" t="s">
        <v>2566</v>
      </c>
      <c r="C1578" s="37" t="s">
        <v>3598</v>
      </c>
      <c r="D1578" t="s">
        <v>1691</v>
      </c>
      <c r="E1578" t="s">
        <v>1644</v>
      </c>
      <c r="F1578" t="s">
        <v>1628</v>
      </c>
    </row>
    <row r="1579" spans="1:6" x14ac:dyDescent="0.3">
      <c r="A1579" t="s">
        <v>5127</v>
      </c>
      <c r="B1579" s="37" t="s">
        <v>2566</v>
      </c>
      <c r="C1579" s="37" t="s">
        <v>3353</v>
      </c>
      <c r="D1579" t="s">
        <v>1692</v>
      </c>
      <c r="E1579" t="s">
        <v>1632</v>
      </c>
      <c r="F1579" t="s">
        <v>1628</v>
      </c>
    </row>
    <row r="1580" spans="1:6" x14ac:dyDescent="0.3">
      <c r="A1580" t="s">
        <v>5128</v>
      </c>
      <c r="B1580" s="37" t="s">
        <v>2566</v>
      </c>
      <c r="C1580" s="37" t="s">
        <v>3599</v>
      </c>
      <c r="D1580" t="s">
        <v>1693</v>
      </c>
      <c r="E1580" t="s">
        <v>1637</v>
      </c>
      <c r="F1580" t="s">
        <v>1628</v>
      </c>
    </row>
    <row r="1581" spans="1:6" x14ac:dyDescent="0.3">
      <c r="A1581" t="s">
        <v>5129</v>
      </c>
      <c r="B1581" s="37" t="s">
        <v>2566</v>
      </c>
      <c r="C1581" s="37" t="s">
        <v>3603</v>
      </c>
      <c r="D1581" t="s">
        <v>1694</v>
      </c>
      <c r="E1581" t="s">
        <v>1630</v>
      </c>
      <c r="F1581" t="s">
        <v>1628</v>
      </c>
    </row>
    <row r="1582" spans="1:6" x14ac:dyDescent="0.3">
      <c r="A1582" t="s">
        <v>5130</v>
      </c>
      <c r="B1582" s="37" t="s">
        <v>2566</v>
      </c>
      <c r="C1582" s="37" t="s">
        <v>3604</v>
      </c>
      <c r="D1582" t="s">
        <v>1696</v>
      </c>
      <c r="E1582" t="s">
        <v>1630</v>
      </c>
      <c r="F1582" t="s">
        <v>1628</v>
      </c>
    </row>
    <row r="1583" spans="1:6" x14ac:dyDescent="0.3">
      <c r="A1583" t="s">
        <v>5131</v>
      </c>
      <c r="B1583" s="37" t="s">
        <v>2566</v>
      </c>
      <c r="C1583" s="37" t="s">
        <v>3607</v>
      </c>
      <c r="D1583" t="s">
        <v>1697</v>
      </c>
      <c r="E1583" t="s">
        <v>1630</v>
      </c>
      <c r="F1583" t="s">
        <v>1628</v>
      </c>
    </row>
    <row r="1584" spans="1:6" x14ac:dyDescent="0.3">
      <c r="A1584" t="s">
        <v>5132</v>
      </c>
      <c r="B1584" s="37" t="s">
        <v>2566</v>
      </c>
      <c r="C1584" s="37" t="s">
        <v>3666</v>
      </c>
      <c r="D1584" t="s">
        <v>1698</v>
      </c>
      <c r="E1584" t="s">
        <v>1695</v>
      </c>
      <c r="F1584" t="s">
        <v>1628</v>
      </c>
    </row>
    <row r="1585" spans="1:6" x14ac:dyDescent="0.3">
      <c r="A1585" t="s">
        <v>5133</v>
      </c>
      <c r="B1585" s="37" t="s">
        <v>2566</v>
      </c>
      <c r="C1585" s="37" t="s">
        <v>3667</v>
      </c>
      <c r="D1585" t="s">
        <v>1699</v>
      </c>
      <c r="E1585" t="s">
        <v>1630</v>
      </c>
      <c r="F1585" t="s">
        <v>1628</v>
      </c>
    </row>
    <row r="1586" spans="1:6" x14ac:dyDescent="0.3">
      <c r="A1586" t="s">
        <v>5134</v>
      </c>
      <c r="B1586" s="37" t="s">
        <v>2566</v>
      </c>
      <c r="C1586" s="37" t="s">
        <v>3550</v>
      </c>
      <c r="D1586" t="s">
        <v>1700</v>
      </c>
      <c r="E1586" t="s">
        <v>1701</v>
      </c>
      <c r="F1586" t="s">
        <v>1628</v>
      </c>
    </row>
    <row r="1587" spans="1:6" x14ac:dyDescent="0.3">
      <c r="A1587" t="s">
        <v>2748</v>
      </c>
      <c r="B1587" s="37" t="s">
        <v>2566</v>
      </c>
      <c r="C1587" s="37" t="s">
        <v>3016</v>
      </c>
      <c r="D1587" t="s">
        <v>1702</v>
      </c>
      <c r="E1587" t="s">
        <v>1630</v>
      </c>
      <c r="F1587" t="s">
        <v>1628</v>
      </c>
    </row>
    <row r="1588" spans="1:6" x14ac:dyDescent="0.3">
      <c r="A1588" t="s">
        <v>5135</v>
      </c>
      <c r="B1588" s="37" t="s">
        <v>2566</v>
      </c>
      <c r="C1588" s="37" t="s">
        <v>3618</v>
      </c>
      <c r="D1588" t="s">
        <v>1703</v>
      </c>
      <c r="E1588" t="s">
        <v>1644</v>
      </c>
      <c r="F1588" t="s">
        <v>1628</v>
      </c>
    </row>
    <row r="1589" spans="1:6" x14ac:dyDescent="0.3">
      <c r="A1589" t="s">
        <v>5136</v>
      </c>
      <c r="B1589" s="37" t="s">
        <v>2566</v>
      </c>
      <c r="C1589" s="37" t="s">
        <v>3620</v>
      </c>
      <c r="D1589" t="s">
        <v>1704</v>
      </c>
      <c r="E1589" t="s">
        <v>1644</v>
      </c>
      <c r="F1589" t="s">
        <v>1628</v>
      </c>
    </row>
    <row r="1590" spans="1:6" x14ac:dyDescent="0.3">
      <c r="A1590" t="s">
        <v>5137</v>
      </c>
      <c r="B1590" s="37" t="s">
        <v>2566</v>
      </c>
      <c r="C1590" s="37" t="s">
        <v>3621</v>
      </c>
      <c r="D1590" t="s">
        <v>1705</v>
      </c>
      <c r="E1590" t="s">
        <v>1701</v>
      </c>
      <c r="F1590" t="s">
        <v>1628</v>
      </c>
    </row>
    <row r="1591" spans="1:6" x14ac:dyDescent="0.3">
      <c r="A1591" t="s">
        <v>5138</v>
      </c>
      <c r="B1591" s="37" t="s">
        <v>2566</v>
      </c>
      <c r="C1591" s="37" t="s">
        <v>3622</v>
      </c>
      <c r="D1591" t="s">
        <v>1706</v>
      </c>
      <c r="E1591" t="s">
        <v>1644</v>
      </c>
      <c r="F1591" t="s">
        <v>1628</v>
      </c>
    </row>
    <row r="1592" spans="1:6" x14ac:dyDescent="0.3">
      <c r="A1592" t="s">
        <v>5139</v>
      </c>
      <c r="B1592" s="37" t="s">
        <v>2566</v>
      </c>
      <c r="C1592" s="37" t="s">
        <v>3024</v>
      </c>
      <c r="D1592" t="s">
        <v>1707</v>
      </c>
      <c r="E1592" t="s">
        <v>1644</v>
      </c>
      <c r="F1592" t="s">
        <v>1628</v>
      </c>
    </row>
    <row r="1593" spans="1:6" x14ac:dyDescent="0.3">
      <c r="A1593" t="s">
        <v>5140</v>
      </c>
      <c r="B1593" s="37" t="s">
        <v>2566</v>
      </c>
      <c r="C1593" s="37" t="s">
        <v>3365</v>
      </c>
      <c r="D1593" t="s">
        <v>1708</v>
      </c>
      <c r="E1593" t="s">
        <v>1644</v>
      </c>
      <c r="F1593" t="s">
        <v>1628</v>
      </c>
    </row>
    <row r="1594" spans="1:6" x14ac:dyDescent="0.3">
      <c r="A1594" t="s">
        <v>5141</v>
      </c>
      <c r="B1594" s="37" t="s">
        <v>2566</v>
      </c>
      <c r="C1594" s="37" t="s">
        <v>3025</v>
      </c>
      <c r="D1594" t="s">
        <v>1709</v>
      </c>
      <c r="E1594" t="s">
        <v>1644</v>
      </c>
      <c r="F1594" t="s">
        <v>1628</v>
      </c>
    </row>
    <row r="1595" spans="1:6" x14ac:dyDescent="0.3">
      <c r="A1595" t="s">
        <v>5142</v>
      </c>
      <c r="B1595" s="37" t="s">
        <v>2566</v>
      </c>
      <c r="C1595" s="37" t="s">
        <v>3026</v>
      </c>
      <c r="D1595" t="s">
        <v>1710</v>
      </c>
      <c r="E1595" t="s">
        <v>1701</v>
      </c>
      <c r="F1595" t="s">
        <v>1628</v>
      </c>
    </row>
    <row r="1596" spans="1:6" x14ac:dyDescent="0.3">
      <c r="A1596" t="s">
        <v>5143</v>
      </c>
      <c r="B1596" s="37" t="s">
        <v>2566</v>
      </c>
      <c r="C1596" s="37" t="s">
        <v>3029</v>
      </c>
      <c r="D1596" t="s">
        <v>1711</v>
      </c>
      <c r="E1596" t="s">
        <v>1637</v>
      </c>
      <c r="F1596" t="s">
        <v>1628</v>
      </c>
    </row>
    <row r="1597" spans="1:6" x14ac:dyDescent="0.3">
      <c r="A1597" t="s">
        <v>5144</v>
      </c>
      <c r="B1597" s="37" t="s">
        <v>2566</v>
      </c>
      <c r="C1597" s="37" t="s">
        <v>3289</v>
      </c>
      <c r="D1597" t="s">
        <v>1712</v>
      </c>
      <c r="E1597" t="s">
        <v>1637</v>
      </c>
      <c r="F1597" t="s">
        <v>1628</v>
      </c>
    </row>
    <row r="1598" spans="1:6" x14ac:dyDescent="0.3">
      <c r="A1598" t="s">
        <v>5145</v>
      </c>
      <c r="B1598" s="37" t="s">
        <v>2566</v>
      </c>
      <c r="C1598" s="37" t="s">
        <v>3030</v>
      </c>
      <c r="D1598" t="s">
        <v>1713</v>
      </c>
      <c r="E1598" t="s">
        <v>1630</v>
      </c>
      <c r="F1598" t="s">
        <v>1628</v>
      </c>
    </row>
    <row r="1599" spans="1:6" x14ac:dyDescent="0.3">
      <c r="A1599" t="s">
        <v>5146</v>
      </c>
      <c r="B1599" s="37" t="s">
        <v>2566</v>
      </c>
      <c r="C1599" s="37" t="s">
        <v>3032</v>
      </c>
      <c r="D1599" t="s">
        <v>1714</v>
      </c>
      <c r="E1599" t="s">
        <v>1695</v>
      </c>
      <c r="F1599" t="s">
        <v>1628</v>
      </c>
    </row>
    <row r="1600" spans="1:6" x14ac:dyDescent="0.3">
      <c r="A1600" t="s">
        <v>5147</v>
      </c>
      <c r="B1600" s="37" t="s">
        <v>2566</v>
      </c>
      <c r="C1600" s="37" t="s">
        <v>3668</v>
      </c>
      <c r="D1600" t="s">
        <v>1715</v>
      </c>
      <c r="E1600" t="s">
        <v>1630</v>
      </c>
      <c r="F1600" t="s">
        <v>1628</v>
      </c>
    </row>
    <row r="1601" spans="1:6" x14ac:dyDescent="0.3">
      <c r="A1601" t="s">
        <v>5148</v>
      </c>
      <c r="B1601" s="37" t="s">
        <v>2566</v>
      </c>
      <c r="C1601" s="37" t="s">
        <v>3669</v>
      </c>
      <c r="D1601" t="s">
        <v>1716</v>
      </c>
      <c r="E1601" t="s">
        <v>1630</v>
      </c>
      <c r="F1601" t="s">
        <v>1628</v>
      </c>
    </row>
    <row r="1602" spans="1:6" x14ac:dyDescent="0.3">
      <c r="A1602" t="s">
        <v>5149</v>
      </c>
      <c r="B1602" s="37" t="s">
        <v>2566</v>
      </c>
      <c r="C1602" s="37" t="s">
        <v>3670</v>
      </c>
      <c r="D1602" t="s">
        <v>1717</v>
      </c>
      <c r="E1602" t="s">
        <v>1630</v>
      </c>
      <c r="F1602" t="s">
        <v>1628</v>
      </c>
    </row>
    <row r="1603" spans="1:6" x14ac:dyDescent="0.3">
      <c r="A1603" t="s">
        <v>5150</v>
      </c>
      <c r="B1603" s="37" t="s">
        <v>2566</v>
      </c>
      <c r="C1603" s="37" t="s">
        <v>3671</v>
      </c>
      <c r="D1603" t="s">
        <v>1718</v>
      </c>
      <c r="E1603" t="s">
        <v>1630</v>
      </c>
      <c r="F1603" t="s">
        <v>1628</v>
      </c>
    </row>
    <row r="1604" spans="1:6" x14ac:dyDescent="0.3">
      <c r="A1604" t="s">
        <v>5151</v>
      </c>
      <c r="B1604" s="37" t="s">
        <v>2566</v>
      </c>
      <c r="C1604" s="37" t="s">
        <v>3672</v>
      </c>
      <c r="D1604" t="s">
        <v>1719</v>
      </c>
      <c r="E1604" t="s">
        <v>1630</v>
      </c>
      <c r="F1604" t="s">
        <v>1628</v>
      </c>
    </row>
    <row r="1605" spans="1:6" x14ac:dyDescent="0.3">
      <c r="A1605" t="s">
        <v>5152</v>
      </c>
      <c r="B1605" s="37" t="s">
        <v>2566</v>
      </c>
      <c r="C1605" s="37" t="s">
        <v>3673</v>
      </c>
      <c r="D1605" t="s">
        <v>1720</v>
      </c>
      <c r="E1605" t="s">
        <v>1630</v>
      </c>
      <c r="F1605" t="s">
        <v>1628</v>
      </c>
    </row>
    <row r="1606" spans="1:6" x14ac:dyDescent="0.3">
      <c r="A1606" t="s">
        <v>5153</v>
      </c>
      <c r="B1606" s="37" t="s">
        <v>2566</v>
      </c>
      <c r="C1606" s="37" t="s">
        <v>3674</v>
      </c>
      <c r="D1606" t="s">
        <v>1721</v>
      </c>
      <c r="E1606" t="s">
        <v>1630</v>
      </c>
      <c r="F1606" t="s">
        <v>1628</v>
      </c>
    </row>
    <row r="1607" spans="1:6" x14ac:dyDescent="0.3">
      <c r="A1607" t="s">
        <v>5154</v>
      </c>
      <c r="B1607" s="37" t="s">
        <v>2566</v>
      </c>
      <c r="C1607" s="37" t="s">
        <v>3294</v>
      </c>
      <c r="D1607" t="s">
        <v>1722</v>
      </c>
      <c r="E1607" t="s">
        <v>1630</v>
      </c>
      <c r="F1607" t="s">
        <v>1628</v>
      </c>
    </row>
    <row r="1608" spans="1:6" x14ac:dyDescent="0.3">
      <c r="A1608" t="s">
        <v>2747</v>
      </c>
      <c r="B1608" s="37" t="s">
        <v>2566</v>
      </c>
      <c r="C1608" s="37" t="s">
        <v>3675</v>
      </c>
      <c r="D1608" t="s">
        <v>1723</v>
      </c>
      <c r="E1608" t="s">
        <v>1630</v>
      </c>
      <c r="F1608" t="s">
        <v>1628</v>
      </c>
    </row>
    <row r="1609" spans="1:6" x14ac:dyDescent="0.3">
      <c r="A1609" t="s">
        <v>5155</v>
      </c>
      <c r="B1609" s="37" t="s">
        <v>2566</v>
      </c>
      <c r="C1609" s="37" t="s">
        <v>3676</v>
      </c>
      <c r="D1609" t="s">
        <v>1724</v>
      </c>
      <c r="E1609" t="s">
        <v>1630</v>
      </c>
      <c r="F1609" t="s">
        <v>1628</v>
      </c>
    </row>
    <row r="1610" spans="1:6" x14ac:dyDescent="0.3">
      <c r="A1610" t="s">
        <v>5156</v>
      </c>
      <c r="B1610" s="37" t="s">
        <v>2566</v>
      </c>
      <c r="C1610" s="37" t="s">
        <v>3677</v>
      </c>
      <c r="D1610" t="s">
        <v>1725</v>
      </c>
      <c r="E1610" t="s">
        <v>1701</v>
      </c>
      <c r="F1610" t="s">
        <v>1628</v>
      </c>
    </row>
    <row r="1611" spans="1:6" x14ac:dyDescent="0.3">
      <c r="A1611" t="s">
        <v>5157</v>
      </c>
      <c r="B1611" s="37" t="s">
        <v>2566</v>
      </c>
      <c r="C1611" s="37" t="s">
        <v>3678</v>
      </c>
      <c r="D1611" t="s">
        <v>1726</v>
      </c>
      <c r="E1611" t="s">
        <v>1644</v>
      </c>
      <c r="F1611" t="s">
        <v>1628</v>
      </c>
    </row>
    <row r="1612" spans="1:6" x14ac:dyDescent="0.3">
      <c r="A1612" t="s">
        <v>5158</v>
      </c>
      <c r="B1612" s="37" t="s">
        <v>2566</v>
      </c>
      <c r="C1612" s="37" t="s">
        <v>3679</v>
      </c>
      <c r="D1612" t="s">
        <v>1727</v>
      </c>
      <c r="E1612" t="s">
        <v>1630</v>
      </c>
      <c r="F1612" t="s">
        <v>1628</v>
      </c>
    </row>
    <row r="1613" spans="1:6" x14ac:dyDescent="0.3">
      <c r="A1613" t="s">
        <v>5159</v>
      </c>
      <c r="B1613" s="37" t="s">
        <v>2566</v>
      </c>
      <c r="C1613" s="37" t="s">
        <v>3680</v>
      </c>
      <c r="D1613" t="s">
        <v>1728</v>
      </c>
      <c r="E1613" t="s">
        <v>1632</v>
      </c>
      <c r="F1613" t="s">
        <v>1628</v>
      </c>
    </row>
    <row r="1614" spans="1:6" x14ac:dyDescent="0.3">
      <c r="A1614" t="s">
        <v>2746</v>
      </c>
      <c r="B1614" s="37" t="s">
        <v>2566</v>
      </c>
      <c r="C1614" s="37" t="s">
        <v>3681</v>
      </c>
      <c r="D1614" t="s">
        <v>6089</v>
      </c>
      <c r="E1614" t="s">
        <v>1644</v>
      </c>
      <c r="F1614" t="s">
        <v>1628</v>
      </c>
    </row>
    <row r="1615" spans="1:6" x14ac:dyDescent="0.3">
      <c r="A1615" t="s">
        <v>5160</v>
      </c>
      <c r="B1615" s="37" t="s">
        <v>2566</v>
      </c>
      <c r="C1615" s="37" t="s">
        <v>3682</v>
      </c>
      <c r="D1615" t="s">
        <v>1729</v>
      </c>
      <c r="E1615" t="s">
        <v>1637</v>
      </c>
      <c r="F1615" t="s">
        <v>1628</v>
      </c>
    </row>
    <row r="1616" spans="1:6" x14ac:dyDescent="0.3">
      <c r="A1616" t="s">
        <v>5161</v>
      </c>
      <c r="B1616" s="37" t="s">
        <v>2566</v>
      </c>
      <c r="C1616" s="37" t="s">
        <v>3683</v>
      </c>
      <c r="D1616" t="s">
        <v>1730</v>
      </c>
      <c r="E1616" t="s">
        <v>1630</v>
      </c>
      <c r="F1616" t="s">
        <v>1628</v>
      </c>
    </row>
    <row r="1617" spans="1:6" x14ac:dyDescent="0.3">
      <c r="A1617" t="s">
        <v>5162</v>
      </c>
      <c r="B1617" s="37" t="s">
        <v>2566</v>
      </c>
      <c r="C1617" s="37" t="s">
        <v>3038</v>
      </c>
      <c r="D1617" t="s">
        <v>1731</v>
      </c>
      <c r="E1617" t="s">
        <v>1637</v>
      </c>
      <c r="F1617" t="s">
        <v>1628</v>
      </c>
    </row>
    <row r="1618" spans="1:6" x14ac:dyDescent="0.3">
      <c r="A1618" t="s">
        <v>5163</v>
      </c>
      <c r="B1618" s="37" t="s">
        <v>2566</v>
      </c>
      <c r="C1618" s="37" t="s">
        <v>3243</v>
      </c>
      <c r="D1618" t="s">
        <v>1732</v>
      </c>
      <c r="E1618" t="s">
        <v>1632</v>
      </c>
      <c r="F1618" t="s">
        <v>1628</v>
      </c>
    </row>
    <row r="1619" spans="1:6" x14ac:dyDescent="0.3">
      <c r="A1619" t="s">
        <v>5164</v>
      </c>
      <c r="B1619" s="37" t="s">
        <v>2566</v>
      </c>
      <c r="C1619" s="37" t="s">
        <v>3040</v>
      </c>
      <c r="D1619" t="s">
        <v>1733</v>
      </c>
      <c r="E1619" t="s">
        <v>1695</v>
      </c>
      <c r="F1619" t="s">
        <v>1628</v>
      </c>
    </row>
    <row r="1620" spans="1:6" x14ac:dyDescent="0.3">
      <c r="A1620" t="s">
        <v>5165</v>
      </c>
      <c r="B1620" s="37" t="s">
        <v>2566</v>
      </c>
      <c r="C1620" s="37" t="s">
        <v>3041</v>
      </c>
      <c r="D1620" t="s">
        <v>1734</v>
      </c>
      <c r="E1620" t="s">
        <v>1630</v>
      </c>
      <c r="F1620" t="s">
        <v>1628</v>
      </c>
    </row>
    <row r="1621" spans="1:6" x14ac:dyDescent="0.3">
      <c r="A1621" t="s">
        <v>5166</v>
      </c>
      <c r="B1621" s="37" t="s">
        <v>2566</v>
      </c>
      <c r="C1621" s="37" t="s">
        <v>3042</v>
      </c>
      <c r="D1621" t="s">
        <v>1735</v>
      </c>
      <c r="E1621" t="s">
        <v>1736</v>
      </c>
      <c r="F1621" t="s">
        <v>1628</v>
      </c>
    </row>
    <row r="1622" spans="1:6" x14ac:dyDescent="0.3">
      <c r="A1622" t="s">
        <v>5167</v>
      </c>
      <c r="B1622" s="37" t="s">
        <v>2566</v>
      </c>
      <c r="C1622" s="37" t="s">
        <v>3443</v>
      </c>
      <c r="D1622" t="s">
        <v>1737</v>
      </c>
      <c r="E1622" t="s">
        <v>1736</v>
      </c>
      <c r="F1622" t="s">
        <v>1628</v>
      </c>
    </row>
    <row r="1623" spans="1:6" x14ac:dyDescent="0.3">
      <c r="A1623" t="s">
        <v>5168</v>
      </c>
      <c r="B1623" s="37" t="s">
        <v>2566</v>
      </c>
      <c r="C1623" s="37" t="s">
        <v>3444</v>
      </c>
      <c r="D1623" t="s">
        <v>1738</v>
      </c>
      <c r="E1623" t="s">
        <v>1630</v>
      </c>
      <c r="F1623" t="s">
        <v>1628</v>
      </c>
    </row>
    <row r="1624" spans="1:6" x14ac:dyDescent="0.3">
      <c r="A1624" t="s">
        <v>5169</v>
      </c>
      <c r="B1624" s="37" t="s">
        <v>2566</v>
      </c>
      <c r="C1624" s="37" t="s">
        <v>3445</v>
      </c>
      <c r="D1624" t="s">
        <v>1739</v>
      </c>
      <c r="E1624" t="s">
        <v>1736</v>
      </c>
      <c r="F1624" t="s">
        <v>1628</v>
      </c>
    </row>
    <row r="1625" spans="1:6" x14ac:dyDescent="0.3">
      <c r="A1625" t="s">
        <v>5953</v>
      </c>
      <c r="B1625" s="37" t="s">
        <v>2566</v>
      </c>
      <c r="C1625" s="37" t="s">
        <v>3743</v>
      </c>
      <c r="D1625" t="s">
        <v>6009</v>
      </c>
      <c r="E1625" t="s">
        <v>1736</v>
      </c>
      <c r="F1625" t="s">
        <v>1628</v>
      </c>
    </row>
    <row r="1626" spans="1:6" x14ac:dyDescent="0.3">
      <c r="A1626" t="s">
        <v>5170</v>
      </c>
      <c r="B1626" s="37" t="s">
        <v>2566</v>
      </c>
      <c r="C1626" s="37" t="s">
        <v>3525</v>
      </c>
      <c r="D1626" t="s">
        <v>1740</v>
      </c>
      <c r="E1626" t="s">
        <v>1736</v>
      </c>
      <c r="F1626" t="s">
        <v>1628</v>
      </c>
    </row>
    <row r="1627" spans="1:6" x14ac:dyDescent="0.3">
      <c r="A1627" t="s">
        <v>5171</v>
      </c>
      <c r="B1627" s="37" t="s">
        <v>2567</v>
      </c>
      <c r="C1627" s="37" t="s">
        <v>3281</v>
      </c>
      <c r="D1627" t="s">
        <v>1741</v>
      </c>
      <c r="E1627" t="s">
        <v>1742</v>
      </c>
      <c r="F1627" t="s">
        <v>1743</v>
      </c>
    </row>
    <row r="1628" spans="1:6" x14ac:dyDescent="0.3">
      <c r="A1628" t="s">
        <v>2745</v>
      </c>
      <c r="B1628" s="37" t="s">
        <v>2567</v>
      </c>
      <c r="C1628" s="37" t="s">
        <v>2985</v>
      </c>
      <c r="D1628" t="s">
        <v>1744</v>
      </c>
      <c r="E1628" t="s">
        <v>1745</v>
      </c>
      <c r="F1628" t="s">
        <v>1321</v>
      </c>
    </row>
    <row r="1629" spans="1:6" x14ac:dyDescent="0.3">
      <c r="A1629" t="s">
        <v>2744</v>
      </c>
      <c r="B1629" s="37" t="s">
        <v>2567</v>
      </c>
      <c r="C1629" s="37" t="s">
        <v>3242</v>
      </c>
      <c r="D1629" t="s">
        <v>1746</v>
      </c>
      <c r="E1629" t="s">
        <v>1747</v>
      </c>
      <c r="F1629" t="s">
        <v>1748</v>
      </c>
    </row>
    <row r="1630" spans="1:6" x14ac:dyDescent="0.3">
      <c r="A1630" t="s">
        <v>5172</v>
      </c>
      <c r="B1630" s="37" t="s">
        <v>2567</v>
      </c>
      <c r="C1630" s="37" t="s">
        <v>3616</v>
      </c>
      <c r="D1630" t="s">
        <v>1749</v>
      </c>
      <c r="E1630" t="s">
        <v>1747</v>
      </c>
      <c r="F1630" t="s">
        <v>1748</v>
      </c>
    </row>
    <row r="1631" spans="1:6" x14ac:dyDescent="0.3">
      <c r="A1631" t="s">
        <v>2743</v>
      </c>
      <c r="B1631" s="37" t="s">
        <v>2567</v>
      </c>
      <c r="C1631" s="37" t="s">
        <v>3307</v>
      </c>
      <c r="D1631" t="s">
        <v>1750</v>
      </c>
      <c r="E1631" t="s">
        <v>1751</v>
      </c>
      <c r="F1631" t="s">
        <v>1321</v>
      </c>
    </row>
    <row r="1632" spans="1:6" x14ac:dyDescent="0.3">
      <c r="A1632" t="s">
        <v>5173</v>
      </c>
      <c r="B1632" s="37" t="s">
        <v>2567</v>
      </c>
      <c r="C1632" s="37" t="s">
        <v>3309</v>
      </c>
      <c r="D1632" t="s">
        <v>1752</v>
      </c>
      <c r="E1632" t="s">
        <v>1753</v>
      </c>
      <c r="F1632" t="s">
        <v>1321</v>
      </c>
    </row>
    <row r="1633" spans="1:6" x14ac:dyDescent="0.3">
      <c r="A1633" t="s">
        <v>5174</v>
      </c>
      <c r="B1633" s="37" t="s">
        <v>2567</v>
      </c>
      <c r="C1633" s="37" t="s">
        <v>3277</v>
      </c>
      <c r="D1633" t="s">
        <v>1754</v>
      </c>
      <c r="E1633" t="s">
        <v>1753</v>
      </c>
      <c r="F1633" t="s">
        <v>1321</v>
      </c>
    </row>
    <row r="1634" spans="1:6" x14ac:dyDescent="0.3">
      <c r="A1634" t="s">
        <v>5175</v>
      </c>
      <c r="B1634" s="37" t="s">
        <v>2567</v>
      </c>
      <c r="C1634" s="37" t="s">
        <v>3628</v>
      </c>
      <c r="D1634" t="s">
        <v>1755</v>
      </c>
      <c r="E1634" t="s">
        <v>1753</v>
      </c>
      <c r="F1634" t="s">
        <v>1321</v>
      </c>
    </row>
    <row r="1635" spans="1:6" x14ac:dyDescent="0.3">
      <c r="A1635" t="s">
        <v>5176</v>
      </c>
      <c r="B1635" s="37" t="s">
        <v>2568</v>
      </c>
      <c r="C1635" s="37" t="s">
        <v>2933</v>
      </c>
      <c r="D1635" t="s">
        <v>1756</v>
      </c>
      <c r="E1635" t="s">
        <v>1757</v>
      </c>
      <c r="F1635" t="s">
        <v>1758</v>
      </c>
    </row>
    <row r="1636" spans="1:6" x14ac:dyDescent="0.3">
      <c r="A1636" t="s">
        <v>5177</v>
      </c>
      <c r="B1636" s="37" t="s">
        <v>2596</v>
      </c>
      <c r="C1636" s="37" t="s">
        <v>3281</v>
      </c>
      <c r="D1636" t="s">
        <v>1759</v>
      </c>
      <c r="E1636" t="s">
        <v>1760</v>
      </c>
      <c r="F1636" t="s">
        <v>1761</v>
      </c>
    </row>
    <row r="1637" spans="1:6" x14ac:dyDescent="0.3">
      <c r="A1637" t="s">
        <v>5178</v>
      </c>
      <c r="B1637" s="37" t="s">
        <v>2596</v>
      </c>
      <c r="C1637" s="37" t="s">
        <v>2937</v>
      </c>
      <c r="D1637" t="s">
        <v>1762</v>
      </c>
      <c r="E1637" t="s">
        <v>1763</v>
      </c>
      <c r="F1637" t="s">
        <v>1321</v>
      </c>
    </row>
    <row r="1638" spans="1:6" x14ac:dyDescent="0.3">
      <c r="A1638" t="s">
        <v>5179</v>
      </c>
      <c r="B1638" s="37" t="s">
        <v>2596</v>
      </c>
      <c r="C1638" s="37" t="s">
        <v>3407</v>
      </c>
      <c r="D1638" t="s">
        <v>1764</v>
      </c>
      <c r="E1638" t="s">
        <v>1763</v>
      </c>
      <c r="F1638" t="s">
        <v>1321</v>
      </c>
    </row>
    <row r="1639" spans="1:6" x14ac:dyDescent="0.3">
      <c r="A1639" t="s">
        <v>5180</v>
      </c>
      <c r="B1639" s="37" t="s">
        <v>2570</v>
      </c>
      <c r="C1639" s="37" t="s">
        <v>2933</v>
      </c>
      <c r="D1639" t="s">
        <v>1765</v>
      </c>
      <c r="E1639" t="s">
        <v>1766</v>
      </c>
      <c r="F1639" t="s">
        <v>1767</v>
      </c>
    </row>
    <row r="1640" spans="1:6" x14ac:dyDescent="0.3">
      <c r="A1640" t="s">
        <v>5181</v>
      </c>
      <c r="B1640" s="37" t="s">
        <v>2570</v>
      </c>
      <c r="C1640" s="37" t="s">
        <v>3282</v>
      </c>
      <c r="D1640" t="s">
        <v>1768</v>
      </c>
      <c r="E1640" t="s">
        <v>1766</v>
      </c>
      <c r="F1640" t="s">
        <v>1767</v>
      </c>
    </row>
    <row r="1641" spans="1:6" x14ac:dyDescent="0.3">
      <c r="A1641" t="s">
        <v>2742</v>
      </c>
      <c r="B1641" s="37" t="s">
        <v>2571</v>
      </c>
      <c r="C1641" s="37" t="s">
        <v>3645</v>
      </c>
      <c r="D1641" t="s">
        <v>1769</v>
      </c>
      <c r="E1641" t="s">
        <v>1770</v>
      </c>
      <c r="F1641" t="s">
        <v>1771</v>
      </c>
    </row>
    <row r="1642" spans="1:6" x14ac:dyDescent="0.3">
      <c r="A1642" t="s">
        <v>5182</v>
      </c>
      <c r="B1642" s="37" t="s">
        <v>2571</v>
      </c>
      <c r="C1642" s="37" t="s">
        <v>3684</v>
      </c>
      <c r="D1642" t="s">
        <v>1772</v>
      </c>
      <c r="E1642" t="s">
        <v>1770</v>
      </c>
      <c r="F1642" t="s">
        <v>1771</v>
      </c>
    </row>
    <row r="1643" spans="1:6" x14ac:dyDescent="0.3">
      <c r="A1643" t="s">
        <v>2741</v>
      </c>
      <c r="B1643" s="37" t="s">
        <v>2571</v>
      </c>
      <c r="C1643" s="37" t="s">
        <v>2985</v>
      </c>
      <c r="D1643" t="s">
        <v>1773</v>
      </c>
      <c r="E1643" t="s">
        <v>1774</v>
      </c>
      <c r="F1643" t="s">
        <v>1775</v>
      </c>
    </row>
    <row r="1644" spans="1:6" x14ac:dyDescent="0.3">
      <c r="A1644" t="s">
        <v>5183</v>
      </c>
      <c r="B1644" s="37" t="s">
        <v>2571</v>
      </c>
      <c r="C1644" s="37" t="s">
        <v>3596</v>
      </c>
      <c r="D1644" t="s">
        <v>1776</v>
      </c>
      <c r="E1644" t="s">
        <v>1774</v>
      </c>
      <c r="F1644" t="s">
        <v>1775</v>
      </c>
    </row>
    <row r="1645" spans="1:6" x14ac:dyDescent="0.3">
      <c r="A1645" t="s">
        <v>5184</v>
      </c>
      <c r="B1645" s="37" t="s">
        <v>2571</v>
      </c>
      <c r="C1645" s="37" t="s">
        <v>2986</v>
      </c>
      <c r="D1645" t="s">
        <v>1777</v>
      </c>
      <c r="E1645" t="s">
        <v>1774</v>
      </c>
      <c r="F1645" t="s">
        <v>1775</v>
      </c>
    </row>
    <row r="1646" spans="1:6" x14ac:dyDescent="0.3">
      <c r="A1646" t="s">
        <v>5185</v>
      </c>
      <c r="B1646" s="37" t="s">
        <v>2571</v>
      </c>
      <c r="C1646" s="37" t="s">
        <v>2987</v>
      </c>
      <c r="D1646" t="s">
        <v>1778</v>
      </c>
      <c r="E1646" t="s">
        <v>1774</v>
      </c>
      <c r="F1646" t="s">
        <v>1775</v>
      </c>
    </row>
    <row r="1647" spans="1:6" x14ac:dyDescent="0.3">
      <c r="A1647" t="s">
        <v>5186</v>
      </c>
      <c r="B1647" s="37" t="s">
        <v>2571</v>
      </c>
      <c r="C1647" s="37" t="s">
        <v>3614</v>
      </c>
      <c r="D1647" t="s">
        <v>1779</v>
      </c>
      <c r="E1647" t="s">
        <v>1774</v>
      </c>
      <c r="F1647" t="s">
        <v>1775</v>
      </c>
    </row>
    <row r="1648" spans="1:6" x14ac:dyDescent="0.3">
      <c r="A1648" t="s">
        <v>2740</v>
      </c>
      <c r="B1648" s="37" t="s">
        <v>2571</v>
      </c>
      <c r="C1648" s="37" t="s">
        <v>3240</v>
      </c>
      <c r="D1648" t="s">
        <v>1780</v>
      </c>
      <c r="E1648" t="s">
        <v>1781</v>
      </c>
      <c r="F1648" t="s">
        <v>1782</v>
      </c>
    </row>
    <row r="1649" spans="1:6" x14ac:dyDescent="0.3">
      <c r="A1649" t="s">
        <v>5187</v>
      </c>
      <c r="B1649" s="37" t="s">
        <v>2571</v>
      </c>
      <c r="C1649" s="37" t="s">
        <v>3295</v>
      </c>
      <c r="D1649" t="s">
        <v>1783</v>
      </c>
      <c r="E1649" t="s">
        <v>1784</v>
      </c>
      <c r="F1649" t="s">
        <v>1785</v>
      </c>
    </row>
    <row r="1650" spans="1:6" x14ac:dyDescent="0.3">
      <c r="A1650" t="s">
        <v>5188</v>
      </c>
      <c r="B1650" s="37" t="s">
        <v>2571</v>
      </c>
      <c r="C1650" s="37" t="s">
        <v>3035</v>
      </c>
      <c r="D1650" t="s">
        <v>1786</v>
      </c>
      <c r="E1650" t="s">
        <v>1784</v>
      </c>
      <c r="F1650" t="s">
        <v>1785</v>
      </c>
    </row>
    <row r="1651" spans="1:6" x14ac:dyDescent="0.3">
      <c r="A1651" t="s">
        <v>2739</v>
      </c>
      <c r="B1651" s="37" t="s">
        <v>2571</v>
      </c>
      <c r="C1651" s="37" t="s">
        <v>3062</v>
      </c>
      <c r="D1651" t="s">
        <v>1787</v>
      </c>
      <c r="E1651" t="s">
        <v>1788</v>
      </c>
      <c r="F1651" t="s">
        <v>1789</v>
      </c>
    </row>
    <row r="1652" spans="1:6" x14ac:dyDescent="0.3">
      <c r="A1652" t="s">
        <v>5189</v>
      </c>
      <c r="B1652" s="37" t="s">
        <v>2571</v>
      </c>
      <c r="C1652" s="37" t="s">
        <v>3123</v>
      </c>
      <c r="D1652" t="s">
        <v>1790</v>
      </c>
      <c r="E1652" t="s">
        <v>1791</v>
      </c>
      <c r="F1652" t="s">
        <v>1321</v>
      </c>
    </row>
    <row r="1653" spans="1:6" x14ac:dyDescent="0.3">
      <c r="A1653" t="s">
        <v>5190</v>
      </c>
      <c r="B1653" s="37" t="s">
        <v>2572</v>
      </c>
      <c r="C1653" s="37" t="s">
        <v>3284</v>
      </c>
      <c r="D1653" t="s">
        <v>1792</v>
      </c>
      <c r="E1653" t="s">
        <v>1793</v>
      </c>
      <c r="F1653" t="s">
        <v>1794</v>
      </c>
    </row>
    <row r="1654" spans="1:6" x14ac:dyDescent="0.3">
      <c r="A1654" t="s">
        <v>5191</v>
      </c>
      <c r="B1654" s="37" t="s">
        <v>3685</v>
      </c>
      <c r="C1654" s="37" t="s">
        <v>3281</v>
      </c>
      <c r="D1654" t="s">
        <v>1795</v>
      </c>
      <c r="E1654" t="s">
        <v>1796</v>
      </c>
      <c r="F1654" t="s">
        <v>1321</v>
      </c>
    </row>
    <row r="1655" spans="1:6" x14ac:dyDescent="0.3">
      <c r="A1655" t="s">
        <v>5192</v>
      </c>
      <c r="B1655" s="37" t="s">
        <v>2573</v>
      </c>
      <c r="C1655" s="37" t="s">
        <v>3595</v>
      </c>
      <c r="D1655" t="s">
        <v>1797</v>
      </c>
      <c r="E1655" t="s">
        <v>6025</v>
      </c>
      <c r="F1655" t="s">
        <v>1799</v>
      </c>
    </row>
    <row r="1656" spans="1:6" x14ac:dyDescent="0.3">
      <c r="A1656" t="s">
        <v>5193</v>
      </c>
      <c r="B1656" s="37" t="s">
        <v>2573</v>
      </c>
      <c r="C1656" s="37" t="s">
        <v>3229</v>
      </c>
      <c r="D1656" t="s">
        <v>1800</v>
      </c>
      <c r="E1656" t="s">
        <v>1798</v>
      </c>
      <c r="F1656" t="s">
        <v>1799</v>
      </c>
    </row>
    <row r="1657" spans="1:6" x14ac:dyDescent="0.3">
      <c r="A1657" t="s">
        <v>5194</v>
      </c>
      <c r="B1657" s="37" t="s">
        <v>2573</v>
      </c>
      <c r="C1657" s="37" t="s">
        <v>3230</v>
      </c>
      <c r="D1657" t="s">
        <v>1801</v>
      </c>
      <c r="E1657" t="s">
        <v>1802</v>
      </c>
      <c r="F1657" t="s">
        <v>1799</v>
      </c>
    </row>
    <row r="1658" spans="1:6" x14ac:dyDescent="0.3">
      <c r="A1658" t="s">
        <v>5195</v>
      </c>
      <c r="B1658" s="37" t="s">
        <v>2573</v>
      </c>
      <c r="C1658" s="37" t="s">
        <v>3547</v>
      </c>
      <c r="D1658" t="s">
        <v>1803</v>
      </c>
      <c r="E1658" t="s">
        <v>1798</v>
      </c>
      <c r="F1658" t="s">
        <v>1799</v>
      </c>
    </row>
    <row r="1659" spans="1:6" x14ac:dyDescent="0.3">
      <c r="A1659" t="s">
        <v>5196</v>
      </c>
      <c r="B1659" s="37" t="s">
        <v>2573</v>
      </c>
      <c r="C1659" s="37" t="s">
        <v>3400</v>
      </c>
      <c r="D1659" t="s">
        <v>1804</v>
      </c>
      <c r="E1659" t="s">
        <v>1805</v>
      </c>
      <c r="F1659" t="s">
        <v>1799</v>
      </c>
    </row>
    <row r="1660" spans="1:6" x14ac:dyDescent="0.3">
      <c r="A1660" t="s">
        <v>5197</v>
      </c>
      <c r="B1660" s="37" t="s">
        <v>2573</v>
      </c>
      <c r="C1660" s="37" t="s">
        <v>3401</v>
      </c>
      <c r="D1660" t="s">
        <v>1806</v>
      </c>
      <c r="E1660" t="s">
        <v>1805</v>
      </c>
      <c r="F1660" t="s">
        <v>1799</v>
      </c>
    </row>
    <row r="1661" spans="1:6" x14ac:dyDescent="0.3">
      <c r="A1661" t="s">
        <v>5198</v>
      </c>
      <c r="B1661" s="37" t="s">
        <v>2573</v>
      </c>
      <c r="C1661" s="37" t="s">
        <v>3402</v>
      </c>
      <c r="D1661" t="s">
        <v>1807</v>
      </c>
      <c r="E1661" t="s">
        <v>1805</v>
      </c>
      <c r="F1661" t="s">
        <v>1799</v>
      </c>
    </row>
    <row r="1662" spans="1:6" x14ac:dyDescent="0.3">
      <c r="A1662" t="s">
        <v>5199</v>
      </c>
      <c r="B1662" s="37" t="s">
        <v>2573</v>
      </c>
      <c r="C1662" s="37" t="s">
        <v>3403</v>
      </c>
      <c r="D1662" t="s">
        <v>1808</v>
      </c>
      <c r="E1662" t="s">
        <v>1805</v>
      </c>
      <c r="F1662" t="s">
        <v>1799</v>
      </c>
    </row>
    <row r="1663" spans="1:6" x14ac:dyDescent="0.3">
      <c r="A1663" t="s">
        <v>5200</v>
      </c>
      <c r="B1663" s="37" t="s">
        <v>2573</v>
      </c>
      <c r="C1663" s="37" t="s">
        <v>3644</v>
      </c>
      <c r="D1663" t="s">
        <v>1809</v>
      </c>
      <c r="E1663" t="s">
        <v>1805</v>
      </c>
      <c r="F1663" t="s">
        <v>1799</v>
      </c>
    </row>
    <row r="1664" spans="1:6" x14ac:dyDescent="0.3">
      <c r="A1664" t="s">
        <v>5201</v>
      </c>
      <c r="B1664" s="37" t="s">
        <v>2573</v>
      </c>
      <c r="C1664" s="37" t="s">
        <v>3405</v>
      </c>
      <c r="D1664" t="s">
        <v>1810</v>
      </c>
      <c r="E1664" t="s">
        <v>1805</v>
      </c>
      <c r="F1664" t="s">
        <v>1799</v>
      </c>
    </row>
    <row r="1665" spans="1:6" x14ac:dyDescent="0.3">
      <c r="A1665" t="s">
        <v>5202</v>
      </c>
      <c r="B1665" s="37" t="s">
        <v>2573</v>
      </c>
      <c r="C1665" s="37" t="s">
        <v>3406</v>
      </c>
      <c r="D1665" t="s">
        <v>1811</v>
      </c>
      <c r="E1665" t="s">
        <v>1805</v>
      </c>
      <c r="F1665" t="s">
        <v>1799</v>
      </c>
    </row>
    <row r="1666" spans="1:6" x14ac:dyDescent="0.3">
      <c r="A1666" t="s">
        <v>5203</v>
      </c>
      <c r="B1666" s="37" t="s">
        <v>2573</v>
      </c>
      <c r="C1666" s="37" t="s">
        <v>2937</v>
      </c>
      <c r="D1666" t="s">
        <v>1812</v>
      </c>
      <c r="E1666" t="s">
        <v>1805</v>
      </c>
      <c r="F1666" t="s">
        <v>1799</v>
      </c>
    </row>
    <row r="1667" spans="1:6" x14ac:dyDescent="0.3">
      <c r="A1667" t="s">
        <v>5204</v>
      </c>
      <c r="B1667" s="37" t="s">
        <v>2573</v>
      </c>
      <c r="C1667" s="37" t="s">
        <v>3407</v>
      </c>
      <c r="D1667" t="s">
        <v>1813</v>
      </c>
      <c r="E1667" t="s">
        <v>1805</v>
      </c>
      <c r="F1667" t="s">
        <v>1799</v>
      </c>
    </row>
    <row r="1668" spans="1:6" x14ac:dyDescent="0.3">
      <c r="A1668" t="s">
        <v>5205</v>
      </c>
      <c r="B1668" s="37" t="s">
        <v>2573</v>
      </c>
      <c r="C1668" s="37" t="s">
        <v>2938</v>
      </c>
      <c r="D1668" t="s">
        <v>1814</v>
      </c>
      <c r="E1668" t="s">
        <v>1805</v>
      </c>
      <c r="F1668" t="s">
        <v>1799</v>
      </c>
    </row>
    <row r="1669" spans="1:6" x14ac:dyDescent="0.3">
      <c r="A1669" t="s">
        <v>5206</v>
      </c>
      <c r="B1669" s="37" t="s">
        <v>2573</v>
      </c>
      <c r="C1669" s="37" t="s">
        <v>2939</v>
      </c>
      <c r="D1669" t="s">
        <v>1815</v>
      </c>
      <c r="E1669" t="s">
        <v>1805</v>
      </c>
      <c r="F1669" t="s">
        <v>1799</v>
      </c>
    </row>
    <row r="1670" spans="1:6" x14ac:dyDescent="0.3">
      <c r="A1670" t="s">
        <v>5207</v>
      </c>
      <c r="B1670" s="37" t="s">
        <v>2573</v>
      </c>
      <c r="C1670" s="37" t="s">
        <v>3408</v>
      </c>
      <c r="D1670" t="s">
        <v>1816</v>
      </c>
      <c r="E1670" t="s">
        <v>6025</v>
      </c>
      <c r="F1670" t="s">
        <v>1799</v>
      </c>
    </row>
    <row r="1671" spans="1:6" x14ac:dyDescent="0.3">
      <c r="A1671" t="s">
        <v>5208</v>
      </c>
      <c r="B1671" s="37" t="s">
        <v>2573</v>
      </c>
      <c r="C1671" s="37" t="s">
        <v>3410</v>
      </c>
      <c r="D1671" t="s">
        <v>1817</v>
      </c>
      <c r="E1671" t="s">
        <v>1802</v>
      </c>
      <c r="F1671" t="s">
        <v>1799</v>
      </c>
    </row>
    <row r="1672" spans="1:6" x14ac:dyDescent="0.3">
      <c r="A1672" t="s">
        <v>2738</v>
      </c>
      <c r="B1672" s="37" t="s">
        <v>2573</v>
      </c>
      <c r="C1672" s="37" t="s">
        <v>3411</v>
      </c>
      <c r="D1672" t="s">
        <v>1818</v>
      </c>
      <c r="E1672" t="s">
        <v>1819</v>
      </c>
      <c r="F1672" t="s">
        <v>1799</v>
      </c>
    </row>
    <row r="1673" spans="1:6" x14ac:dyDescent="0.3">
      <c r="A1673" t="s">
        <v>5209</v>
      </c>
      <c r="B1673" s="37" t="s">
        <v>2573</v>
      </c>
      <c r="C1673" s="37" t="s">
        <v>3412</v>
      </c>
      <c r="D1673" t="s">
        <v>1820</v>
      </c>
      <c r="E1673" t="s">
        <v>1821</v>
      </c>
      <c r="F1673" t="s">
        <v>1799</v>
      </c>
    </row>
    <row r="1674" spans="1:6" x14ac:dyDescent="0.3">
      <c r="A1674" t="s">
        <v>5210</v>
      </c>
      <c r="B1674" s="37" t="s">
        <v>2573</v>
      </c>
      <c r="C1674" s="37" t="s">
        <v>3413</v>
      </c>
      <c r="D1674" t="s">
        <v>1822</v>
      </c>
      <c r="E1674" t="s">
        <v>1821</v>
      </c>
      <c r="F1674" t="s">
        <v>1799</v>
      </c>
    </row>
    <row r="1675" spans="1:6" x14ac:dyDescent="0.3">
      <c r="A1675" t="s">
        <v>5211</v>
      </c>
      <c r="B1675" s="37" t="s">
        <v>2573</v>
      </c>
      <c r="C1675" s="37" t="s">
        <v>3686</v>
      </c>
      <c r="D1675" t="s">
        <v>1823</v>
      </c>
      <c r="E1675" t="s">
        <v>1821</v>
      </c>
      <c r="F1675" t="s">
        <v>1799</v>
      </c>
    </row>
    <row r="1676" spans="1:6" x14ac:dyDescent="0.3">
      <c r="A1676" t="s">
        <v>5212</v>
      </c>
      <c r="B1676" s="37" t="s">
        <v>2573</v>
      </c>
      <c r="C1676" s="37" t="s">
        <v>3415</v>
      </c>
      <c r="D1676" t="s">
        <v>1824</v>
      </c>
      <c r="E1676" t="s">
        <v>1821</v>
      </c>
      <c r="F1676" t="s">
        <v>1799</v>
      </c>
    </row>
    <row r="1677" spans="1:6" x14ac:dyDescent="0.3">
      <c r="A1677" t="s">
        <v>5213</v>
      </c>
      <c r="B1677" s="37" t="s">
        <v>2573</v>
      </c>
      <c r="C1677" s="37" t="s">
        <v>3416</v>
      </c>
      <c r="D1677" t="s">
        <v>1825</v>
      </c>
      <c r="E1677" t="s">
        <v>1821</v>
      </c>
      <c r="F1677" t="s">
        <v>1799</v>
      </c>
    </row>
    <row r="1678" spans="1:6" x14ac:dyDescent="0.3">
      <c r="A1678" t="s">
        <v>5214</v>
      </c>
      <c r="B1678" s="37" t="s">
        <v>2573</v>
      </c>
      <c r="C1678" s="37" t="s">
        <v>3417</v>
      </c>
      <c r="D1678" t="s">
        <v>1826</v>
      </c>
      <c r="E1678" t="s">
        <v>1821</v>
      </c>
      <c r="F1678" t="s">
        <v>1799</v>
      </c>
    </row>
    <row r="1679" spans="1:6" x14ac:dyDescent="0.3">
      <c r="A1679" t="s">
        <v>5215</v>
      </c>
      <c r="B1679" s="37" t="s">
        <v>2573</v>
      </c>
      <c r="C1679" s="37" t="s">
        <v>3687</v>
      </c>
      <c r="D1679" t="s">
        <v>1827</v>
      </c>
      <c r="E1679" t="s">
        <v>1821</v>
      </c>
      <c r="F1679" t="s">
        <v>1799</v>
      </c>
    </row>
    <row r="1680" spans="1:6" x14ac:dyDescent="0.3">
      <c r="A1680" t="s">
        <v>5216</v>
      </c>
      <c r="B1680" s="37" t="s">
        <v>2573</v>
      </c>
      <c r="C1680" s="37" t="s">
        <v>2941</v>
      </c>
      <c r="D1680" t="s">
        <v>1828</v>
      </c>
      <c r="E1680" t="s">
        <v>1821</v>
      </c>
      <c r="F1680" t="s">
        <v>1799</v>
      </c>
    </row>
    <row r="1681" spans="1:6" x14ac:dyDescent="0.3">
      <c r="A1681" t="s">
        <v>2737</v>
      </c>
      <c r="B1681" s="37" t="s">
        <v>2573</v>
      </c>
      <c r="C1681" s="37" t="s">
        <v>3635</v>
      </c>
      <c r="D1681" t="s">
        <v>1829</v>
      </c>
      <c r="E1681" t="s">
        <v>1821</v>
      </c>
      <c r="F1681" t="s">
        <v>1799</v>
      </c>
    </row>
    <row r="1682" spans="1:6" x14ac:dyDescent="0.3">
      <c r="A1682" t="s">
        <v>5217</v>
      </c>
      <c r="B1682" s="37" t="s">
        <v>2573</v>
      </c>
      <c r="C1682" s="37" t="s">
        <v>3642</v>
      </c>
      <c r="D1682" t="s">
        <v>1830</v>
      </c>
      <c r="E1682" t="s">
        <v>1805</v>
      </c>
      <c r="F1682" t="s">
        <v>1799</v>
      </c>
    </row>
    <row r="1683" spans="1:6" x14ac:dyDescent="0.3">
      <c r="A1683" t="s">
        <v>5218</v>
      </c>
      <c r="B1683" s="37" t="s">
        <v>2573</v>
      </c>
      <c r="C1683" s="37" t="s">
        <v>2942</v>
      </c>
      <c r="D1683" t="s">
        <v>1831</v>
      </c>
      <c r="E1683" t="s">
        <v>1805</v>
      </c>
      <c r="F1683" t="s">
        <v>1799</v>
      </c>
    </row>
    <row r="1684" spans="1:6" x14ac:dyDescent="0.3">
      <c r="A1684" t="s">
        <v>5219</v>
      </c>
      <c r="B1684" s="37" t="s">
        <v>2573</v>
      </c>
      <c r="C1684" s="37" t="s">
        <v>3688</v>
      </c>
      <c r="D1684" t="s">
        <v>1832</v>
      </c>
      <c r="E1684" t="s">
        <v>1821</v>
      </c>
      <c r="F1684" t="s">
        <v>1799</v>
      </c>
    </row>
    <row r="1685" spans="1:6" x14ac:dyDescent="0.3">
      <c r="A1685" t="s">
        <v>5220</v>
      </c>
      <c r="B1685" s="37" t="s">
        <v>2573</v>
      </c>
      <c r="C1685" s="37" t="s">
        <v>3636</v>
      </c>
      <c r="D1685" t="s">
        <v>1833</v>
      </c>
      <c r="E1685" t="s">
        <v>1821</v>
      </c>
      <c r="F1685" t="s">
        <v>1799</v>
      </c>
    </row>
    <row r="1686" spans="1:6" x14ac:dyDescent="0.3">
      <c r="A1686" t="s">
        <v>5221</v>
      </c>
      <c r="B1686" s="37" t="s">
        <v>2573</v>
      </c>
      <c r="C1686" s="37" t="s">
        <v>3689</v>
      </c>
      <c r="D1686" t="s">
        <v>1834</v>
      </c>
      <c r="E1686" t="s">
        <v>1835</v>
      </c>
      <c r="F1686" t="s">
        <v>1799</v>
      </c>
    </row>
    <row r="1687" spans="1:6" x14ac:dyDescent="0.3">
      <c r="A1687" t="s">
        <v>5222</v>
      </c>
      <c r="B1687" s="37" t="s">
        <v>2573</v>
      </c>
      <c r="C1687" s="37" t="s">
        <v>3639</v>
      </c>
      <c r="D1687" t="s">
        <v>1836</v>
      </c>
      <c r="E1687" t="s">
        <v>1798</v>
      </c>
      <c r="F1687" t="s">
        <v>1799</v>
      </c>
    </row>
    <row r="1688" spans="1:6" x14ac:dyDescent="0.3">
      <c r="A1688" t="s">
        <v>5223</v>
      </c>
      <c r="B1688" s="37" t="s">
        <v>2573</v>
      </c>
      <c r="C1688" s="37" t="s">
        <v>3640</v>
      </c>
      <c r="D1688" t="s">
        <v>1837</v>
      </c>
      <c r="E1688" t="s">
        <v>1821</v>
      </c>
      <c r="F1688" t="s">
        <v>1799</v>
      </c>
    </row>
    <row r="1689" spans="1:6" x14ac:dyDescent="0.3">
      <c r="A1689" t="s">
        <v>2736</v>
      </c>
      <c r="B1689" s="37" t="s">
        <v>2573</v>
      </c>
      <c r="C1689" s="37" t="s">
        <v>3690</v>
      </c>
      <c r="D1689" t="s">
        <v>1838</v>
      </c>
      <c r="E1689" t="s">
        <v>1821</v>
      </c>
      <c r="F1689" t="s">
        <v>1799</v>
      </c>
    </row>
    <row r="1690" spans="1:6" x14ac:dyDescent="0.3">
      <c r="A1690" t="s">
        <v>5224</v>
      </c>
      <c r="B1690" s="37" t="s">
        <v>2573</v>
      </c>
      <c r="C1690" s="37" t="s">
        <v>3691</v>
      </c>
      <c r="D1690" t="s">
        <v>1839</v>
      </c>
      <c r="E1690" t="s">
        <v>1798</v>
      </c>
      <c r="F1690" t="s">
        <v>1799</v>
      </c>
    </row>
    <row r="1691" spans="1:6" x14ac:dyDescent="0.3">
      <c r="A1691" t="s">
        <v>5225</v>
      </c>
      <c r="B1691" s="37" t="s">
        <v>2573</v>
      </c>
      <c r="C1691" s="37" t="s">
        <v>3692</v>
      </c>
      <c r="D1691" t="s">
        <v>1840</v>
      </c>
      <c r="E1691" t="s">
        <v>1821</v>
      </c>
      <c r="F1691" t="s">
        <v>1799</v>
      </c>
    </row>
    <row r="1692" spans="1:6" x14ac:dyDescent="0.3">
      <c r="A1692" t="s">
        <v>5226</v>
      </c>
      <c r="B1692" s="37" t="s">
        <v>2573</v>
      </c>
      <c r="C1692" s="37" t="s">
        <v>3641</v>
      </c>
      <c r="D1692" t="s">
        <v>1841</v>
      </c>
      <c r="E1692" t="s">
        <v>1821</v>
      </c>
      <c r="F1692" t="s">
        <v>1799</v>
      </c>
    </row>
    <row r="1693" spans="1:6" x14ac:dyDescent="0.3">
      <c r="A1693" t="s">
        <v>5227</v>
      </c>
      <c r="B1693" s="37" t="s">
        <v>2573</v>
      </c>
      <c r="C1693" s="37" t="s">
        <v>3693</v>
      </c>
      <c r="D1693" t="s">
        <v>1842</v>
      </c>
      <c r="E1693" t="s">
        <v>1821</v>
      </c>
      <c r="F1693" t="s">
        <v>1799</v>
      </c>
    </row>
    <row r="1694" spans="1:6" x14ac:dyDescent="0.3">
      <c r="A1694" t="s">
        <v>5228</v>
      </c>
      <c r="B1694" s="37" t="s">
        <v>2573</v>
      </c>
      <c r="C1694" s="37" t="s">
        <v>3694</v>
      </c>
      <c r="D1694" t="s">
        <v>1843</v>
      </c>
      <c r="E1694" t="s">
        <v>6025</v>
      </c>
      <c r="F1694" t="s">
        <v>1799</v>
      </c>
    </row>
    <row r="1695" spans="1:6" x14ac:dyDescent="0.3">
      <c r="A1695" t="s">
        <v>5229</v>
      </c>
      <c r="B1695" s="37" t="s">
        <v>2573</v>
      </c>
      <c r="C1695" s="37" t="s">
        <v>3657</v>
      </c>
      <c r="D1695" t="s">
        <v>1844</v>
      </c>
      <c r="E1695" t="s">
        <v>1819</v>
      </c>
      <c r="F1695" t="s">
        <v>1799</v>
      </c>
    </row>
    <row r="1696" spans="1:6" x14ac:dyDescent="0.3">
      <c r="A1696" t="s">
        <v>5230</v>
      </c>
      <c r="B1696" s="37" t="s">
        <v>2573</v>
      </c>
      <c r="C1696" s="37" t="s">
        <v>2943</v>
      </c>
      <c r="D1696" t="s">
        <v>1845</v>
      </c>
      <c r="E1696" t="s">
        <v>1819</v>
      </c>
      <c r="F1696" t="s">
        <v>1799</v>
      </c>
    </row>
    <row r="1697" spans="1:6" x14ac:dyDescent="0.3">
      <c r="A1697" t="s">
        <v>5231</v>
      </c>
      <c r="B1697" s="37" t="s">
        <v>2573</v>
      </c>
      <c r="C1697" s="37" t="s">
        <v>3695</v>
      </c>
      <c r="D1697" t="s">
        <v>1846</v>
      </c>
      <c r="E1697" t="s">
        <v>6025</v>
      </c>
      <c r="F1697" t="s">
        <v>1799</v>
      </c>
    </row>
    <row r="1698" spans="1:6" x14ac:dyDescent="0.3">
      <c r="A1698" t="s">
        <v>5232</v>
      </c>
      <c r="B1698" s="37" t="s">
        <v>2573</v>
      </c>
      <c r="C1698" s="37" t="s">
        <v>3658</v>
      </c>
      <c r="D1698" t="s">
        <v>1847</v>
      </c>
      <c r="E1698" t="s">
        <v>1798</v>
      </c>
      <c r="F1698" t="s">
        <v>1799</v>
      </c>
    </row>
    <row r="1699" spans="1:6" x14ac:dyDescent="0.3">
      <c r="A1699" t="s">
        <v>2735</v>
      </c>
      <c r="B1699" s="37" t="s">
        <v>2573</v>
      </c>
      <c r="C1699" s="37" t="s">
        <v>2944</v>
      </c>
      <c r="D1699" t="s">
        <v>1848</v>
      </c>
      <c r="E1699" t="s">
        <v>1819</v>
      </c>
      <c r="F1699" t="s">
        <v>1799</v>
      </c>
    </row>
    <row r="1700" spans="1:6" x14ac:dyDescent="0.3">
      <c r="A1700" t="s">
        <v>5233</v>
      </c>
      <c r="B1700" s="37" t="s">
        <v>2573</v>
      </c>
      <c r="C1700" s="37" t="s">
        <v>3659</v>
      </c>
      <c r="D1700" t="s">
        <v>1849</v>
      </c>
      <c r="E1700" t="s">
        <v>1819</v>
      </c>
      <c r="F1700" t="s">
        <v>1799</v>
      </c>
    </row>
    <row r="1701" spans="1:6" x14ac:dyDescent="0.3">
      <c r="A1701" t="s">
        <v>5234</v>
      </c>
      <c r="B1701" s="37" t="s">
        <v>2573</v>
      </c>
      <c r="C1701" s="37" t="s">
        <v>2945</v>
      </c>
      <c r="D1701" t="s">
        <v>6010</v>
      </c>
      <c r="E1701" t="s">
        <v>1819</v>
      </c>
      <c r="F1701" t="s">
        <v>1799</v>
      </c>
    </row>
    <row r="1702" spans="1:6" x14ac:dyDescent="0.3">
      <c r="A1702" t="s">
        <v>5235</v>
      </c>
      <c r="B1702" s="37" t="s">
        <v>2573</v>
      </c>
      <c r="C1702" s="37" t="s">
        <v>3696</v>
      </c>
      <c r="D1702" t="s">
        <v>1850</v>
      </c>
      <c r="E1702" t="s">
        <v>1821</v>
      </c>
      <c r="F1702" t="s">
        <v>1799</v>
      </c>
    </row>
    <row r="1703" spans="1:6" x14ac:dyDescent="0.3">
      <c r="A1703" t="s">
        <v>5236</v>
      </c>
      <c r="B1703" s="37" t="s">
        <v>2573</v>
      </c>
      <c r="C1703" s="37" t="s">
        <v>2946</v>
      </c>
      <c r="D1703" t="s">
        <v>1851</v>
      </c>
      <c r="E1703" t="s">
        <v>1821</v>
      </c>
      <c r="F1703" t="s">
        <v>1799</v>
      </c>
    </row>
    <row r="1704" spans="1:6" x14ac:dyDescent="0.3">
      <c r="A1704" t="s">
        <v>5237</v>
      </c>
      <c r="B1704" s="37" t="s">
        <v>2573</v>
      </c>
      <c r="C1704" s="37" t="s">
        <v>2947</v>
      </c>
      <c r="D1704" t="s">
        <v>1852</v>
      </c>
      <c r="E1704" t="s">
        <v>1821</v>
      </c>
      <c r="F1704" t="s">
        <v>1799</v>
      </c>
    </row>
    <row r="1705" spans="1:6" x14ac:dyDescent="0.3">
      <c r="A1705" t="s">
        <v>5238</v>
      </c>
      <c r="B1705" s="37" t="s">
        <v>2573</v>
      </c>
      <c r="C1705" s="37" t="s">
        <v>3318</v>
      </c>
      <c r="D1705" t="s">
        <v>1853</v>
      </c>
      <c r="E1705" t="s">
        <v>1854</v>
      </c>
      <c r="F1705" t="s">
        <v>1799</v>
      </c>
    </row>
    <row r="1706" spans="1:6" x14ac:dyDescent="0.3">
      <c r="A1706" t="s">
        <v>5239</v>
      </c>
      <c r="B1706" s="37" t="s">
        <v>2573</v>
      </c>
      <c r="C1706" s="37" t="s">
        <v>3287</v>
      </c>
      <c r="D1706" t="s">
        <v>1855</v>
      </c>
      <c r="E1706" t="s">
        <v>1856</v>
      </c>
      <c r="F1706" t="s">
        <v>1799</v>
      </c>
    </row>
    <row r="1707" spans="1:6" x14ac:dyDescent="0.3">
      <c r="A1707" t="s">
        <v>5240</v>
      </c>
      <c r="B1707" s="37" t="s">
        <v>2573</v>
      </c>
      <c r="C1707" s="37" t="s">
        <v>3697</v>
      </c>
      <c r="D1707" t="s">
        <v>1857</v>
      </c>
      <c r="E1707" t="s">
        <v>1802</v>
      </c>
      <c r="F1707" t="s">
        <v>1799</v>
      </c>
    </row>
    <row r="1708" spans="1:6" x14ac:dyDescent="0.3">
      <c r="A1708" t="s">
        <v>2734</v>
      </c>
      <c r="B1708" s="37" t="s">
        <v>2573</v>
      </c>
      <c r="C1708" s="37" t="s">
        <v>2952</v>
      </c>
      <c r="D1708" t="s">
        <v>1858</v>
      </c>
      <c r="E1708" t="s">
        <v>1802</v>
      </c>
      <c r="F1708" t="s">
        <v>1799</v>
      </c>
    </row>
    <row r="1709" spans="1:6" x14ac:dyDescent="0.3">
      <c r="A1709" t="s">
        <v>5241</v>
      </c>
      <c r="B1709" s="37" t="s">
        <v>2573</v>
      </c>
      <c r="C1709" s="37" t="s">
        <v>2955</v>
      </c>
      <c r="D1709" t="s">
        <v>1859</v>
      </c>
      <c r="E1709" t="s">
        <v>1835</v>
      </c>
      <c r="F1709" t="s">
        <v>1799</v>
      </c>
    </row>
    <row r="1710" spans="1:6" x14ac:dyDescent="0.3">
      <c r="A1710" t="s">
        <v>5242</v>
      </c>
      <c r="B1710" s="37" t="s">
        <v>2573</v>
      </c>
      <c r="C1710" s="37" t="s">
        <v>2957</v>
      </c>
      <c r="D1710" t="s">
        <v>1860</v>
      </c>
      <c r="E1710" t="s">
        <v>1821</v>
      </c>
      <c r="F1710" t="s">
        <v>1799</v>
      </c>
    </row>
    <row r="1711" spans="1:6" x14ac:dyDescent="0.3">
      <c r="A1711" t="s">
        <v>5243</v>
      </c>
      <c r="B1711" s="37" t="s">
        <v>2573</v>
      </c>
      <c r="C1711" s="37" t="s">
        <v>2958</v>
      </c>
      <c r="D1711" t="s">
        <v>1861</v>
      </c>
      <c r="E1711" t="s">
        <v>1802</v>
      </c>
      <c r="F1711" t="s">
        <v>1799</v>
      </c>
    </row>
    <row r="1712" spans="1:6" x14ac:dyDescent="0.3">
      <c r="A1712" t="s">
        <v>5244</v>
      </c>
      <c r="B1712" s="37" t="s">
        <v>2573</v>
      </c>
      <c r="C1712" s="37" t="s">
        <v>2959</v>
      </c>
      <c r="D1712" t="s">
        <v>1862</v>
      </c>
      <c r="E1712" t="s">
        <v>1821</v>
      </c>
      <c r="F1712" t="s">
        <v>1799</v>
      </c>
    </row>
    <row r="1713" spans="1:6" x14ac:dyDescent="0.3">
      <c r="A1713" t="s">
        <v>5245</v>
      </c>
      <c r="B1713" s="37" t="s">
        <v>2573</v>
      </c>
      <c r="C1713" s="37" t="s">
        <v>3613</v>
      </c>
      <c r="D1713" t="s">
        <v>1863</v>
      </c>
      <c r="E1713" t="s">
        <v>1835</v>
      </c>
      <c r="F1713" t="s">
        <v>1799</v>
      </c>
    </row>
    <row r="1714" spans="1:6" x14ac:dyDescent="0.3">
      <c r="A1714" t="s">
        <v>5246</v>
      </c>
      <c r="B1714" s="37" t="s">
        <v>2573</v>
      </c>
      <c r="C1714" s="37" t="s">
        <v>2963</v>
      </c>
      <c r="D1714" t="s">
        <v>1864</v>
      </c>
      <c r="E1714" t="s">
        <v>1865</v>
      </c>
      <c r="F1714" t="s">
        <v>1799</v>
      </c>
    </row>
    <row r="1715" spans="1:6" x14ac:dyDescent="0.3">
      <c r="A1715" t="s">
        <v>5247</v>
      </c>
      <c r="B1715" s="37" t="s">
        <v>2573</v>
      </c>
      <c r="C1715" s="37" t="s">
        <v>2964</v>
      </c>
      <c r="D1715" t="s">
        <v>1866</v>
      </c>
      <c r="E1715" t="s">
        <v>1802</v>
      </c>
      <c r="F1715" t="s">
        <v>1799</v>
      </c>
    </row>
    <row r="1716" spans="1:6" x14ac:dyDescent="0.3">
      <c r="A1716" t="s">
        <v>5248</v>
      </c>
      <c r="B1716" s="37" t="s">
        <v>2573</v>
      </c>
      <c r="C1716" s="37" t="s">
        <v>2965</v>
      </c>
      <c r="D1716" t="s">
        <v>1867</v>
      </c>
      <c r="E1716" t="s">
        <v>1802</v>
      </c>
      <c r="F1716" t="s">
        <v>1799</v>
      </c>
    </row>
    <row r="1717" spans="1:6" x14ac:dyDescent="0.3">
      <c r="A1717" t="s">
        <v>5249</v>
      </c>
      <c r="B1717" s="37" t="s">
        <v>2573</v>
      </c>
      <c r="C1717" s="37" t="s">
        <v>2966</v>
      </c>
      <c r="D1717" t="s">
        <v>1868</v>
      </c>
      <c r="E1717" t="s">
        <v>1802</v>
      </c>
      <c r="F1717" t="s">
        <v>1799</v>
      </c>
    </row>
    <row r="1718" spans="1:6" x14ac:dyDescent="0.3">
      <c r="A1718" t="s">
        <v>2733</v>
      </c>
      <c r="B1718" s="37" t="s">
        <v>2573</v>
      </c>
      <c r="C1718" s="37" t="s">
        <v>3288</v>
      </c>
      <c r="D1718" t="s">
        <v>1869</v>
      </c>
      <c r="E1718" t="s">
        <v>1802</v>
      </c>
      <c r="F1718" t="s">
        <v>1799</v>
      </c>
    </row>
    <row r="1719" spans="1:6" x14ac:dyDescent="0.3">
      <c r="A1719" t="s">
        <v>5250</v>
      </c>
      <c r="B1719" s="37" t="s">
        <v>2573</v>
      </c>
      <c r="C1719" s="37" t="s">
        <v>3322</v>
      </c>
      <c r="D1719" t="s">
        <v>1870</v>
      </c>
      <c r="E1719" t="s">
        <v>1802</v>
      </c>
      <c r="F1719" t="s">
        <v>1799</v>
      </c>
    </row>
    <row r="1720" spans="1:6" x14ac:dyDescent="0.3">
      <c r="A1720" t="s">
        <v>5251</v>
      </c>
      <c r="B1720" s="37" t="s">
        <v>2573</v>
      </c>
      <c r="C1720" s="37" t="s">
        <v>3323</v>
      </c>
      <c r="D1720" t="s">
        <v>1871</v>
      </c>
      <c r="E1720" t="s">
        <v>1821</v>
      </c>
      <c r="F1720" t="s">
        <v>1799</v>
      </c>
    </row>
    <row r="1721" spans="1:6" x14ac:dyDescent="0.3">
      <c r="A1721" t="s">
        <v>5252</v>
      </c>
      <c r="B1721" s="37" t="s">
        <v>2573</v>
      </c>
      <c r="C1721" s="37" t="s">
        <v>3660</v>
      </c>
      <c r="D1721" t="s">
        <v>1872</v>
      </c>
      <c r="E1721" t="s">
        <v>1821</v>
      </c>
      <c r="F1721" t="s">
        <v>1799</v>
      </c>
    </row>
    <row r="1722" spans="1:6" x14ac:dyDescent="0.3">
      <c r="A1722" t="s">
        <v>5253</v>
      </c>
      <c r="B1722" s="37" t="s">
        <v>2573</v>
      </c>
      <c r="C1722" s="37" t="s">
        <v>3661</v>
      </c>
      <c r="D1722" t="s">
        <v>1873</v>
      </c>
      <c r="E1722" t="s">
        <v>6025</v>
      </c>
      <c r="F1722" t="s">
        <v>1799</v>
      </c>
    </row>
    <row r="1723" spans="1:6" x14ac:dyDescent="0.3">
      <c r="A1723" t="s">
        <v>5254</v>
      </c>
      <c r="B1723" s="37" t="s">
        <v>2573</v>
      </c>
      <c r="C1723" s="37" t="s">
        <v>3324</v>
      </c>
      <c r="D1723" t="s">
        <v>1874</v>
      </c>
      <c r="E1723" t="s">
        <v>1856</v>
      </c>
      <c r="F1723" t="s">
        <v>1799</v>
      </c>
    </row>
    <row r="1724" spans="1:6" x14ac:dyDescent="0.3">
      <c r="A1724" t="s">
        <v>2732</v>
      </c>
      <c r="B1724" s="37" t="s">
        <v>2573</v>
      </c>
      <c r="C1724" s="37" t="s">
        <v>3662</v>
      </c>
      <c r="D1724" t="s">
        <v>1875</v>
      </c>
      <c r="E1724" t="s">
        <v>1835</v>
      </c>
      <c r="F1724" t="s">
        <v>1799</v>
      </c>
    </row>
    <row r="1725" spans="1:6" x14ac:dyDescent="0.3">
      <c r="A1725" t="s">
        <v>5255</v>
      </c>
      <c r="B1725" s="37" t="s">
        <v>2573</v>
      </c>
      <c r="C1725" s="37" t="s">
        <v>3326</v>
      </c>
      <c r="D1725" t="s">
        <v>1876</v>
      </c>
      <c r="E1725" t="s">
        <v>1835</v>
      </c>
      <c r="F1725" t="s">
        <v>1799</v>
      </c>
    </row>
    <row r="1726" spans="1:6" x14ac:dyDescent="0.3">
      <c r="A1726" t="s">
        <v>5256</v>
      </c>
      <c r="B1726" s="37" t="s">
        <v>2573</v>
      </c>
      <c r="C1726" s="37" t="s">
        <v>3698</v>
      </c>
      <c r="D1726" t="s">
        <v>1877</v>
      </c>
      <c r="E1726" t="s">
        <v>1835</v>
      </c>
      <c r="F1726" t="s">
        <v>1799</v>
      </c>
    </row>
    <row r="1727" spans="1:6" x14ac:dyDescent="0.3">
      <c r="A1727" t="s">
        <v>5257</v>
      </c>
      <c r="B1727" s="37" t="s">
        <v>2573</v>
      </c>
      <c r="C1727" s="37" t="s">
        <v>2671</v>
      </c>
      <c r="D1727" t="s">
        <v>1878</v>
      </c>
      <c r="E1727" t="s">
        <v>1802</v>
      </c>
      <c r="F1727" t="s">
        <v>1799</v>
      </c>
    </row>
    <row r="1728" spans="1:6" x14ac:dyDescent="0.3">
      <c r="A1728" t="s">
        <v>2731</v>
      </c>
      <c r="B1728" s="37" t="s">
        <v>2573</v>
      </c>
      <c r="C1728" s="37" t="s">
        <v>3239</v>
      </c>
      <c r="D1728" t="s">
        <v>1879</v>
      </c>
      <c r="E1728" t="s">
        <v>1856</v>
      </c>
      <c r="F1728" t="s">
        <v>1799</v>
      </c>
    </row>
    <row r="1729" spans="1:6" x14ac:dyDescent="0.3">
      <c r="A1729" t="s">
        <v>5258</v>
      </c>
      <c r="B1729" s="37" t="s">
        <v>2573</v>
      </c>
      <c r="C1729" s="37" t="s">
        <v>2967</v>
      </c>
      <c r="D1729" t="s">
        <v>1880</v>
      </c>
      <c r="E1729" t="s">
        <v>1802</v>
      </c>
      <c r="F1729" t="s">
        <v>1799</v>
      </c>
    </row>
    <row r="1730" spans="1:6" x14ac:dyDescent="0.3">
      <c r="A1730" t="s">
        <v>5259</v>
      </c>
      <c r="B1730" s="37" t="s">
        <v>2573</v>
      </c>
      <c r="C1730" s="37" t="s">
        <v>2968</v>
      </c>
      <c r="D1730" t="s">
        <v>1881</v>
      </c>
      <c r="E1730" t="s">
        <v>1802</v>
      </c>
      <c r="F1730" t="s">
        <v>1799</v>
      </c>
    </row>
    <row r="1731" spans="1:6" x14ac:dyDescent="0.3">
      <c r="A1731" t="s">
        <v>5260</v>
      </c>
      <c r="B1731" s="37" t="s">
        <v>2573</v>
      </c>
      <c r="C1731" s="37" t="s">
        <v>3329</v>
      </c>
      <c r="D1731" t="s">
        <v>1882</v>
      </c>
      <c r="E1731" t="s">
        <v>1802</v>
      </c>
      <c r="F1731" t="s">
        <v>1799</v>
      </c>
    </row>
    <row r="1732" spans="1:6" x14ac:dyDescent="0.3">
      <c r="A1732" t="s">
        <v>5261</v>
      </c>
      <c r="B1732" s="37" t="s">
        <v>2573</v>
      </c>
      <c r="C1732" s="37" t="s">
        <v>3428</v>
      </c>
      <c r="D1732" t="s">
        <v>1883</v>
      </c>
      <c r="E1732" t="s">
        <v>1821</v>
      </c>
      <c r="F1732" t="s">
        <v>1799</v>
      </c>
    </row>
    <row r="1733" spans="1:6" x14ac:dyDescent="0.3">
      <c r="A1733" t="s">
        <v>5262</v>
      </c>
      <c r="B1733" s="37" t="s">
        <v>2573</v>
      </c>
      <c r="C1733" s="37" t="s">
        <v>2970</v>
      </c>
      <c r="D1733" t="s">
        <v>1884</v>
      </c>
      <c r="E1733" t="s">
        <v>1802</v>
      </c>
      <c r="F1733" t="s">
        <v>1799</v>
      </c>
    </row>
    <row r="1734" spans="1:6" x14ac:dyDescent="0.3">
      <c r="A1734" t="s">
        <v>5263</v>
      </c>
      <c r="B1734" s="37" t="s">
        <v>2573</v>
      </c>
      <c r="C1734" s="37" t="s">
        <v>2972</v>
      </c>
      <c r="D1734" t="s">
        <v>1885</v>
      </c>
      <c r="E1734" t="s">
        <v>1865</v>
      </c>
      <c r="F1734" t="s">
        <v>1799</v>
      </c>
    </row>
    <row r="1735" spans="1:6" x14ac:dyDescent="0.3">
      <c r="A1735" t="s">
        <v>5264</v>
      </c>
      <c r="B1735" s="37" t="s">
        <v>2573</v>
      </c>
      <c r="C1735" s="37" t="s">
        <v>2973</v>
      </c>
      <c r="D1735" t="s">
        <v>1886</v>
      </c>
      <c r="E1735" t="s">
        <v>1802</v>
      </c>
      <c r="F1735" t="s">
        <v>1799</v>
      </c>
    </row>
    <row r="1736" spans="1:6" x14ac:dyDescent="0.3">
      <c r="A1736" t="s">
        <v>5265</v>
      </c>
      <c r="B1736" s="37" t="s">
        <v>2573</v>
      </c>
      <c r="C1736" s="37" t="s">
        <v>2978</v>
      </c>
      <c r="D1736" t="s">
        <v>1887</v>
      </c>
      <c r="E1736" t="s">
        <v>1835</v>
      </c>
      <c r="F1736" t="s">
        <v>1799</v>
      </c>
    </row>
    <row r="1737" spans="1:6" x14ac:dyDescent="0.3">
      <c r="A1737" t="s">
        <v>5266</v>
      </c>
      <c r="B1737" s="37" t="s">
        <v>2573</v>
      </c>
      <c r="C1737" s="37" t="s">
        <v>2979</v>
      </c>
      <c r="D1737" t="s">
        <v>1888</v>
      </c>
      <c r="E1737" t="s">
        <v>1835</v>
      </c>
      <c r="F1737" t="s">
        <v>1799</v>
      </c>
    </row>
    <row r="1738" spans="1:6" x14ac:dyDescent="0.3">
      <c r="A1738" t="s">
        <v>5267</v>
      </c>
      <c r="B1738" s="37" t="s">
        <v>2573</v>
      </c>
      <c r="C1738" s="37" t="s">
        <v>2984</v>
      </c>
      <c r="D1738" t="s">
        <v>1889</v>
      </c>
      <c r="E1738" t="s">
        <v>1802</v>
      </c>
      <c r="F1738" t="s">
        <v>1799</v>
      </c>
    </row>
    <row r="1739" spans="1:6" x14ac:dyDescent="0.3">
      <c r="A1739" t="s">
        <v>5268</v>
      </c>
      <c r="B1739" s="37" t="s">
        <v>2573</v>
      </c>
      <c r="C1739" s="37" t="s">
        <v>3333</v>
      </c>
      <c r="D1739" t="s">
        <v>1890</v>
      </c>
      <c r="E1739" t="s">
        <v>1821</v>
      </c>
      <c r="F1739" t="s">
        <v>1799</v>
      </c>
    </row>
    <row r="1740" spans="1:6" x14ac:dyDescent="0.3">
      <c r="A1740" t="s">
        <v>5269</v>
      </c>
      <c r="B1740" s="37" t="s">
        <v>2573</v>
      </c>
      <c r="C1740" s="37" t="s">
        <v>3699</v>
      </c>
      <c r="D1740" t="s">
        <v>1891</v>
      </c>
      <c r="E1740" t="s">
        <v>1821</v>
      </c>
      <c r="F1740" t="s">
        <v>1799</v>
      </c>
    </row>
    <row r="1741" spans="1:6" x14ac:dyDescent="0.3">
      <c r="A1741" t="s">
        <v>5270</v>
      </c>
      <c r="B1741" s="37" t="s">
        <v>2573</v>
      </c>
      <c r="C1741" s="37" t="s">
        <v>3700</v>
      </c>
      <c r="D1741" t="s">
        <v>1892</v>
      </c>
      <c r="E1741" t="s">
        <v>1802</v>
      </c>
      <c r="F1741" t="s">
        <v>1799</v>
      </c>
    </row>
    <row r="1742" spans="1:6" x14ac:dyDescent="0.3">
      <c r="A1742" t="s">
        <v>5271</v>
      </c>
      <c r="B1742" s="37" t="s">
        <v>2573</v>
      </c>
      <c r="C1742" s="37" t="s">
        <v>3663</v>
      </c>
      <c r="D1742" t="s">
        <v>1893</v>
      </c>
      <c r="E1742" t="s">
        <v>1835</v>
      </c>
      <c r="F1742" t="s">
        <v>1799</v>
      </c>
    </row>
    <row r="1743" spans="1:6" x14ac:dyDescent="0.3">
      <c r="A1743" t="s">
        <v>5272</v>
      </c>
      <c r="B1743" s="37" t="s">
        <v>2573</v>
      </c>
      <c r="C1743" s="37" t="s">
        <v>3335</v>
      </c>
      <c r="D1743" t="s">
        <v>1894</v>
      </c>
      <c r="E1743" t="s">
        <v>1802</v>
      </c>
      <c r="F1743" t="s">
        <v>1799</v>
      </c>
    </row>
    <row r="1744" spans="1:6" x14ac:dyDescent="0.3">
      <c r="A1744" t="s">
        <v>5273</v>
      </c>
      <c r="B1744" s="37" t="s">
        <v>2573</v>
      </c>
      <c r="C1744" s="37" t="s">
        <v>3701</v>
      </c>
      <c r="D1744" t="s">
        <v>1895</v>
      </c>
      <c r="E1744" t="s">
        <v>1865</v>
      </c>
      <c r="F1744" t="s">
        <v>1799</v>
      </c>
    </row>
    <row r="1745" spans="1:6" x14ac:dyDescent="0.3">
      <c r="A1745" t="s">
        <v>5274</v>
      </c>
      <c r="B1745" s="37" t="s">
        <v>2573</v>
      </c>
      <c r="C1745" s="37" t="s">
        <v>3702</v>
      </c>
      <c r="D1745" t="s">
        <v>1896</v>
      </c>
      <c r="E1745" t="s">
        <v>1821</v>
      </c>
      <c r="F1745" t="s">
        <v>1799</v>
      </c>
    </row>
    <row r="1746" spans="1:6" x14ac:dyDescent="0.3">
      <c r="A1746" t="s">
        <v>5275</v>
      </c>
      <c r="B1746" s="37" t="s">
        <v>2573</v>
      </c>
      <c r="C1746" s="37" t="s">
        <v>3703</v>
      </c>
      <c r="D1746" t="s">
        <v>1897</v>
      </c>
      <c r="E1746" t="s">
        <v>1835</v>
      </c>
      <c r="F1746" t="s">
        <v>1799</v>
      </c>
    </row>
    <row r="1747" spans="1:6" x14ac:dyDescent="0.3">
      <c r="A1747" t="s">
        <v>2730</v>
      </c>
      <c r="B1747" s="37" t="s">
        <v>2573</v>
      </c>
      <c r="C1747" s="37" t="s">
        <v>2991</v>
      </c>
      <c r="D1747" t="s">
        <v>1898</v>
      </c>
      <c r="E1747" t="s">
        <v>1865</v>
      </c>
      <c r="F1747" t="s">
        <v>1799</v>
      </c>
    </row>
    <row r="1748" spans="1:6" x14ac:dyDescent="0.3">
      <c r="A1748" t="s">
        <v>5276</v>
      </c>
      <c r="B1748" s="37" t="s">
        <v>2573</v>
      </c>
      <c r="C1748" s="37" t="s">
        <v>3704</v>
      </c>
      <c r="D1748" t="s">
        <v>1899</v>
      </c>
      <c r="E1748" t="s">
        <v>1802</v>
      </c>
      <c r="F1748" t="s">
        <v>1799</v>
      </c>
    </row>
    <row r="1749" spans="1:6" x14ac:dyDescent="0.3">
      <c r="A1749" t="s">
        <v>5277</v>
      </c>
      <c r="B1749" s="37" t="s">
        <v>2573</v>
      </c>
      <c r="C1749" s="37" t="s">
        <v>3705</v>
      </c>
      <c r="D1749" t="s">
        <v>1900</v>
      </c>
      <c r="E1749" t="s">
        <v>1835</v>
      </c>
      <c r="F1749" t="s">
        <v>1799</v>
      </c>
    </row>
    <row r="1750" spans="1:6" x14ac:dyDescent="0.3">
      <c r="A1750" t="s">
        <v>5278</v>
      </c>
      <c r="B1750" s="37" t="s">
        <v>2573</v>
      </c>
      <c r="C1750" s="37" t="s">
        <v>2995</v>
      </c>
      <c r="D1750" t="s">
        <v>1901</v>
      </c>
      <c r="E1750" t="s">
        <v>6025</v>
      </c>
      <c r="F1750" t="s">
        <v>1799</v>
      </c>
    </row>
    <row r="1751" spans="1:6" x14ac:dyDescent="0.3">
      <c r="A1751" t="s">
        <v>2729</v>
      </c>
      <c r="B1751" s="37" t="s">
        <v>2573</v>
      </c>
      <c r="C1751" s="37" t="s">
        <v>2997</v>
      </c>
      <c r="D1751" t="s">
        <v>1902</v>
      </c>
      <c r="E1751" t="s">
        <v>1835</v>
      </c>
      <c r="F1751" t="s">
        <v>1799</v>
      </c>
    </row>
    <row r="1752" spans="1:6" x14ac:dyDescent="0.3">
      <c r="A1752" t="s">
        <v>5279</v>
      </c>
      <c r="B1752" s="37" t="s">
        <v>2573</v>
      </c>
      <c r="C1752" s="37" t="s">
        <v>3000</v>
      </c>
      <c r="D1752" t="s">
        <v>1903</v>
      </c>
      <c r="E1752" t="s">
        <v>1802</v>
      </c>
      <c r="F1752" t="s">
        <v>1799</v>
      </c>
    </row>
    <row r="1753" spans="1:6" x14ac:dyDescent="0.3">
      <c r="A1753" t="s">
        <v>5280</v>
      </c>
      <c r="B1753" s="37" t="s">
        <v>2573</v>
      </c>
      <c r="C1753" s="37" t="s">
        <v>3430</v>
      </c>
      <c r="D1753" t="s">
        <v>1904</v>
      </c>
      <c r="E1753" t="s">
        <v>1802</v>
      </c>
      <c r="F1753" t="s">
        <v>1799</v>
      </c>
    </row>
    <row r="1754" spans="1:6" x14ac:dyDescent="0.3">
      <c r="A1754" t="s">
        <v>5281</v>
      </c>
      <c r="B1754" s="37" t="s">
        <v>2573</v>
      </c>
      <c r="C1754" s="37" t="s">
        <v>3001</v>
      </c>
      <c r="D1754" t="s">
        <v>1905</v>
      </c>
      <c r="E1754" t="s">
        <v>1906</v>
      </c>
      <c r="F1754" t="s">
        <v>1799</v>
      </c>
    </row>
    <row r="1755" spans="1:6" x14ac:dyDescent="0.3">
      <c r="A1755" t="s">
        <v>5282</v>
      </c>
      <c r="B1755" s="37" t="s">
        <v>2573</v>
      </c>
      <c r="C1755" s="37" t="s">
        <v>3002</v>
      </c>
      <c r="D1755" t="s">
        <v>1907</v>
      </c>
      <c r="E1755" t="s">
        <v>1906</v>
      </c>
      <c r="F1755" t="s">
        <v>1799</v>
      </c>
    </row>
    <row r="1756" spans="1:6" x14ac:dyDescent="0.3">
      <c r="A1756" t="s">
        <v>5283</v>
      </c>
      <c r="B1756" s="37" t="s">
        <v>2573</v>
      </c>
      <c r="C1756" s="37" t="s">
        <v>3004</v>
      </c>
      <c r="D1756" t="s">
        <v>1908</v>
      </c>
      <c r="E1756" t="s">
        <v>1865</v>
      </c>
      <c r="F1756" t="s">
        <v>1799</v>
      </c>
    </row>
    <row r="1757" spans="1:6" x14ac:dyDescent="0.3">
      <c r="A1757" t="s">
        <v>5284</v>
      </c>
      <c r="B1757" s="37" t="s">
        <v>2573</v>
      </c>
      <c r="C1757" s="37" t="s">
        <v>3339</v>
      </c>
      <c r="D1757" t="s">
        <v>1909</v>
      </c>
      <c r="E1757" t="s">
        <v>1865</v>
      </c>
      <c r="F1757" t="s">
        <v>1799</v>
      </c>
    </row>
    <row r="1758" spans="1:6" x14ac:dyDescent="0.3">
      <c r="A1758" t="s">
        <v>5285</v>
      </c>
      <c r="B1758" s="37" t="s">
        <v>2573</v>
      </c>
      <c r="C1758" s="37" t="s">
        <v>3433</v>
      </c>
      <c r="D1758" t="s">
        <v>1910</v>
      </c>
      <c r="E1758" t="s">
        <v>1835</v>
      </c>
      <c r="F1758" t="s">
        <v>1799</v>
      </c>
    </row>
    <row r="1759" spans="1:6" x14ac:dyDescent="0.3">
      <c r="A1759" t="s">
        <v>5286</v>
      </c>
      <c r="B1759" s="37" t="s">
        <v>2573</v>
      </c>
      <c r="C1759" s="37" t="s">
        <v>3434</v>
      </c>
      <c r="D1759" t="s">
        <v>1911</v>
      </c>
      <c r="E1759" t="s">
        <v>1835</v>
      </c>
      <c r="F1759" t="s">
        <v>1799</v>
      </c>
    </row>
    <row r="1760" spans="1:6" x14ac:dyDescent="0.3">
      <c r="A1760" t="s">
        <v>5287</v>
      </c>
      <c r="B1760" s="37" t="s">
        <v>2573</v>
      </c>
      <c r="C1760" s="37" t="s">
        <v>3435</v>
      </c>
      <c r="D1760" t="s">
        <v>1912</v>
      </c>
      <c r="E1760" t="s">
        <v>1805</v>
      </c>
      <c r="F1760" t="s">
        <v>1799</v>
      </c>
    </row>
    <row r="1761" spans="1:6" x14ac:dyDescent="0.3">
      <c r="A1761" t="s">
        <v>5288</v>
      </c>
      <c r="B1761" s="37" t="s">
        <v>2573</v>
      </c>
      <c r="C1761" s="37" t="s">
        <v>3340</v>
      </c>
      <c r="D1761" t="s">
        <v>1913</v>
      </c>
      <c r="E1761" t="s">
        <v>1819</v>
      </c>
      <c r="F1761" t="s">
        <v>1799</v>
      </c>
    </row>
    <row r="1762" spans="1:6" x14ac:dyDescent="0.3">
      <c r="A1762" t="s">
        <v>5289</v>
      </c>
      <c r="B1762" s="37" t="s">
        <v>2573</v>
      </c>
      <c r="C1762" s="37" t="s">
        <v>3436</v>
      </c>
      <c r="D1762" t="s">
        <v>1914</v>
      </c>
      <c r="E1762" t="s">
        <v>1802</v>
      </c>
      <c r="F1762" t="s">
        <v>1799</v>
      </c>
    </row>
    <row r="1763" spans="1:6" x14ac:dyDescent="0.3">
      <c r="A1763" t="s">
        <v>5290</v>
      </c>
      <c r="B1763" s="37" t="s">
        <v>2573</v>
      </c>
      <c r="C1763" s="37" t="s">
        <v>3437</v>
      </c>
      <c r="D1763" t="s">
        <v>1915</v>
      </c>
      <c r="E1763" t="s">
        <v>1865</v>
      </c>
      <c r="F1763" t="s">
        <v>1799</v>
      </c>
    </row>
    <row r="1764" spans="1:6" x14ac:dyDescent="0.3">
      <c r="A1764" t="s">
        <v>5291</v>
      </c>
      <c r="B1764" s="37" t="s">
        <v>2573</v>
      </c>
      <c r="C1764" s="37" t="s">
        <v>3342</v>
      </c>
      <c r="D1764" t="s">
        <v>1916</v>
      </c>
      <c r="E1764" t="s">
        <v>1798</v>
      </c>
      <c r="F1764" t="s">
        <v>1799</v>
      </c>
    </row>
    <row r="1765" spans="1:6" x14ac:dyDescent="0.3">
      <c r="A1765" t="s">
        <v>2728</v>
      </c>
      <c r="B1765" s="37" t="s">
        <v>2573</v>
      </c>
      <c r="C1765" s="37" t="s">
        <v>3617</v>
      </c>
      <c r="D1765" t="s">
        <v>1917</v>
      </c>
      <c r="E1765" t="s">
        <v>1821</v>
      </c>
      <c r="F1765" t="s">
        <v>1799</v>
      </c>
    </row>
    <row r="1766" spans="1:6" x14ac:dyDescent="0.3">
      <c r="A1766" t="s">
        <v>5292</v>
      </c>
      <c r="B1766" s="37" t="s">
        <v>2573</v>
      </c>
      <c r="C1766" s="37" t="s">
        <v>3343</v>
      </c>
      <c r="D1766" t="s">
        <v>1918</v>
      </c>
      <c r="E1766" t="s">
        <v>1802</v>
      </c>
      <c r="F1766" t="s">
        <v>1799</v>
      </c>
    </row>
    <row r="1767" spans="1:6" x14ac:dyDescent="0.3">
      <c r="A1767" t="s">
        <v>5293</v>
      </c>
      <c r="B1767" s="37" t="s">
        <v>2573</v>
      </c>
      <c r="C1767" s="37" t="s">
        <v>3706</v>
      </c>
      <c r="D1767" t="s">
        <v>1919</v>
      </c>
      <c r="E1767" t="s">
        <v>1835</v>
      </c>
      <c r="F1767" t="s">
        <v>1799</v>
      </c>
    </row>
    <row r="1768" spans="1:6" x14ac:dyDescent="0.3">
      <c r="A1768" t="s">
        <v>5294</v>
      </c>
      <c r="B1768" s="37" t="s">
        <v>2573</v>
      </c>
      <c r="C1768" s="37" t="s">
        <v>3438</v>
      </c>
      <c r="D1768" t="s">
        <v>1920</v>
      </c>
      <c r="E1768" t="s">
        <v>1856</v>
      </c>
      <c r="F1768" t="s">
        <v>1799</v>
      </c>
    </row>
    <row r="1769" spans="1:6" x14ac:dyDescent="0.3">
      <c r="A1769" t="s">
        <v>5295</v>
      </c>
      <c r="B1769" s="37" t="s">
        <v>2573</v>
      </c>
      <c r="C1769" s="37" t="s">
        <v>3344</v>
      </c>
      <c r="D1769" t="s">
        <v>1921</v>
      </c>
      <c r="E1769" t="s">
        <v>1802</v>
      </c>
      <c r="F1769" t="s">
        <v>1799</v>
      </c>
    </row>
    <row r="1770" spans="1:6" x14ac:dyDescent="0.3">
      <c r="A1770" t="s">
        <v>2727</v>
      </c>
      <c r="B1770" s="37" t="s">
        <v>2573</v>
      </c>
      <c r="C1770" s="37" t="s">
        <v>3005</v>
      </c>
      <c r="D1770" t="s">
        <v>1922</v>
      </c>
      <c r="E1770" t="s">
        <v>1802</v>
      </c>
      <c r="F1770" t="s">
        <v>1799</v>
      </c>
    </row>
    <row r="1771" spans="1:6" x14ac:dyDescent="0.3">
      <c r="A1771" t="s">
        <v>5296</v>
      </c>
      <c r="B1771" s="37" t="s">
        <v>2573</v>
      </c>
      <c r="C1771" s="37" t="s">
        <v>3707</v>
      </c>
      <c r="D1771" t="s">
        <v>1923</v>
      </c>
      <c r="E1771" t="s">
        <v>1802</v>
      </c>
      <c r="F1771" t="s">
        <v>1799</v>
      </c>
    </row>
    <row r="1772" spans="1:6" x14ac:dyDescent="0.3">
      <c r="A1772" t="s">
        <v>5297</v>
      </c>
      <c r="B1772" s="37" t="s">
        <v>2573</v>
      </c>
      <c r="C1772" s="37" t="s">
        <v>3006</v>
      </c>
      <c r="D1772" t="s">
        <v>1924</v>
      </c>
      <c r="E1772" t="s">
        <v>1802</v>
      </c>
      <c r="F1772" t="s">
        <v>1799</v>
      </c>
    </row>
    <row r="1773" spans="1:6" x14ac:dyDescent="0.3">
      <c r="A1773" t="s">
        <v>5298</v>
      </c>
      <c r="B1773" s="37" t="s">
        <v>2573</v>
      </c>
      <c r="C1773" s="37" t="s">
        <v>3007</v>
      </c>
      <c r="D1773" t="s">
        <v>1925</v>
      </c>
      <c r="E1773" t="s">
        <v>1802</v>
      </c>
      <c r="F1773" t="s">
        <v>1799</v>
      </c>
    </row>
    <row r="1774" spans="1:6" x14ac:dyDescent="0.3">
      <c r="A1774" t="s">
        <v>5299</v>
      </c>
      <c r="B1774" s="37" t="s">
        <v>2573</v>
      </c>
      <c r="C1774" s="37" t="s">
        <v>3708</v>
      </c>
      <c r="D1774" t="s">
        <v>1926</v>
      </c>
      <c r="E1774" t="s">
        <v>1802</v>
      </c>
      <c r="F1774" t="s">
        <v>1799</v>
      </c>
    </row>
    <row r="1775" spans="1:6" x14ac:dyDescent="0.3">
      <c r="A1775" t="s">
        <v>2726</v>
      </c>
      <c r="B1775" s="37" t="s">
        <v>2573</v>
      </c>
      <c r="C1775" s="37" t="s">
        <v>3709</v>
      </c>
      <c r="D1775" t="s">
        <v>1927</v>
      </c>
      <c r="E1775" t="s">
        <v>6025</v>
      </c>
      <c r="F1775" t="s">
        <v>1799</v>
      </c>
    </row>
    <row r="1776" spans="1:6" x14ac:dyDescent="0.3">
      <c r="A1776" t="s">
        <v>5300</v>
      </c>
      <c r="B1776" s="37" t="s">
        <v>2573</v>
      </c>
      <c r="C1776" s="37" t="s">
        <v>3349</v>
      </c>
      <c r="D1776" t="s">
        <v>1928</v>
      </c>
      <c r="E1776" t="s">
        <v>1821</v>
      </c>
      <c r="F1776" t="s">
        <v>1799</v>
      </c>
    </row>
    <row r="1777" spans="1:6" x14ac:dyDescent="0.3">
      <c r="A1777" t="s">
        <v>5301</v>
      </c>
      <c r="B1777" s="37" t="s">
        <v>2573</v>
      </c>
      <c r="C1777" s="37" t="s">
        <v>3710</v>
      </c>
      <c r="D1777" t="s">
        <v>1929</v>
      </c>
      <c r="E1777" t="s">
        <v>1821</v>
      </c>
      <c r="F1777" t="s">
        <v>1799</v>
      </c>
    </row>
    <row r="1778" spans="1:6" x14ac:dyDescent="0.3">
      <c r="A1778" t="s">
        <v>5302</v>
      </c>
      <c r="B1778" s="37" t="s">
        <v>2573</v>
      </c>
      <c r="C1778" s="37" t="s">
        <v>3598</v>
      </c>
      <c r="D1778" t="s">
        <v>1930</v>
      </c>
      <c r="E1778" t="s">
        <v>1802</v>
      </c>
      <c r="F1778" t="s">
        <v>1799</v>
      </c>
    </row>
    <row r="1779" spans="1:6" x14ac:dyDescent="0.3">
      <c r="A1779" t="s">
        <v>5303</v>
      </c>
      <c r="B1779" s="37" t="s">
        <v>2573</v>
      </c>
      <c r="C1779" s="37" t="s">
        <v>3351</v>
      </c>
      <c r="D1779" t="s">
        <v>1931</v>
      </c>
      <c r="E1779" t="s">
        <v>1802</v>
      </c>
      <c r="F1779" t="s">
        <v>1799</v>
      </c>
    </row>
    <row r="1780" spans="1:6" x14ac:dyDescent="0.3">
      <c r="A1780" t="s">
        <v>5304</v>
      </c>
      <c r="B1780" s="37" t="s">
        <v>2573</v>
      </c>
      <c r="C1780" s="37" t="s">
        <v>3353</v>
      </c>
      <c r="D1780" t="s">
        <v>1932</v>
      </c>
      <c r="E1780" t="s">
        <v>1821</v>
      </c>
      <c r="F1780" t="s">
        <v>1799</v>
      </c>
    </row>
    <row r="1781" spans="1:6" x14ac:dyDescent="0.3">
      <c r="A1781" t="s">
        <v>5305</v>
      </c>
      <c r="B1781" s="37" t="s">
        <v>2573</v>
      </c>
      <c r="C1781" s="37" t="s">
        <v>3354</v>
      </c>
      <c r="D1781" t="s">
        <v>1933</v>
      </c>
      <c r="E1781" t="s">
        <v>1821</v>
      </c>
      <c r="F1781" t="s">
        <v>1799</v>
      </c>
    </row>
    <row r="1782" spans="1:6" x14ac:dyDescent="0.3">
      <c r="A1782" t="s">
        <v>2725</v>
      </c>
      <c r="B1782" s="37" t="s">
        <v>2573</v>
      </c>
      <c r="C1782" s="37" t="s">
        <v>3355</v>
      </c>
      <c r="D1782" t="s">
        <v>1934</v>
      </c>
      <c r="E1782" t="s">
        <v>1821</v>
      </c>
      <c r="F1782" t="s">
        <v>1799</v>
      </c>
    </row>
    <row r="1783" spans="1:6" x14ac:dyDescent="0.3">
      <c r="A1783" t="s">
        <v>5306</v>
      </c>
      <c r="B1783" s="37" t="s">
        <v>2573</v>
      </c>
      <c r="C1783" s="37" t="s">
        <v>3358</v>
      </c>
      <c r="D1783" t="s">
        <v>1935</v>
      </c>
      <c r="E1783" t="s">
        <v>1835</v>
      </c>
      <c r="F1783" t="s">
        <v>1799</v>
      </c>
    </row>
    <row r="1784" spans="1:6" x14ac:dyDescent="0.3">
      <c r="A1784" t="s">
        <v>5307</v>
      </c>
      <c r="B1784" s="37" t="s">
        <v>2573</v>
      </c>
      <c r="C1784" s="37" t="s">
        <v>3360</v>
      </c>
      <c r="D1784" t="s">
        <v>1936</v>
      </c>
      <c r="E1784" t="s">
        <v>1937</v>
      </c>
      <c r="F1784" t="s">
        <v>1799</v>
      </c>
    </row>
    <row r="1785" spans="1:6" x14ac:dyDescent="0.3">
      <c r="A1785" t="s">
        <v>5308</v>
      </c>
      <c r="B1785" s="37" t="s">
        <v>2573</v>
      </c>
      <c r="C1785" s="37" t="s">
        <v>3362</v>
      </c>
      <c r="D1785" t="s">
        <v>1938</v>
      </c>
      <c r="E1785" t="s">
        <v>1835</v>
      </c>
      <c r="F1785" t="s">
        <v>1799</v>
      </c>
    </row>
    <row r="1786" spans="1:6" x14ac:dyDescent="0.3">
      <c r="A1786" t="s">
        <v>2724</v>
      </c>
      <c r="B1786" s="37" t="s">
        <v>2573</v>
      </c>
      <c r="C1786" s="37" t="s">
        <v>3601</v>
      </c>
      <c r="D1786" t="s">
        <v>1939</v>
      </c>
      <c r="E1786" t="s">
        <v>1835</v>
      </c>
      <c r="F1786" t="s">
        <v>1799</v>
      </c>
    </row>
    <row r="1787" spans="1:6" x14ac:dyDescent="0.3">
      <c r="A1787" t="s">
        <v>5309</v>
      </c>
      <c r="B1787" s="37" t="s">
        <v>2573</v>
      </c>
      <c r="C1787" s="37" t="s">
        <v>3604</v>
      </c>
      <c r="D1787" t="s">
        <v>1940</v>
      </c>
      <c r="E1787" t="s">
        <v>1821</v>
      </c>
      <c r="F1787" t="s">
        <v>1799</v>
      </c>
    </row>
    <row r="1788" spans="1:6" x14ac:dyDescent="0.3">
      <c r="A1788" t="s">
        <v>5310</v>
      </c>
      <c r="B1788" s="37" t="s">
        <v>2573</v>
      </c>
      <c r="C1788" s="37" t="s">
        <v>3711</v>
      </c>
      <c r="D1788" t="s">
        <v>1941</v>
      </c>
      <c r="E1788" t="s">
        <v>1865</v>
      </c>
      <c r="F1788" t="s">
        <v>1799</v>
      </c>
    </row>
    <row r="1789" spans="1:6" x14ac:dyDescent="0.3">
      <c r="A1789" t="s">
        <v>5311</v>
      </c>
      <c r="B1789" s="37" t="s">
        <v>2573</v>
      </c>
      <c r="C1789" s="37" t="s">
        <v>3605</v>
      </c>
      <c r="D1789" t="s">
        <v>1942</v>
      </c>
      <c r="E1789" t="s">
        <v>1835</v>
      </c>
      <c r="F1789" t="s">
        <v>1799</v>
      </c>
    </row>
    <row r="1790" spans="1:6" x14ac:dyDescent="0.3">
      <c r="A1790" t="s">
        <v>5312</v>
      </c>
      <c r="B1790" s="37" t="s">
        <v>2573</v>
      </c>
      <c r="C1790" s="37" t="s">
        <v>3606</v>
      </c>
      <c r="D1790" t="s">
        <v>1943</v>
      </c>
      <c r="E1790" t="s">
        <v>1835</v>
      </c>
      <c r="F1790" t="s">
        <v>1799</v>
      </c>
    </row>
    <row r="1791" spans="1:6" x14ac:dyDescent="0.3">
      <c r="A1791" t="s">
        <v>5313</v>
      </c>
      <c r="B1791" s="37" t="s">
        <v>2573</v>
      </c>
      <c r="C1791" s="37" t="s">
        <v>3712</v>
      </c>
      <c r="D1791" t="s">
        <v>1944</v>
      </c>
      <c r="E1791" t="s">
        <v>1802</v>
      </c>
      <c r="F1791" t="s">
        <v>1799</v>
      </c>
    </row>
    <row r="1792" spans="1:6" x14ac:dyDescent="0.3">
      <c r="A1792" t="s">
        <v>5314</v>
      </c>
      <c r="B1792" s="37" t="s">
        <v>2573</v>
      </c>
      <c r="C1792" s="37" t="s">
        <v>3009</v>
      </c>
      <c r="D1792" t="s">
        <v>1945</v>
      </c>
      <c r="E1792" t="s">
        <v>1946</v>
      </c>
      <c r="F1792" t="s">
        <v>1799</v>
      </c>
    </row>
    <row r="1793" spans="1:6" x14ac:dyDescent="0.3">
      <c r="A1793" t="s">
        <v>5315</v>
      </c>
      <c r="B1793" s="37" t="s">
        <v>2573</v>
      </c>
      <c r="C1793" s="37" t="s">
        <v>3713</v>
      </c>
      <c r="D1793" t="s">
        <v>1947</v>
      </c>
      <c r="E1793" t="s">
        <v>1821</v>
      </c>
      <c r="F1793" t="s">
        <v>1799</v>
      </c>
    </row>
    <row r="1794" spans="1:6" x14ac:dyDescent="0.3">
      <c r="A1794" t="s">
        <v>5316</v>
      </c>
      <c r="B1794" s="37" t="s">
        <v>2573</v>
      </c>
      <c r="C1794" s="37" t="s">
        <v>3714</v>
      </c>
      <c r="D1794" t="s">
        <v>1948</v>
      </c>
      <c r="E1794" t="s">
        <v>6025</v>
      </c>
      <c r="F1794" t="s">
        <v>1799</v>
      </c>
    </row>
    <row r="1795" spans="1:6" x14ac:dyDescent="0.3">
      <c r="A1795" t="s">
        <v>5317</v>
      </c>
      <c r="B1795" s="37" t="s">
        <v>2573</v>
      </c>
      <c r="C1795" s="37" t="s">
        <v>3715</v>
      </c>
      <c r="D1795" t="s">
        <v>1949</v>
      </c>
      <c r="E1795" t="s">
        <v>6025</v>
      </c>
      <c r="F1795" t="s">
        <v>1799</v>
      </c>
    </row>
    <row r="1796" spans="1:6" x14ac:dyDescent="0.3">
      <c r="A1796" t="s">
        <v>2723</v>
      </c>
      <c r="B1796" s="37" t="s">
        <v>2573</v>
      </c>
      <c r="C1796" s="37" t="s">
        <v>3240</v>
      </c>
      <c r="D1796" t="s">
        <v>1950</v>
      </c>
      <c r="E1796" t="s">
        <v>1802</v>
      </c>
      <c r="F1796" t="s">
        <v>1799</v>
      </c>
    </row>
    <row r="1797" spans="1:6" x14ac:dyDescent="0.3">
      <c r="A1797" t="s">
        <v>5318</v>
      </c>
      <c r="B1797" s="37" t="s">
        <v>2573</v>
      </c>
      <c r="C1797" s="37" t="s">
        <v>3549</v>
      </c>
      <c r="D1797" t="s">
        <v>1951</v>
      </c>
      <c r="E1797" t="s">
        <v>1802</v>
      </c>
      <c r="F1797" t="s">
        <v>1799</v>
      </c>
    </row>
    <row r="1798" spans="1:6" x14ac:dyDescent="0.3">
      <c r="A1798" t="s">
        <v>5319</v>
      </c>
      <c r="B1798" s="37" t="s">
        <v>2573</v>
      </c>
      <c r="C1798" s="37" t="s">
        <v>3010</v>
      </c>
      <c r="D1798" t="s">
        <v>1952</v>
      </c>
      <c r="E1798" t="s">
        <v>1802</v>
      </c>
      <c r="F1798" t="s">
        <v>1799</v>
      </c>
    </row>
    <row r="1799" spans="1:6" x14ac:dyDescent="0.3">
      <c r="A1799" t="s">
        <v>5320</v>
      </c>
      <c r="B1799" s="37" t="s">
        <v>2573</v>
      </c>
      <c r="C1799" s="37" t="s">
        <v>3011</v>
      </c>
      <c r="D1799" t="s">
        <v>1953</v>
      </c>
      <c r="E1799" t="s">
        <v>1821</v>
      </c>
      <c r="F1799" t="s">
        <v>1799</v>
      </c>
    </row>
    <row r="1800" spans="1:6" x14ac:dyDescent="0.3">
      <c r="A1800" t="s">
        <v>5321</v>
      </c>
      <c r="B1800" s="37" t="s">
        <v>2573</v>
      </c>
      <c r="C1800" s="37" t="s">
        <v>3550</v>
      </c>
      <c r="D1800" t="s">
        <v>1954</v>
      </c>
      <c r="E1800" t="s">
        <v>1821</v>
      </c>
      <c r="F1800" t="s">
        <v>1799</v>
      </c>
    </row>
    <row r="1801" spans="1:6" x14ac:dyDescent="0.3">
      <c r="A1801" t="s">
        <v>5322</v>
      </c>
      <c r="B1801" s="37" t="s">
        <v>2573</v>
      </c>
      <c r="C1801" s="37" t="s">
        <v>3013</v>
      </c>
      <c r="D1801" t="s">
        <v>1955</v>
      </c>
      <c r="E1801" t="s">
        <v>1835</v>
      </c>
      <c r="F1801" t="s">
        <v>1799</v>
      </c>
    </row>
    <row r="1802" spans="1:6" x14ac:dyDescent="0.3">
      <c r="A1802" t="s">
        <v>5323</v>
      </c>
      <c r="B1802" s="37" t="s">
        <v>2573</v>
      </c>
      <c r="C1802" s="37" t="s">
        <v>3014</v>
      </c>
      <c r="D1802" t="s">
        <v>1956</v>
      </c>
      <c r="E1802" t="s">
        <v>1835</v>
      </c>
      <c r="F1802" t="s">
        <v>1799</v>
      </c>
    </row>
    <row r="1803" spans="1:6" x14ac:dyDescent="0.3">
      <c r="A1803" t="s">
        <v>2722</v>
      </c>
      <c r="B1803" s="37" t="s">
        <v>2573</v>
      </c>
      <c r="C1803" s="37" t="s">
        <v>3016</v>
      </c>
      <c r="D1803" t="s">
        <v>1957</v>
      </c>
      <c r="E1803" t="s">
        <v>1835</v>
      </c>
      <c r="F1803" t="s">
        <v>1799</v>
      </c>
    </row>
    <row r="1804" spans="1:6" x14ac:dyDescent="0.3">
      <c r="A1804" t="s">
        <v>5324</v>
      </c>
      <c r="B1804" s="37" t="s">
        <v>2573</v>
      </c>
      <c r="C1804" s="37" t="s">
        <v>3017</v>
      </c>
      <c r="D1804" t="s">
        <v>1958</v>
      </c>
      <c r="E1804" t="s">
        <v>6025</v>
      </c>
      <c r="F1804" t="s">
        <v>1799</v>
      </c>
    </row>
    <row r="1805" spans="1:6" x14ac:dyDescent="0.3">
      <c r="A1805" t="s">
        <v>5325</v>
      </c>
      <c r="B1805" s="37" t="s">
        <v>2573</v>
      </c>
      <c r="C1805" s="37" t="s">
        <v>3018</v>
      </c>
      <c r="D1805" t="s">
        <v>1959</v>
      </c>
      <c r="E1805" t="s">
        <v>1821</v>
      </c>
      <c r="F1805" t="s">
        <v>1799</v>
      </c>
    </row>
    <row r="1806" spans="1:6" x14ac:dyDescent="0.3">
      <c r="A1806" t="s">
        <v>5326</v>
      </c>
      <c r="B1806" s="37" t="s">
        <v>2573</v>
      </c>
      <c r="C1806" s="37" t="s">
        <v>3019</v>
      </c>
      <c r="D1806" t="s">
        <v>1960</v>
      </c>
      <c r="E1806" t="s">
        <v>1835</v>
      </c>
      <c r="F1806" t="s">
        <v>1799</v>
      </c>
    </row>
    <row r="1807" spans="1:6" x14ac:dyDescent="0.3">
      <c r="A1807" t="s">
        <v>5327</v>
      </c>
      <c r="B1807" s="37" t="s">
        <v>2573</v>
      </c>
      <c r="C1807" s="37" t="s">
        <v>3363</v>
      </c>
      <c r="D1807" t="s">
        <v>1961</v>
      </c>
      <c r="E1807" t="s">
        <v>1821</v>
      </c>
      <c r="F1807" t="s">
        <v>1799</v>
      </c>
    </row>
    <row r="1808" spans="1:6" x14ac:dyDescent="0.3">
      <c r="A1808" t="s">
        <v>5328</v>
      </c>
      <c r="B1808" s="37" t="s">
        <v>2573</v>
      </c>
      <c r="C1808" s="37" t="s">
        <v>3618</v>
      </c>
      <c r="D1808" t="s">
        <v>1962</v>
      </c>
      <c r="E1808" t="s">
        <v>1821</v>
      </c>
      <c r="F1808" t="s">
        <v>1799</v>
      </c>
    </row>
    <row r="1809" spans="1:6" x14ac:dyDescent="0.3">
      <c r="A1809" t="s">
        <v>5329</v>
      </c>
      <c r="B1809" s="37" t="s">
        <v>2573</v>
      </c>
      <c r="C1809" s="37" t="s">
        <v>3364</v>
      </c>
      <c r="D1809" t="s">
        <v>1963</v>
      </c>
      <c r="E1809" t="s">
        <v>1821</v>
      </c>
      <c r="F1809" t="s">
        <v>1799</v>
      </c>
    </row>
    <row r="1810" spans="1:6" x14ac:dyDescent="0.3">
      <c r="A1810" t="s">
        <v>5330</v>
      </c>
      <c r="B1810" s="37" t="s">
        <v>2573</v>
      </c>
      <c r="C1810" s="37" t="s">
        <v>3619</v>
      </c>
      <c r="D1810" t="s">
        <v>1964</v>
      </c>
      <c r="E1810" t="s">
        <v>1821</v>
      </c>
      <c r="F1810" t="s">
        <v>1799</v>
      </c>
    </row>
    <row r="1811" spans="1:6" x14ac:dyDescent="0.3">
      <c r="A1811" t="s">
        <v>5331</v>
      </c>
      <c r="B1811" s="37" t="s">
        <v>2573</v>
      </c>
      <c r="C1811" s="37" t="s">
        <v>3020</v>
      </c>
      <c r="D1811" t="s">
        <v>1965</v>
      </c>
      <c r="E1811" t="s">
        <v>1821</v>
      </c>
      <c r="F1811" t="s">
        <v>1799</v>
      </c>
    </row>
    <row r="1812" spans="1:6" x14ac:dyDescent="0.3">
      <c r="A1812" t="s">
        <v>5332</v>
      </c>
      <c r="B1812" s="37" t="s">
        <v>2573</v>
      </c>
      <c r="C1812" s="37" t="s">
        <v>3021</v>
      </c>
      <c r="D1812" t="s">
        <v>1966</v>
      </c>
      <c r="E1812" t="s">
        <v>1821</v>
      </c>
      <c r="F1812" t="s">
        <v>1799</v>
      </c>
    </row>
    <row r="1813" spans="1:6" x14ac:dyDescent="0.3">
      <c r="A1813" t="s">
        <v>5333</v>
      </c>
      <c r="B1813" s="37" t="s">
        <v>2573</v>
      </c>
      <c r="C1813" s="37" t="s">
        <v>3551</v>
      </c>
      <c r="D1813" t="s">
        <v>1967</v>
      </c>
      <c r="E1813" t="s">
        <v>1835</v>
      </c>
      <c r="F1813" t="s">
        <v>1799</v>
      </c>
    </row>
    <row r="1814" spans="1:6" x14ac:dyDescent="0.3">
      <c r="A1814" t="s">
        <v>5334</v>
      </c>
      <c r="B1814" s="37" t="s">
        <v>2573</v>
      </c>
      <c r="C1814" s="37" t="s">
        <v>3023</v>
      </c>
      <c r="D1814" t="s">
        <v>1968</v>
      </c>
      <c r="E1814" t="s">
        <v>1821</v>
      </c>
      <c r="F1814" t="s">
        <v>1799</v>
      </c>
    </row>
    <row r="1815" spans="1:6" x14ac:dyDescent="0.3">
      <c r="A1815" t="s">
        <v>5335</v>
      </c>
      <c r="B1815" s="37" t="s">
        <v>2573</v>
      </c>
      <c r="C1815" s="37" t="s">
        <v>3620</v>
      </c>
      <c r="D1815" t="s">
        <v>1969</v>
      </c>
      <c r="E1815" t="s">
        <v>1821</v>
      </c>
      <c r="F1815" t="s">
        <v>1799</v>
      </c>
    </row>
    <row r="1816" spans="1:6" x14ac:dyDescent="0.3">
      <c r="A1816" t="s">
        <v>5336</v>
      </c>
      <c r="B1816" s="37" t="s">
        <v>2573</v>
      </c>
      <c r="C1816" s="37" t="s">
        <v>3621</v>
      </c>
      <c r="D1816" t="s">
        <v>1970</v>
      </c>
      <c r="E1816" t="s">
        <v>1805</v>
      </c>
      <c r="F1816" t="s">
        <v>1799</v>
      </c>
    </row>
    <row r="1817" spans="1:6" x14ac:dyDescent="0.3">
      <c r="A1817" t="s">
        <v>5337</v>
      </c>
      <c r="B1817" s="37" t="s">
        <v>2573</v>
      </c>
      <c r="C1817" s="37" t="s">
        <v>3622</v>
      </c>
      <c r="D1817" t="s">
        <v>1971</v>
      </c>
      <c r="E1817" t="s">
        <v>1805</v>
      </c>
      <c r="F1817" t="s">
        <v>1799</v>
      </c>
    </row>
    <row r="1818" spans="1:6" x14ac:dyDescent="0.3">
      <c r="A1818" t="s">
        <v>5338</v>
      </c>
      <c r="B1818" s="37" t="s">
        <v>2573</v>
      </c>
      <c r="C1818" s="37" t="s">
        <v>3024</v>
      </c>
      <c r="D1818" t="s">
        <v>1972</v>
      </c>
      <c r="E1818" t="s">
        <v>1821</v>
      </c>
      <c r="F1818" t="s">
        <v>1799</v>
      </c>
    </row>
    <row r="1819" spans="1:6" x14ac:dyDescent="0.3">
      <c r="A1819" t="s">
        <v>5339</v>
      </c>
      <c r="B1819" s="37" t="s">
        <v>2573</v>
      </c>
      <c r="C1819" s="37" t="s">
        <v>3365</v>
      </c>
      <c r="D1819" t="s">
        <v>1973</v>
      </c>
      <c r="E1819" t="s">
        <v>1819</v>
      </c>
      <c r="F1819" t="s">
        <v>1799</v>
      </c>
    </row>
    <row r="1820" spans="1:6" x14ac:dyDescent="0.3">
      <c r="A1820" t="s">
        <v>5340</v>
      </c>
      <c r="B1820" s="37" t="s">
        <v>2573</v>
      </c>
      <c r="C1820" s="37" t="s">
        <v>3025</v>
      </c>
      <c r="D1820" t="s">
        <v>1974</v>
      </c>
      <c r="E1820" t="s">
        <v>1821</v>
      </c>
      <c r="F1820" t="s">
        <v>1799</v>
      </c>
    </row>
    <row r="1821" spans="1:6" x14ac:dyDescent="0.3">
      <c r="A1821" t="s">
        <v>5341</v>
      </c>
      <c r="B1821" s="37" t="s">
        <v>2573</v>
      </c>
      <c r="C1821" s="37" t="s">
        <v>3716</v>
      </c>
      <c r="D1821" t="s">
        <v>1975</v>
      </c>
      <c r="E1821" t="s">
        <v>1976</v>
      </c>
      <c r="F1821" t="s">
        <v>1799</v>
      </c>
    </row>
    <row r="1822" spans="1:6" x14ac:dyDescent="0.3">
      <c r="A1822" t="s">
        <v>5342</v>
      </c>
      <c r="B1822" s="37" t="s">
        <v>2573</v>
      </c>
      <c r="C1822" s="37" t="s">
        <v>3029</v>
      </c>
      <c r="D1822" t="s">
        <v>1977</v>
      </c>
      <c r="E1822" t="s">
        <v>1821</v>
      </c>
      <c r="F1822" t="s">
        <v>1799</v>
      </c>
    </row>
    <row r="1823" spans="1:6" x14ac:dyDescent="0.3">
      <c r="A1823" t="s">
        <v>5343</v>
      </c>
      <c r="B1823" s="37" t="s">
        <v>2573</v>
      </c>
      <c r="C1823" s="37" t="s">
        <v>3030</v>
      </c>
      <c r="D1823" t="s">
        <v>1978</v>
      </c>
      <c r="E1823" t="s">
        <v>1821</v>
      </c>
      <c r="F1823" t="s">
        <v>1799</v>
      </c>
    </row>
    <row r="1824" spans="1:6" x14ac:dyDescent="0.3">
      <c r="A1824" t="s">
        <v>5344</v>
      </c>
      <c r="B1824" s="37" t="s">
        <v>2573</v>
      </c>
      <c r="C1824" s="37" t="s">
        <v>3717</v>
      </c>
      <c r="D1824" t="s">
        <v>1979</v>
      </c>
      <c r="E1824" t="s">
        <v>1821</v>
      </c>
      <c r="F1824" t="s">
        <v>1799</v>
      </c>
    </row>
    <row r="1825" spans="1:6" x14ac:dyDescent="0.3">
      <c r="A1825" t="s">
        <v>5345</v>
      </c>
      <c r="B1825" s="37" t="s">
        <v>2573</v>
      </c>
      <c r="C1825" s="37" t="s">
        <v>3718</v>
      </c>
      <c r="D1825" t="s">
        <v>1980</v>
      </c>
      <c r="E1825" t="s">
        <v>1821</v>
      </c>
      <c r="F1825" t="s">
        <v>1799</v>
      </c>
    </row>
    <row r="1826" spans="1:6" x14ac:dyDescent="0.3">
      <c r="A1826" t="s">
        <v>2721</v>
      </c>
      <c r="B1826" s="37" t="s">
        <v>2573</v>
      </c>
      <c r="C1826" s="37" t="s">
        <v>3290</v>
      </c>
      <c r="D1826" t="s">
        <v>1981</v>
      </c>
      <c r="E1826" t="s">
        <v>1819</v>
      </c>
      <c r="F1826" t="s">
        <v>1799</v>
      </c>
    </row>
    <row r="1827" spans="1:6" x14ac:dyDescent="0.3">
      <c r="A1827" t="s">
        <v>5346</v>
      </c>
      <c r="B1827" s="37" t="s">
        <v>2573</v>
      </c>
      <c r="C1827" s="37" t="s">
        <v>3719</v>
      </c>
      <c r="D1827" t="s">
        <v>1982</v>
      </c>
      <c r="E1827" t="s">
        <v>1976</v>
      </c>
      <c r="F1827" t="s">
        <v>1799</v>
      </c>
    </row>
    <row r="1828" spans="1:6" x14ac:dyDescent="0.3">
      <c r="A1828" t="s">
        <v>5347</v>
      </c>
      <c r="B1828" s="37" t="s">
        <v>2573</v>
      </c>
      <c r="C1828" s="37" t="s">
        <v>3720</v>
      </c>
      <c r="D1828" t="s">
        <v>1983</v>
      </c>
      <c r="E1828" t="s">
        <v>1802</v>
      </c>
      <c r="F1828" t="s">
        <v>1799</v>
      </c>
    </row>
    <row r="1829" spans="1:6" x14ac:dyDescent="0.3">
      <c r="A1829" t="s">
        <v>5348</v>
      </c>
      <c r="B1829" s="37" t="s">
        <v>2573</v>
      </c>
      <c r="C1829" s="37" t="s">
        <v>3721</v>
      </c>
      <c r="D1829" t="s">
        <v>1984</v>
      </c>
      <c r="E1829" t="s">
        <v>1798</v>
      </c>
      <c r="F1829" t="s">
        <v>1799</v>
      </c>
    </row>
    <row r="1830" spans="1:6" x14ac:dyDescent="0.3">
      <c r="A1830" t="s">
        <v>5349</v>
      </c>
      <c r="B1830" s="37" t="s">
        <v>2573</v>
      </c>
      <c r="C1830" s="37" t="s">
        <v>3722</v>
      </c>
      <c r="D1830" t="s">
        <v>1985</v>
      </c>
      <c r="E1830" t="s">
        <v>6025</v>
      </c>
      <c r="F1830" t="s">
        <v>1799</v>
      </c>
    </row>
    <row r="1831" spans="1:6" x14ac:dyDescent="0.3">
      <c r="A1831" t="s">
        <v>5350</v>
      </c>
      <c r="B1831" s="37" t="s">
        <v>2573</v>
      </c>
      <c r="C1831" s="37" t="s">
        <v>3615</v>
      </c>
      <c r="D1831" t="s">
        <v>1986</v>
      </c>
      <c r="E1831" t="s">
        <v>1798</v>
      </c>
      <c r="F1831" t="s">
        <v>1799</v>
      </c>
    </row>
    <row r="1832" spans="1:6" x14ac:dyDescent="0.3">
      <c r="A1832" t="s">
        <v>5351</v>
      </c>
      <c r="B1832" s="37" t="s">
        <v>2573</v>
      </c>
      <c r="C1832" s="37" t="s">
        <v>3723</v>
      </c>
      <c r="D1832" t="s">
        <v>1987</v>
      </c>
      <c r="E1832" t="s">
        <v>1798</v>
      </c>
      <c r="F1832" t="s">
        <v>1799</v>
      </c>
    </row>
    <row r="1833" spans="1:6" x14ac:dyDescent="0.3">
      <c r="A1833" t="s">
        <v>5352</v>
      </c>
      <c r="B1833" s="37" t="s">
        <v>2573</v>
      </c>
      <c r="C1833" s="37" t="s">
        <v>3724</v>
      </c>
      <c r="D1833" t="s">
        <v>1988</v>
      </c>
      <c r="E1833" t="s">
        <v>1798</v>
      </c>
      <c r="F1833" t="s">
        <v>1799</v>
      </c>
    </row>
    <row r="1834" spans="1:6" x14ac:dyDescent="0.3">
      <c r="A1834" t="s">
        <v>5353</v>
      </c>
      <c r="B1834" s="37" t="s">
        <v>2573</v>
      </c>
      <c r="C1834" s="37" t="s">
        <v>3725</v>
      </c>
      <c r="D1834" t="s">
        <v>1989</v>
      </c>
      <c r="E1834" t="s">
        <v>1821</v>
      </c>
      <c r="F1834" t="s">
        <v>1799</v>
      </c>
    </row>
    <row r="1835" spans="1:6" x14ac:dyDescent="0.3">
      <c r="A1835" t="s">
        <v>2720</v>
      </c>
      <c r="B1835" s="37" t="s">
        <v>2573</v>
      </c>
      <c r="C1835" s="37" t="s">
        <v>3031</v>
      </c>
      <c r="D1835" t="s">
        <v>1990</v>
      </c>
      <c r="E1835" t="s">
        <v>1835</v>
      </c>
      <c r="F1835" t="s">
        <v>1799</v>
      </c>
    </row>
    <row r="1836" spans="1:6" x14ac:dyDescent="0.3">
      <c r="A1836" t="s">
        <v>5354</v>
      </c>
      <c r="B1836" s="37" t="s">
        <v>2573</v>
      </c>
      <c r="C1836" s="37" t="s">
        <v>3032</v>
      </c>
      <c r="D1836" t="s">
        <v>1991</v>
      </c>
      <c r="E1836" t="s">
        <v>1835</v>
      </c>
      <c r="F1836" t="s">
        <v>1799</v>
      </c>
    </row>
    <row r="1837" spans="1:6" x14ac:dyDescent="0.3">
      <c r="A1837" t="s">
        <v>5355</v>
      </c>
      <c r="B1837" s="37" t="s">
        <v>2573</v>
      </c>
      <c r="C1837" s="37" t="s">
        <v>3033</v>
      </c>
      <c r="D1837" t="s">
        <v>1992</v>
      </c>
      <c r="E1837" t="s">
        <v>1835</v>
      </c>
      <c r="F1837" t="s">
        <v>1799</v>
      </c>
    </row>
    <row r="1838" spans="1:6" x14ac:dyDescent="0.3">
      <c r="A1838" t="s">
        <v>5356</v>
      </c>
      <c r="B1838" s="37" t="s">
        <v>2573</v>
      </c>
      <c r="C1838" s="37" t="s">
        <v>3726</v>
      </c>
      <c r="D1838" t="s">
        <v>1993</v>
      </c>
      <c r="E1838" t="s">
        <v>1835</v>
      </c>
      <c r="F1838" t="s">
        <v>1799</v>
      </c>
    </row>
    <row r="1839" spans="1:6" x14ac:dyDescent="0.3">
      <c r="A1839" t="s">
        <v>5954</v>
      </c>
      <c r="B1839" s="37" t="s">
        <v>2573</v>
      </c>
      <c r="C1839" s="37" t="s">
        <v>3668</v>
      </c>
      <c r="D1839" t="s">
        <v>6011</v>
      </c>
      <c r="E1839" t="s">
        <v>1821</v>
      </c>
      <c r="F1839" t="s">
        <v>1799</v>
      </c>
    </row>
    <row r="1840" spans="1:6" x14ac:dyDescent="0.3">
      <c r="A1840" t="s">
        <v>5357</v>
      </c>
      <c r="B1840" s="37" t="s">
        <v>2573</v>
      </c>
      <c r="C1840" s="37" t="s">
        <v>3291</v>
      </c>
      <c r="D1840" t="s">
        <v>1994</v>
      </c>
      <c r="E1840" t="s">
        <v>1798</v>
      </c>
      <c r="F1840" t="s">
        <v>1799</v>
      </c>
    </row>
    <row r="1841" spans="1:6" x14ac:dyDescent="0.3">
      <c r="A1841" t="s">
        <v>5358</v>
      </c>
      <c r="B1841" s="37" t="s">
        <v>2573</v>
      </c>
      <c r="C1841" s="37" t="s">
        <v>3669</v>
      </c>
      <c r="D1841" t="s">
        <v>1995</v>
      </c>
      <c r="E1841" t="s">
        <v>1819</v>
      </c>
      <c r="F1841" t="s">
        <v>1799</v>
      </c>
    </row>
    <row r="1842" spans="1:6" x14ac:dyDescent="0.3">
      <c r="A1842" t="s">
        <v>5359</v>
      </c>
      <c r="B1842" s="37" t="s">
        <v>2573</v>
      </c>
      <c r="C1842" s="37" t="s">
        <v>3727</v>
      </c>
      <c r="D1842" t="s">
        <v>1996</v>
      </c>
      <c r="E1842" t="s">
        <v>1802</v>
      </c>
      <c r="F1842" t="s">
        <v>1799</v>
      </c>
    </row>
    <row r="1843" spans="1:6" x14ac:dyDescent="0.3">
      <c r="A1843" t="s">
        <v>2719</v>
      </c>
      <c r="B1843" s="37" t="s">
        <v>2573</v>
      </c>
      <c r="C1843" s="37" t="s">
        <v>3293</v>
      </c>
      <c r="D1843" t="s">
        <v>1997</v>
      </c>
      <c r="E1843" t="s">
        <v>1798</v>
      </c>
      <c r="F1843" t="s">
        <v>1799</v>
      </c>
    </row>
    <row r="1844" spans="1:6" x14ac:dyDescent="0.3">
      <c r="A1844" t="s">
        <v>5360</v>
      </c>
      <c r="B1844" s="37" t="s">
        <v>2573</v>
      </c>
      <c r="C1844" s="37" t="s">
        <v>3728</v>
      </c>
      <c r="D1844" t="s">
        <v>1998</v>
      </c>
      <c r="E1844" t="s">
        <v>1835</v>
      </c>
      <c r="F1844" t="s">
        <v>1799</v>
      </c>
    </row>
    <row r="1845" spans="1:6" x14ac:dyDescent="0.3">
      <c r="A1845" t="s">
        <v>5361</v>
      </c>
      <c r="B1845" s="37" t="s">
        <v>2573</v>
      </c>
      <c r="C1845" s="37" t="s">
        <v>3671</v>
      </c>
      <c r="D1845" t="s">
        <v>1999</v>
      </c>
      <c r="E1845" t="s">
        <v>1805</v>
      </c>
      <c r="F1845" t="s">
        <v>1799</v>
      </c>
    </row>
    <row r="1846" spans="1:6" x14ac:dyDescent="0.3">
      <c r="A1846" t="s">
        <v>5362</v>
      </c>
      <c r="B1846" s="37" t="s">
        <v>2573</v>
      </c>
      <c r="C1846" s="37" t="s">
        <v>3729</v>
      </c>
      <c r="D1846" t="s">
        <v>2000</v>
      </c>
      <c r="E1846" t="s">
        <v>1802</v>
      </c>
      <c r="F1846" t="s">
        <v>1799</v>
      </c>
    </row>
    <row r="1847" spans="1:6" x14ac:dyDescent="0.3">
      <c r="A1847" t="s">
        <v>5363</v>
      </c>
      <c r="B1847" s="37" t="s">
        <v>2573</v>
      </c>
      <c r="C1847" s="37" t="s">
        <v>3672</v>
      </c>
      <c r="D1847" t="s">
        <v>2001</v>
      </c>
      <c r="E1847" t="s">
        <v>1802</v>
      </c>
      <c r="F1847" t="s">
        <v>1799</v>
      </c>
    </row>
    <row r="1848" spans="1:6" x14ac:dyDescent="0.3">
      <c r="A1848" t="s">
        <v>5364</v>
      </c>
      <c r="B1848" s="37" t="s">
        <v>2573</v>
      </c>
      <c r="C1848" s="37" t="s">
        <v>3730</v>
      </c>
      <c r="D1848" t="s">
        <v>2002</v>
      </c>
      <c r="E1848" t="s">
        <v>1821</v>
      </c>
      <c r="F1848" t="s">
        <v>1799</v>
      </c>
    </row>
    <row r="1849" spans="1:6" x14ac:dyDescent="0.3">
      <c r="A1849" t="s">
        <v>5365</v>
      </c>
      <c r="B1849" s="37" t="s">
        <v>2573</v>
      </c>
      <c r="C1849" s="37" t="s">
        <v>3673</v>
      </c>
      <c r="D1849" t="s">
        <v>2003</v>
      </c>
      <c r="E1849" t="s">
        <v>1854</v>
      </c>
      <c r="F1849" t="s">
        <v>1799</v>
      </c>
    </row>
    <row r="1850" spans="1:6" x14ac:dyDescent="0.3">
      <c r="A1850" t="s">
        <v>5366</v>
      </c>
      <c r="B1850" s="37" t="s">
        <v>2573</v>
      </c>
      <c r="C1850" s="37" t="s">
        <v>3674</v>
      </c>
      <c r="D1850" t="s">
        <v>2004</v>
      </c>
      <c r="E1850" t="s">
        <v>1835</v>
      </c>
      <c r="F1850" t="s">
        <v>1799</v>
      </c>
    </row>
    <row r="1851" spans="1:6" x14ac:dyDescent="0.3">
      <c r="A1851" t="s">
        <v>5367</v>
      </c>
      <c r="B1851" s="37" t="s">
        <v>2573</v>
      </c>
      <c r="C1851" s="37" t="s">
        <v>3294</v>
      </c>
      <c r="D1851" t="s">
        <v>2005</v>
      </c>
      <c r="E1851" t="s">
        <v>1805</v>
      </c>
      <c r="F1851" t="s">
        <v>1799</v>
      </c>
    </row>
    <row r="1852" spans="1:6" x14ac:dyDescent="0.3">
      <c r="A1852" t="s">
        <v>2718</v>
      </c>
      <c r="B1852" s="37" t="s">
        <v>2573</v>
      </c>
      <c r="C1852" s="37" t="s">
        <v>3675</v>
      </c>
      <c r="D1852" t="s">
        <v>2006</v>
      </c>
      <c r="E1852" t="s">
        <v>1835</v>
      </c>
      <c r="F1852" t="s">
        <v>1799</v>
      </c>
    </row>
    <row r="1853" spans="1:6" x14ac:dyDescent="0.3">
      <c r="A1853" t="s">
        <v>5368</v>
      </c>
      <c r="B1853" s="37" t="s">
        <v>2573</v>
      </c>
      <c r="C1853" s="37" t="s">
        <v>3677</v>
      </c>
      <c r="D1853" t="s">
        <v>2007</v>
      </c>
      <c r="E1853" t="s">
        <v>1835</v>
      </c>
      <c r="F1853" t="s">
        <v>1799</v>
      </c>
    </row>
    <row r="1854" spans="1:6" x14ac:dyDescent="0.3">
      <c r="A1854" t="s">
        <v>5369</v>
      </c>
      <c r="B1854" s="37" t="s">
        <v>2573</v>
      </c>
      <c r="C1854" s="37" t="s">
        <v>3679</v>
      </c>
      <c r="D1854" t="s">
        <v>2008</v>
      </c>
      <c r="E1854" t="s">
        <v>1821</v>
      </c>
      <c r="F1854" t="s">
        <v>1799</v>
      </c>
    </row>
    <row r="1855" spans="1:6" x14ac:dyDescent="0.3">
      <c r="A1855" t="s">
        <v>5370</v>
      </c>
      <c r="B1855" s="37" t="s">
        <v>2573</v>
      </c>
      <c r="C1855" s="37" t="s">
        <v>3731</v>
      </c>
      <c r="D1855" t="s">
        <v>2009</v>
      </c>
      <c r="E1855" t="s">
        <v>1821</v>
      </c>
      <c r="F1855" t="s">
        <v>1799</v>
      </c>
    </row>
    <row r="1856" spans="1:6" x14ac:dyDescent="0.3">
      <c r="A1856" t="s">
        <v>5371</v>
      </c>
      <c r="B1856" s="37" t="s">
        <v>2573</v>
      </c>
      <c r="C1856" s="37" t="s">
        <v>3034</v>
      </c>
      <c r="D1856" t="s">
        <v>2010</v>
      </c>
      <c r="E1856" t="s">
        <v>1821</v>
      </c>
      <c r="F1856" t="s">
        <v>1799</v>
      </c>
    </row>
    <row r="1857" spans="1:6" x14ac:dyDescent="0.3">
      <c r="A1857" t="s">
        <v>5372</v>
      </c>
      <c r="B1857" s="37" t="s">
        <v>2573</v>
      </c>
      <c r="C1857" s="37" t="s">
        <v>3732</v>
      </c>
      <c r="D1857" t="s">
        <v>2011</v>
      </c>
      <c r="E1857" t="s">
        <v>1976</v>
      </c>
      <c r="F1857" t="s">
        <v>1799</v>
      </c>
    </row>
    <row r="1858" spans="1:6" x14ac:dyDescent="0.3">
      <c r="A1858" t="s">
        <v>2717</v>
      </c>
      <c r="B1858" s="37" t="s">
        <v>2573</v>
      </c>
      <c r="C1858" s="37" t="s">
        <v>3681</v>
      </c>
      <c r="D1858" t="s">
        <v>2012</v>
      </c>
      <c r="E1858" t="s">
        <v>1821</v>
      </c>
      <c r="F1858" t="s">
        <v>1799</v>
      </c>
    </row>
    <row r="1859" spans="1:6" x14ac:dyDescent="0.3">
      <c r="A1859" t="s">
        <v>5373</v>
      </c>
      <c r="B1859" s="37" t="s">
        <v>2573</v>
      </c>
      <c r="C1859" s="37" t="s">
        <v>3733</v>
      </c>
      <c r="D1859" t="s">
        <v>2013</v>
      </c>
      <c r="E1859" t="s">
        <v>2014</v>
      </c>
      <c r="F1859" t="s">
        <v>1799</v>
      </c>
    </row>
    <row r="1860" spans="1:6" x14ac:dyDescent="0.3">
      <c r="A1860" t="s">
        <v>5374</v>
      </c>
      <c r="B1860" s="37" t="s">
        <v>2573</v>
      </c>
      <c r="C1860" s="37" t="s">
        <v>3734</v>
      </c>
      <c r="D1860" t="s">
        <v>2015</v>
      </c>
      <c r="E1860" t="s">
        <v>1821</v>
      </c>
      <c r="F1860" t="s">
        <v>1799</v>
      </c>
    </row>
    <row r="1861" spans="1:6" x14ac:dyDescent="0.3">
      <c r="A1861" t="s">
        <v>5375</v>
      </c>
      <c r="B1861" s="37" t="s">
        <v>2573</v>
      </c>
      <c r="C1861" s="37" t="s">
        <v>3735</v>
      </c>
      <c r="D1861" t="s">
        <v>2016</v>
      </c>
      <c r="E1861" t="s">
        <v>1821</v>
      </c>
      <c r="F1861" t="s">
        <v>1799</v>
      </c>
    </row>
    <row r="1862" spans="1:6" x14ac:dyDescent="0.3">
      <c r="A1862" t="s">
        <v>5376</v>
      </c>
      <c r="B1862" s="37" t="s">
        <v>2573</v>
      </c>
      <c r="C1862" s="37" t="s">
        <v>3736</v>
      </c>
      <c r="D1862" t="s">
        <v>2017</v>
      </c>
      <c r="E1862" t="s">
        <v>1835</v>
      </c>
      <c r="F1862" t="s">
        <v>1799</v>
      </c>
    </row>
    <row r="1863" spans="1:6" x14ac:dyDescent="0.3">
      <c r="A1863" t="s">
        <v>5377</v>
      </c>
      <c r="B1863" s="37" t="s">
        <v>2573</v>
      </c>
      <c r="C1863" s="37" t="s">
        <v>3737</v>
      </c>
      <c r="D1863" t="s">
        <v>2018</v>
      </c>
      <c r="E1863" t="s">
        <v>1835</v>
      </c>
      <c r="F1863" t="s">
        <v>1799</v>
      </c>
    </row>
    <row r="1864" spans="1:6" x14ac:dyDescent="0.3">
      <c r="A1864" t="s">
        <v>5378</v>
      </c>
      <c r="B1864" s="37" t="s">
        <v>2573</v>
      </c>
      <c r="C1864" s="37" t="s">
        <v>3738</v>
      </c>
      <c r="D1864" t="s">
        <v>2019</v>
      </c>
      <c r="E1864" t="s">
        <v>1835</v>
      </c>
      <c r="F1864" t="s">
        <v>1799</v>
      </c>
    </row>
    <row r="1865" spans="1:6" x14ac:dyDescent="0.3">
      <c r="A1865" t="s">
        <v>5379</v>
      </c>
      <c r="B1865" s="37" t="s">
        <v>2573</v>
      </c>
      <c r="C1865" s="37" t="s">
        <v>3739</v>
      </c>
      <c r="D1865" t="s">
        <v>2020</v>
      </c>
      <c r="E1865" t="s">
        <v>1835</v>
      </c>
      <c r="F1865" t="s">
        <v>1799</v>
      </c>
    </row>
    <row r="1866" spans="1:6" x14ac:dyDescent="0.3">
      <c r="A1866" t="s">
        <v>5380</v>
      </c>
      <c r="B1866" s="37" t="s">
        <v>2573</v>
      </c>
      <c r="C1866" s="37" t="s">
        <v>3740</v>
      </c>
      <c r="D1866" t="s">
        <v>2021</v>
      </c>
      <c r="E1866" t="s">
        <v>1835</v>
      </c>
      <c r="F1866" t="s">
        <v>1799</v>
      </c>
    </row>
    <row r="1867" spans="1:6" x14ac:dyDescent="0.3">
      <c r="A1867" t="s">
        <v>5381</v>
      </c>
      <c r="B1867" s="37" t="s">
        <v>2573</v>
      </c>
      <c r="C1867" s="37" t="s">
        <v>3741</v>
      </c>
      <c r="D1867" t="s">
        <v>2022</v>
      </c>
      <c r="E1867" t="s">
        <v>1835</v>
      </c>
      <c r="F1867" t="s">
        <v>1799</v>
      </c>
    </row>
    <row r="1868" spans="1:6" x14ac:dyDescent="0.3">
      <c r="A1868" t="s">
        <v>5382</v>
      </c>
      <c r="B1868" s="37" t="s">
        <v>2573</v>
      </c>
      <c r="C1868" s="37" t="s">
        <v>3742</v>
      </c>
      <c r="D1868" t="s">
        <v>2023</v>
      </c>
      <c r="E1868" t="s">
        <v>1835</v>
      </c>
      <c r="F1868" t="s">
        <v>1799</v>
      </c>
    </row>
    <row r="1869" spans="1:6" x14ac:dyDescent="0.3">
      <c r="A1869" t="s">
        <v>5383</v>
      </c>
      <c r="B1869" s="37" t="s">
        <v>2573</v>
      </c>
      <c r="C1869" s="37" t="s">
        <v>3244</v>
      </c>
      <c r="D1869" t="s">
        <v>2024</v>
      </c>
      <c r="E1869" t="s">
        <v>1976</v>
      </c>
      <c r="F1869" t="s">
        <v>1799</v>
      </c>
    </row>
    <row r="1870" spans="1:6" x14ac:dyDescent="0.3">
      <c r="A1870" t="s">
        <v>5384</v>
      </c>
      <c r="B1870" s="37" t="s">
        <v>2573</v>
      </c>
      <c r="C1870" s="37" t="s">
        <v>3044</v>
      </c>
      <c r="D1870" t="s">
        <v>2025</v>
      </c>
      <c r="E1870" t="s">
        <v>1821</v>
      </c>
      <c r="F1870" t="s">
        <v>1799</v>
      </c>
    </row>
    <row r="1871" spans="1:6" x14ac:dyDescent="0.3">
      <c r="A1871" t="s">
        <v>5385</v>
      </c>
      <c r="B1871" s="37" t="s">
        <v>2573</v>
      </c>
      <c r="C1871" s="37" t="s">
        <v>3443</v>
      </c>
      <c r="D1871" t="s">
        <v>2026</v>
      </c>
      <c r="E1871" t="s">
        <v>1821</v>
      </c>
      <c r="F1871" t="s">
        <v>1799</v>
      </c>
    </row>
    <row r="1872" spans="1:6" x14ac:dyDescent="0.3">
      <c r="A1872" t="s">
        <v>5386</v>
      </c>
      <c r="B1872" s="37" t="s">
        <v>2573</v>
      </c>
      <c r="C1872" s="37" t="s">
        <v>3444</v>
      </c>
      <c r="D1872" t="s">
        <v>2027</v>
      </c>
      <c r="E1872" t="s">
        <v>1976</v>
      </c>
      <c r="F1872" t="s">
        <v>1799</v>
      </c>
    </row>
    <row r="1873" spans="1:6" x14ac:dyDescent="0.3">
      <c r="A1873" t="s">
        <v>5387</v>
      </c>
      <c r="B1873" s="37" t="s">
        <v>2573</v>
      </c>
      <c r="C1873" s="37" t="s">
        <v>3445</v>
      </c>
      <c r="D1873" t="s">
        <v>2028</v>
      </c>
      <c r="E1873" t="s">
        <v>1821</v>
      </c>
      <c r="F1873" t="s">
        <v>1799</v>
      </c>
    </row>
    <row r="1874" spans="1:6" x14ac:dyDescent="0.3">
      <c r="A1874" t="s">
        <v>5388</v>
      </c>
      <c r="B1874" s="37" t="s">
        <v>2573</v>
      </c>
      <c r="C1874" s="37" t="s">
        <v>3246</v>
      </c>
      <c r="D1874" t="s">
        <v>2029</v>
      </c>
      <c r="E1874" t="s">
        <v>1821</v>
      </c>
      <c r="F1874" t="s">
        <v>1799</v>
      </c>
    </row>
    <row r="1875" spans="1:6" x14ac:dyDescent="0.3">
      <c r="A1875" t="s">
        <v>5389</v>
      </c>
      <c r="B1875" s="37" t="s">
        <v>2573</v>
      </c>
      <c r="C1875" s="37" t="s">
        <v>3045</v>
      </c>
      <c r="D1875" t="s">
        <v>2030</v>
      </c>
      <c r="E1875" t="s">
        <v>1821</v>
      </c>
      <c r="F1875" t="s">
        <v>1799</v>
      </c>
    </row>
    <row r="1876" spans="1:6" x14ac:dyDescent="0.3">
      <c r="A1876" t="s">
        <v>2716</v>
      </c>
      <c r="B1876" s="37" t="s">
        <v>2573</v>
      </c>
      <c r="C1876" s="37" t="s">
        <v>3447</v>
      </c>
      <c r="D1876" t="s">
        <v>2031</v>
      </c>
      <c r="E1876" t="s">
        <v>1821</v>
      </c>
      <c r="F1876" t="s">
        <v>1799</v>
      </c>
    </row>
    <row r="1877" spans="1:6" x14ac:dyDescent="0.3">
      <c r="A1877" t="s">
        <v>5390</v>
      </c>
      <c r="B1877" s="37" t="s">
        <v>2573</v>
      </c>
      <c r="C1877" s="37" t="s">
        <v>3248</v>
      </c>
      <c r="D1877" t="s">
        <v>2032</v>
      </c>
      <c r="E1877" t="s">
        <v>1821</v>
      </c>
      <c r="F1877" t="s">
        <v>1799</v>
      </c>
    </row>
    <row r="1878" spans="1:6" x14ac:dyDescent="0.3">
      <c r="A1878" t="s">
        <v>5391</v>
      </c>
      <c r="B1878" s="37" t="s">
        <v>2573</v>
      </c>
      <c r="C1878" s="37" t="s">
        <v>3249</v>
      </c>
      <c r="D1878" t="s">
        <v>2033</v>
      </c>
      <c r="E1878" t="s">
        <v>1805</v>
      </c>
      <c r="F1878" t="s">
        <v>1799</v>
      </c>
    </row>
    <row r="1879" spans="1:6" x14ac:dyDescent="0.3">
      <c r="A1879" t="s">
        <v>5392</v>
      </c>
      <c r="B1879" s="37" t="s">
        <v>2573</v>
      </c>
      <c r="C1879" s="37" t="s">
        <v>3046</v>
      </c>
      <c r="D1879" t="s">
        <v>2034</v>
      </c>
      <c r="E1879" t="s">
        <v>1805</v>
      </c>
      <c r="F1879" t="s">
        <v>1799</v>
      </c>
    </row>
    <row r="1880" spans="1:6" x14ac:dyDescent="0.3">
      <c r="A1880" t="s">
        <v>5393</v>
      </c>
      <c r="B1880" s="37" t="s">
        <v>2573</v>
      </c>
      <c r="C1880" s="37" t="s">
        <v>3250</v>
      </c>
      <c r="D1880" t="s">
        <v>2035</v>
      </c>
      <c r="E1880" t="s">
        <v>1819</v>
      </c>
      <c r="F1880" t="s">
        <v>1799</v>
      </c>
    </row>
    <row r="1881" spans="1:6" x14ac:dyDescent="0.3">
      <c r="A1881" t="s">
        <v>5394</v>
      </c>
      <c r="B1881" s="37" t="s">
        <v>2573</v>
      </c>
      <c r="C1881" s="37" t="s">
        <v>3047</v>
      </c>
      <c r="D1881" t="s">
        <v>2036</v>
      </c>
      <c r="E1881" t="s">
        <v>1821</v>
      </c>
      <c r="F1881" t="s">
        <v>1799</v>
      </c>
    </row>
    <row r="1882" spans="1:6" x14ac:dyDescent="0.3">
      <c r="A1882" t="s">
        <v>5395</v>
      </c>
      <c r="B1882" s="37" t="s">
        <v>2573</v>
      </c>
      <c r="C1882" s="37" t="s">
        <v>3251</v>
      </c>
      <c r="D1882" t="s">
        <v>2037</v>
      </c>
      <c r="E1882" t="s">
        <v>1821</v>
      </c>
      <c r="F1882" t="s">
        <v>1799</v>
      </c>
    </row>
    <row r="1883" spans="1:6" x14ac:dyDescent="0.3">
      <c r="A1883" t="s">
        <v>5396</v>
      </c>
      <c r="B1883" s="37" t="s">
        <v>2573</v>
      </c>
      <c r="C1883" s="37" t="s">
        <v>3252</v>
      </c>
      <c r="D1883" t="s">
        <v>2038</v>
      </c>
      <c r="E1883" t="s">
        <v>1821</v>
      </c>
      <c r="F1883" t="s">
        <v>1799</v>
      </c>
    </row>
    <row r="1884" spans="1:6" x14ac:dyDescent="0.3">
      <c r="A1884" t="s">
        <v>5397</v>
      </c>
      <c r="B1884" s="37" t="s">
        <v>2573</v>
      </c>
      <c r="C1884" s="37" t="s">
        <v>3253</v>
      </c>
      <c r="D1884" t="s">
        <v>2039</v>
      </c>
      <c r="E1884" t="s">
        <v>1821</v>
      </c>
      <c r="F1884" t="s">
        <v>1799</v>
      </c>
    </row>
    <row r="1885" spans="1:6" x14ac:dyDescent="0.3">
      <c r="A1885" t="s">
        <v>5398</v>
      </c>
      <c r="B1885" s="37" t="s">
        <v>2573</v>
      </c>
      <c r="C1885" s="37" t="s">
        <v>3255</v>
      </c>
      <c r="D1885" t="s">
        <v>2040</v>
      </c>
      <c r="E1885" t="s">
        <v>1865</v>
      </c>
      <c r="F1885" t="s">
        <v>1799</v>
      </c>
    </row>
    <row r="1886" spans="1:6" x14ac:dyDescent="0.3">
      <c r="A1886" t="s">
        <v>5399</v>
      </c>
      <c r="B1886" s="37" t="s">
        <v>2573</v>
      </c>
      <c r="C1886" s="37" t="s">
        <v>3449</v>
      </c>
      <c r="D1886" t="s">
        <v>2041</v>
      </c>
      <c r="E1886" t="s">
        <v>1865</v>
      </c>
      <c r="F1886" t="s">
        <v>1799</v>
      </c>
    </row>
    <row r="1887" spans="1:6" x14ac:dyDescent="0.3">
      <c r="A1887" t="s">
        <v>5400</v>
      </c>
      <c r="B1887" s="37" t="s">
        <v>2573</v>
      </c>
      <c r="C1887" s="37" t="s">
        <v>3050</v>
      </c>
      <c r="D1887" t="s">
        <v>2042</v>
      </c>
      <c r="E1887" t="s">
        <v>1821</v>
      </c>
      <c r="F1887" t="s">
        <v>1799</v>
      </c>
    </row>
    <row r="1888" spans="1:6" x14ac:dyDescent="0.3">
      <c r="A1888" t="s">
        <v>5401</v>
      </c>
      <c r="B1888" s="37" t="s">
        <v>2573</v>
      </c>
      <c r="C1888" s="37" t="s">
        <v>3052</v>
      </c>
      <c r="D1888" t="s">
        <v>2043</v>
      </c>
      <c r="E1888" t="s">
        <v>1854</v>
      </c>
      <c r="F1888" t="s">
        <v>1799</v>
      </c>
    </row>
    <row r="1889" spans="1:6" x14ac:dyDescent="0.3">
      <c r="A1889" t="s">
        <v>5402</v>
      </c>
      <c r="B1889" s="37" t="s">
        <v>2573</v>
      </c>
      <c r="C1889" s="37" t="s">
        <v>3649</v>
      </c>
      <c r="D1889" t="s">
        <v>2044</v>
      </c>
      <c r="E1889" t="s">
        <v>1821</v>
      </c>
      <c r="F1889" t="s">
        <v>1799</v>
      </c>
    </row>
    <row r="1890" spans="1:6" x14ac:dyDescent="0.3">
      <c r="A1890" t="s">
        <v>5955</v>
      </c>
      <c r="B1890" s="37" t="s">
        <v>2573</v>
      </c>
      <c r="C1890" s="37" t="s">
        <v>3650</v>
      </c>
      <c r="D1890" t="s">
        <v>6012</v>
      </c>
      <c r="E1890" t="s">
        <v>1802</v>
      </c>
      <c r="F1890" t="s">
        <v>1799</v>
      </c>
    </row>
    <row r="1891" spans="1:6" x14ac:dyDescent="0.3">
      <c r="A1891" t="s">
        <v>6058</v>
      </c>
      <c r="B1891" s="37" t="s">
        <v>2573</v>
      </c>
      <c r="C1891" s="37" t="s">
        <v>3261</v>
      </c>
      <c r="D1891" t="s">
        <v>6090</v>
      </c>
      <c r="E1891" t="s">
        <v>1798</v>
      </c>
      <c r="F1891" t="s">
        <v>1799</v>
      </c>
    </row>
    <row r="1892" spans="1:6" x14ac:dyDescent="0.3">
      <c r="A1892" t="s">
        <v>5403</v>
      </c>
      <c r="B1892" s="37" t="s">
        <v>2573</v>
      </c>
      <c r="C1892" s="37" t="s">
        <v>3058</v>
      </c>
      <c r="D1892" t="s">
        <v>2045</v>
      </c>
      <c r="E1892" t="s">
        <v>1805</v>
      </c>
      <c r="F1892" t="s">
        <v>1799</v>
      </c>
    </row>
    <row r="1893" spans="1:6" x14ac:dyDescent="0.3">
      <c r="A1893" t="s">
        <v>5404</v>
      </c>
      <c r="B1893" s="37" t="s">
        <v>2573</v>
      </c>
      <c r="C1893" s="37" t="s">
        <v>3744</v>
      </c>
      <c r="D1893" t="s">
        <v>2046</v>
      </c>
      <c r="E1893" t="s">
        <v>1821</v>
      </c>
      <c r="F1893" t="s">
        <v>1799</v>
      </c>
    </row>
    <row r="1894" spans="1:6" x14ac:dyDescent="0.3">
      <c r="A1894" t="s">
        <v>5405</v>
      </c>
      <c r="B1894" s="37" t="s">
        <v>2573</v>
      </c>
      <c r="C1894" s="37" t="s">
        <v>3265</v>
      </c>
      <c r="D1894" t="s">
        <v>2047</v>
      </c>
      <c r="E1894" t="s">
        <v>1805</v>
      </c>
      <c r="F1894" t="s">
        <v>1799</v>
      </c>
    </row>
    <row r="1895" spans="1:6" x14ac:dyDescent="0.3">
      <c r="A1895" t="s">
        <v>2715</v>
      </c>
      <c r="B1895" s="37" t="s">
        <v>2573</v>
      </c>
      <c r="C1895" s="37" t="s">
        <v>3745</v>
      </c>
      <c r="D1895" t="s">
        <v>2048</v>
      </c>
      <c r="E1895" t="s">
        <v>1805</v>
      </c>
      <c r="F1895" t="s">
        <v>1799</v>
      </c>
    </row>
    <row r="1896" spans="1:6" x14ac:dyDescent="0.3">
      <c r="A1896" t="s">
        <v>5406</v>
      </c>
      <c r="B1896" s="37" t="s">
        <v>2573</v>
      </c>
      <c r="C1896" s="37" t="s">
        <v>3746</v>
      </c>
      <c r="D1896" t="s">
        <v>2049</v>
      </c>
      <c r="E1896" t="s">
        <v>1819</v>
      </c>
      <c r="F1896" t="s">
        <v>1799</v>
      </c>
    </row>
    <row r="1897" spans="1:6" x14ac:dyDescent="0.3">
      <c r="A1897" t="s">
        <v>5407</v>
      </c>
      <c r="B1897" s="37" t="s">
        <v>2573</v>
      </c>
      <c r="C1897" s="37" t="s">
        <v>3266</v>
      </c>
      <c r="D1897" t="s">
        <v>6013</v>
      </c>
      <c r="E1897" t="s">
        <v>1819</v>
      </c>
      <c r="F1897" t="s">
        <v>1799</v>
      </c>
    </row>
    <row r="1898" spans="1:6" x14ac:dyDescent="0.3">
      <c r="A1898" t="s">
        <v>5408</v>
      </c>
      <c r="B1898" s="37" t="s">
        <v>2573</v>
      </c>
      <c r="C1898" s="37" t="s">
        <v>3059</v>
      </c>
      <c r="D1898" t="s">
        <v>2050</v>
      </c>
      <c r="E1898" t="s">
        <v>1819</v>
      </c>
      <c r="F1898" t="s">
        <v>1799</v>
      </c>
    </row>
    <row r="1899" spans="1:6" x14ac:dyDescent="0.3">
      <c r="A1899" t="s">
        <v>5409</v>
      </c>
      <c r="B1899" s="37" t="s">
        <v>2573</v>
      </c>
      <c r="C1899" s="37" t="s">
        <v>3269</v>
      </c>
      <c r="D1899" t="s">
        <v>2051</v>
      </c>
      <c r="E1899" t="s">
        <v>1821</v>
      </c>
      <c r="F1899" t="s">
        <v>1799</v>
      </c>
    </row>
    <row r="1900" spans="1:6" x14ac:dyDescent="0.3">
      <c r="A1900" t="s">
        <v>5410</v>
      </c>
      <c r="B1900" s="37" t="s">
        <v>2573</v>
      </c>
      <c r="C1900" s="37" t="s">
        <v>3061</v>
      </c>
      <c r="D1900" t="s">
        <v>2052</v>
      </c>
      <c r="E1900" t="s">
        <v>1821</v>
      </c>
      <c r="F1900" t="s">
        <v>1799</v>
      </c>
    </row>
    <row r="1901" spans="1:6" x14ac:dyDescent="0.3">
      <c r="A1901" t="s">
        <v>5411</v>
      </c>
      <c r="B1901" s="37" t="s">
        <v>2573</v>
      </c>
      <c r="C1901" s="37" t="s">
        <v>3747</v>
      </c>
      <c r="D1901" t="s">
        <v>2053</v>
      </c>
      <c r="E1901" t="s">
        <v>1821</v>
      </c>
      <c r="F1901" t="s">
        <v>1799</v>
      </c>
    </row>
    <row r="1902" spans="1:6" x14ac:dyDescent="0.3">
      <c r="A1902" t="s">
        <v>5412</v>
      </c>
      <c r="B1902" s="37" t="s">
        <v>2573</v>
      </c>
      <c r="C1902" s="37" t="s">
        <v>3748</v>
      </c>
      <c r="D1902" t="s">
        <v>2054</v>
      </c>
      <c r="E1902" t="s">
        <v>1819</v>
      </c>
      <c r="F1902" t="s">
        <v>1799</v>
      </c>
    </row>
    <row r="1903" spans="1:6" x14ac:dyDescent="0.3">
      <c r="A1903" t="s">
        <v>5413</v>
      </c>
      <c r="B1903" s="37" t="s">
        <v>2573</v>
      </c>
      <c r="C1903" s="37" t="s">
        <v>3749</v>
      </c>
      <c r="D1903" t="s">
        <v>2055</v>
      </c>
      <c r="E1903" t="s">
        <v>1821</v>
      </c>
      <c r="F1903" t="s">
        <v>1799</v>
      </c>
    </row>
    <row r="1904" spans="1:6" x14ac:dyDescent="0.3">
      <c r="A1904" t="s">
        <v>5956</v>
      </c>
      <c r="B1904" s="37" t="s">
        <v>2573</v>
      </c>
      <c r="C1904" s="37" t="s">
        <v>5966</v>
      </c>
      <c r="D1904" t="s">
        <v>6014</v>
      </c>
      <c r="E1904" t="s">
        <v>1802</v>
      </c>
      <c r="F1904" t="s">
        <v>1799</v>
      </c>
    </row>
    <row r="1905" spans="1:6" x14ac:dyDescent="0.3">
      <c r="A1905" t="s">
        <v>2714</v>
      </c>
      <c r="B1905" s="37" t="s">
        <v>2573</v>
      </c>
      <c r="C1905" s="37" t="s">
        <v>3062</v>
      </c>
      <c r="D1905" t="s">
        <v>2056</v>
      </c>
      <c r="E1905" t="s">
        <v>6025</v>
      </c>
      <c r="F1905" t="s">
        <v>1799</v>
      </c>
    </row>
    <row r="1906" spans="1:6" x14ac:dyDescent="0.3">
      <c r="A1906" t="s">
        <v>5414</v>
      </c>
      <c r="B1906" s="37" t="s">
        <v>2573</v>
      </c>
      <c r="C1906" s="37" t="s">
        <v>3296</v>
      </c>
      <c r="D1906" t="s">
        <v>2057</v>
      </c>
      <c r="E1906" t="s">
        <v>1802</v>
      </c>
      <c r="F1906" t="s">
        <v>1799</v>
      </c>
    </row>
    <row r="1907" spans="1:6" x14ac:dyDescent="0.3">
      <c r="A1907" t="s">
        <v>5415</v>
      </c>
      <c r="B1907" s="37" t="s">
        <v>2573</v>
      </c>
      <c r="C1907" s="37" t="s">
        <v>3450</v>
      </c>
      <c r="D1907" t="s">
        <v>2058</v>
      </c>
      <c r="E1907" t="s">
        <v>1802</v>
      </c>
      <c r="F1907" t="s">
        <v>1799</v>
      </c>
    </row>
    <row r="1908" spans="1:6" x14ac:dyDescent="0.3">
      <c r="A1908" t="s">
        <v>5416</v>
      </c>
      <c r="B1908" s="37" t="s">
        <v>2573</v>
      </c>
      <c r="C1908" s="37" t="s">
        <v>3623</v>
      </c>
      <c r="D1908" t="s">
        <v>2059</v>
      </c>
      <c r="E1908" t="s">
        <v>1802</v>
      </c>
      <c r="F1908" t="s">
        <v>1799</v>
      </c>
    </row>
    <row r="1909" spans="1:6" x14ac:dyDescent="0.3">
      <c r="A1909" t="s">
        <v>5417</v>
      </c>
      <c r="B1909" s="37" t="s">
        <v>2573</v>
      </c>
      <c r="C1909" s="37" t="s">
        <v>3368</v>
      </c>
      <c r="D1909" t="s">
        <v>2060</v>
      </c>
      <c r="E1909" t="s">
        <v>1976</v>
      </c>
      <c r="F1909" t="s">
        <v>1799</v>
      </c>
    </row>
    <row r="1910" spans="1:6" x14ac:dyDescent="0.3">
      <c r="A1910" t="s">
        <v>5418</v>
      </c>
      <c r="B1910" s="37" t="s">
        <v>2573</v>
      </c>
      <c r="C1910" s="37" t="s">
        <v>3451</v>
      </c>
      <c r="D1910" t="s">
        <v>2061</v>
      </c>
      <c r="E1910" t="s">
        <v>1821</v>
      </c>
      <c r="F1910" t="s">
        <v>1799</v>
      </c>
    </row>
    <row r="1911" spans="1:6" x14ac:dyDescent="0.3">
      <c r="A1911" t="s">
        <v>5419</v>
      </c>
      <c r="B1911" s="37" t="s">
        <v>2573</v>
      </c>
      <c r="C1911" s="37" t="s">
        <v>3068</v>
      </c>
      <c r="D1911" t="s">
        <v>2062</v>
      </c>
      <c r="E1911" t="s">
        <v>1802</v>
      </c>
      <c r="F1911" t="s">
        <v>1799</v>
      </c>
    </row>
    <row r="1912" spans="1:6" x14ac:dyDescent="0.3">
      <c r="A1912" t="s">
        <v>5420</v>
      </c>
      <c r="B1912" s="37" t="s">
        <v>2573</v>
      </c>
      <c r="C1912" s="37" t="s">
        <v>3072</v>
      </c>
      <c r="D1912" t="s">
        <v>2063</v>
      </c>
      <c r="E1912" t="s">
        <v>1821</v>
      </c>
      <c r="F1912" t="s">
        <v>1799</v>
      </c>
    </row>
    <row r="1913" spans="1:6" x14ac:dyDescent="0.3">
      <c r="A1913" t="s">
        <v>5421</v>
      </c>
      <c r="B1913" s="37" t="s">
        <v>2573</v>
      </c>
      <c r="C1913" s="37" t="s">
        <v>3075</v>
      </c>
      <c r="D1913" t="s">
        <v>2064</v>
      </c>
      <c r="E1913" t="s">
        <v>1821</v>
      </c>
      <c r="F1913" t="s">
        <v>1799</v>
      </c>
    </row>
    <row r="1914" spans="1:6" x14ac:dyDescent="0.3">
      <c r="A1914" t="s">
        <v>5422</v>
      </c>
      <c r="B1914" s="37" t="s">
        <v>2573</v>
      </c>
      <c r="C1914" s="37" t="s">
        <v>3456</v>
      </c>
      <c r="D1914" t="s">
        <v>6091</v>
      </c>
      <c r="E1914" t="s">
        <v>1802</v>
      </c>
      <c r="F1914" t="s">
        <v>1799</v>
      </c>
    </row>
    <row r="1915" spans="1:6" x14ac:dyDescent="0.3">
      <c r="A1915" t="s">
        <v>5423</v>
      </c>
      <c r="B1915" s="37" t="s">
        <v>2573</v>
      </c>
      <c r="C1915" s="37" t="s">
        <v>3457</v>
      </c>
      <c r="D1915" t="s">
        <v>2065</v>
      </c>
      <c r="E1915" t="s">
        <v>1802</v>
      </c>
      <c r="F1915" t="s">
        <v>1799</v>
      </c>
    </row>
    <row r="1916" spans="1:6" x14ac:dyDescent="0.3">
      <c r="A1916" t="s">
        <v>5424</v>
      </c>
      <c r="B1916" s="37" t="s">
        <v>2573</v>
      </c>
      <c r="C1916" s="37" t="s">
        <v>3077</v>
      </c>
      <c r="D1916" t="s">
        <v>2066</v>
      </c>
      <c r="E1916" t="s">
        <v>1802</v>
      </c>
      <c r="F1916" t="s">
        <v>1799</v>
      </c>
    </row>
    <row r="1917" spans="1:6" x14ac:dyDescent="0.3">
      <c r="A1917" t="s">
        <v>2713</v>
      </c>
      <c r="B1917" s="37" t="s">
        <v>2573</v>
      </c>
      <c r="C1917" s="37" t="s">
        <v>3458</v>
      </c>
      <c r="D1917" t="s">
        <v>2067</v>
      </c>
      <c r="E1917" t="s">
        <v>1802</v>
      </c>
      <c r="F1917" t="s">
        <v>1799</v>
      </c>
    </row>
    <row r="1918" spans="1:6" x14ac:dyDescent="0.3">
      <c r="A1918" t="s">
        <v>5425</v>
      </c>
      <c r="B1918" s="37" t="s">
        <v>2573</v>
      </c>
      <c r="C1918" s="37" t="s">
        <v>3081</v>
      </c>
      <c r="D1918" t="s">
        <v>2068</v>
      </c>
      <c r="E1918" t="s">
        <v>1821</v>
      </c>
      <c r="F1918" t="s">
        <v>1799</v>
      </c>
    </row>
    <row r="1919" spans="1:6" x14ac:dyDescent="0.3">
      <c r="A1919" t="s">
        <v>5426</v>
      </c>
      <c r="B1919" s="37" t="s">
        <v>2573</v>
      </c>
      <c r="C1919" s="37" t="s">
        <v>3082</v>
      </c>
      <c r="D1919" t="s">
        <v>2069</v>
      </c>
      <c r="E1919" t="s">
        <v>1821</v>
      </c>
      <c r="F1919" t="s">
        <v>1799</v>
      </c>
    </row>
    <row r="1920" spans="1:6" x14ac:dyDescent="0.3">
      <c r="A1920" t="s">
        <v>5427</v>
      </c>
      <c r="B1920" s="37" t="s">
        <v>2573</v>
      </c>
      <c r="C1920" s="37" t="s">
        <v>3086</v>
      </c>
      <c r="D1920" t="s">
        <v>2070</v>
      </c>
      <c r="E1920" t="s">
        <v>1821</v>
      </c>
      <c r="F1920" t="s">
        <v>1799</v>
      </c>
    </row>
    <row r="1921" spans="1:6" x14ac:dyDescent="0.3">
      <c r="A1921" t="s">
        <v>5428</v>
      </c>
      <c r="B1921" s="37" t="s">
        <v>2573</v>
      </c>
      <c r="C1921" s="37" t="s">
        <v>3460</v>
      </c>
      <c r="D1921" t="s">
        <v>2071</v>
      </c>
      <c r="E1921" t="s">
        <v>1821</v>
      </c>
      <c r="F1921" t="s">
        <v>1799</v>
      </c>
    </row>
    <row r="1922" spans="1:6" x14ac:dyDescent="0.3">
      <c r="A1922" t="s">
        <v>5429</v>
      </c>
      <c r="B1922" s="37" t="s">
        <v>2573</v>
      </c>
      <c r="C1922" s="37" t="s">
        <v>3090</v>
      </c>
      <c r="D1922" t="s">
        <v>2072</v>
      </c>
      <c r="E1922" t="s">
        <v>1976</v>
      </c>
      <c r="F1922" t="s">
        <v>1799</v>
      </c>
    </row>
    <row r="1923" spans="1:6" x14ac:dyDescent="0.3">
      <c r="A1923" t="s">
        <v>5430</v>
      </c>
      <c r="B1923" s="37" t="s">
        <v>2573</v>
      </c>
      <c r="C1923" s="37" t="s">
        <v>3091</v>
      </c>
      <c r="D1923" t="s">
        <v>2073</v>
      </c>
      <c r="E1923" t="s">
        <v>1802</v>
      </c>
      <c r="F1923" t="s">
        <v>1799</v>
      </c>
    </row>
    <row r="1924" spans="1:6" x14ac:dyDescent="0.3">
      <c r="A1924" t="s">
        <v>5431</v>
      </c>
      <c r="B1924" s="37" t="s">
        <v>2573</v>
      </c>
      <c r="C1924" s="37" t="s">
        <v>3463</v>
      </c>
      <c r="D1924" t="s">
        <v>2074</v>
      </c>
      <c r="E1924" t="s">
        <v>1821</v>
      </c>
      <c r="F1924" t="s">
        <v>1799</v>
      </c>
    </row>
    <row r="1925" spans="1:6" x14ac:dyDescent="0.3">
      <c r="A1925" t="s">
        <v>2712</v>
      </c>
      <c r="B1925" s="37" t="s">
        <v>2573</v>
      </c>
      <c r="C1925" s="37" t="s">
        <v>3297</v>
      </c>
      <c r="D1925" t="s">
        <v>2075</v>
      </c>
      <c r="E1925" t="s">
        <v>1819</v>
      </c>
      <c r="F1925" t="s">
        <v>1799</v>
      </c>
    </row>
    <row r="1926" spans="1:6" x14ac:dyDescent="0.3">
      <c r="A1926" t="s">
        <v>5432</v>
      </c>
      <c r="B1926" s="37" t="s">
        <v>2573</v>
      </c>
      <c r="C1926" s="37" t="s">
        <v>3096</v>
      </c>
      <c r="D1926" t="s">
        <v>6015</v>
      </c>
      <c r="E1926" t="s">
        <v>1819</v>
      </c>
      <c r="F1926" t="s">
        <v>1799</v>
      </c>
    </row>
    <row r="1927" spans="1:6" x14ac:dyDescent="0.3">
      <c r="A1927" t="s">
        <v>5433</v>
      </c>
      <c r="B1927" s="37" t="s">
        <v>2573</v>
      </c>
      <c r="C1927" s="37" t="s">
        <v>3097</v>
      </c>
      <c r="D1927" t="s">
        <v>2076</v>
      </c>
      <c r="E1927" t="s">
        <v>1819</v>
      </c>
      <c r="F1927" t="s">
        <v>1799</v>
      </c>
    </row>
    <row r="1928" spans="1:6" x14ac:dyDescent="0.3">
      <c r="A1928" t="s">
        <v>5434</v>
      </c>
      <c r="B1928" s="37" t="s">
        <v>2573</v>
      </c>
      <c r="C1928" s="37" t="s">
        <v>3098</v>
      </c>
      <c r="D1928" t="s">
        <v>2077</v>
      </c>
      <c r="E1928" t="s">
        <v>1819</v>
      </c>
      <c r="F1928" t="s">
        <v>1799</v>
      </c>
    </row>
    <row r="1929" spans="1:6" x14ac:dyDescent="0.3">
      <c r="A1929" t="s">
        <v>2711</v>
      </c>
      <c r="B1929" s="37" t="s">
        <v>2573</v>
      </c>
      <c r="C1929" s="37" t="s">
        <v>3100</v>
      </c>
      <c r="D1929" t="s">
        <v>6016</v>
      </c>
      <c r="E1929" t="s">
        <v>1819</v>
      </c>
      <c r="F1929" t="s">
        <v>1799</v>
      </c>
    </row>
    <row r="1930" spans="1:6" x14ac:dyDescent="0.3">
      <c r="A1930" t="s">
        <v>5435</v>
      </c>
      <c r="B1930" s="37" t="s">
        <v>2573</v>
      </c>
      <c r="C1930" s="37" t="s">
        <v>3464</v>
      </c>
      <c r="D1930" t="s">
        <v>2078</v>
      </c>
      <c r="E1930" t="s">
        <v>1819</v>
      </c>
      <c r="F1930" t="s">
        <v>1799</v>
      </c>
    </row>
    <row r="1931" spans="1:6" x14ac:dyDescent="0.3">
      <c r="A1931" t="s">
        <v>5436</v>
      </c>
      <c r="B1931" s="37" t="s">
        <v>2573</v>
      </c>
      <c r="C1931" s="37" t="s">
        <v>3465</v>
      </c>
      <c r="D1931" t="s">
        <v>2079</v>
      </c>
      <c r="E1931" t="s">
        <v>1819</v>
      </c>
      <c r="F1931" t="s">
        <v>1799</v>
      </c>
    </row>
    <row r="1932" spans="1:6" x14ac:dyDescent="0.3">
      <c r="A1932" t="s">
        <v>5437</v>
      </c>
      <c r="B1932" s="37" t="s">
        <v>2573</v>
      </c>
      <c r="C1932" s="37" t="s">
        <v>3103</v>
      </c>
      <c r="D1932" t="s">
        <v>2080</v>
      </c>
      <c r="E1932" t="s">
        <v>1819</v>
      </c>
      <c r="F1932" t="s">
        <v>1799</v>
      </c>
    </row>
    <row r="1933" spans="1:6" x14ac:dyDescent="0.3">
      <c r="A1933" t="s">
        <v>5438</v>
      </c>
      <c r="B1933" s="37" t="s">
        <v>2573</v>
      </c>
      <c r="C1933" s="37" t="s">
        <v>3104</v>
      </c>
      <c r="D1933" t="s">
        <v>2081</v>
      </c>
      <c r="E1933" t="s">
        <v>1819</v>
      </c>
      <c r="F1933" t="s">
        <v>1799</v>
      </c>
    </row>
    <row r="1934" spans="1:6" x14ac:dyDescent="0.3">
      <c r="A1934" t="s">
        <v>5439</v>
      </c>
      <c r="B1934" s="37" t="s">
        <v>2573</v>
      </c>
      <c r="C1934" s="37" t="s">
        <v>3105</v>
      </c>
      <c r="D1934" t="s">
        <v>2082</v>
      </c>
      <c r="E1934" t="s">
        <v>1819</v>
      </c>
      <c r="F1934" t="s">
        <v>1799</v>
      </c>
    </row>
    <row r="1935" spans="1:6" x14ac:dyDescent="0.3">
      <c r="A1935" t="s">
        <v>5440</v>
      </c>
      <c r="B1935" s="37" t="s">
        <v>2573</v>
      </c>
      <c r="C1935" s="37" t="s">
        <v>3106</v>
      </c>
      <c r="D1935" t="s">
        <v>2083</v>
      </c>
      <c r="E1935" t="s">
        <v>1819</v>
      </c>
      <c r="F1935" t="s">
        <v>1799</v>
      </c>
    </row>
    <row r="1936" spans="1:6" x14ac:dyDescent="0.3">
      <c r="A1936" t="s">
        <v>2710</v>
      </c>
      <c r="B1936" s="37" t="s">
        <v>2573</v>
      </c>
      <c r="C1936" s="37" t="s">
        <v>3750</v>
      </c>
      <c r="D1936" t="s">
        <v>2084</v>
      </c>
      <c r="E1936" t="s">
        <v>1819</v>
      </c>
      <c r="F1936" t="s">
        <v>1799</v>
      </c>
    </row>
    <row r="1937" spans="1:6" x14ac:dyDescent="0.3">
      <c r="A1937" t="s">
        <v>5441</v>
      </c>
      <c r="B1937" s="37" t="s">
        <v>2573</v>
      </c>
      <c r="C1937" s="37" t="s">
        <v>3109</v>
      </c>
      <c r="D1937" t="s">
        <v>2085</v>
      </c>
      <c r="E1937" t="s">
        <v>1819</v>
      </c>
      <c r="F1937" t="s">
        <v>1799</v>
      </c>
    </row>
    <row r="1938" spans="1:6" x14ac:dyDescent="0.3">
      <c r="A1938" t="s">
        <v>5442</v>
      </c>
      <c r="B1938" s="37" t="s">
        <v>2573</v>
      </c>
      <c r="C1938" s="37" t="s">
        <v>3110</v>
      </c>
      <c r="D1938" t="s">
        <v>2086</v>
      </c>
      <c r="E1938" t="s">
        <v>1819</v>
      </c>
      <c r="F1938" t="s">
        <v>1799</v>
      </c>
    </row>
    <row r="1939" spans="1:6" x14ac:dyDescent="0.3">
      <c r="A1939" t="s">
        <v>5443</v>
      </c>
      <c r="B1939" s="37" t="s">
        <v>2573</v>
      </c>
      <c r="C1939" s="37" t="s">
        <v>3112</v>
      </c>
      <c r="D1939" t="s">
        <v>2087</v>
      </c>
      <c r="E1939" t="s">
        <v>1819</v>
      </c>
      <c r="F1939" t="s">
        <v>1799</v>
      </c>
    </row>
    <row r="1940" spans="1:6" x14ac:dyDescent="0.3">
      <c r="A1940" t="s">
        <v>5444</v>
      </c>
      <c r="B1940" s="37" t="s">
        <v>2573</v>
      </c>
      <c r="C1940" s="37" t="s">
        <v>3751</v>
      </c>
      <c r="D1940" t="s">
        <v>2088</v>
      </c>
      <c r="E1940" t="s">
        <v>1819</v>
      </c>
      <c r="F1940" t="s">
        <v>1799</v>
      </c>
    </row>
    <row r="1941" spans="1:6" x14ac:dyDescent="0.3">
      <c r="A1941" t="s">
        <v>5445</v>
      </c>
      <c r="B1941" s="37" t="s">
        <v>2573</v>
      </c>
      <c r="C1941" s="37" t="s">
        <v>3554</v>
      </c>
      <c r="D1941" t="s">
        <v>2089</v>
      </c>
      <c r="E1941" t="s">
        <v>1819</v>
      </c>
      <c r="F1941" t="s">
        <v>1799</v>
      </c>
    </row>
    <row r="1942" spans="1:6" x14ac:dyDescent="0.3">
      <c r="A1942" t="s">
        <v>5446</v>
      </c>
      <c r="B1942" s="37" t="s">
        <v>2573</v>
      </c>
      <c r="C1942" s="37" t="s">
        <v>3752</v>
      </c>
      <c r="D1942" t="s">
        <v>2090</v>
      </c>
      <c r="E1942" t="s">
        <v>1819</v>
      </c>
      <c r="F1942" t="s">
        <v>1799</v>
      </c>
    </row>
    <row r="1943" spans="1:6" x14ac:dyDescent="0.3">
      <c r="A1943" t="s">
        <v>5447</v>
      </c>
      <c r="B1943" s="37" t="s">
        <v>2573</v>
      </c>
      <c r="C1943" s="37" t="s">
        <v>3116</v>
      </c>
      <c r="D1943" t="s">
        <v>2091</v>
      </c>
      <c r="E1943" t="s">
        <v>1819</v>
      </c>
      <c r="F1943" t="s">
        <v>1799</v>
      </c>
    </row>
    <row r="1944" spans="1:6" x14ac:dyDescent="0.3">
      <c r="A1944" t="s">
        <v>2709</v>
      </c>
      <c r="B1944" s="37" t="s">
        <v>2573</v>
      </c>
      <c r="C1944" s="37" t="s">
        <v>3557</v>
      </c>
      <c r="D1944" t="s">
        <v>2092</v>
      </c>
      <c r="E1944" t="s">
        <v>1819</v>
      </c>
      <c r="F1944" t="s">
        <v>1799</v>
      </c>
    </row>
    <row r="1945" spans="1:6" x14ac:dyDescent="0.3">
      <c r="A1945" t="s">
        <v>5448</v>
      </c>
      <c r="B1945" s="37" t="s">
        <v>2573</v>
      </c>
      <c r="C1945" s="37" t="s">
        <v>3753</v>
      </c>
      <c r="D1945" t="s">
        <v>2093</v>
      </c>
      <c r="E1945" t="s">
        <v>1819</v>
      </c>
      <c r="F1945" t="s">
        <v>1799</v>
      </c>
    </row>
    <row r="1946" spans="1:6" x14ac:dyDescent="0.3">
      <c r="A1946" t="s">
        <v>5449</v>
      </c>
      <c r="B1946" s="37" t="s">
        <v>2573</v>
      </c>
      <c r="C1946" s="37" t="s">
        <v>3117</v>
      </c>
      <c r="D1946" t="s">
        <v>2094</v>
      </c>
      <c r="E1946" t="s">
        <v>1819</v>
      </c>
      <c r="F1946" t="s">
        <v>1799</v>
      </c>
    </row>
    <row r="1947" spans="1:6" x14ac:dyDescent="0.3">
      <c r="A1947" t="s">
        <v>5450</v>
      </c>
      <c r="B1947" s="37" t="s">
        <v>2573</v>
      </c>
      <c r="C1947" s="37" t="s">
        <v>3119</v>
      </c>
      <c r="D1947" t="s">
        <v>2095</v>
      </c>
      <c r="E1947" t="s">
        <v>1819</v>
      </c>
      <c r="F1947" t="s">
        <v>1799</v>
      </c>
    </row>
    <row r="1948" spans="1:6" x14ac:dyDescent="0.3">
      <c r="A1948" t="s">
        <v>5451</v>
      </c>
      <c r="B1948" s="37" t="s">
        <v>2573</v>
      </c>
      <c r="C1948" s="37" t="s">
        <v>3754</v>
      </c>
      <c r="D1948" t="s">
        <v>2096</v>
      </c>
      <c r="E1948" t="s">
        <v>1819</v>
      </c>
      <c r="F1948" t="s">
        <v>1799</v>
      </c>
    </row>
    <row r="1949" spans="1:6" x14ac:dyDescent="0.3">
      <c r="A1949" t="s">
        <v>5452</v>
      </c>
      <c r="B1949" s="37" t="s">
        <v>2573</v>
      </c>
      <c r="C1949" s="37" t="s">
        <v>3120</v>
      </c>
      <c r="D1949" t="s">
        <v>2097</v>
      </c>
      <c r="E1949" t="s">
        <v>1819</v>
      </c>
      <c r="F1949" t="s">
        <v>1799</v>
      </c>
    </row>
    <row r="1950" spans="1:6" x14ac:dyDescent="0.3">
      <c r="A1950" t="s">
        <v>5453</v>
      </c>
      <c r="B1950" s="37" t="s">
        <v>2573</v>
      </c>
      <c r="C1950" s="37" t="s">
        <v>3121</v>
      </c>
      <c r="D1950" t="s">
        <v>2098</v>
      </c>
      <c r="E1950" t="s">
        <v>1819</v>
      </c>
      <c r="F1950" t="s">
        <v>1799</v>
      </c>
    </row>
    <row r="1951" spans="1:6" x14ac:dyDescent="0.3">
      <c r="A1951" t="s">
        <v>5454</v>
      </c>
      <c r="B1951" s="37" t="s">
        <v>2573</v>
      </c>
      <c r="C1951" s="37" t="s">
        <v>3300</v>
      </c>
      <c r="D1951" t="s">
        <v>2099</v>
      </c>
      <c r="E1951" t="s">
        <v>1819</v>
      </c>
      <c r="F1951" t="s">
        <v>1799</v>
      </c>
    </row>
    <row r="1952" spans="1:6" x14ac:dyDescent="0.3">
      <c r="A1952" t="s">
        <v>5455</v>
      </c>
      <c r="B1952" s="37" t="s">
        <v>2573</v>
      </c>
      <c r="C1952" s="37" t="s">
        <v>3301</v>
      </c>
      <c r="D1952" t="s">
        <v>2100</v>
      </c>
      <c r="E1952" t="s">
        <v>1819</v>
      </c>
      <c r="F1952" t="s">
        <v>1799</v>
      </c>
    </row>
    <row r="1953" spans="1:6" x14ac:dyDescent="0.3">
      <c r="A1953" t="s">
        <v>2708</v>
      </c>
      <c r="B1953" s="37" t="s">
        <v>2573</v>
      </c>
      <c r="C1953" s="37" t="s">
        <v>3122</v>
      </c>
      <c r="D1953" t="s">
        <v>2101</v>
      </c>
      <c r="E1953" t="s">
        <v>1819</v>
      </c>
      <c r="F1953" t="s">
        <v>1799</v>
      </c>
    </row>
    <row r="1954" spans="1:6" x14ac:dyDescent="0.3">
      <c r="A1954" t="s">
        <v>5456</v>
      </c>
      <c r="B1954" s="37" t="s">
        <v>2573</v>
      </c>
      <c r="C1954" s="37" t="s">
        <v>3558</v>
      </c>
      <c r="D1954" t="s">
        <v>2102</v>
      </c>
      <c r="E1954" t="s">
        <v>1819</v>
      </c>
      <c r="F1954" t="s">
        <v>1799</v>
      </c>
    </row>
    <row r="1955" spans="1:6" x14ac:dyDescent="0.3">
      <c r="A1955" t="s">
        <v>5457</v>
      </c>
      <c r="B1955" s="37" t="s">
        <v>2573</v>
      </c>
      <c r="C1955" s="37" t="s">
        <v>3124</v>
      </c>
      <c r="D1955" t="s">
        <v>2103</v>
      </c>
      <c r="E1955" t="s">
        <v>1819</v>
      </c>
      <c r="F1955" t="s">
        <v>1799</v>
      </c>
    </row>
    <row r="1956" spans="1:6" x14ac:dyDescent="0.3">
      <c r="A1956" t="s">
        <v>5458</v>
      </c>
      <c r="B1956" s="37" t="s">
        <v>2573</v>
      </c>
      <c r="C1956" s="37" t="s">
        <v>3125</v>
      </c>
      <c r="D1956" t="s">
        <v>2104</v>
      </c>
      <c r="E1956" t="s">
        <v>1819</v>
      </c>
      <c r="F1956" t="s">
        <v>1799</v>
      </c>
    </row>
    <row r="1957" spans="1:6" x14ac:dyDescent="0.3">
      <c r="A1957" t="s">
        <v>5459</v>
      </c>
      <c r="B1957" s="37" t="s">
        <v>2573</v>
      </c>
      <c r="C1957" s="37" t="s">
        <v>3126</v>
      </c>
      <c r="D1957" t="s">
        <v>2105</v>
      </c>
      <c r="E1957" t="s">
        <v>1819</v>
      </c>
      <c r="F1957" t="s">
        <v>1799</v>
      </c>
    </row>
    <row r="1958" spans="1:6" x14ac:dyDescent="0.3">
      <c r="A1958" t="s">
        <v>5460</v>
      </c>
      <c r="B1958" s="37" t="s">
        <v>2573</v>
      </c>
      <c r="C1958" s="37" t="s">
        <v>3127</v>
      </c>
      <c r="D1958" t="s">
        <v>2106</v>
      </c>
      <c r="E1958" t="s">
        <v>1821</v>
      </c>
      <c r="F1958" t="s">
        <v>1799</v>
      </c>
    </row>
    <row r="1959" spans="1:6" x14ac:dyDescent="0.3">
      <c r="A1959" t="s">
        <v>5461</v>
      </c>
      <c r="B1959" s="37" t="s">
        <v>2573</v>
      </c>
      <c r="C1959" s="37" t="s">
        <v>3130</v>
      </c>
      <c r="D1959" t="s">
        <v>2107</v>
      </c>
      <c r="E1959" t="s">
        <v>1819</v>
      </c>
      <c r="F1959" t="s">
        <v>1799</v>
      </c>
    </row>
    <row r="1960" spans="1:6" x14ac:dyDescent="0.3">
      <c r="A1960" t="s">
        <v>5462</v>
      </c>
      <c r="B1960" s="37" t="s">
        <v>2573</v>
      </c>
      <c r="C1960" s="37" t="s">
        <v>3136</v>
      </c>
      <c r="D1960" t="s">
        <v>2108</v>
      </c>
      <c r="E1960" t="s">
        <v>1805</v>
      </c>
      <c r="F1960" t="s">
        <v>1799</v>
      </c>
    </row>
    <row r="1961" spans="1:6" x14ac:dyDescent="0.3">
      <c r="A1961" t="s">
        <v>5463</v>
      </c>
      <c r="B1961" s="37" t="s">
        <v>2573</v>
      </c>
      <c r="C1961" s="37" t="s">
        <v>3466</v>
      </c>
      <c r="D1961" t="s">
        <v>2109</v>
      </c>
      <c r="E1961" t="s">
        <v>1976</v>
      </c>
      <c r="F1961" t="s">
        <v>1799</v>
      </c>
    </row>
    <row r="1962" spans="1:6" x14ac:dyDescent="0.3">
      <c r="A1962" t="s">
        <v>5464</v>
      </c>
      <c r="B1962" s="37" t="s">
        <v>2573</v>
      </c>
      <c r="C1962" s="37" t="s">
        <v>3468</v>
      </c>
      <c r="D1962" t="s">
        <v>2110</v>
      </c>
      <c r="E1962" t="s">
        <v>1819</v>
      </c>
      <c r="F1962" t="s">
        <v>1799</v>
      </c>
    </row>
    <row r="1963" spans="1:6" x14ac:dyDescent="0.3">
      <c r="A1963" t="s">
        <v>5465</v>
      </c>
      <c r="B1963" s="37" t="s">
        <v>2573</v>
      </c>
      <c r="C1963" s="37" t="s">
        <v>3755</v>
      </c>
      <c r="D1963" t="s">
        <v>6092</v>
      </c>
      <c r="E1963" t="s">
        <v>1976</v>
      </c>
      <c r="F1963" t="s">
        <v>1799</v>
      </c>
    </row>
    <row r="1964" spans="1:6" x14ac:dyDescent="0.3">
      <c r="A1964" t="s">
        <v>2707</v>
      </c>
      <c r="B1964" s="37" t="s">
        <v>2573</v>
      </c>
      <c r="C1964" s="37" t="s">
        <v>3303</v>
      </c>
      <c r="D1964" t="s">
        <v>2111</v>
      </c>
      <c r="E1964" t="s">
        <v>1805</v>
      </c>
      <c r="F1964" t="s">
        <v>1799</v>
      </c>
    </row>
    <row r="1965" spans="1:6" x14ac:dyDescent="0.3">
      <c r="A1965" t="s">
        <v>5466</v>
      </c>
      <c r="B1965" s="37" t="s">
        <v>2573</v>
      </c>
      <c r="C1965" s="37" t="s">
        <v>3304</v>
      </c>
      <c r="D1965" t="s">
        <v>2112</v>
      </c>
      <c r="E1965" t="s">
        <v>1805</v>
      </c>
      <c r="F1965" t="s">
        <v>1799</v>
      </c>
    </row>
    <row r="1966" spans="1:6" x14ac:dyDescent="0.3">
      <c r="A1966" t="s">
        <v>5467</v>
      </c>
      <c r="B1966" s="37" t="s">
        <v>2573</v>
      </c>
      <c r="C1966" s="37" t="s">
        <v>3305</v>
      </c>
      <c r="D1966" t="s">
        <v>2113</v>
      </c>
      <c r="E1966" t="s">
        <v>1805</v>
      </c>
      <c r="F1966" t="s">
        <v>1799</v>
      </c>
    </row>
    <row r="1967" spans="1:6" x14ac:dyDescent="0.3">
      <c r="A1967" t="s">
        <v>5468</v>
      </c>
      <c r="B1967" s="37" t="s">
        <v>2573</v>
      </c>
      <c r="C1967" s="37" t="s">
        <v>3473</v>
      </c>
      <c r="D1967" t="s">
        <v>2114</v>
      </c>
      <c r="E1967" t="s">
        <v>1976</v>
      </c>
      <c r="F1967" t="s">
        <v>1799</v>
      </c>
    </row>
    <row r="1968" spans="1:6" x14ac:dyDescent="0.3">
      <c r="A1968" t="s">
        <v>5469</v>
      </c>
      <c r="B1968" s="37" t="s">
        <v>2573</v>
      </c>
      <c r="C1968" s="37" t="s">
        <v>3756</v>
      </c>
      <c r="D1968" t="s">
        <v>2115</v>
      </c>
      <c r="E1968" t="s">
        <v>1976</v>
      </c>
      <c r="F1968" t="s">
        <v>1799</v>
      </c>
    </row>
    <row r="1969" spans="1:6" x14ac:dyDescent="0.3">
      <c r="A1969" t="s">
        <v>5470</v>
      </c>
      <c r="B1969" s="37" t="s">
        <v>2573</v>
      </c>
      <c r="C1969" s="37" t="s">
        <v>3477</v>
      </c>
      <c r="D1969" t="s">
        <v>2116</v>
      </c>
      <c r="E1969" t="s">
        <v>1976</v>
      </c>
      <c r="F1969" t="s">
        <v>1799</v>
      </c>
    </row>
    <row r="1970" spans="1:6" x14ac:dyDescent="0.3">
      <c r="A1970" t="s">
        <v>2706</v>
      </c>
      <c r="B1970" s="37" t="s">
        <v>2573</v>
      </c>
      <c r="C1970" s="37" t="s">
        <v>3478</v>
      </c>
      <c r="D1970" t="s">
        <v>2117</v>
      </c>
      <c r="E1970" t="s">
        <v>1976</v>
      </c>
      <c r="F1970" t="s">
        <v>1799</v>
      </c>
    </row>
    <row r="1971" spans="1:6" x14ac:dyDescent="0.3">
      <c r="A1971" t="s">
        <v>5471</v>
      </c>
      <c r="B1971" s="37" t="s">
        <v>2573</v>
      </c>
      <c r="C1971" s="37" t="s">
        <v>3481</v>
      </c>
      <c r="D1971" t="s">
        <v>2118</v>
      </c>
      <c r="E1971" t="s">
        <v>1819</v>
      </c>
      <c r="F1971" t="s">
        <v>1799</v>
      </c>
    </row>
    <row r="1972" spans="1:6" x14ac:dyDescent="0.3">
      <c r="A1972" t="s">
        <v>5472</v>
      </c>
      <c r="B1972" s="37" t="s">
        <v>2573</v>
      </c>
      <c r="C1972" s="37" t="s">
        <v>3483</v>
      </c>
      <c r="D1972" t="s">
        <v>2119</v>
      </c>
      <c r="E1972" t="s">
        <v>1819</v>
      </c>
      <c r="F1972" t="s">
        <v>1799</v>
      </c>
    </row>
    <row r="1973" spans="1:6" x14ac:dyDescent="0.3">
      <c r="A1973" t="s">
        <v>5473</v>
      </c>
      <c r="B1973" s="37" t="s">
        <v>2573</v>
      </c>
      <c r="C1973" s="37" t="s">
        <v>3484</v>
      </c>
      <c r="D1973" t="s">
        <v>2120</v>
      </c>
      <c r="E1973" t="s">
        <v>1819</v>
      </c>
      <c r="F1973" t="s">
        <v>1799</v>
      </c>
    </row>
    <row r="1974" spans="1:6" x14ac:dyDescent="0.3">
      <c r="A1974" t="s">
        <v>5474</v>
      </c>
      <c r="B1974" s="37" t="s">
        <v>2573</v>
      </c>
      <c r="C1974" s="37" t="s">
        <v>3485</v>
      </c>
      <c r="D1974" t="s">
        <v>2121</v>
      </c>
      <c r="E1974" t="s">
        <v>1819</v>
      </c>
      <c r="F1974" t="s">
        <v>1799</v>
      </c>
    </row>
    <row r="1975" spans="1:6" x14ac:dyDescent="0.3">
      <c r="A1975" t="s">
        <v>5475</v>
      </c>
      <c r="B1975" s="37" t="s">
        <v>2573</v>
      </c>
      <c r="C1975" s="37" t="s">
        <v>3486</v>
      </c>
      <c r="D1975" t="s">
        <v>2122</v>
      </c>
      <c r="E1975" t="s">
        <v>1821</v>
      </c>
      <c r="F1975" t="s">
        <v>1799</v>
      </c>
    </row>
    <row r="1976" spans="1:6" x14ac:dyDescent="0.3">
      <c r="A1976" t="s">
        <v>2705</v>
      </c>
      <c r="B1976" s="37" t="s">
        <v>2573</v>
      </c>
      <c r="C1976" s="37" t="s">
        <v>3487</v>
      </c>
      <c r="D1976" t="s">
        <v>2123</v>
      </c>
      <c r="E1976" t="s">
        <v>1976</v>
      </c>
      <c r="F1976" t="s">
        <v>1799</v>
      </c>
    </row>
    <row r="1977" spans="1:6" x14ac:dyDescent="0.3">
      <c r="A1977" t="s">
        <v>5476</v>
      </c>
      <c r="B1977" s="37" t="s">
        <v>2573</v>
      </c>
      <c r="C1977" s="37" t="s">
        <v>3138</v>
      </c>
      <c r="D1977" t="s">
        <v>2124</v>
      </c>
      <c r="E1977" t="s">
        <v>1819</v>
      </c>
      <c r="F1977" t="s">
        <v>1799</v>
      </c>
    </row>
    <row r="1978" spans="1:6" x14ac:dyDescent="0.3">
      <c r="A1978" t="s">
        <v>6059</v>
      </c>
      <c r="B1978" s="37" t="s">
        <v>2573</v>
      </c>
      <c r="C1978" s="37" t="s">
        <v>3489</v>
      </c>
      <c r="D1978" t="s">
        <v>6093</v>
      </c>
      <c r="E1978" t="s">
        <v>1865</v>
      </c>
      <c r="F1978" t="s">
        <v>1799</v>
      </c>
    </row>
    <row r="1979" spans="1:6" x14ac:dyDescent="0.3">
      <c r="A1979" t="s">
        <v>6060</v>
      </c>
      <c r="B1979" s="37" t="s">
        <v>2573</v>
      </c>
      <c r="C1979" s="37" t="s">
        <v>3490</v>
      </c>
      <c r="D1979" t="s">
        <v>6094</v>
      </c>
      <c r="E1979" t="s">
        <v>1865</v>
      </c>
      <c r="F1979" t="s">
        <v>1799</v>
      </c>
    </row>
    <row r="1980" spans="1:6" x14ac:dyDescent="0.3">
      <c r="A1980" t="s">
        <v>5477</v>
      </c>
      <c r="B1980" s="37" t="s">
        <v>2573</v>
      </c>
      <c r="C1980" s="37" t="s">
        <v>3494</v>
      </c>
      <c r="D1980" t="s">
        <v>2125</v>
      </c>
      <c r="E1980" t="s">
        <v>1819</v>
      </c>
      <c r="F1980" t="s">
        <v>1799</v>
      </c>
    </row>
    <row r="1981" spans="1:6" x14ac:dyDescent="0.3">
      <c r="A1981" t="s">
        <v>5478</v>
      </c>
      <c r="B1981" s="37" t="s">
        <v>2573</v>
      </c>
      <c r="C1981" s="37" t="s">
        <v>3495</v>
      </c>
      <c r="D1981" t="s">
        <v>2126</v>
      </c>
      <c r="E1981" t="s">
        <v>1819</v>
      </c>
      <c r="F1981" t="s">
        <v>1799</v>
      </c>
    </row>
    <row r="1982" spans="1:6" x14ac:dyDescent="0.3">
      <c r="A1982" t="s">
        <v>5479</v>
      </c>
      <c r="B1982" s="37" t="s">
        <v>2573</v>
      </c>
      <c r="C1982" s="37" t="s">
        <v>3498</v>
      </c>
      <c r="D1982" t="s">
        <v>2127</v>
      </c>
      <c r="E1982" t="s">
        <v>1835</v>
      </c>
      <c r="F1982" t="s">
        <v>1799</v>
      </c>
    </row>
    <row r="1983" spans="1:6" x14ac:dyDescent="0.3">
      <c r="A1983" t="s">
        <v>5480</v>
      </c>
      <c r="B1983" s="37" t="s">
        <v>2573</v>
      </c>
      <c r="C1983" s="37" t="s">
        <v>3499</v>
      </c>
      <c r="D1983" t="s">
        <v>2128</v>
      </c>
      <c r="E1983" t="s">
        <v>1835</v>
      </c>
      <c r="F1983" t="s">
        <v>1799</v>
      </c>
    </row>
    <row r="1984" spans="1:6" x14ac:dyDescent="0.3">
      <c r="A1984" t="s">
        <v>5481</v>
      </c>
      <c r="B1984" s="37" t="s">
        <v>2573</v>
      </c>
      <c r="C1984" s="37" t="s">
        <v>3139</v>
      </c>
      <c r="D1984" t="s">
        <v>2129</v>
      </c>
      <c r="E1984" t="s">
        <v>1976</v>
      </c>
      <c r="F1984" t="s">
        <v>1799</v>
      </c>
    </row>
    <row r="1985" spans="1:6" x14ac:dyDescent="0.3">
      <c r="A1985" t="s">
        <v>5957</v>
      </c>
      <c r="B1985" s="37" t="s">
        <v>2573</v>
      </c>
      <c r="C1985" s="37" t="s">
        <v>3140</v>
      </c>
      <c r="D1985" t="s">
        <v>6017</v>
      </c>
      <c r="E1985" t="s">
        <v>1856</v>
      </c>
      <c r="F1985" t="s">
        <v>1799</v>
      </c>
    </row>
    <row r="1986" spans="1:6" x14ac:dyDescent="0.3">
      <c r="A1986" t="s">
        <v>5482</v>
      </c>
      <c r="B1986" s="37" t="s">
        <v>2573</v>
      </c>
      <c r="C1986" s="37" t="s">
        <v>3500</v>
      </c>
      <c r="D1986" t="s">
        <v>2130</v>
      </c>
      <c r="E1986" t="s">
        <v>1819</v>
      </c>
      <c r="F1986" t="s">
        <v>1799</v>
      </c>
    </row>
    <row r="1987" spans="1:6" x14ac:dyDescent="0.3">
      <c r="A1987" t="s">
        <v>5483</v>
      </c>
      <c r="B1987" s="37" t="s">
        <v>2573</v>
      </c>
      <c r="C1987" s="37" t="s">
        <v>3502</v>
      </c>
      <c r="D1987" t="s">
        <v>2131</v>
      </c>
      <c r="E1987" t="s">
        <v>1819</v>
      </c>
      <c r="F1987" t="s">
        <v>1799</v>
      </c>
    </row>
    <row r="1988" spans="1:6" x14ac:dyDescent="0.3">
      <c r="A1988" t="s">
        <v>2704</v>
      </c>
      <c r="B1988" s="37" t="s">
        <v>2573</v>
      </c>
      <c r="C1988" s="37" t="s">
        <v>3503</v>
      </c>
      <c r="D1988" t="s">
        <v>2132</v>
      </c>
      <c r="E1988" t="s">
        <v>1819</v>
      </c>
      <c r="F1988" t="s">
        <v>1799</v>
      </c>
    </row>
    <row r="1989" spans="1:6" x14ac:dyDescent="0.3">
      <c r="A1989" t="s">
        <v>5484</v>
      </c>
      <c r="B1989" s="37" t="s">
        <v>2573</v>
      </c>
      <c r="C1989" s="37" t="s">
        <v>3504</v>
      </c>
      <c r="D1989" t="s">
        <v>2133</v>
      </c>
      <c r="E1989" t="s">
        <v>1819</v>
      </c>
      <c r="F1989" t="s">
        <v>1799</v>
      </c>
    </row>
    <row r="1990" spans="1:6" x14ac:dyDescent="0.3">
      <c r="A1990" t="s">
        <v>5485</v>
      </c>
      <c r="B1990" s="37" t="s">
        <v>2573</v>
      </c>
      <c r="C1990" s="37" t="s">
        <v>3142</v>
      </c>
      <c r="D1990" t="s">
        <v>2134</v>
      </c>
      <c r="E1990" t="s">
        <v>1819</v>
      </c>
      <c r="F1990" t="s">
        <v>1799</v>
      </c>
    </row>
    <row r="1991" spans="1:6" x14ac:dyDescent="0.3">
      <c r="A1991" t="s">
        <v>5486</v>
      </c>
      <c r="B1991" s="37" t="s">
        <v>2573</v>
      </c>
      <c r="C1991" s="37" t="s">
        <v>3144</v>
      </c>
      <c r="D1991" t="s">
        <v>2135</v>
      </c>
      <c r="E1991" t="s">
        <v>1819</v>
      </c>
      <c r="F1991" t="s">
        <v>1799</v>
      </c>
    </row>
    <row r="1992" spans="1:6" x14ac:dyDescent="0.3">
      <c r="A1992" t="s">
        <v>2703</v>
      </c>
      <c r="B1992" s="37" t="s">
        <v>2573</v>
      </c>
      <c r="C1992" s="37" t="s">
        <v>3147</v>
      </c>
      <c r="D1992" t="s">
        <v>2136</v>
      </c>
      <c r="E1992" t="s">
        <v>1802</v>
      </c>
      <c r="F1992" t="s">
        <v>1799</v>
      </c>
    </row>
    <row r="1993" spans="1:6" x14ac:dyDescent="0.3">
      <c r="A1993" t="s">
        <v>5487</v>
      </c>
      <c r="B1993" s="37" t="s">
        <v>2573</v>
      </c>
      <c r="C1993" s="37" t="s">
        <v>3151</v>
      </c>
      <c r="D1993" t="s">
        <v>2137</v>
      </c>
      <c r="E1993" t="s">
        <v>1821</v>
      </c>
      <c r="F1993" t="s">
        <v>1799</v>
      </c>
    </row>
    <row r="1994" spans="1:6" x14ac:dyDescent="0.3">
      <c r="A1994" t="s">
        <v>5488</v>
      </c>
      <c r="B1994" s="37" t="s">
        <v>2573</v>
      </c>
      <c r="C1994" s="37" t="s">
        <v>3757</v>
      </c>
      <c r="D1994" t="s">
        <v>2138</v>
      </c>
      <c r="E1994" t="s">
        <v>1976</v>
      </c>
      <c r="F1994" t="s">
        <v>1799</v>
      </c>
    </row>
    <row r="1995" spans="1:6" x14ac:dyDescent="0.3">
      <c r="A1995" t="s">
        <v>5489</v>
      </c>
      <c r="B1995" s="37" t="s">
        <v>2573</v>
      </c>
      <c r="C1995" s="37" t="s">
        <v>3758</v>
      </c>
      <c r="D1995" t="s">
        <v>2139</v>
      </c>
      <c r="E1995" t="s">
        <v>1802</v>
      </c>
      <c r="F1995" t="s">
        <v>1799</v>
      </c>
    </row>
    <row r="1996" spans="1:6" x14ac:dyDescent="0.3">
      <c r="A1996" t="s">
        <v>5490</v>
      </c>
      <c r="B1996" s="37" t="s">
        <v>2573</v>
      </c>
      <c r="C1996" s="37" t="s">
        <v>3759</v>
      </c>
      <c r="D1996" t="s">
        <v>2140</v>
      </c>
      <c r="E1996" t="s">
        <v>1976</v>
      </c>
      <c r="F1996" t="s">
        <v>1799</v>
      </c>
    </row>
    <row r="1997" spans="1:6" x14ac:dyDescent="0.3">
      <c r="A1997" t="s">
        <v>5491</v>
      </c>
      <c r="B1997" s="37" t="s">
        <v>2573</v>
      </c>
      <c r="C1997" s="37" t="s">
        <v>3154</v>
      </c>
      <c r="D1997" t="s">
        <v>2141</v>
      </c>
      <c r="E1997" t="s">
        <v>1798</v>
      </c>
      <c r="F1997" t="s">
        <v>1799</v>
      </c>
    </row>
    <row r="1998" spans="1:6" x14ac:dyDescent="0.3">
      <c r="A1998" t="s">
        <v>5492</v>
      </c>
      <c r="B1998" s="37" t="s">
        <v>2573</v>
      </c>
      <c r="C1998" s="37" t="s">
        <v>3760</v>
      </c>
      <c r="D1998" t="s">
        <v>2142</v>
      </c>
      <c r="E1998" t="s">
        <v>1856</v>
      </c>
      <c r="F1998" t="s">
        <v>1799</v>
      </c>
    </row>
    <row r="1999" spans="1:6" x14ac:dyDescent="0.3">
      <c r="A1999" t="s">
        <v>5958</v>
      </c>
      <c r="B1999" s="37" t="s">
        <v>2573</v>
      </c>
      <c r="C1999" s="37" t="s">
        <v>3157</v>
      </c>
      <c r="D1999" t="s">
        <v>6018</v>
      </c>
      <c r="E1999" t="s">
        <v>1802</v>
      </c>
      <c r="F1999" t="s">
        <v>1799</v>
      </c>
    </row>
    <row r="2000" spans="1:6" x14ac:dyDescent="0.3">
      <c r="A2000" t="s">
        <v>5493</v>
      </c>
      <c r="B2000" s="37" t="s">
        <v>2573</v>
      </c>
      <c r="C2000" s="37" t="s">
        <v>3159</v>
      </c>
      <c r="D2000" t="s">
        <v>2143</v>
      </c>
      <c r="E2000" t="s">
        <v>1821</v>
      </c>
      <c r="F2000" t="s">
        <v>1799</v>
      </c>
    </row>
    <row r="2001" spans="1:6" x14ac:dyDescent="0.3">
      <c r="A2001" t="s">
        <v>5494</v>
      </c>
      <c r="B2001" s="37" t="s">
        <v>2573</v>
      </c>
      <c r="C2001" s="37" t="s">
        <v>3162</v>
      </c>
      <c r="D2001" t="s">
        <v>2144</v>
      </c>
      <c r="E2001" t="s">
        <v>1835</v>
      </c>
      <c r="F2001" t="s">
        <v>1799</v>
      </c>
    </row>
    <row r="2002" spans="1:6" x14ac:dyDescent="0.3">
      <c r="A2002" t="s">
        <v>5495</v>
      </c>
      <c r="B2002" s="37" t="s">
        <v>2573</v>
      </c>
      <c r="C2002" s="37" t="s">
        <v>3761</v>
      </c>
      <c r="D2002" t="s">
        <v>2145</v>
      </c>
      <c r="E2002" t="s">
        <v>1819</v>
      </c>
      <c r="F2002" t="s">
        <v>1799</v>
      </c>
    </row>
    <row r="2003" spans="1:6" x14ac:dyDescent="0.3">
      <c r="A2003" t="s">
        <v>5496</v>
      </c>
      <c r="B2003" s="37" t="s">
        <v>2573</v>
      </c>
      <c r="C2003" s="37" t="s">
        <v>3762</v>
      </c>
      <c r="D2003" t="s">
        <v>2146</v>
      </c>
      <c r="E2003" t="s">
        <v>1802</v>
      </c>
      <c r="F2003" t="s">
        <v>1799</v>
      </c>
    </row>
    <row r="2004" spans="1:6" x14ac:dyDescent="0.3">
      <c r="A2004" t="s">
        <v>5497</v>
      </c>
      <c r="B2004" s="37" t="s">
        <v>2573</v>
      </c>
      <c r="C2004" s="37" t="s">
        <v>3763</v>
      </c>
      <c r="D2004" t="s">
        <v>2147</v>
      </c>
      <c r="E2004" t="s">
        <v>1821</v>
      </c>
      <c r="F2004" t="s">
        <v>1799</v>
      </c>
    </row>
    <row r="2005" spans="1:6" x14ac:dyDescent="0.3">
      <c r="A2005" t="s">
        <v>5498</v>
      </c>
      <c r="B2005" s="37" t="s">
        <v>2573</v>
      </c>
      <c r="C2005" s="37" t="s">
        <v>3562</v>
      </c>
      <c r="D2005" t="s">
        <v>2148</v>
      </c>
      <c r="E2005" t="s">
        <v>1805</v>
      </c>
      <c r="F2005" t="s">
        <v>1799</v>
      </c>
    </row>
    <row r="2006" spans="1:6" x14ac:dyDescent="0.3">
      <c r="A2006" t="s">
        <v>5499</v>
      </c>
      <c r="B2006" s="37" t="s">
        <v>2573</v>
      </c>
      <c r="C2006" s="37" t="s">
        <v>3563</v>
      </c>
      <c r="D2006" t="s">
        <v>2149</v>
      </c>
      <c r="E2006" t="s">
        <v>1821</v>
      </c>
      <c r="F2006" t="s">
        <v>1799</v>
      </c>
    </row>
    <row r="2007" spans="1:6" x14ac:dyDescent="0.3">
      <c r="A2007" t="s">
        <v>5500</v>
      </c>
      <c r="B2007" s="37" t="s">
        <v>2573</v>
      </c>
      <c r="C2007" s="37" t="s">
        <v>3565</v>
      </c>
      <c r="D2007" t="s">
        <v>2150</v>
      </c>
      <c r="E2007" t="s">
        <v>1821</v>
      </c>
      <c r="F2007" t="s">
        <v>1799</v>
      </c>
    </row>
    <row r="2008" spans="1:6" x14ac:dyDescent="0.3">
      <c r="A2008" t="s">
        <v>5501</v>
      </c>
      <c r="B2008" s="37" t="s">
        <v>2573</v>
      </c>
      <c r="C2008" s="37" t="s">
        <v>3566</v>
      </c>
      <c r="D2008" t="s">
        <v>2151</v>
      </c>
      <c r="E2008" t="s">
        <v>1821</v>
      </c>
      <c r="F2008" t="s">
        <v>1799</v>
      </c>
    </row>
    <row r="2009" spans="1:6" x14ac:dyDescent="0.3">
      <c r="A2009" t="s">
        <v>5502</v>
      </c>
      <c r="B2009" s="37" t="s">
        <v>2573</v>
      </c>
      <c r="C2009" s="37" t="s">
        <v>3568</v>
      </c>
      <c r="D2009" t="s">
        <v>2152</v>
      </c>
      <c r="E2009" t="s">
        <v>1821</v>
      </c>
      <c r="F2009" t="s">
        <v>1799</v>
      </c>
    </row>
    <row r="2010" spans="1:6" x14ac:dyDescent="0.3">
      <c r="A2010" t="s">
        <v>5503</v>
      </c>
      <c r="B2010" s="37" t="s">
        <v>2573</v>
      </c>
      <c r="C2010" s="37" t="s">
        <v>3764</v>
      </c>
      <c r="D2010" t="s">
        <v>2153</v>
      </c>
      <c r="E2010" t="s">
        <v>1821</v>
      </c>
      <c r="F2010" t="s">
        <v>1799</v>
      </c>
    </row>
    <row r="2011" spans="1:6" x14ac:dyDescent="0.3">
      <c r="A2011" t="s">
        <v>5504</v>
      </c>
      <c r="B2011" s="37" t="s">
        <v>2573</v>
      </c>
      <c r="C2011" s="37" t="s">
        <v>3765</v>
      </c>
      <c r="D2011" t="s">
        <v>2154</v>
      </c>
      <c r="E2011" t="s">
        <v>1821</v>
      </c>
      <c r="F2011" t="s">
        <v>1799</v>
      </c>
    </row>
    <row r="2012" spans="1:6" x14ac:dyDescent="0.3">
      <c r="A2012" t="s">
        <v>5505</v>
      </c>
      <c r="B2012" s="37" t="s">
        <v>2573</v>
      </c>
      <c r="C2012" s="37" t="s">
        <v>3569</v>
      </c>
      <c r="D2012" t="s">
        <v>2155</v>
      </c>
      <c r="E2012" t="s">
        <v>1821</v>
      </c>
      <c r="F2012" t="s">
        <v>1799</v>
      </c>
    </row>
    <row r="2013" spans="1:6" x14ac:dyDescent="0.3">
      <c r="A2013" t="s">
        <v>5506</v>
      </c>
      <c r="B2013" s="37" t="s">
        <v>2573</v>
      </c>
      <c r="C2013" s="37" t="s">
        <v>3766</v>
      </c>
      <c r="D2013" t="s">
        <v>2156</v>
      </c>
      <c r="E2013" t="s">
        <v>1805</v>
      </c>
      <c r="F2013" t="s">
        <v>1799</v>
      </c>
    </row>
    <row r="2014" spans="1:6" x14ac:dyDescent="0.3">
      <c r="A2014" t="s">
        <v>5507</v>
      </c>
      <c r="B2014" s="37" t="s">
        <v>2573</v>
      </c>
      <c r="C2014" s="37" t="s">
        <v>3768</v>
      </c>
      <c r="D2014" t="s">
        <v>2157</v>
      </c>
      <c r="E2014" t="s">
        <v>1821</v>
      </c>
      <c r="F2014" t="s">
        <v>1799</v>
      </c>
    </row>
    <row r="2015" spans="1:6" x14ac:dyDescent="0.3">
      <c r="A2015" t="s">
        <v>5508</v>
      </c>
      <c r="B2015" s="37" t="s">
        <v>2573</v>
      </c>
      <c r="C2015" s="37" t="s">
        <v>3769</v>
      </c>
      <c r="D2015" t="s">
        <v>2158</v>
      </c>
      <c r="E2015" t="s">
        <v>1821</v>
      </c>
      <c r="F2015" t="s">
        <v>1799</v>
      </c>
    </row>
    <row r="2016" spans="1:6" x14ac:dyDescent="0.3">
      <c r="A2016" t="s">
        <v>5509</v>
      </c>
      <c r="B2016" s="37" t="s">
        <v>2573</v>
      </c>
      <c r="C2016" s="37" t="s">
        <v>3574</v>
      </c>
      <c r="D2016" t="s">
        <v>2159</v>
      </c>
      <c r="E2016" t="s">
        <v>1821</v>
      </c>
      <c r="F2016" t="s">
        <v>1799</v>
      </c>
    </row>
    <row r="2017" spans="1:6" x14ac:dyDescent="0.3">
      <c r="A2017" t="s">
        <v>5510</v>
      </c>
      <c r="B2017" s="37" t="s">
        <v>2573</v>
      </c>
      <c r="C2017" s="37" t="s">
        <v>3169</v>
      </c>
      <c r="D2017" t="s">
        <v>2160</v>
      </c>
      <c r="E2017" t="s">
        <v>1821</v>
      </c>
      <c r="F2017" t="s">
        <v>1799</v>
      </c>
    </row>
    <row r="2018" spans="1:6" x14ac:dyDescent="0.3">
      <c r="A2018" t="s">
        <v>5511</v>
      </c>
      <c r="B2018" s="37" t="s">
        <v>2573</v>
      </c>
      <c r="C2018" s="37" t="s">
        <v>3171</v>
      </c>
      <c r="D2018" t="s">
        <v>2161</v>
      </c>
      <c r="E2018" t="s">
        <v>1805</v>
      </c>
      <c r="F2018" t="s">
        <v>1799</v>
      </c>
    </row>
    <row r="2019" spans="1:6" x14ac:dyDescent="0.3">
      <c r="A2019" t="s">
        <v>5512</v>
      </c>
      <c r="B2019" s="37" t="s">
        <v>2573</v>
      </c>
      <c r="C2019" s="37" t="s">
        <v>3172</v>
      </c>
      <c r="D2019" t="s">
        <v>2162</v>
      </c>
      <c r="E2019" t="s">
        <v>1821</v>
      </c>
      <c r="F2019" t="s">
        <v>1799</v>
      </c>
    </row>
    <row r="2020" spans="1:6" x14ac:dyDescent="0.3">
      <c r="A2020" t="s">
        <v>5513</v>
      </c>
      <c r="B2020" s="37" t="s">
        <v>2573</v>
      </c>
      <c r="C2020" s="37" t="s">
        <v>3173</v>
      </c>
      <c r="D2020" t="s">
        <v>2163</v>
      </c>
      <c r="E2020" t="s">
        <v>1805</v>
      </c>
      <c r="F2020" t="s">
        <v>1799</v>
      </c>
    </row>
    <row r="2021" spans="1:6" x14ac:dyDescent="0.3">
      <c r="A2021" t="s">
        <v>5514</v>
      </c>
      <c r="B2021" s="37" t="s">
        <v>2573</v>
      </c>
      <c r="C2021" s="37" t="s">
        <v>3771</v>
      </c>
      <c r="D2021" t="s">
        <v>2164</v>
      </c>
      <c r="E2021" t="s">
        <v>1821</v>
      </c>
      <c r="F2021" t="s">
        <v>1799</v>
      </c>
    </row>
    <row r="2022" spans="1:6" x14ac:dyDescent="0.3">
      <c r="A2022" t="s">
        <v>5515</v>
      </c>
      <c r="B2022" s="37" t="s">
        <v>2573</v>
      </c>
      <c r="C2022" s="37" t="s">
        <v>3175</v>
      </c>
      <c r="D2022" t="s">
        <v>2165</v>
      </c>
      <c r="E2022" t="s">
        <v>1976</v>
      </c>
      <c r="F2022" t="s">
        <v>1799</v>
      </c>
    </row>
    <row r="2023" spans="1:6" x14ac:dyDescent="0.3">
      <c r="A2023" t="s">
        <v>2702</v>
      </c>
      <c r="B2023" s="37" t="s">
        <v>2573</v>
      </c>
      <c r="C2023" s="37" t="s">
        <v>3177</v>
      </c>
      <c r="D2023" t="s">
        <v>2166</v>
      </c>
      <c r="E2023" t="s">
        <v>1976</v>
      </c>
      <c r="F2023" t="s">
        <v>1799</v>
      </c>
    </row>
    <row r="2024" spans="1:6" x14ac:dyDescent="0.3">
      <c r="A2024" t="s">
        <v>5516</v>
      </c>
      <c r="B2024" s="37" t="s">
        <v>2573</v>
      </c>
      <c r="C2024" s="37" t="s">
        <v>3772</v>
      </c>
      <c r="D2024" t="s">
        <v>2167</v>
      </c>
      <c r="E2024" t="s">
        <v>1821</v>
      </c>
      <c r="F2024" t="s">
        <v>1799</v>
      </c>
    </row>
    <row r="2025" spans="1:6" x14ac:dyDescent="0.3">
      <c r="A2025" t="s">
        <v>5517</v>
      </c>
      <c r="B2025" s="37" t="s">
        <v>2573</v>
      </c>
      <c r="C2025" s="37" t="s">
        <v>3179</v>
      </c>
      <c r="D2025" t="s">
        <v>2168</v>
      </c>
      <c r="E2025" t="s">
        <v>1976</v>
      </c>
      <c r="F2025" t="s">
        <v>1799</v>
      </c>
    </row>
    <row r="2026" spans="1:6" x14ac:dyDescent="0.3">
      <c r="A2026" t="s">
        <v>5518</v>
      </c>
      <c r="B2026" s="37" t="s">
        <v>2573</v>
      </c>
      <c r="C2026" s="37" t="s">
        <v>3773</v>
      </c>
      <c r="D2026" t="s">
        <v>2169</v>
      </c>
      <c r="E2026" t="s">
        <v>1976</v>
      </c>
      <c r="F2026" t="s">
        <v>1799</v>
      </c>
    </row>
    <row r="2027" spans="1:6" x14ac:dyDescent="0.3">
      <c r="A2027" t="s">
        <v>5519</v>
      </c>
      <c r="B2027" s="37" t="s">
        <v>2573</v>
      </c>
      <c r="C2027" s="37" t="s">
        <v>3774</v>
      </c>
      <c r="D2027" t="s">
        <v>2170</v>
      </c>
      <c r="E2027" t="s">
        <v>1976</v>
      </c>
      <c r="F2027" t="s">
        <v>1799</v>
      </c>
    </row>
    <row r="2028" spans="1:6" x14ac:dyDescent="0.3">
      <c r="A2028" t="s">
        <v>5520</v>
      </c>
      <c r="B2028" s="37" t="s">
        <v>2573</v>
      </c>
      <c r="C2028" s="37" t="s">
        <v>3180</v>
      </c>
      <c r="D2028" t="s">
        <v>2171</v>
      </c>
      <c r="E2028" t="s">
        <v>1976</v>
      </c>
      <c r="F2028" t="s">
        <v>1799</v>
      </c>
    </row>
    <row r="2029" spans="1:6" x14ac:dyDescent="0.3">
      <c r="A2029" t="s">
        <v>5521</v>
      </c>
      <c r="B2029" s="37" t="s">
        <v>2573</v>
      </c>
      <c r="C2029" s="37" t="s">
        <v>3775</v>
      </c>
      <c r="D2029" t="s">
        <v>2172</v>
      </c>
      <c r="E2029" t="s">
        <v>1976</v>
      </c>
      <c r="F2029" t="s">
        <v>1799</v>
      </c>
    </row>
    <row r="2030" spans="1:6" x14ac:dyDescent="0.3">
      <c r="A2030" t="s">
        <v>5522</v>
      </c>
      <c r="B2030" s="37" t="s">
        <v>2573</v>
      </c>
      <c r="C2030" s="37" t="s">
        <v>3776</v>
      </c>
      <c r="D2030" t="s">
        <v>2173</v>
      </c>
      <c r="E2030" t="s">
        <v>1976</v>
      </c>
      <c r="F2030" t="s">
        <v>1799</v>
      </c>
    </row>
    <row r="2031" spans="1:6" x14ac:dyDescent="0.3">
      <c r="A2031" t="s">
        <v>5523</v>
      </c>
      <c r="B2031" s="37" t="s">
        <v>2573</v>
      </c>
      <c r="C2031" s="37" t="s">
        <v>3777</v>
      </c>
      <c r="D2031" t="s">
        <v>2174</v>
      </c>
      <c r="E2031" t="s">
        <v>1819</v>
      </c>
      <c r="F2031" t="s">
        <v>1799</v>
      </c>
    </row>
    <row r="2032" spans="1:6" x14ac:dyDescent="0.3">
      <c r="A2032" t="s">
        <v>5524</v>
      </c>
      <c r="B2032" s="37" t="s">
        <v>2573</v>
      </c>
      <c r="C2032" s="37" t="s">
        <v>3778</v>
      </c>
      <c r="D2032" t="s">
        <v>2175</v>
      </c>
      <c r="E2032" t="s">
        <v>1856</v>
      </c>
      <c r="F2032" t="s">
        <v>1799</v>
      </c>
    </row>
    <row r="2033" spans="1:6" x14ac:dyDescent="0.3">
      <c r="A2033" t="s">
        <v>5525</v>
      </c>
      <c r="B2033" s="37" t="s">
        <v>2573</v>
      </c>
      <c r="C2033" s="37" t="s">
        <v>3611</v>
      </c>
      <c r="D2033" t="s">
        <v>2176</v>
      </c>
      <c r="E2033" t="s">
        <v>1976</v>
      </c>
      <c r="F2033" t="s">
        <v>1799</v>
      </c>
    </row>
    <row r="2034" spans="1:6" x14ac:dyDescent="0.3">
      <c r="A2034" t="s">
        <v>5526</v>
      </c>
      <c r="B2034" s="37" t="s">
        <v>2573</v>
      </c>
      <c r="C2034" s="37" t="s">
        <v>3779</v>
      </c>
      <c r="D2034" t="s">
        <v>2010</v>
      </c>
      <c r="E2034" t="s">
        <v>1937</v>
      </c>
      <c r="F2034" t="s">
        <v>1799</v>
      </c>
    </row>
    <row r="2035" spans="1:6" x14ac:dyDescent="0.3">
      <c r="A2035" t="s">
        <v>5527</v>
      </c>
      <c r="B2035" s="37" t="s">
        <v>2573</v>
      </c>
      <c r="C2035" s="37" t="s">
        <v>3780</v>
      </c>
      <c r="D2035" t="s">
        <v>2177</v>
      </c>
      <c r="E2035" t="s">
        <v>1976</v>
      </c>
      <c r="F2035" t="s">
        <v>1799</v>
      </c>
    </row>
    <row r="2036" spans="1:6" x14ac:dyDescent="0.3">
      <c r="A2036" t="s">
        <v>5528</v>
      </c>
      <c r="B2036" s="37" t="s">
        <v>2573</v>
      </c>
      <c r="C2036" s="37" t="s">
        <v>3781</v>
      </c>
      <c r="D2036" t="s">
        <v>2178</v>
      </c>
      <c r="E2036" t="s">
        <v>1856</v>
      </c>
      <c r="F2036" t="s">
        <v>1799</v>
      </c>
    </row>
    <row r="2037" spans="1:6" x14ac:dyDescent="0.3">
      <c r="A2037" t="s">
        <v>2701</v>
      </c>
      <c r="B2037" s="37" t="s">
        <v>2573</v>
      </c>
      <c r="C2037" s="37" t="s">
        <v>3308</v>
      </c>
      <c r="D2037" t="s">
        <v>2179</v>
      </c>
      <c r="E2037" t="s">
        <v>1821</v>
      </c>
      <c r="F2037" t="s">
        <v>1799</v>
      </c>
    </row>
    <row r="2038" spans="1:6" x14ac:dyDescent="0.3">
      <c r="A2038" t="s">
        <v>5529</v>
      </c>
      <c r="B2038" s="37" t="s">
        <v>2573</v>
      </c>
      <c r="C2038" s="37" t="s">
        <v>3309</v>
      </c>
      <c r="D2038" t="s">
        <v>2180</v>
      </c>
      <c r="E2038" t="s">
        <v>1798</v>
      </c>
      <c r="F2038" t="s">
        <v>1799</v>
      </c>
    </row>
    <row r="2039" spans="1:6" x14ac:dyDescent="0.3">
      <c r="A2039" t="s">
        <v>5530</v>
      </c>
      <c r="B2039" s="37" t="s">
        <v>2573</v>
      </c>
      <c r="C2039" s="37" t="s">
        <v>3509</v>
      </c>
      <c r="D2039" t="s">
        <v>2181</v>
      </c>
      <c r="E2039" t="s">
        <v>1821</v>
      </c>
      <c r="F2039" t="s">
        <v>1799</v>
      </c>
    </row>
    <row r="2040" spans="1:6" x14ac:dyDescent="0.3">
      <c r="A2040" t="s">
        <v>5531</v>
      </c>
      <c r="B2040" s="37" t="s">
        <v>2573</v>
      </c>
      <c r="C2040" s="37" t="s">
        <v>3655</v>
      </c>
      <c r="D2040" t="s">
        <v>2182</v>
      </c>
      <c r="E2040" t="s">
        <v>1821</v>
      </c>
      <c r="F2040" t="s">
        <v>1799</v>
      </c>
    </row>
    <row r="2041" spans="1:6" x14ac:dyDescent="0.3">
      <c r="A2041" t="s">
        <v>2700</v>
      </c>
      <c r="B2041" s="37" t="s">
        <v>2573</v>
      </c>
      <c r="C2041" s="37" t="s">
        <v>3310</v>
      </c>
      <c r="D2041" t="s">
        <v>2183</v>
      </c>
      <c r="E2041" t="s">
        <v>1821</v>
      </c>
      <c r="F2041" t="s">
        <v>1799</v>
      </c>
    </row>
    <row r="2042" spans="1:6" x14ac:dyDescent="0.3">
      <c r="A2042" t="s">
        <v>5532</v>
      </c>
      <c r="B2042" s="37" t="s">
        <v>2573</v>
      </c>
      <c r="C2042" s="37" t="s">
        <v>3575</v>
      </c>
      <c r="D2042" t="s">
        <v>2184</v>
      </c>
      <c r="E2042" t="s">
        <v>1821</v>
      </c>
      <c r="F2042" t="s">
        <v>1799</v>
      </c>
    </row>
    <row r="2043" spans="1:6" x14ac:dyDescent="0.3">
      <c r="A2043" t="s">
        <v>5533</v>
      </c>
      <c r="B2043" s="37" t="s">
        <v>2573</v>
      </c>
      <c r="C2043" s="37" t="s">
        <v>3512</v>
      </c>
      <c r="D2043" t="s">
        <v>2185</v>
      </c>
      <c r="E2043" t="s">
        <v>1821</v>
      </c>
      <c r="F2043" t="s">
        <v>1799</v>
      </c>
    </row>
    <row r="2044" spans="1:6" x14ac:dyDescent="0.3">
      <c r="A2044" t="s">
        <v>5534</v>
      </c>
      <c r="B2044" s="37" t="s">
        <v>2573</v>
      </c>
      <c r="C2044" s="37" t="s">
        <v>3576</v>
      </c>
      <c r="D2044" t="s">
        <v>2186</v>
      </c>
      <c r="E2044" t="s">
        <v>1821</v>
      </c>
      <c r="F2044" t="s">
        <v>1799</v>
      </c>
    </row>
    <row r="2045" spans="1:6" x14ac:dyDescent="0.3">
      <c r="A2045" t="s">
        <v>5535</v>
      </c>
      <c r="B2045" s="37" t="s">
        <v>2573</v>
      </c>
      <c r="C2045" s="37" t="s">
        <v>3514</v>
      </c>
      <c r="D2045" t="s">
        <v>2187</v>
      </c>
      <c r="E2045" t="s">
        <v>1798</v>
      </c>
      <c r="F2045" t="s">
        <v>1799</v>
      </c>
    </row>
    <row r="2046" spans="1:6" x14ac:dyDescent="0.3">
      <c r="A2046" t="s">
        <v>5536</v>
      </c>
      <c r="B2046" s="37" t="s">
        <v>2573</v>
      </c>
      <c r="C2046" s="37" t="s">
        <v>3515</v>
      </c>
      <c r="D2046" t="s">
        <v>2188</v>
      </c>
      <c r="E2046" t="s">
        <v>1821</v>
      </c>
      <c r="F2046" t="s">
        <v>1799</v>
      </c>
    </row>
    <row r="2047" spans="1:6" x14ac:dyDescent="0.3">
      <c r="A2047" t="s">
        <v>5537</v>
      </c>
      <c r="B2047" s="37" t="s">
        <v>2573</v>
      </c>
      <c r="C2047" s="37" t="s">
        <v>3631</v>
      </c>
      <c r="D2047" t="s">
        <v>2189</v>
      </c>
      <c r="E2047" t="s">
        <v>1802</v>
      </c>
      <c r="F2047" t="s">
        <v>1799</v>
      </c>
    </row>
    <row r="2048" spans="1:6" x14ac:dyDescent="0.3">
      <c r="A2048" t="s">
        <v>5538</v>
      </c>
      <c r="B2048" s="37" t="s">
        <v>2573</v>
      </c>
      <c r="C2048" s="37" t="s">
        <v>3577</v>
      </c>
      <c r="D2048" t="s">
        <v>2190</v>
      </c>
      <c r="E2048" t="s">
        <v>1821</v>
      </c>
      <c r="F2048" t="s">
        <v>1799</v>
      </c>
    </row>
    <row r="2049" spans="1:6" x14ac:dyDescent="0.3">
      <c r="A2049" t="s">
        <v>5539</v>
      </c>
      <c r="B2049" s="37" t="s">
        <v>2573</v>
      </c>
      <c r="C2049" s="37" t="s">
        <v>3579</v>
      </c>
      <c r="D2049" t="s">
        <v>2191</v>
      </c>
      <c r="E2049" t="s">
        <v>1798</v>
      </c>
      <c r="F2049" t="s">
        <v>1799</v>
      </c>
    </row>
    <row r="2050" spans="1:6" x14ac:dyDescent="0.3">
      <c r="A2050" t="s">
        <v>5540</v>
      </c>
      <c r="B2050" s="37" t="s">
        <v>2573</v>
      </c>
      <c r="C2050" s="37" t="s">
        <v>3782</v>
      </c>
      <c r="D2050" t="s">
        <v>2192</v>
      </c>
      <c r="E2050" t="s">
        <v>1798</v>
      </c>
      <c r="F2050" t="s">
        <v>1799</v>
      </c>
    </row>
    <row r="2051" spans="1:6" x14ac:dyDescent="0.3">
      <c r="A2051" t="s">
        <v>5541</v>
      </c>
      <c r="B2051" s="37" t="s">
        <v>2573</v>
      </c>
      <c r="C2051" s="37" t="s">
        <v>3783</v>
      </c>
      <c r="D2051" t="s">
        <v>2193</v>
      </c>
      <c r="E2051" t="s">
        <v>1976</v>
      </c>
      <c r="F2051" t="s">
        <v>1799</v>
      </c>
    </row>
    <row r="2052" spans="1:6" x14ac:dyDescent="0.3">
      <c r="A2052" t="s">
        <v>5542</v>
      </c>
      <c r="B2052" s="37" t="s">
        <v>2573</v>
      </c>
      <c r="C2052" s="37" t="s">
        <v>3583</v>
      </c>
      <c r="D2052" t="s">
        <v>2194</v>
      </c>
      <c r="E2052" t="s">
        <v>1798</v>
      </c>
      <c r="F2052" t="s">
        <v>1799</v>
      </c>
    </row>
    <row r="2053" spans="1:6" x14ac:dyDescent="0.3">
      <c r="A2053" t="s">
        <v>5543</v>
      </c>
      <c r="B2053" s="37" t="s">
        <v>2573</v>
      </c>
      <c r="C2053" s="37" t="s">
        <v>3584</v>
      </c>
      <c r="D2053" t="s">
        <v>2195</v>
      </c>
      <c r="E2053" t="s">
        <v>1821</v>
      </c>
      <c r="F2053" t="s">
        <v>1799</v>
      </c>
    </row>
    <row r="2054" spans="1:6" x14ac:dyDescent="0.3">
      <c r="A2054" t="s">
        <v>5544</v>
      </c>
      <c r="B2054" s="37" t="s">
        <v>2573</v>
      </c>
      <c r="C2054" s="37" t="s">
        <v>3585</v>
      </c>
      <c r="D2054" t="s">
        <v>2196</v>
      </c>
      <c r="E2054" t="s">
        <v>1821</v>
      </c>
      <c r="F2054" t="s">
        <v>1799</v>
      </c>
    </row>
    <row r="2055" spans="1:6" x14ac:dyDescent="0.3">
      <c r="A2055" t="s">
        <v>5545</v>
      </c>
      <c r="B2055" s="37" t="s">
        <v>2573</v>
      </c>
      <c r="C2055" s="37" t="s">
        <v>3586</v>
      </c>
      <c r="D2055" t="s">
        <v>2197</v>
      </c>
      <c r="E2055" t="s">
        <v>1821</v>
      </c>
      <c r="F2055" t="s">
        <v>1799</v>
      </c>
    </row>
    <row r="2056" spans="1:6" x14ac:dyDescent="0.3">
      <c r="A2056" t="s">
        <v>5546</v>
      </c>
      <c r="B2056" s="37" t="s">
        <v>2573</v>
      </c>
      <c r="C2056" s="37" t="s">
        <v>3587</v>
      </c>
      <c r="D2056" t="s">
        <v>2198</v>
      </c>
      <c r="E2056" t="s">
        <v>1798</v>
      </c>
      <c r="F2056" t="s">
        <v>1799</v>
      </c>
    </row>
    <row r="2057" spans="1:6" x14ac:dyDescent="0.3">
      <c r="A2057" t="s">
        <v>5547</v>
      </c>
      <c r="B2057" s="37" t="s">
        <v>2573</v>
      </c>
      <c r="C2057" s="37" t="s">
        <v>3784</v>
      </c>
      <c r="D2057" t="s">
        <v>2199</v>
      </c>
      <c r="E2057" t="s">
        <v>1835</v>
      </c>
      <c r="F2057" t="s">
        <v>1799</v>
      </c>
    </row>
    <row r="2058" spans="1:6" x14ac:dyDescent="0.3">
      <c r="A2058" t="s">
        <v>5548</v>
      </c>
      <c r="B2058" s="37" t="s">
        <v>2573</v>
      </c>
      <c r="C2058" s="37" t="s">
        <v>3589</v>
      </c>
      <c r="D2058" t="s">
        <v>2200</v>
      </c>
      <c r="E2058" t="s">
        <v>1835</v>
      </c>
      <c r="F2058" t="s">
        <v>1799</v>
      </c>
    </row>
    <row r="2059" spans="1:6" x14ac:dyDescent="0.3">
      <c r="A2059" t="s">
        <v>5549</v>
      </c>
      <c r="B2059" s="37" t="s">
        <v>2573</v>
      </c>
      <c r="C2059" s="37" t="s">
        <v>3590</v>
      </c>
      <c r="D2059" t="s">
        <v>2201</v>
      </c>
      <c r="E2059" t="s">
        <v>1835</v>
      </c>
      <c r="F2059" t="s">
        <v>1799</v>
      </c>
    </row>
    <row r="2060" spans="1:6" x14ac:dyDescent="0.3">
      <c r="A2060" t="s">
        <v>2699</v>
      </c>
      <c r="B2060" s="37" t="s">
        <v>2573</v>
      </c>
      <c r="C2060" s="37" t="s">
        <v>3311</v>
      </c>
      <c r="D2060" t="s">
        <v>2202</v>
      </c>
      <c r="E2060" t="s">
        <v>1835</v>
      </c>
      <c r="F2060" t="s">
        <v>1799</v>
      </c>
    </row>
    <row r="2061" spans="1:6" x14ac:dyDescent="0.3">
      <c r="A2061" t="s">
        <v>5550</v>
      </c>
      <c r="B2061" s="37" t="s">
        <v>2573</v>
      </c>
      <c r="C2061" s="37" t="s">
        <v>3593</v>
      </c>
      <c r="D2061" t="s">
        <v>2203</v>
      </c>
      <c r="E2061" t="s">
        <v>1805</v>
      </c>
      <c r="F2061" t="s">
        <v>1799</v>
      </c>
    </row>
    <row r="2062" spans="1:6" x14ac:dyDescent="0.3">
      <c r="A2062" t="s">
        <v>5551</v>
      </c>
      <c r="B2062" s="37" t="s">
        <v>2573</v>
      </c>
      <c r="C2062" s="37" t="s">
        <v>3594</v>
      </c>
      <c r="D2062" t="s">
        <v>2204</v>
      </c>
      <c r="E2062" t="s">
        <v>1805</v>
      </c>
      <c r="F2062" t="s">
        <v>1799</v>
      </c>
    </row>
    <row r="2063" spans="1:6" x14ac:dyDescent="0.3">
      <c r="A2063" t="s">
        <v>5552</v>
      </c>
      <c r="B2063" s="37" t="s">
        <v>2573</v>
      </c>
      <c r="C2063" s="37" t="s">
        <v>3785</v>
      </c>
      <c r="D2063" t="s">
        <v>2205</v>
      </c>
      <c r="E2063" t="s">
        <v>1821</v>
      </c>
      <c r="F2063" t="s">
        <v>1799</v>
      </c>
    </row>
    <row r="2064" spans="1:6" x14ac:dyDescent="0.3">
      <c r="A2064" t="s">
        <v>5553</v>
      </c>
      <c r="B2064" s="37" t="s">
        <v>2573</v>
      </c>
      <c r="C2064" s="37" t="s">
        <v>3786</v>
      </c>
      <c r="D2064" t="s">
        <v>2206</v>
      </c>
      <c r="E2064" t="s">
        <v>1835</v>
      </c>
      <c r="F2064" t="s">
        <v>1799</v>
      </c>
    </row>
    <row r="2065" spans="1:6" x14ac:dyDescent="0.3">
      <c r="A2065" t="s">
        <v>5554</v>
      </c>
      <c r="B2065" s="37" t="s">
        <v>2573</v>
      </c>
      <c r="C2065" s="37" t="s">
        <v>3787</v>
      </c>
      <c r="D2065" t="s">
        <v>2207</v>
      </c>
      <c r="E2065" t="s">
        <v>1835</v>
      </c>
      <c r="F2065" t="s">
        <v>1799</v>
      </c>
    </row>
    <row r="2066" spans="1:6" x14ac:dyDescent="0.3">
      <c r="A2066" t="s">
        <v>2698</v>
      </c>
      <c r="B2066" s="37" t="s">
        <v>2573</v>
      </c>
      <c r="C2066" s="37" t="s">
        <v>3182</v>
      </c>
      <c r="D2066" t="s">
        <v>2208</v>
      </c>
      <c r="E2066" t="s">
        <v>1821</v>
      </c>
      <c r="F2066" t="s">
        <v>1799</v>
      </c>
    </row>
    <row r="2067" spans="1:6" x14ac:dyDescent="0.3">
      <c r="A2067" t="s">
        <v>5555</v>
      </c>
      <c r="B2067" s="37" t="s">
        <v>2573</v>
      </c>
      <c r="C2067" s="37" t="s">
        <v>3183</v>
      </c>
      <c r="D2067" t="s">
        <v>2209</v>
      </c>
      <c r="E2067" t="s">
        <v>1798</v>
      </c>
      <c r="F2067" t="s">
        <v>1799</v>
      </c>
    </row>
    <row r="2068" spans="1:6" x14ac:dyDescent="0.3">
      <c r="A2068" t="s">
        <v>5556</v>
      </c>
      <c r="B2068" s="37" t="s">
        <v>2573</v>
      </c>
      <c r="C2068" s="37" t="s">
        <v>3788</v>
      </c>
      <c r="D2068" t="s">
        <v>2210</v>
      </c>
      <c r="E2068" t="s">
        <v>1821</v>
      </c>
      <c r="F2068" t="s">
        <v>1799</v>
      </c>
    </row>
    <row r="2069" spans="1:6" x14ac:dyDescent="0.3">
      <c r="A2069" t="s">
        <v>5557</v>
      </c>
      <c r="B2069" s="37" t="s">
        <v>2573</v>
      </c>
      <c r="C2069" s="37" t="s">
        <v>3789</v>
      </c>
      <c r="D2069" t="s">
        <v>2211</v>
      </c>
      <c r="E2069" t="s">
        <v>1835</v>
      </c>
      <c r="F2069" t="s">
        <v>1799</v>
      </c>
    </row>
    <row r="2070" spans="1:6" x14ac:dyDescent="0.3">
      <c r="A2070" t="s">
        <v>5558</v>
      </c>
      <c r="B2070" s="37" t="s">
        <v>2573</v>
      </c>
      <c r="C2070" s="37" t="s">
        <v>3185</v>
      </c>
      <c r="D2070" t="s">
        <v>2212</v>
      </c>
      <c r="E2070" t="s">
        <v>1835</v>
      </c>
      <c r="F2070" t="s">
        <v>1799</v>
      </c>
    </row>
    <row r="2071" spans="1:6" x14ac:dyDescent="0.3">
      <c r="A2071" t="s">
        <v>5559</v>
      </c>
      <c r="B2071" s="37" t="s">
        <v>2573</v>
      </c>
      <c r="C2071" s="37" t="s">
        <v>3186</v>
      </c>
      <c r="D2071" t="s">
        <v>2213</v>
      </c>
      <c r="E2071" t="s">
        <v>1821</v>
      </c>
      <c r="F2071" t="s">
        <v>1799</v>
      </c>
    </row>
    <row r="2072" spans="1:6" x14ac:dyDescent="0.3">
      <c r="A2072" t="s">
        <v>5560</v>
      </c>
      <c r="B2072" s="37" t="s">
        <v>2573</v>
      </c>
      <c r="C2072" s="37" t="s">
        <v>3187</v>
      </c>
      <c r="D2072" t="s">
        <v>2214</v>
      </c>
      <c r="E2072" t="s">
        <v>1835</v>
      </c>
      <c r="F2072" t="s">
        <v>1799</v>
      </c>
    </row>
    <row r="2073" spans="1:6" x14ac:dyDescent="0.3">
      <c r="A2073" t="s">
        <v>2697</v>
      </c>
      <c r="B2073" s="37" t="s">
        <v>2573</v>
      </c>
      <c r="C2073" s="37" t="s">
        <v>3790</v>
      </c>
      <c r="D2073" t="s">
        <v>2215</v>
      </c>
      <c r="E2073" t="s">
        <v>1821</v>
      </c>
      <c r="F2073" t="s">
        <v>1799</v>
      </c>
    </row>
    <row r="2074" spans="1:6" x14ac:dyDescent="0.3">
      <c r="A2074" t="s">
        <v>5561</v>
      </c>
      <c r="B2074" s="37" t="s">
        <v>2573</v>
      </c>
      <c r="C2074" s="37" t="s">
        <v>3791</v>
      </c>
      <c r="D2074" t="s">
        <v>2216</v>
      </c>
      <c r="E2074" t="s">
        <v>1821</v>
      </c>
      <c r="F2074" t="s">
        <v>1799</v>
      </c>
    </row>
    <row r="2075" spans="1:6" x14ac:dyDescent="0.3">
      <c r="A2075" t="s">
        <v>5562</v>
      </c>
      <c r="B2075" s="37" t="s">
        <v>2573</v>
      </c>
      <c r="C2075" s="37" t="s">
        <v>3191</v>
      </c>
      <c r="D2075" t="s">
        <v>2217</v>
      </c>
      <c r="E2075" t="s">
        <v>1835</v>
      </c>
      <c r="F2075" t="s">
        <v>1799</v>
      </c>
    </row>
    <row r="2076" spans="1:6" x14ac:dyDescent="0.3">
      <c r="A2076" t="s">
        <v>5563</v>
      </c>
      <c r="B2076" s="37" t="s">
        <v>2573</v>
      </c>
      <c r="C2076" s="37" t="s">
        <v>3192</v>
      </c>
      <c r="D2076" t="s">
        <v>2218</v>
      </c>
      <c r="E2076" t="s">
        <v>1835</v>
      </c>
      <c r="F2076" t="s">
        <v>1799</v>
      </c>
    </row>
    <row r="2077" spans="1:6" x14ac:dyDescent="0.3">
      <c r="A2077" t="s">
        <v>5564</v>
      </c>
      <c r="B2077" s="37" t="s">
        <v>2573</v>
      </c>
      <c r="C2077" s="37" t="s">
        <v>3193</v>
      </c>
      <c r="D2077" t="s">
        <v>2219</v>
      </c>
      <c r="E2077" t="s">
        <v>1835</v>
      </c>
      <c r="F2077" t="s">
        <v>1799</v>
      </c>
    </row>
    <row r="2078" spans="1:6" x14ac:dyDescent="0.3">
      <c r="A2078" t="s">
        <v>2696</v>
      </c>
      <c r="B2078" s="37" t="s">
        <v>2573</v>
      </c>
      <c r="C2078" s="37" t="s">
        <v>3195</v>
      </c>
      <c r="D2078" t="s">
        <v>2220</v>
      </c>
      <c r="E2078" t="s">
        <v>1802</v>
      </c>
      <c r="F2078" t="s">
        <v>1799</v>
      </c>
    </row>
    <row r="2079" spans="1:6" x14ac:dyDescent="0.3">
      <c r="A2079" t="s">
        <v>5565</v>
      </c>
      <c r="B2079" s="37" t="s">
        <v>2573</v>
      </c>
      <c r="C2079" s="37" t="s">
        <v>3197</v>
      </c>
      <c r="D2079" t="s">
        <v>2221</v>
      </c>
      <c r="E2079" t="s">
        <v>1819</v>
      </c>
      <c r="F2079" t="s">
        <v>1799</v>
      </c>
    </row>
    <row r="2080" spans="1:6" x14ac:dyDescent="0.3">
      <c r="A2080" t="s">
        <v>5566</v>
      </c>
      <c r="B2080" s="37" t="s">
        <v>2573</v>
      </c>
      <c r="C2080" s="37" t="s">
        <v>3371</v>
      </c>
      <c r="D2080" t="s">
        <v>2222</v>
      </c>
      <c r="E2080" t="s">
        <v>1805</v>
      </c>
      <c r="F2080" t="s">
        <v>1799</v>
      </c>
    </row>
    <row r="2081" spans="1:6" x14ac:dyDescent="0.3">
      <c r="A2081" t="s">
        <v>5567</v>
      </c>
      <c r="B2081" s="37" t="s">
        <v>2573</v>
      </c>
      <c r="C2081" s="37" t="s">
        <v>3198</v>
      </c>
      <c r="D2081" t="s">
        <v>2223</v>
      </c>
      <c r="E2081" t="s">
        <v>1821</v>
      </c>
      <c r="F2081" t="s">
        <v>1799</v>
      </c>
    </row>
    <row r="2082" spans="1:6" x14ac:dyDescent="0.3">
      <c r="A2082" t="s">
        <v>5568</v>
      </c>
      <c r="B2082" s="37" t="s">
        <v>2573</v>
      </c>
      <c r="C2082" s="37" t="s">
        <v>3519</v>
      </c>
      <c r="D2082" t="s">
        <v>2224</v>
      </c>
      <c r="E2082" t="s">
        <v>1854</v>
      </c>
      <c r="F2082" t="s">
        <v>1799</v>
      </c>
    </row>
    <row r="2083" spans="1:6" x14ac:dyDescent="0.3">
      <c r="A2083" t="s">
        <v>5569</v>
      </c>
      <c r="B2083" s="37" t="s">
        <v>2573</v>
      </c>
      <c r="C2083" s="37" t="s">
        <v>3372</v>
      </c>
      <c r="D2083" t="s">
        <v>2225</v>
      </c>
      <c r="E2083" t="s">
        <v>1802</v>
      </c>
      <c r="F2083" t="s">
        <v>1799</v>
      </c>
    </row>
    <row r="2084" spans="1:6" x14ac:dyDescent="0.3">
      <c r="A2084" t="s">
        <v>5570</v>
      </c>
      <c r="B2084" s="37" t="s">
        <v>2573</v>
      </c>
      <c r="C2084" s="37" t="s">
        <v>3373</v>
      </c>
      <c r="D2084" t="s">
        <v>2226</v>
      </c>
      <c r="E2084" t="s">
        <v>1798</v>
      </c>
      <c r="F2084" t="s">
        <v>1799</v>
      </c>
    </row>
    <row r="2085" spans="1:6" x14ac:dyDescent="0.3">
      <c r="A2085" t="s">
        <v>5571</v>
      </c>
      <c r="B2085" s="37" t="s">
        <v>2573</v>
      </c>
      <c r="C2085" s="37" t="s">
        <v>3374</v>
      </c>
      <c r="D2085" t="s">
        <v>2227</v>
      </c>
      <c r="E2085" t="s">
        <v>1835</v>
      </c>
      <c r="F2085" t="s">
        <v>1799</v>
      </c>
    </row>
    <row r="2086" spans="1:6" x14ac:dyDescent="0.3">
      <c r="A2086" t="s">
        <v>5572</v>
      </c>
      <c r="B2086" s="37" t="s">
        <v>2573</v>
      </c>
      <c r="C2086" s="37" t="s">
        <v>3376</v>
      </c>
      <c r="D2086" t="s">
        <v>2228</v>
      </c>
      <c r="E2086" t="s">
        <v>1976</v>
      </c>
      <c r="F2086" t="s">
        <v>1799</v>
      </c>
    </row>
    <row r="2087" spans="1:6" x14ac:dyDescent="0.3">
      <c r="A2087" t="s">
        <v>5573</v>
      </c>
      <c r="B2087" s="37" t="s">
        <v>2573</v>
      </c>
      <c r="C2087" s="37" t="s">
        <v>3792</v>
      </c>
      <c r="D2087" t="s">
        <v>2229</v>
      </c>
      <c r="E2087" t="s">
        <v>1798</v>
      </c>
      <c r="F2087" t="s">
        <v>1799</v>
      </c>
    </row>
    <row r="2088" spans="1:6" x14ac:dyDescent="0.3">
      <c r="A2088" t="s">
        <v>5574</v>
      </c>
      <c r="B2088" s="37" t="s">
        <v>2573</v>
      </c>
      <c r="C2088" s="37" t="s">
        <v>3793</v>
      </c>
      <c r="D2088" t="s">
        <v>2230</v>
      </c>
      <c r="E2088" t="s">
        <v>1798</v>
      </c>
      <c r="F2088" t="s">
        <v>1799</v>
      </c>
    </row>
    <row r="2089" spans="1:6" x14ac:dyDescent="0.3">
      <c r="A2089" t="s">
        <v>5575</v>
      </c>
      <c r="B2089" s="37" t="s">
        <v>2573</v>
      </c>
      <c r="C2089" s="37" t="s">
        <v>3794</v>
      </c>
      <c r="D2089" t="s">
        <v>2231</v>
      </c>
      <c r="E2089" t="s">
        <v>1802</v>
      </c>
      <c r="F2089" t="s">
        <v>1799</v>
      </c>
    </row>
    <row r="2090" spans="1:6" x14ac:dyDescent="0.3">
      <c r="A2090" t="s">
        <v>5576</v>
      </c>
      <c r="B2090" s="37" t="s">
        <v>2573</v>
      </c>
      <c r="C2090" s="37" t="s">
        <v>3377</v>
      </c>
      <c r="D2090" t="s">
        <v>2232</v>
      </c>
      <c r="E2090" t="s">
        <v>1798</v>
      </c>
      <c r="F2090" t="s">
        <v>1799</v>
      </c>
    </row>
    <row r="2091" spans="1:6" x14ac:dyDescent="0.3">
      <c r="A2091" t="s">
        <v>5577</v>
      </c>
      <c r="B2091" s="37" t="s">
        <v>2573</v>
      </c>
      <c r="C2091" s="37" t="s">
        <v>3380</v>
      </c>
      <c r="D2091" t="s">
        <v>2233</v>
      </c>
      <c r="E2091" t="s">
        <v>1798</v>
      </c>
      <c r="F2091" t="s">
        <v>1799</v>
      </c>
    </row>
    <row r="2092" spans="1:6" x14ac:dyDescent="0.3">
      <c r="A2092" t="s">
        <v>5578</v>
      </c>
      <c r="B2092" s="37" t="s">
        <v>2573</v>
      </c>
      <c r="C2092" s="37" t="s">
        <v>3384</v>
      </c>
      <c r="D2092" t="s">
        <v>2234</v>
      </c>
      <c r="E2092" t="s">
        <v>1821</v>
      </c>
      <c r="F2092" t="s">
        <v>1799</v>
      </c>
    </row>
    <row r="2093" spans="1:6" x14ac:dyDescent="0.3">
      <c r="A2093" t="s">
        <v>5579</v>
      </c>
      <c r="B2093" s="37" t="s">
        <v>2573</v>
      </c>
      <c r="C2093" s="37" t="s">
        <v>3795</v>
      </c>
      <c r="D2093" t="s">
        <v>2235</v>
      </c>
      <c r="E2093" t="s">
        <v>1802</v>
      </c>
      <c r="F2093" t="s">
        <v>1799</v>
      </c>
    </row>
    <row r="2094" spans="1:6" x14ac:dyDescent="0.3">
      <c r="A2094" t="s">
        <v>2695</v>
      </c>
      <c r="B2094" s="37" t="s">
        <v>2573</v>
      </c>
      <c r="C2094" s="37" t="s">
        <v>3315</v>
      </c>
      <c r="D2094" t="s">
        <v>2236</v>
      </c>
      <c r="E2094" t="s">
        <v>6025</v>
      </c>
      <c r="F2094" t="s">
        <v>1799</v>
      </c>
    </row>
    <row r="2095" spans="1:6" x14ac:dyDescent="0.3">
      <c r="A2095" t="s">
        <v>5580</v>
      </c>
      <c r="B2095" s="37" t="s">
        <v>2573</v>
      </c>
      <c r="C2095" s="37" t="s">
        <v>3206</v>
      </c>
      <c r="D2095" t="s">
        <v>2237</v>
      </c>
      <c r="E2095" t="s">
        <v>1802</v>
      </c>
      <c r="F2095" t="s">
        <v>1799</v>
      </c>
    </row>
    <row r="2096" spans="1:6" x14ac:dyDescent="0.3">
      <c r="A2096" t="s">
        <v>5581</v>
      </c>
      <c r="B2096" s="37" t="s">
        <v>2573</v>
      </c>
      <c r="C2096" s="37" t="s">
        <v>3207</v>
      </c>
      <c r="D2096" t="s">
        <v>2238</v>
      </c>
      <c r="E2096" t="s">
        <v>1802</v>
      </c>
      <c r="F2096" t="s">
        <v>1799</v>
      </c>
    </row>
    <row r="2097" spans="1:6" x14ac:dyDescent="0.3">
      <c r="A2097" t="s">
        <v>5582</v>
      </c>
      <c r="B2097" s="37" t="s">
        <v>2573</v>
      </c>
      <c r="C2097" s="37" t="s">
        <v>3208</v>
      </c>
      <c r="D2097" t="s">
        <v>2239</v>
      </c>
      <c r="E2097" t="s">
        <v>1802</v>
      </c>
      <c r="F2097" t="s">
        <v>1799</v>
      </c>
    </row>
    <row r="2098" spans="1:6" x14ac:dyDescent="0.3">
      <c r="A2098" t="s">
        <v>5583</v>
      </c>
      <c r="B2098" s="37" t="s">
        <v>2573</v>
      </c>
      <c r="C2098" s="37" t="s">
        <v>3210</v>
      </c>
      <c r="D2098" t="s">
        <v>2240</v>
      </c>
      <c r="E2098" t="s">
        <v>1802</v>
      </c>
      <c r="F2098" t="s">
        <v>1799</v>
      </c>
    </row>
    <row r="2099" spans="1:6" x14ac:dyDescent="0.3">
      <c r="A2099" t="s">
        <v>5584</v>
      </c>
      <c r="B2099" s="37" t="s">
        <v>2573</v>
      </c>
      <c r="C2099" s="37" t="s">
        <v>3521</v>
      </c>
      <c r="D2099" t="s">
        <v>2241</v>
      </c>
      <c r="E2099" t="s">
        <v>1802</v>
      </c>
      <c r="F2099" t="s">
        <v>1799</v>
      </c>
    </row>
    <row r="2100" spans="1:6" x14ac:dyDescent="0.3">
      <c r="A2100" t="s">
        <v>5585</v>
      </c>
      <c r="B2100" s="37" t="s">
        <v>2573</v>
      </c>
      <c r="C2100" s="37" t="s">
        <v>3796</v>
      </c>
      <c r="D2100" t="s">
        <v>2242</v>
      </c>
      <c r="E2100" t="s">
        <v>1821</v>
      </c>
      <c r="F2100" t="s">
        <v>1799</v>
      </c>
    </row>
    <row r="2101" spans="1:6" x14ac:dyDescent="0.3">
      <c r="A2101" t="s">
        <v>5586</v>
      </c>
      <c r="B2101" s="37" t="s">
        <v>2573</v>
      </c>
      <c r="C2101" s="37" t="s">
        <v>3214</v>
      </c>
      <c r="D2101" t="s">
        <v>2243</v>
      </c>
      <c r="E2101" t="s">
        <v>1802</v>
      </c>
      <c r="F2101" t="s">
        <v>1799</v>
      </c>
    </row>
    <row r="2102" spans="1:6" x14ac:dyDescent="0.3">
      <c r="A2102" t="s">
        <v>5587</v>
      </c>
      <c r="B2102" s="37" t="s">
        <v>2573</v>
      </c>
      <c r="C2102" s="37" t="s">
        <v>3215</v>
      </c>
      <c r="D2102" t="s">
        <v>2244</v>
      </c>
      <c r="E2102" t="s">
        <v>1802</v>
      </c>
      <c r="F2102" t="s">
        <v>1799</v>
      </c>
    </row>
    <row r="2103" spans="1:6" x14ac:dyDescent="0.3">
      <c r="A2103" t="s">
        <v>5588</v>
      </c>
      <c r="B2103" s="37" t="s">
        <v>2573</v>
      </c>
      <c r="C2103" s="37" t="s">
        <v>3216</v>
      </c>
      <c r="D2103" t="s">
        <v>2245</v>
      </c>
      <c r="E2103" t="s">
        <v>1802</v>
      </c>
      <c r="F2103" t="s">
        <v>1799</v>
      </c>
    </row>
    <row r="2104" spans="1:6" x14ac:dyDescent="0.3">
      <c r="A2104" t="s">
        <v>5589</v>
      </c>
      <c r="B2104" s="37" t="s">
        <v>2573</v>
      </c>
      <c r="C2104" s="37" t="s">
        <v>3217</v>
      </c>
      <c r="D2104" t="s">
        <v>2246</v>
      </c>
      <c r="E2104" t="s">
        <v>1802</v>
      </c>
      <c r="F2104" t="s">
        <v>1799</v>
      </c>
    </row>
    <row r="2105" spans="1:6" x14ac:dyDescent="0.3">
      <c r="A2105" t="s">
        <v>5590</v>
      </c>
      <c r="B2105" s="37" t="s">
        <v>2573</v>
      </c>
      <c r="C2105" s="37" t="s">
        <v>3219</v>
      </c>
      <c r="D2105" t="s">
        <v>2247</v>
      </c>
      <c r="E2105" t="s">
        <v>1802</v>
      </c>
      <c r="F2105" t="s">
        <v>1799</v>
      </c>
    </row>
    <row r="2106" spans="1:6" x14ac:dyDescent="0.3">
      <c r="A2106" t="s">
        <v>5591</v>
      </c>
      <c r="B2106" s="37" t="s">
        <v>2573</v>
      </c>
      <c r="C2106" s="37" t="s">
        <v>3222</v>
      </c>
      <c r="D2106" t="s">
        <v>2248</v>
      </c>
      <c r="E2106" t="s">
        <v>1802</v>
      </c>
      <c r="F2106" t="s">
        <v>1799</v>
      </c>
    </row>
    <row r="2107" spans="1:6" x14ac:dyDescent="0.3">
      <c r="A2107" t="s">
        <v>5592</v>
      </c>
      <c r="B2107" s="37" t="s">
        <v>2573</v>
      </c>
      <c r="C2107" s="37" t="s">
        <v>3223</v>
      </c>
      <c r="D2107" t="s">
        <v>2249</v>
      </c>
      <c r="E2107" t="s">
        <v>1865</v>
      </c>
      <c r="F2107" t="s">
        <v>1799</v>
      </c>
    </row>
    <row r="2108" spans="1:6" x14ac:dyDescent="0.3">
      <c r="A2108" t="s">
        <v>5593</v>
      </c>
      <c r="B2108" s="37" t="s">
        <v>2573</v>
      </c>
      <c r="C2108" s="37" t="s">
        <v>3797</v>
      </c>
      <c r="D2108" t="s">
        <v>2250</v>
      </c>
      <c r="E2108" t="s">
        <v>1835</v>
      </c>
      <c r="F2108" t="s">
        <v>1799</v>
      </c>
    </row>
    <row r="2109" spans="1:6" x14ac:dyDescent="0.3">
      <c r="A2109" t="s">
        <v>5594</v>
      </c>
      <c r="B2109" s="37" t="s">
        <v>2573</v>
      </c>
      <c r="C2109" s="37" t="s">
        <v>3526</v>
      </c>
      <c r="D2109" t="s">
        <v>2251</v>
      </c>
      <c r="E2109" t="s">
        <v>1821</v>
      </c>
      <c r="F2109" t="s">
        <v>1799</v>
      </c>
    </row>
    <row r="2110" spans="1:6" x14ac:dyDescent="0.3">
      <c r="A2110" t="s">
        <v>2694</v>
      </c>
      <c r="B2110" s="37" t="s">
        <v>2573</v>
      </c>
      <c r="C2110" s="37" t="s">
        <v>3527</v>
      </c>
      <c r="D2110" t="s">
        <v>2252</v>
      </c>
      <c r="E2110" t="s">
        <v>1821</v>
      </c>
      <c r="F2110" t="s">
        <v>1799</v>
      </c>
    </row>
    <row r="2111" spans="1:6" x14ac:dyDescent="0.3">
      <c r="A2111" t="s">
        <v>5595</v>
      </c>
      <c r="B2111" s="37" t="s">
        <v>2573</v>
      </c>
      <c r="C2111" s="37" t="s">
        <v>3528</v>
      </c>
      <c r="D2111" t="s">
        <v>2253</v>
      </c>
      <c r="E2111" t="s">
        <v>1821</v>
      </c>
      <c r="F2111" t="s">
        <v>1799</v>
      </c>
    </row>
    <row r="2112" spans="1:6" x14ac:dyDescent="0.3">
      <c r="A2112" t="s">
        <v>5596</v>
      </c>
      <c r="B2112" s="37" t="s">
        <v>2573</v>
      </c>
      <c r="C2112" s="37" t="s">
        <v>3529</v>
      </c>
      <c r="D2112" t="s">
        <v>2254</v>
      </c>
      <c r="E2112" t="s">
        <v>1821</v>
      </c>
      <c r="F2112" t="s">
        <v>1799</v>
      </c>
    </row>
    <row r="2113" spans="1:6" x14ac:dyDescent="0.3">
      <c r="A2113" t="s">
        <v>5597</v>
      </c>
      <c r="B2113" s="37" t="s">
        <v>2573</v>
      </c>
      <c r="C2113" s="37" t="s">
        <v>3530</v>
      </c>
      <c r="D2113" t="s">
        <v>2255</v>
      </c>
      <c r="E2113" t="s">
        <v>1821</v>
      </c>
      <c r="F2113" t="s">
        <v>1799</v>
      </c>
    </row>
    <row r="2114" spans="1:6" x14ac:dyDescent="0.3">
      <c r="A2114" t="s">
        <v>5598</v>
      </c>
      <c r="B2114" s="37" t="s">
        <v>2573</v>
      </c>
      <c r="C2114" s="37" t="s">
        <v>3531</v>
      </c>
      <c r="D2114" t="s">
        <v>2256</v>
      </c>
      <c r="E2114" t="s">
        <v>1821</v>
      </c>
      <c r="F2114" t="s">
        <v>1799</v>
      </c>
    </row>
    <row r="2115" spans="1:6" x14ac:dyDescent="0.3">
      <c r="A2115" t="s">
        <v>5599</v>
      </c>
      <c r="B2115" s="37" t="s">
        <v>2573</v>
      </c>
      <c r="C2115" s="37" t="s">
        <v>3532</v>
      </c>
      <c r="D2115" t="s">
        <v>2257</v>
      </c>
      <c r="E2115" t="s">
        <v>1821</v>
      </c>
      <c r="F2115" t="s">
        <v>1799</v>
      </c>
    </row>
    <row r="2116" spans="1:6" x14ac:dyDescent="0.3">
      <c r="A2116" t="s">
        <v>5600</v>
      </c>
      <c r="B2116" s="37" t="s">
        <v>2573</v>
      </c>
      <c r="C2116" s="37" t="s">
        <v>3533</v>
      </c>
      <c r="D2116" t="s">
        <v>2258</v>
      </c>
      <c r="E2116" t="s">
        <v>1821</v>
      </c>
      <c r="F2116" t="s">
        <v>1799</v>
      </c>
    </row>
    <row r="2117" spans="1:6" x14ac:dyDescent="0.3">
      <c r="A2117" t="s">
        <v>5601</v>
      </c>
      <c r="B2117" s="37" t="s">
        <v>2573</v>
      </c>
      <c r="C2117" s="37" t="s">
        <v>3534</v>
      </c>
      <c r="D2117" t="s">
        <v>2259</v>
      </c>
      <c r="E2117" t="s">
        <v>1821</v>
      </c>
      <c r="F2117" t="s">
        <v>1799</v>
      </c>
    </row>
    <row r="2118" spans="1:6" x14ac:dyDescent="0.3">
      <c r="A2118" t="s">
        <v>5602</v>
      </c>
      <c r="B2118" s="37" t="s">
        <v>2573</v>
      </c>
      <c r="C2118" s="37" t="s">
        <v>3540</v>
      </c>
      <c r="D2118" t="s">
        <v>2260</v>
      </c>
      <c r="E2118" t="s">
        <v>1856</v>
      </c>
      <c r="F2118" t="s">
        <v>1799</v>
      </c>
    </row>
    <row r="2119" spans="1:6" x14ac:dyDescent="0.3">
      <c r="A2119" t="s">
        <v>5603</v>
      </c>
      <c r="B2119" s="37" t="s">
        <v>2573</v>
      </c>
      <c r="C2119" s="37" t="s">
        <v>3541</v>
      </c>
      <c r="D2119" t="s">
        <v>2261</v>
      </c>
      <c r="E2119" t="s">
        <v>1856</v>
      </c>
      <c r="F2119" t="s">
        <v>1799</v>
      </c>
    </row>
    <row r="2120" spans="1:6" x14ac:dyDescent="0.3">
      <c r="A2120" t="s">
        <v>5604</v>
      </c>
      <c r="B2120" s="37" t="s">
        <v>2573</v>
      </c>
      <c r="C2120" s="37" t="s">
        <v>3798</v>
      </c>
      <c r="D2120" t="s">
        <v>2262</v>
      </c>
      <c r="E2120" t="s">
        <v>1802</v>
      </c>
      <c r="F2120" t="s">
        <v>1799</v>
      </c>
    </row>
    <row r="2121" spans="1:6" x14ac:dyDescent="0.3">
      <c r="A2121" t="s">
        <v>5605</v>
      </c>
      <c r="B2121" s="37" t="s">
        <v>2573</v>
      </c>
      <c r="C2121" s="37" t="s">
        <v>3799</v>
      </c>
      <c r="D2121" t="s">
        <v>2263</v>
      </c>
      <c r="E2121" t="s">
        <v>1821</v>
      </c>
      <c r="F2121" t="s">
        <v>1799</v>
      </c>
    </row>
    <row r="2122" spans="1:6" x14ac:dyDescent="0.3">
      <c r="A2122" t="s">
        <v>5606</v>
      </c>
      <c r="B2122" s="37" t="s">
        <v>2573</v>
      </c>
      <c r="C2122" s="37" t="s">
        <v>3800</v>
      </c>
      <c r="D2122" t="s">
        <v>2264</v>
      </c>
      <c r="E2122" t="s">
        <v>1976</v>
      </c>
      <c r="F2122" t="s">
        <v>1799</v>
      </c>
    </row>
    <row r="2123" spans="1:6" x14ac:dyDescent="0.3">
      <c r="A2123" t="s">
        <v>5607</v>
      </c>
      <c r="B2123" s="37" t="s">
        <v>2573</v>
      </c>
      <c r="C2123" s="37" t="s">
        <v>3801</v>
      </c>
      <c r="D2123" t="s">
        <v>2265</v>
      </c>
      <c r="E2123" t="s">
        <v>1802</v>
      </c>
      <c r="F2123" t="s">
        <v>1799</v>
      </c>
    </row>
    <row r="2124" spans="1:6" x14ac:dyDescent="0.3">
      <c r="A2124" t="s">
        <v>2693</v>
      </c>
      <c r="B2124" s="37" t="s">
        <v>2573</v>
      </c>
      <c r="C2124" s="37" t="s">
        <v>3802</v>
      </c>
      <c r="D2124" t="s">
        <v>2266</v>
      </c>
      <c r="E2124" t="s">
        <v>1865</v>
      </c>
      <c r="F2124" t="s">
        <v>1799</v>
      </c>
    </row>
    <row r="2125" spans="1:6" x14ac:dyDescent="0.3">
      <c r="A2125" t="s">
        <v>5608</v>
      </c>
      <c r="B2125" s="37" t="s">
        <v>2573</v>
      </c>
      <c r="C2125" s="37" t="s">
        <v>3803</v>
      </c>
      <c r="D2125" t="s">
        <v>2267</v>
      </c>
      <c r="E2125" t="s">
        <v>1865</v>
      </c>
      <c r="F2125" t="s">
        <v>1799</v>
      </c>
    </row>
    <row r="2126" spans="1:6" x14ac:dyDescent="0.3">
      <c r="A2126" t="s">
        <v>5609</v>
      </c>
      <c r="B2126" s="37" t="s">
        <v>2573</v>
      </c>
      <c r="C2126" s="37" t="s">
        <v>3804</v>
      </c>
      <c r="D2126" t="s">
        <v>2268</v>
      </c>
      <c r="E2126" t="s">
        <v>1865</v>
      </c>
      <c r="F2126" t="s">
        <v>1799</v>
      </c>
    </row>
    <row r="2127" spans="1:6" x14ac:dyDescent="0.3">
      <c r="A2127" t="s">
        <v>5610</v>
      </c>
      <c r="B2127" s="37" t="s">
        <v>2573</v>
      </c>
      <c r="C2127" s="37" t="s">
        <v>3805</v>
      </c>
      <c r="D2127" t="s">
        <v>2269</v>
      </c>
      <c r="E2127" t="s">
        <v>6025</v>
      </c>
      <c r="F2127" t="s">
        <v>1799</v>
      </c>
    </row>
    <row r="2128" spans="1:6" x14ac:dyDescent="0.3">
      <c r="A2128" t="s">
        <v>5611</v>
      </c>
      <c r="B2128" s="37" t="s">
        <v>2573</v>
      </c>
      <c r="C2128" s="37" t="s">
        <v>3806</v>
      </c>
      <c r="D2128" t="s">
        <v>2270</v>
      </c>
      <c r="E2128" t="s">
        <v>1802</v>
      </c>
      <c r="F2128" t="s">
        <v>1799</v>
      </c>
    </row>
    <row r="2129" spans="1:6" x14ac:dyDescent="0.3">
      <c r="A2129" t="s">
        <v>5612</v>
      </c>
      <c r="B2129" s="37" t="s">
        <v>2573</v>
      </c>
      <c r="C2129" s="37" t="s">
        <v>3807</v>
      </c>
      <c r="D2129" t="s">
        <v>2271</v>
      </c>
      <c r="E2129" t="s">
        <v>1821</v>
      </c>
      <c r="F2129" t="s">
        <v>1799</v>
      </c>
    </row>
    <row r="2130" spans="1:6" x14ac:dyDescent="0.3">
      <c r="A2130" t="s">
        <v>5613</v>
      </c>
      <c r="B2130" s="37" t="s">
        <v>2573</v>
      </c>
      <c r="C2130" s="37" t="s">
        <v>3542</v>
      </c>
      <c r="D2130" t="s">
        <v>2272</v>
      </c>
      <c r="E2130" t="s">
        <v>1821</v>
      </c>
      <c r="F2130" t="s">
        <v>1799</v>
      </c>
    </row>
    <row r="2131" spans="1:6" x14ac:dyDescent="0.3">
      <c r="A2131" t="s">
        <v>2692</v>
      </c>
      <c r="B2131" s="37" t="s">
        <v>2573</v>
      </c>
      <c r="C2131" s="37" t="s">
        <v>3544</v>
      </c>
      <c r="D2131" t="s">
        <v>2273</v>
      </c>
      <c r="E2131" t="s">
        <v>1821</v>
      </c>
      <c r="F2131" t="s">
        <v>1799</v>
      </c>
    </row>
    <row r="2132" spans="1:6" x14ac:dyDescent="0.3">
      <c r="A2132" t="s">
        <v>5614</v>
      </c>
      <c r="B2132" s="37" t="s">
        <v>2573</v>
      </c>
      <c r="C2132" s="37" t="s">
        <v>3545</v>
      </c>
      <c r="D2132" t="s">
        <v>2274</v>
      </c>
      <c r="E2132" t="s">
        <v>1821</v>
      </c>
      <c r="F2132" t="s">
        <v>1799</v>
      </c>
    </row>
    <row r="2133" spans="1:6" x14ac:dyDescent="0.3">
      <c r="A2133" t="s">
        <v>5615</v>
      </c>
      <c r="B2133" s="37" t="s">
        <v>2573</v>
      </c>
      <c r="C2133" s="37" t="s">
        <v>3546</v>
      </c>
      <c r="D2133" t="s">
        <v>2275</v>
      </c>
      <c r="E2133" t="s">
        <v>1856</v>
      </c>
      <c r="F2133" t="s">
        <v>1799</v>
      </c>
    </row>
    <row r="2134" spans="1:6" x14ac:dyDescent="0.3">
      <c r="A2134" t="s">
        <v>5616</v>
      </c>
      <c r="B2134" s="37" t="s">
        <v>2573</v>
      </c>
      <c r="C2134" s="37" t="s">
        <v>3808</v>
      </c>
      <c r="D2134" t="s">
        <v>2276</v>
      </c>
      <c r="E2134" t="s">
        <v>1798</v>
      </c>
      <c r="F2134" t="s">
        <v>1799</v>
      </c>
    </row>
    <row r="2135" spans="1:6" x14ac:dyDescent="0.3">
      <c r="A2135" t="s">
        <v>5617</v>
      </c>
      <c r="B2135" s="37" t="s">
        <v>2573</v>
      </c>
      <c r="C2135" s="37" t="s">
        <v>3809</v>
      </c>
      <c r="D2135" t="s">
        <v>2277</v>
      </c>
      <c r="E2135" t="s">
        <v>1976</v>
      </c>
      <c r="F2135" t="s">
        <v>1799</v>
      </c>
    </row>
    <row r="2136" spans="1:6" x14ac:dyDescent="0.3">
      <c r="A2136" t="s">
        <v>5618</v>
      </c>
      <c r="B2136" s="37" t="s">
        <v>2573</v>
      </c>
      <c r="C2136" s="37" t="s">
        <v>3810</v>
      </c>
      <c r="D2136" t="s">
        <v>2278</v>
      </c>
      <c r="E2136" t="s">
        <v>1835</v>
      </c>
      <c r="F2136" t="s">
        <v>1799</v>
      </c>
    </row>
    <row r="2137" spans="1:6" x14ac:dyDescent="0.3">
      <c r="A2137" t="s">
        <v>2691</v>
      </c>
      <c r="B2137" s="37" t="s">
        <v>2573</v>
      </c>
      <c r="C2137" s="37" t="s">
        <v>3811</v>
      </c>
      <c r="D2137" t="s">
        <v>2279</v>
      </c>
      <c r="E2137" t="s">
        <v>2280</v>
      </c>
      <c r="F2137" t="s">
        <v>1799</v>
      </c>
    </row>
    <row r="2138" spans="1:6" x14ac:dyDescent="0.3">
      <c r="A2138" t="s">
        <v>5619</v>
      </c>
      <c r="B2138" s="37" t="s">
        <v>2573</v>
      </c>
      <c r="C2138" s="37" t="s">
        <v>3812</v>
      </c>
      <c r="D2138" t="s">
        <v>2281</v>
      </c>
      <c r="E2138" t="s">
        <v>1821</v>
      </c>
      <c r="F2138" t="s">
        <v>1799</v>
      </c>
    </row>
    <row r="2139" spans="1:6" x14ac:dyDescent="0.3">
      <c r="A2139" t="s">
        <v>5620</v>
      </c>
      <c r="B2139" s="37" t="s">
        <v>2573</v>
      </c>
      <c r="C2139" s="37" t="s">
        <v>3813</v>
      </c>
      <c r="D2139" t="s">
        <v>2282</v>
      </c>
      <c r="E2139" t="s">
        <v>1802</v>
      </c>
      <c r="F2139" t="s">
        <v>1799</v>
      </c>
    </row>
    <row r="2140" spans="1:6" x14ac:dyDescent="0.3">
      <c r="A2140" t="s">
        <v>5621</v>
      </c>
      <c r="B2140" s="37" t="s">
        <v>2573</v>
      </c>
      <c r="C2140" s="37" t="s">
        <v>3814</v>
      </c>
      <c r="D2140" t="s">
        <v>2283</v>
      </c>
      <c r="E2140" t="s">
        <v>1856</v>
      </c>
      <c r="F2140" t="s">
        <v>1799</v>
      </c>
    </row>
    <row r="2141" spans="1:6" x14ac:dyDescent="0.3">
      <c r="A2141" t="s">
        <v>5622</v>
      </c>
      <c r="B2141" s="37" t="s">
        <v>2573</v>
      </c>
      <c r="C2141" s="37" t="s">
        <v>3815</v>
      </c>
      <c r="D2141" t="s">
        <v>2284</v>
      </c>
      <c r="E2141" t="s">
        <v>1821</v>
      </c>
      <c r="F2141" t="s">
        <v>1799</v>
      </c>
    </row>
    <row r="2142" spans="1:6" x14ac:dyDescent="0.3">
      <c r="A2142" t="s">
        <v>5623</v>
      </c>
      <c r="B2142" s="37" t="s">
        <v>2574</v>
      </c>
      <c r="C2142" s="37" t="s">
        <v>3281</v>
      </c>
      <c r="D2142" t="s">
        <v>2285</v>
      </c>
      <c r="E2142" t="s">
        <v>2286</v>
      </c>
      <c r="F2142" t="s">
        <v>2287</v>
      </c>
    </row>
    <row r="2143" spans="1:6" x14ac:dyDescent="0.3">
      <c r="A2143" t="s">
        <v>5624</v>
      </c>
      <c r="B2143" s="37" t="s">
        <v>2574</v>
      </c>
      <c r="C2143" s="37" t="s">
        <v>3282</v>
      </c>
      <c r="D2143" t="s">
        <v>2288</v>
      </c>
      <c r="E2143" t="s">
        <v>2286</v>
      </c>
      <c r="F2143" t="s">
        <v>2287</v>
      </c>
    </row>
    <row r="2144" spans="1:6" x14ac:dyDescent="0.3">
      <c r="A2144" t="s">
        <v>5625</v>
      </c>
      <c r="B2144" s="37" t="s">
        <v>2574</v>
      </c>
      <c r="C2144" s="37" t="s">
        <v>3285</v>
      </c>
      <c r="D2144" t="s">
        <v>2289</v>
      </c>
      <c r="E2144" t="s">
        <v>2286</v>
      </c>
      <c r="F2144" t="s">
        <v>2287</v>
      </c>
    </row>
    <row r="2145" spans="1:6" x14ac:dyDescent="0.3">
      <c r="A2145" t="s">
        <v>5626</v>
      </c>
      <c r="B2145" s="37" t="s">
        <v>2574</v>
      </c>
      <c r="C2145" s="37" t="s">
        <v>3595</v>
      </c>
      <c r="D2145" t="s">
        <v>2290</v>
      </c>
      <c r="E2145" t="s">
        <v>2286</v>
      </c>
      <c r="F2145" t="s">
        <v>2287</v>
      </c>
    </row>
    <row r="2146" spans="1:6" x14ac:dyDescent="0.3">
      <c r="A2146" t="s">
        <v>5627</v>
      </c>
      <c r="B2146" s="37" t="s">
        <v>2574</v>
      </c>
      <c r="C2146" s="37" t="s">
        <v>3229</v>
      </c>
      <c r="D2146" t="s">
        <v>2291</v>
      </c>
      <c r="E2146" t="s">
        <v>2286</v>
      </c>
      <c r="F2146" t="s">
        <v>2287</v>
      </c>
    </row>
    <row r="2147" spans="1:6" x14ac:dyDescent="0.3">
      <c r="A2147" t="s">
        <v>5628</v>
      </c>
      <c r="B2147" s="37" t="s">
        <v>2574</v>
      </c>
      <c r="C2147" s="37" t="s">
        <v>3612</v>
      </c>
      <c r="D2147" t="s">
        <v>2292</v>
      </c>
      <c r="E2147" t="s">
        <v>2286</v>
      </c>
      <c r="F2147" t="s">
        <v>2287</v>
      </c>
    </row>
    <row r="2148" spans="1:6" x14ac:dyDescent="0.3">
      <c r="A2148" t="s">
        <v>5629</v>
      </c>
      <c r="B2148" s="37" t="s">
        <v>2574</v>
      </c>
      <c r="C2148" s="37" t="s">
        <v>3230</v>
      </c>
      <c r="D2148" t="s">
        <v>2293</v>
      </c>
      <c r="E2148" t="s">
        <v>2286</v>
      </c>
      <c r="F2148" t="s">
        <v>2287</v>
      </c>
    </row>
    <row r="2149" spans="1:6" x14ac:dyDescent="0.3">
      <c r="A2149" t="s">
        <v>5630</v>
      </c>
      <c r="B2149" s="37" t="s">
        <v>2574</v>
      </c>
      <c r="C2149" s="37" t="s">
        <v>3231</v>
      </c>
      <c r="D2149" t="s">
        <v>2294</v>
      </c>
      <c r="E2149" t="s">
        <v>2286</v>
      </c>
      <c r="F2149" t="s">
        <v>2287</v>
      </c>
    </row>
    <row r="2150" spans="1:6" x14ac:dyDescent="0.3">
      <c r="A2150" t="s">
        <v>5631</v>
      </c>
      <c r="B2150" s="37" t="s">
        <v>2574</v>
      </c>
      <c r="C2150" s="37" t="s">
        <v>3232</v>
      </c>
      <c r="D2150" t="s">
        <v>2295</v>
      </c>
      <c r="E2150" t="s">
        <v>2286</v>
      </c>
      <c r="F2150" t="s">
        <v>2287</v>
      </c>
    </row>
    <row r="2151" spans="1:6" x14ac:dyDescent="0.3">
      <c r="A2151" t="s">
        <v>5632</v>
      </c>
      <c r="B2151" s="37" t="s">
        <v>2574</v>
      </c>
      <c r="C2151" s="37" t="s">
        <v>3632</v>
      </c>
      <c r="D2151" t="s">
        <v>2296</v>
      </c>
      <c r="E2151" t="s">
        <v>2286</v>
      </c>
      <c r="F2151" t="s">
        <v>2287</v>
      </c>
    </row>
    <row r="2152" spans="1:6" x14ac:dyDescent="0.3">
      <c r="A2152" t="s">
        <v>5633</v>
      </c>
      <c r="B2152" s="37" t="s">
        <v>2574</v>
      </c>
      <c r="C2152" s="37" t="s">
        <v>3234</v>
      </c>
      <c r="D2152" t="s">
        <v>2297</v>
      </c>
      <c r="E2152" t="s">
        <v>2286</v>
      </c>
      <c r="F2152" t="s">
        <v>2287</v>
      </c>
    </row>
    <row r="2153" spans="1:6" x14ac:dyDescent="0.3">
      <c r="A2153" t="s">
        <v>5634</v>
      </c>
      <c r="B2153" s="37" t="s">
        <v>2574</v>
      </c>
      <c r="C2153" s="37" t="s">
        <v>3235</v>
      </c>
      <c r="D2153" t="s">
        <v>2298</v>
      </c>
      <c r="E2153" t="s">
        <v>2286</v>
      </c>
      <c r="F2153" t="s">
        <v>2287</v>
      </c>
    </row>
    <row r="2154" spans="1:6" x14ac:dyDescent="0.3">
      <c r="A2154" t="s">
        <v>5635</v>
      </c>
      <c r="B2154" s="37" t="s">
        <v>2574</v>
      </c>
      <c r="C2154" s="37" t="s">
        <v>3547</v>
      </c>
      <c r="D2154" t="s">
        <v>2299</v>
      </c>
      <c r="E2154" t="s">
        <v>2286</v>
      </c>
      <c r="F2154" t="s">
        <v>2287</v>
      </c>
    </row>
    <row r="2155" spans="1:6" x14ac:dyDescent="0.3">
      <c r="A2155" t="s">
        <v>2690</v>
      </c>
      <c r="B2155" s="37" t="s">
        <v>2574</v>
      </c>
      <c r="C2155" s="37" t="s">
        <v>3236</v>
      </c>
      <c r="D2155" t="s">
        <v>2300</v>
      </c>
      <c r="E2155" t="s">
        <v>2286</v>
      </c>
      <c r="F2155" t="s">
        <v>2287</v>
      </c>
    </row>
    <row r="2156" spans="1:6" x14ac:dyDescent="0.3">
      <c r="A2156" t="s">
        <v>5636</v>
      </c>
      <c r="B2156" s="37" t="s">
        <v>2574</v>
      </c>
      <c r="C2156" s="37" t="s">
        <v>3237</v>
      </c>
      <c r="D2156" t="s">
        <v>2301</v>
      </c>
      <c r="E2156" t="s">
        <v>2286</v>
      </c>
      <c r="F2156" t="s">
        <v>2287</v>
      </c>
    </row>
    <row r="2157" spans="1:6" x14ac:dyDescent="0.3">
      <c r="A2157" t="s">
        <v>5637</v>
      </c>
      <c r="B2157" s="37" t="s">
        <v>2574</v>
      </c>
      <c r="C2157" s="37" t="s">
        <v>3548</v>
      </c>
      <c r="D2157" t="s">
        <v>2302</v>
      </c>
      <c r="E2157" t="s">
        <v>2286</v>
      </c>
      <c r="F2157" t="s">
        <v>2287</v>
      </c>
    </row>
    <row r="2158" spans="1:6" x14ac:dyDescent="0.3">
      <c r="A2158" t="s">
        <v>5638</v>
      </c>
      <c r="B2158" s="37" t="s">
        <v>2574</v>
      </c>
      <c r="C2158" s="37" t="s">
        <v>3387</v>
      </c>
      <c r="D2158" t="s">
        <v>2303</v>
      </c>
      <c r="E2158" t="s">
        <v>2286</v>
      </c>
      <c r="F2158" t="s">
        <v>2287</v>
      </c>
    </row>
    <row r="2159" spans="1:6" x14ac:dyDescent="0.3">
      <c r="A2159" t="s">
        <v>5639</v>
      </c>
      <c r="B2159" s="37" t="s">
        <v>2574</v>
      </c>
      <c r="C2159" s="37" t="s">
        <v>2934</v>
      </c>
      <c r="D2159" t="s">
        <v>2304</v>
      </c>
      <c r="E2159" t="s">
        <v>2286</v>
      </c>
      <c r="F2159" t="s">
        <v>2287</v>
      </c>
    </row>
    <row r="2160" spans="1:6" x14ac:dyDescent="0.3">
      <c r="A2160" t="s">
        <v>5640</v>
      </c>
      <c r="B2160" s="37" t="s">
        <v>2574</v>
      </c>
      <c r="C2160" s="37" t="s">
        <v>3388</v>
      </c>
      <c r="D2160" t="s">
        <v>2305</v>
      </c>
      <c r="E2160" t="s">
        <v>2286</v>
      </c>
      <c r="F2160" t="s">
        <v>2287</v>
      </c>
    </row>
    <row r="2161" spans="1:6" x14ac:dyDescent="0.3">
      <c r="A2161" t="s">
        <v>5641</v>
      </c>
      <c r="B2161" s="37" t="s">
        <v>2574</v>
      </c>
      <c r="C2161" s="37" t="s">
        <v>3389</v>
      </c>
      <c r="D2161" t="s">
        <v>2306</v>
      </c>
      <c r="E2161" t="s">
        <v>2307</v>
      </c>
      <c r="F2161" t="s">
        <v>2287</v>
      </c>
    </row>
    <row r="2162" spans="1:6" x14ac:dyDescent="0.3">
      <c r="A2162" t="s">
        <v>5642</v>
      </c>
      <c r="B2162" s="37" t="s">
        <v>2575</v>
      </c>
      <c r="C2162" s="37" t="s">
        <v>2933</v>
      </c>
      <c r="D2162" t="s">
        <v>2308</v>
      </c>
      <c r="E2162" t="s">
        <v>2309</v>
      </c>
      <c r="F2162" t="s">
        <v>2310</v>
      </c>
    </row>
    <row r="2163" spans="1:6" x14ac:dyDescent="0.3">
      <c r="A2163" t="s">
        <v>5643</v>
      </c>
      <c r="B2163" s="37" t="s">
        <v>2575</v>
      </c>
      <c r="C2163" s="37" t="s">
        <v>3282</v>
      </c>
      <c r="D2163" t="s">
        <v>2311</v>
      </c>
      <c r="E2163" t="s">
        <v>2309</v>
      </c>
      <c r="F2163" t="s">
        <v>2310</v>
      </c>
    </row>
    <row r="2164" spans="1:6" x14ac:dyDescent="0.3">
      <c r="A2164" t="s">
        <v>5644</v>
      </c>
      <c r="B2164" s="37" t="s">
        <v>2575</v>
      </c>
      <c r="C2164" s="37" t="s">
        <v>3283</v>
      </c>
      <c r="D2164" t="s">
        <v>2312</v>
      </c>
      <c r="E2164" t="s">
        <v>2309</v>
      </c>
      <c r="F2164" t="s">
        <v>2310</v>
      </c>
    </row>
    <row r="2165" spans="1:6" x14ac:dyDescent="0.3">
      <c r="A2165" t="s">
        <v>5645</v>
      </c>
      <c r="B2165" s="37" t="s">
        <v>2575</v>
      </c>
      <c r="C2165" s="37" t="s">
        <v>3284</v>
      </c>
      <c r="D2165" t="s">
        <v>2313</v>
      </c>
      <c r="E2165" t="s">
        <v>2309</v>
      </c>
      <c r="F2165" t="s">
        <v>2310</v>
      </c>
    </row>
    <row r="2166" spans="1:6" x14ac:dyDescent="0.3">
      <c r="A2166" t="s">
        <v>5646</v>
      </c>
      <c r="B2166" s="37" t="s">
        <v>2575</v>
      </c>
      <c r="C2166" s="37" t="s">
        <v>3285</v>
      </c>
      <c r="D2166" t="s">
        <v>6019</v>
      </c>
      <c r="E2166" t="s">
        <v>2309</v>
      </c>
      <c r="F2166" t="s">
        <v>2310</v>
      </c>
    </row>
    <row r="2167" spans="1:6" x14ac:dyDescent="0.3">
      <c r="A2167" t="s">
        <v>5647</v>
      </c>
      <c r="B2167" s="37" t="s">
        <v>2575</v>
      </c>
      <c r="C2167" s="37" t="s">
        <v>3595</v>
      </c>
      <c r="D2167" t="s">
        <v>2314</v>
      </c>
      <c r="E2167" t="s">
        <v>2309</v>
      </c>
      <c r="F2167" t="s">
        <v>2310</v>
      </c>
    </row>
    <row r="2168" spans="1:6" x14ac:dyDescent="0.3">
      <c r="A2168" t="s">
        <v>5648</v>
      </c>
      <c r="B2168" s="37" t="s">
        <v>2575</v>
      </c>
      <c r="C2168" s="37" t="s">
        <v>3229</v>
      </c>
      <c r="D2168" t="s">
        <v>2315</v>
      </c>
      <c r="E2168" t="s">
        <v>2309</v>
      </c>
      <c r="F2168" t="s">
        <v>2310</v>
      </c>
    </row>
    <row r="2169" spans="1:6" x14ac:dyDescent="0.3">
      <c r="A2169" t="s">
        <v>5649</v>
      </c>
      <c r="B2169" s="37" t="s">
        <v>2576</v>
      </c>
      <c r="C2169" s="37" t="s">
        <v>2933</v>
      </c>
      <c r="D2169" t="s">
        <v>2316</v>
      </c>
      <c r="E2169" t="s">
        <v>2317</v>
      </c>
      <c r="F2169" t="s">
        <v>2318</v>
      </c>
    </row>
    <row r="2170" spans="1:6" x14ac:dyDescent="0.3">
      <c r="A2170" t="s">
        <v>5650</v>
      </c>
      <c r="B2170" s="37" t="s">
        <v>2576</v>
      </c>
      <c r="C2170" s="37" t="s">
        <v>3281</v>
      </c>
      <c r="D2170" t="s">
        <v>2319</v>
      </c>
      <c r="E2170" t="s">
        <v>2317</v>
      </c>
      <c r="F2170" t="s">
        <v>2318</v>
      </c>
    </row>
    <row r="2171" spans="1:6" x14ac:dyDescent="0.3">
      <c r="A2171" t="s">
        <v>5651</v>
      </c>
      <c r="B2171" s="37" t="s">
        <v>2576</v>
      </c>
      <c r="C2171" s="37" t="s">
        <v>3283</v>
      </c>
      <c r="D2171" t="s">
        <v>2320</v>
      </c>
      <c r="E2171" t="s">
        <v>2317</v>
      </c>
      <c r="F2171" t="s">
        <v>2318</v>
      </c>
    </row>
    <row r="2172" spans="1:6" x14ac:dyDescent="0.3">
      <c r="A2172" t="s">
        <v>5652</v>
      </c>
      <c r="B2172" s="37" t="s">
        <v>2576</v>
      </c>
      <c r="C2172" s="37" t="s">
        <v>3285</v>
      </c>
      <c r="D2172" t="s">
        <v>2321</v>
      </c>
      <c r="E2172" t="s">
        <v>2317</v>
      </c>
      <c r="F2172" t="s">
        <v>2318</v>
      </c>
    </row>
    <row r="2173" spans="1:6" x14ac:dyDescent="0.3">
      <c r="A2173" t="s">
        <v>5653</v>
      </c>
      <c r="B2173" s="37" t="s">
        <v>2576</v>
      </c>
      <c r="C2173" s="37" t="s">
        <v>3595</v>
      </c>
      <c r="D2173" t="s">
        <v>2322</v>
      </c>
      <c r="E2173" t="s">
        <v>2317</v>
      </c>
      <c r="F2173" t="s">
        <v>2318</v>
      </c>
    </row>
    <row r="2174" spans="1:6" x14ac:dyDescent="0.3">
      <c r="A2174" t="s">
        <v>5654</v>
      </c>
      <c r="B2174" s="37" t="s">
        <v>2576</v>
      </c>
      <c r="C2174" s="37" t="s">
        <v>3229</v>
      </c>
      <c r="D2174" t="s">
        <v>2323</v>
      </c>
      <c r="E2174" t="s">
        <v>2317</v>
      </c>
      <c r="F2174" t="s">
        <v>2318</v>
      </c>
    </row>
    <row r="2175" spans="1:6" x14ac:dyDescent="0.3">
      <c r="A2175" t="s">
        <v>5655</v>
      </c>
      <c r="B2175" s="37" t="s">
        <v>2576</v>
      </c>
      <c r="C2175" s="37" t="s">
        <v>3612</v>
      </c>
      <c r="D2175" t="s">
        <v>2324</v>
      </c>
      <c r="E2175" t="s">
        <v>2317</v>
      </c>
      <c r="F2175" t="s">
        <v>2318</v>
      </c>
    </row>
    <row r="2176" spans="1:6" x14ac:dyDescent="0.3">
      <c r="A2176" t="s">
        <v>2689</v>
      </c>
      <c r="B2176" s="37" t="s">
        <v>2576</v>
      </c>
      <c r="C2176" s="37" t="s">
        <v>3236</v>
      </c>
      <c r="D2176" t="s">
        <v>2325</v>
      </c>
      <c r="E2176" t="s">
        <v>2317</v>
      </c>
      <c r="F2176" t="s">
        <v>2318</v>
      </c>
    </row>
    <row r="2177" spans="1:6" x14ac:dyDescent="0.3">
      <c r="A2177" t="s">
        <v>5656</v>
      </c>
      <c r="B2177" s="37" t="s">
        <v>2577</v>
      </c>
      <c r="C2177" s="37" t="s">
        <v>3284</v>
      </c>
      <c r="D2177" t="s">
        <v>2326</v>
      </c>
      <c r="E2177" t="s">
        <v>2327</v>
      </c>
      <c r="F2177" t="s">
        <v>2328</v>
      </c>
    </row>
    <row r="2178" spans="1:6" x14ac:dyDescent="0.3">
      <c r="A2178" t="s">
        <v>5657</v>
      </c>
      <c r="B2178" s="37" t="s">
        <v>2577</v>
      </c>
      <c r="C2178" s="37" t="s">
        <v>3595</v>
      </c>
      <c r="D2178" t="s">
        <v>2329</v>
      </c>
      <c r="E2178" t="s">
        <v>2327</v>
      </c>
      <c r="F2178" t="s">
        <v>2328</v>
      </c>
    </row>
    <row r="2179" spans="1:6" x14ac:dyDescent="0.3">
      <c r="A2179" t="s">
        <v>5658</v>
      </c>
      <c r="B2179" s="37" t="s">
        <v>2577</v>
      </c>
      <c r="C2179" s="37" t="s">
        <v>3229</v>
      </c>
      <c r="D2179" t="s">
        <v>2330</v>
      </c>
      <c r="E2179" t="s">
        <v>2327</v>
      </c>
      <c r="F2179" t="s">
        <v>2328</v>
      </c>
    </row>
    <row r="2180" spans="1:6" x14ac:dyDescent="0.3">
      <c r="A2180" t="s">
        <v>2688</v>
      </c>
      <c r="B2180" s="37" t="s">
        <v>2577</v>
      </c>
      <c r="C2180" s="37" t="s">
        <v>3286</v>
      </c>
      <c r="D2180" t="s">
        <v>2332</v>
      </c>
      <c r="E2180" t="s">
        <v>2331</v>
      </c>
      <c r="F2180" t="s">
        <v>2328</v>
      </c>
    </row>
    <row r="2181" spans="1:6" x14ac:dyDescent="0.3">
      <c r="A2181" t="s">
        <v>5659</v>
      </c>
      <c r="B2181" s="37" t="s">
        <v>2577</v>
      </c>
      <c r="C2181" s="37" t="s">
        <v>3231</v>
      </c>
      <c r="D2181" t="s">
        <v>2333</v>
      </c>
      <c r="E2181" t="s">
        <v>2334</v>
      </c>
      <c r="F2181" t="s">
        <v>2328</v>
      </c>
    </row>
    <row r="2182" spans="1:6" x14ac:dyDescent="0.3">
      <c r="A2182" t="s">
        <v>5660</v>
      </c>
      <c r="B2182" s="37" t="s">
        <v>2577</v>
      </c>
      <c r="C2182" s="37" t="s">
        <v>3317</v>
      </c>
      <c r="D2182" t="s">
        <v>2335</v>
      </c>
      <c r="E2182" t="s">
        <v>2327</v>
      </c>
      <c r="F2182" t="s">
        <v>2328</v>
      </c>
    </row>
    <row r="2183" spans="1:6" x14ac:dyDescent="0.3">
      <c r="A2183" t="s">
        <v>5661</v>
      </c>
      <c r="B2183" s="37" t="s">
        <v>2577</v>
      </c>
      <c r="C2183" s="37" t="s">
        <v>3238</v>
      </c>
      <c r="D2183" t="s">
        <v>2336</v>
      </c>
      <c r="E2183" t="s">
        <v>2327</v>
      </c>
      <c r="F2183" t="s">
        <v>2328</v>
      </c>
    </row>
    <row r="2184" spans="1:6" x14ac:dyDescent="0.3">
      <c r="A2184" t="s">
        <v>5662</v>
      </c>
      <c r="B2184" s="37" t="s">
        <v>2577</v>
      </c>
      <c r="C2184" s="37" t="s">
        <v>3548</v>
      </c>
      <c r="D2184" t="s">
        <v>2337</v>
      </c>
      <c r="E2184" t="s">
        <v>2327</v>
      </c>
      <c r="F2184" t="s">
        <v>2328</v>
      </c>
    </row>
    <row r="2185" spans="1:6" x14ac:dyDescent="0.3">
      <c r="A2185" t="s">
        <v>5663</v>
      </c>
      <c r="B2185" s="37" t="s">
        <v>2577</v>
      </c>
      <c r="C2185" s="37" t="s">
        <v>3387</v>
      </c>
      <c r="D2185" t="s">
        <v>2338</v>
      </c>
      <c r="E2185" t="s">
        <v>2327</v>
      </c>
      <c r="F2185" t="s">
        <v>2328</v>
      </c>
    </row>
    <row r="2186" spans="1:6" x14ac:dyDescent="0.3">
      <c r="A2186" t="s">
        <v>5664</v>
      </c>
      <c r="B2186" s="37" t="s">
        <v>2577</v>
      </c>
      <c r="C2186" s="37" t="s">
        <v>2934</v>
      </c>
      <c r="D2186" t="s">
        <v>2339</v>
      </c>
      <c r="E2186" t="s">
        <v>2327</v>
      </c>
      <c r="F2186" t="s">
        <v>2328</v>
      </c>
    </row>
    <row r="2187" spans="1:6" x14ac:dyDescent="0.3">
      <c r="A2187" t="s">
        <v>5665</v>
      </c>
      <c r="B2187" s="37" t="s">
        <v>2577</v>
      </c>
      <c r="C2187" s="37" t="s">
        <v>3388</v>
      </c>
      <c r="D2187" t="s">
        <v>2340</v>
      </c>
      <c r="E2187" t="s">
        <v>2327</v>
      </c>
      <c r="F2187" t="s">
        <v>2328</v>
      </c>
    </row>
    <row r="2188" spans="1:6" x14ac:dyDescent="0.3">
      <c r="A2188" t="s">
        <v>5666</v>
      </c>
      <c r="B2188" s="37" t="s">
        <v>2577</v>
      </c>
      <c r="C2188" s="37" t="s">
        <v>3389</v>
      </c>
      <c r="D2188" t="s">
        <v>2341</v>
      </c>
      <c r="E2188" t="s">
        <v>2327</v>
      </c>
      <c r="F2188" t="s">
        <v>2328</v>
      </c>
    </row>
    <row r="2189" spans="1:6" x14ac:dyDescent="0.3">
      <c r="A2189" t="s">
        <v>5667</v>
      </c>
      <c r="B2189" s="37" t="s">
        <v>2577</v>
      </c>
      <c r="C2189" s="37" t="s">
        <v>2935</v>
      </c>
      <c r="D2189" t="s">
        <v>2342</v>
      </c>
      <c r="E2189" t="s">
        <v>2327</v>
      </c>
      <c r="F2189" t="s">
        <v>2328</v>
      </c>
    </row>
    <row r="2190" spans="1:6" x14ac:dyDescent="0.3">
      <c r="A2190" t="s">
        <v>5668</v>
      </c>
      <c r="B2190" s="37" t="s">
        <v>2577</v>
      </c>
      <c r="C2190" s="37" t="s">
        <v>3390</v>
      </c>
      <c r="D2190" t="s">
        <v>2343</v>
      </c>
      <c r="E2190" t="s">
        <v>2327</v>
      </c>
      <c r="F2190" t="s">
        <v>2328</v>
      </c>
    </row>
    <row r="2191" spans="1:6" x14ac:dyDescent="0.3">
      <c r="A2191" t="s">
        <v>2687</v>
      </c>
      <c r="B2191" s="37" t="s">
        <v>2577</v>
      </c>
      <c r="C2191" s="37" t="s">
        <v>2936</v>
      </c>
      <c r="D2191" t="s">
        <v>2344</v>
      </c>
      <c r="E2191" t="s">
        <v>2327</v>
      </c>
      <c r="F2191" t="s">
        <v>2328</v>
      </c>
    </row>
    <row r="2192" spans="1:6" x14ac:dyDescent="0.3">
      <c r="A2192" t="s">
        <v>5669</v>
      </c>
      <c r="B2192" s="37" t="s">
        <v>2577</v>
      </c>
      <c r="C2192" s="37" t="s">
        <v>3392</v>
      </c>
      <c r="D2192" t="s">
        <v>2345</v>
      </c>
      <c r="E2192" t="s">
        <v>2327</v>
      </c>
      <c r="F2192" t="s">
        <v>2328</v>
      </c>
    </row>
    <row r="2193" spans="1:6" x14ac:dyDescent="0.3">
      <c r="A2193" t="s">
        <v>5670</v>
      </c>
      <c r="B2193" s="37" t="s">
        <v>2577</v>
      </c>
      <c r="C2193" s="37" t="s">
        <v>3393</v>
      </c>
      <c r="D2193" t="s">
        <v>2346</v>
      </c>
      <c r="E2193" t="s">
        <v>2327</v>
      </c>
      <c r="F2193" t="s">
        <v>2328</v>
      </c>
    </row>
    <row r="2194" spans="1:6" x14ac:dyDescent="0.3">
      <c r="A2194" t="s">
        <v>5671</v>
      </c>
      <c r="B2194" s="37" t="s">
        <v>2577</v>
      </c>
      <c r="C2194" s="37" t="s">
        <v>3394</v>
      </c>
      <c r="D2194" t="s">
        <v>2347</v>
      </c>
      <c r="E2194" t="s">
        <v>2327</v>
      </c>
      <c r="F2194" t="s">
        <v>2328</v>
      </c>
    </row>
    <row r="2195" spans="1:6" x14ac:dyDescent="0.3">
      <c r="A2195" t="s">
        <v>5672</v>
      </c>
      <c r="B2195" s="37" t="s">
        <v>2577</v>
      </c>
      <c r="C2195" s="37" t="s">
        <v>3396</v>
      </c>
      <c r="D2195" t="s">
        <v>2348</v>
      </c>
      <c r="E2195" t="s">
        <v>2327</v>
      </c>
      <c r="F2195" t="s">
        <v>2328</v>
      </c>
    </row>
    <row r="2196" spans="1:6" x14ac:dyDescent="0.3">
      <c r="A2196" t="s">
        <v>5673</v>
      </c>
      <c r="B2196" s="37" t="s">
        <v>2577</v>
      </c>
      <c r="C2196" s="37" t="s">
        <v>3643</v>
      </c>
      <c r="D2196" t="s">
        <v>2349</v>
      </c>
      <c r="E2196" t="s">
        <v>2327</v>
      </c>
      <c r="F2196" t="s">
        <v>2328</v>
      </c>
    </row>
    <row r="2197" spans="1:6" x14ac:dyDescent="0.3">
      <c r="A2197" t="s">
        <v>2686</v>
      </c>
      <c r="B2197" s="37" t="s">
        <v>2577</v>
      </c>
      <c r="C2197" s="37" t="s">
        <v>3399</v>
      </c>
      <c r="D2197" t="s">
        <v>2350</v>
      </c>
      <c r="E2197" t="s">
        <v>2327</v>
      </c>
      <c r="F2197" t="s">
        <v>2328</v>
      </c>
    </row>
    <row r="2198" spans="1:6" x14ac:dyDescent="0.3">
      <c r="A2198" t="s">
        <v>5674</v>
      </c>
      <c r="B2198" s="37" t="s">
        <v>2577</v>
      </c>
      <c r="C2198" s="37" t="s">
        <v>3400</v>
      </c>
      <c r="D2198" t="s">
        <v>2351</v>
      </c>
      <c r="E2198" t="s">
        <v>2327</v>
      </c>
      <c r="F2198" t="s">
        <v>2328</v>
      </c>
    </row>
    <row r="2199" spans="1:6" x14ac:dyDescent="0.3">
      <c r="A2199" t="s">
        <v>5675</v>
      </c>
      <c r="B2199" s="37" t="s">
        <v>2577</v>
      </c>
      <c r="C2199" s="37" t="s">
        <v>3401</v>
      </c>
      <c r="D2199" t="s">
        <v>2352</v>
      </c>
      <c r="E2199" t="s">
        <v>2327</v>
      </c>
      <c r="F2199" t="s">
        <v>2328</v>
      </c>
    </row>
    <row r="2200" spans="1:6" x14ac:dyDescent="0.3">
      <c r="A2200" t="s">
        <v>5676</v>
      </c>
      <c r="B2200" s="37" t="s">
        <v>2577</v>
      </c>
      <c r="C2200" s="37" t="s">
        <v>3402</v>
      </c>
      <c r="D2200" t="s">
        <v>2353</v>
      </c>
      <c r="E2200" t="s">
        <v>2327</v>
      </c>
      <c r="F2200" t="s">
        <v>2328</v>
      </c>
    </row>
    <row r="2201" spans="1:6" x14ac:dyDescent="0.3">
      <c r="A2201" t="s">
        <v>5677</v>
      </c>
      <c r="B2201" s="37" t="s">
        <v>2577</v>
      </c>
      <c r="C2201" s="37" t="s">
        <v>3403</v>
      </c>
      <c r="D2201" t="s">
        <v>2354</v>
      </c>
      <c r="E2201" t="s">
        <v>2327</v>
      </c>
      <c r="F2201" t="s">
        <v>2328</v>
      </c>
    </row>
    <row r="2202" spans="1:6" x14ac:dyDescent="0.3">
      <c r="A2202" t="s">
        <v>5678</v>
      </c>
      <c r="B2202" s="37" t="s">
        <v>2577</v>
      </c>
      <c r="C2202" s="37" t="s">
        <v>3644</v>
      </c>
      <c r="D2202" t="s">
        <v>2355</v>
      </c>
      <c r="E2202" t="s">
        <v>2327</v>
      </c>
      <c r="F2202" t="s">
        <v>2328</v>
      </c>
    </row>
    <row r="2203" spans="1:6" x14ac:dyDescent="0.3">
      <c r="A2203" t="s">
        <v>5679</v>
      </c>
      <c r="B2203" s="37" t="s">
        <v>2577</v>
      </c>
      <c r="C2203" s="37" t="s">
        <v>3404</v>
      </c>
      <c r="D2203" t="s">
        <v>2356</v>
      </c>
      <c r="E2203" t="s">
        <v>2327</v>
      </c>
      <c r="F2203" t="s">
        <v>2328</v>
      </c>
    </row>
    <row r="2204" spans="1:6" x14ac:dyDescent="0.3">
      <c r="A2204" t="s">
        <v>5680</v>
      </c>
      <c r="B2204" s="37" t="s">
        <v>2577</v>
      </c>
      <c r="C2204" s="37" t="s">
        <v>3405</v>
      </c>
      <c r="D2204" t="s">
        <v>2357</v>
      </c>
      <c r="E2204" t="s">
        <v>2327</v>
      </c>
      <c r="F2204" t="s">
        <v>2328</v>
      </c>
    </row>
    <row r="2205" spans="1:6" x14ac:dyDescent="0.3">
      <c r="A2205" t="s">
        <v>5681</v>
      </c>
      <c r="B2205" s="37" t="s">
        <v>2577</v>
      </c>
      <c r="C2205" s="37" t="s">
        <v>3406</v>
      </c>
      <c r="D2205" t="s">
        <v>2358</v>
      </c>
      <c r="E2205" t="s">
        <v>2327</v>
      </c>
      <c r="F2205" t="s">
        <v>2328</v>
      </c>
    </row>
    <row r="2206" spans="1:6" x14ac:dyDescent="0.3">
      <c r="A2206" t="s">
        <v>2685</v>
      </c>
      <c r="B2206" s="37" t="s">
        <v>2577</v>
      </c>
      <c r="C2206" s="37" t="s">
        <v>3634</v>
      </c>
      <c r="D2206" t="s">
        <v>2359</v>
      </c>
      <c r="E2206" t="s">
        <v>2327</v>
      </c>
      <c r="F2206" t="s">
        <v>2328</v>
      </c>
    </row>
    <row r="2207" spans="1:6" x14ac:dyDescent="0.3">
      <c r="A2207" t="s">
        <v>5682</v>
      </c>
      <c r="B2207" s="37" t="s">
        <v>2577</v>
      </c>
      <c r="C2207" s="37" t="s">
        <v>3407</v>
      </c>
      <c r="D2207" t="s">
        <v>2360</v>
      </c>
      <c r="E2207" t="s">
        <v>2327</v>
      </c>
      <c r="F2207" t="s">
        <v>2328</v>
      </c>
    </row>
    <row r="2208" spans="1:6" x14ac:dyDescent="0.3">
      <c r="A2208" t="s">
        <v>5683</v>
      </c>
      <c r="B2208" s="37" t="s">
        <v>2577</v>
      </c>
      <c r="C2208" s="37" t="s">
        <v>3816</v>
      </c>
      <c r="D2208" t="s">
        <v>2361</v>
      </c>
      <c r="E2208" t="s">
        <v>2327</v>
      </c>
      <c r="F2208" t="s">
        <v>2328</v>
      </c>
    </row>
    <row r="2209" spans="1:6" x14ac:dyDescent="0.3">
      <c r="A2209" t="s">
        <v>5684</v>
      </c>
      <c r="B2209" s="37" t="s">
        <v>2577</v>
      </c>
      <c r="C2209" s="37" t="s">
        <v>2940</v>
      </c>
      <c r="D2209" t="s">
        <v>2362</v>
      </c>
      <c r="E2209" t="s">
        <v>2327</v>
      </c>
      <c r="F2209" t="s">
        <v>2328</v>
      </c>
    </row>
    <row r="2210" spans="1:6" x14ac:dyDescent="0.3">
      <c r="A2210" t="s">
        <v>5685</v>
      </c>
      <c r="B2210" s="37" t="s">
        <v>2577</v>
      </c>
      <c r="C2210" s="37" t="s">
        <v>3408</v>
      </c>
      <c r="D2210" t="s">
        <v>2363</v>
      </c>
      <c r="E2210" t="s">
        <v>2327</v>
      </c>
      <c r="F2210" t="s">
        <v>2328</v>
      </c>
    </row>
    <row r="2211" spans="1:6" x14ac:dyDescent="0.3">
      <c r="A2211" t="s">
        <v>5686</v>
      </c>
      <c r="B2211" s="37" t="s">
        <v>2577</v>
      </c>
      <c r="C2211" s="37" t="s">
        <v>3412</v>
      </c>
      <c r="D2211" t="s">
        <v>2364</v>
      </c>
      <c r="E2211" t="s">
        <v>2365</v>
      </c>
      <c r="F2211" t="s">
        <v>2328</v>
      </c>
    </row>
    <row r="2212" spans="1:6" x14ac:dyDescent="0.3">
      <c r="A2212" t="s">
        <v>5687</v>
      </c>
      <c r="B2212" s="37" t="s">
        <v>2577</v>
      </c>
      <c r="C2212" s="37" t="s">
        <v>3413</v>
      </c>
      <c r="D2212" t="s">
        <v>2366</v>
      </c>
      <c r="E2212" t="s">
        <v>2365</v>
      </c>
      <c r="F2212" t="s">
        <v>2328</v>
      </c>
    </row>
    <row r="2213" spans="1:6" x14ac:dyDescent="0.3">
      <c r="A2213" t="s">
        <v>5688</v>
      </c>
      <c r="B2213" s="37" t="s">
        <v>2577</v>
      </c>
      <c r="C2213" s="37" t="s">
        <v>3417</v>
      </c>
      <c r="D2213" t="s">
        <v>2367</v>
      </c>
      <c r="E2213" t="s">
        <v>2327</v>
      </c>
      <c r="F2213" t="s">
        <v>2328</v>
      </c>
    </row>
    <row r="2214" spans="1:6" x14ac:dyDescent="0.3">
      <c r="A2214" t="s">
        <v>2684</v>
      </c>
      <c r="B2214" s="37" t="s">
        <v>2577</v>
      </c>
      <c r="C2214" s="37" t="s">
        <v>3635</v>
      </c>
      <c r="D2214" t="s">
        <v>2368</v>
      </c>
      <c r="E2214" t="s">
        <v>2327</v>
      </c>
      <c r="F2214" t="s">
        <v>2328</v>
      </c>
    </row>
    <row r="2215" spans="1:6" x14ac:dyDescent="0.3">
      <c r="A2215" t="s">
        <v>5689</v>
      </c>
      <c r="B2215" s="37" t="s">
        <v>2577</v>
      </c>
      <c r="C2215" s="37" t="s">
        <v>3637</v>
      </c>
      <c r="D2215" t="s">
        <v>2369</v>
      </c>
      <c r="E2215" t="s">
        <v>2327</v>
      </c>
      <c r="F2215" t="s">
        <v>2328</v>
      </c>
    </row>
    <row r="2216" spans="1:6" x14ac:dyDescent="0.3">
      <c r="A2216" t="s">
        <v>5690</v>
      </c>
      <c r="B2216" s="37" t="s">
        <v>2577</v>
      </c>
      <c r="C2216" s="37" t="s">
        <v>3638</v>
      </c>
      <c r="D2216" t="s">
        <v>2370</v>
      </c>
      <c r="E2216" t="s">
        <v>2371</v>
      </c>
      <c r="F2216" t="s">
        <v>2328</v>
      </c>
    </row>
    <row r="2217" spans="1:6" x14ac:dyDescent="0.3">
      <c r="A2217" t="s">
        <v>5691</v>
      </c>
      <c r="B2217" s="37" t="s">
        <v>2577</v>
      </c>
      <c r="C2217" s="37" t="s">
        <v>3689</v>
      </c>
      <c r="D2217" t="s">
        <v>2372</v>
      </c>
      <c r="E2217" t="s">
        <v>6095</v>
      </c>
      <c r="F2217" t="s">
        <v>1321</v>
      </c>
    </row>
    <row r="2218" spans="1:6" x14ac:dyDescent="0.3">
      <c r="A2218" t="s">
        <v>5692</v>
      </c>
      <c r="B2218" s="37" t="s">
        <v>2577</v>
      </c>
      <c r="C2218" s="37" t="s">
        <v>3692</v>
      </c>
      <c r="D2218" t="s">
        <v>2373</v>
      </c>
      <c r="E2218" t="s">
        <v>2327</v>
      </c>
      <c r="F2218" t="s">
        <v>2328</v>
      </c>
    </row>
    <row r="2219" spans="1:6" x14ac:dyDescent="0.3">
      <c r="A2219" t="s">
        <v>5693</v>
      </c>
      <c r="B2219" s="37" t="s">
        <v>2577</v>
      </c>
      <c r="C2219" s="37" t="s">
        <v>3641</v>
      </c>
      <c r="D2219" t="s">
        <v>2374</v>
      </c>
      <c r="E2219" t="s">
        <v>2327</v>
      </c>
      <c r="F2219" t="s">
        <v>2328</v>
      </c>
    </row>
    <row r="2220" spans="1:6" x14ac:dyDescent="0.3">
      <c r="A2220" t="s">
        <v>5694</v>
      </c>
      <c r="B2220" s="37" t="s">
        <v>2577</v>
      </c>
      <c r="C2220" s="37" t="s">
        <v>3695</v>
      </c>
      <c r="D2220" t="s">
        <v>2375</v>
      </c>
      <c r="E2220" t="s">
        <v>2327</v>
      </c>
      <c r="F2220" t="s">
        <v>2328</v>
      </c>
    </row>
    <row r="2221" spans="1:6" x14ac:dyDescent="0.3">
      <c r="A2221" t="s">
        <v>5695</v>
      </c>
      <c r="B2221" s="37" t="s">
        <v>2577</v>
      </c>
      <c r="C2221" s="37" t="s">
        <v>3658</v>
      </c>
      <c r="D2221" t="s">
        <v>2376</v>
      </c>
      <c r="E2221" t="s">
        <v>2327</v>
      </c>
      <c r="F2221" t="s">
        <v>2328</v>
      </c>
    </row>
    <row r="2222" spans="1:6" x14ac:dyDescent="0.3">
      <c r="A2222" t="s">
        <v>5696</v>
      </c>
      <c r="B2222" s="37" t="s">
        <v>2577</v>
      </c>
      <c r="C2222" s="37" t="s">
        <v>3817</v>
      </c>
      <c r="D2222" t="s">
        <v>2377</v>
      </c>
      <c r="E2222" t="s">
        <v>6095</v>
      </c>
      <c r="F2222" t="s">
        <v>1321</v>
      </c>
    </row>
    <row r="2223" spans="1:6" x14ac:dyDescent="0.3">
      <c r="A2223" t="s">
        <v>5697</v>
      </c>
      <c r="B2223" s="37" t="s">
        <v>2577</v>
      </c>
      <c r="C2223" s="37" t="s">
        <v>3659</v>
      </c>
      <c r="D2223" t="s">
        <v>2378</v>
      </c>
      <c r="E2223" t="s">
        <v>2327</v>
      </c>
      <c r="F2223" t="s">
        <v>2328</v>
      </c>
    </row>
    <row r="2224" spans="1:6" x14ac:dyDescent="0.3">
      <c r="A2224" t="s">
        <v>5698</v>
      </c>
      <c r="B2224" s="37" t="s">
        <v>2577</v>
      </c>
      <c r="C2224" s="37" t="s">
        <v>2949</v>
      </c>
      <c r="D2224" t="s">
        <v>2379</v>
      </c>
      <c r="E2224" t="s">
        <v>6095</v>
      </c>
      <c r="F2224" t="s">
        <v>1321</v>
      </c>
    </row>
    <row r="2225" spans="1:6" x14ac:dyDescent="0.3">
      <c r="A2225" t="s">
        <v>5699</v>
      </c>
      <c r="B2225" s="37" t="s">
        <v>2577</v>
      </c>
      <c r="C2225" s="37" t="s">
        <v>3697</v>
      </c>
      <c r="D2225" t="s">
        <v>2380</v>
      </c>
      <c r="E2225" t="s">
        <v>2327</v>
      </c>
      <c r="F2225" t="s">
        <v>2328</v>
      </c>
    </row>
    <row r="2226" spans="1:6" x14ac:dyDescent="0.3">
      <c r="A2226" t="s">
        <v>5700</v>
      </c>
      <c r="B2226" s="37" t="s">
        <v>2577</v>
      </c>
      <c r="C2226" s="37" t="s">
        <v>2950</v>
      </c>
      <c r="D2226" t="s">
        <v>2381</v>
      </c>
      <c r="E2226" t="s">
        <v>2365</v>
      </c>
      <c r="F2226" t="s">
        <v>2328</v>
      </c>
    </row>
    <row r="2227" spans="1:6" x14ac:dyDescent="0.3">
      <c r="A2227" t="s">
        <v>2683</v>
      </c>
      <c r="B2227" s="37" t="s">
        <v>2577</v>
      </c>
      <c r="C2227" s="37" t="s">
        <v>2952</v>
      </c>
      <c r="D2227" t="s">
        <v>2382</v>
      </c>
      <c r="E2227" t="s">
        <v>2327</v>
      </c>
      <c r="F2227" t="s">
        <v>2328</v>
      </c>
    </row>
    <row r="2228" spans="1:6" x14ac:dyDescent="0.3">
      <c r="A2228" t="s">
        <v>5701</v>
      </c>
      <c r="B2228" s="37" t="s">
        <v>2577</v>
      </c>
      <c r="C2228" s="37" t="s">
        <v>2953</v>
      </c>
      <c r="D2228" t="s">
        <v>2383</v>
      </c>
      <c r="E2228" t="s">
        <v>2327</v>
      </c>
      <c r="F2228" t="s">
        <v>2328</v>
      </c>
    </row>
    <row r="2229" spans="1:6" x14ac:dyDescent="0.3">
      <c r="A2229" t="s">
        <v>2682</v>
      </c>
      <c r="B2229" s="37" t="s">
        <v>2577</v>
      </c>
      <c r="C2229" s="37" t="s">
        <v>2961</v>
      </c>
      <c r="D2229" t="s">
        <v>2384</v>
      </c>
      <c r="E2229" t="s">
        <v>6096</v>
      </c>
      <c r="F2229" t="s">
        <v>1321</v>
      </c>
    </row>
    <row r="2230" spans="1:6" x14ac:dyDescent="0.3">
      <c r="A2230" t="s">
        <v>5702</v>
      </c>
      <c r="B2230" s="37" t="s">
        <v>2577</v>
      </c>
      <c r="C2230" s="37" t="s">
        <v>2962</v>
      </c>
      <c r="D2230" t="s">
        <v>2385</v>
      </c>
      <c r="E2230" t="s">
        <v>6095</v>
      </c>
      <c r="F2230" t="s">
        <v>1321</v>
      </c>
    </row>
    <row r="2231" spans="1:6" x14ac:dyDescent="0.3">
      <c r="A2231" t="s">
        <v>5703</v>
      </c>
      <c r="B2231" s="37" t="s">
        <v>2577</v>
      </c>
      <c r="C2231" s="37" t="s">
        <v>2963</v>
      </c>
      <c r="D2231" t="s">
        <v>2386</v>
      </c>
      <c r="E2231" t="s">
        <v>6096</v>
      </c>
      <c r="F2231" t="s">
        <v>1321</v>
      </c>
    </row>
    <row r="2232" spans="1:6" x14ac:dyDescent="0.3">
      <c r="A2232" t="s">
        <v>5704</v>
      </c>
      <c r="B2232" s="37" t="s">
        <v>2577</v>
      </c>
      <c r="C2232" s="37" t="s">
        <v>2965</v>
      </c>
      <c r="D2232" t="s">
        <v>2387</v>
      </c>
      <c r="E2232" t="s">
        <v>6096</v>
      </c>
      <c r="F2232" t="s">
        <v>1321</v>
      </c>
    </row>
    <row r="2233" spans="1:6" x14ac:dyDescent="0.3">
      <c r="A2233" t="s">
        <v>5705</v>
      </c>
      <c r="B2233" s="37" t="s">
        <v>2577</v>
      </c>
      <c r="C2233" s="37" t="s">
        <v>3320</v>
      </c>
      <c r="D2233" t="s">
        <v>2388</v>
      </c>
      <c r="E2233" t="s">
        <v>6096</v>
      </c>
      <c r="F2233" t="s">
        <v>1321</v>
      </c>
    </row>
    <row r="2234" spans="1:6" x14ac:dyDescent="0.3">
      <c r="A2234" t="s">
        <v>2681</v>
      </c>
      <c r="B2234" s="37" t="s">
        <v>2577</v>
      </c>
      <c r="C2234" s="37" t="s">
        <v>3288</v>
      </c>
      <c r="D2234" t="s">
        <v>2389</v>
      </c>
      <c r="E2234" t="s">
        <v>6095</v>
      </c>
      <c r="F2234" t="s">
        <v>1321</v>
      </c>
    </row>
    <row r="2235" spans="1:6" x14ac:dyDescent="0.3">
      <c r="A2235" t="s">
        <v>5706</v>
      </c>
      <c r="B2235" s="37" t="s">
        <v>2577</v>
      </c>
      <c r="C2235" s="37" t="s">
        <v>3818</v>
      </c>
      <c r="D2235" t="s">
        <v>2390</v>
      </c>
      <c r="E2235" t="s">
        <v>2327</v>
      </c>
      <c r="F2235" t="s">
        <v>2328</v>
      </c>
    </row>
    <row r="2236" spans="1:6" x14ac:dyDescent="0.3">
      <c r="A2236" t="s">
        <v>5707</v>
      </c>
      <c r="B2236" s="37" t="s">
        <v>2577</v>
      </c>
      <c r="C2236" s="37" t="s">
        <v>3819</v>
      </c>
      <c r="D2236" t="s">
        <v>2391</v>
      </c>
      <c r="E2236" t="s">
        <v>2327</v>
      </c>
      <c r="F2236" t="s">
        <v>2328</v>
      </c>
    </row>
    <row r="2237" spans="1:6" x14ac:dyDescent="0.3">
      <c r="A2237" t="s">
        <v>5708</v>
      </c>
      <c r="B2237" s="37" t="s">
        <v>2577</v>
      </c>
      <c r="C2237" s="37" t="s">
        <v>3321</v>
      </c>
      <c r="D2237" t="s">
        <v>2392</v>
      </c>
      <c r="E2237" t="s">
        <v>2327</v>
      </c>
      <c r="F2237" t="s">
        <v>2328</v>
      </c>
    </row>
    <row r="2238" spans="1:6" x14ac:dyDescent="0.3">
      <c r="A2238" t="s">
        <v>5709</v>
      </c>
      <c r="B2238" s="37" t="s">
        <v>2577</v>
      </c>
      <c r="C2238" s="37" t="s">
        <v>3322</v>
      </c>
      <c r="D2238" t="s">
        <v>2393</v>
      </c>
      <c r="E2238" t="s">
        <v>2327</v>
      </c>
      <c r="F2238" t="s">
        <v>2328</v>
      </c>
    </row>
    <row r="2239" spans="1:6" x14ac:dyDescent="0.3">
      <c r="A2239" t="s">
        <v>5710</v>
      </c>
      <c r="B2239" s="37" t="s">
        <v>2578</v>
      </c>
      <c r="C2239" s="37" t="s">
        <v>2933</v>
      </c>
      <c r="D2239" t="s">
        <v>2394</v>
      </c>
      <c r="E2239" t="s">
        <v>2395</v>
      </c>
      <c r="F2239" t="s">
        <v>2396</v>
      </c>
    </row>
    <row r="2240" spans="1:6" x14ac:dyDescent="0.3">
      <c r="A2240" t="s">
        <v>5711</v>
      </c>
      <c r="B2240" s="37" t="s">
        <v>2578</v>
      </c>
      <c r="C2240" s="37" t="s">
        <v>3281</v>
      </c>
      <c r="D2240" t="s">
        <v>2397</v>
      </c>
      <c r="E2240" t="s">
        <v>2395</v>
      </c>
      <c r="F2240" t="s">
        <v>2396</v>
      </c>
    </row>
    <row r="2241" spans="1:6" x14ac:dyDescent="0.3">
      <c r="A2241" t="s">
        <v>5712</v>
      </c>
      <c r="B2241" s="37" t="s">
        <v>2578</v>
      </c>
      <c r="C2241" s="37" t="s">
        <v>3282</v>
      </c>
      <c r="D2241" t="s">
        <v>2398</v>
      </c>
      <c r="E2241" t="s">
        <v>2395</v>
      </c>
      <c r="F2241" t="s">
        <v>2396</v>
      </c>
    </row>
    <row r="2242" spans="1:6" x14ac:dyDescent="0.3">
      <c r="A2242" t="s">
        <v>5713</v>
      </c>
      <c r="B2242" s="37" t="s">
        <v>2578</v>
      </c>
      <c r="C2242" s="37" t="s">
        <v>3283</v>
      </c>
      <c r="D2242" t="s">
        <v>2399</v>
      </c>
      <c r="E2242" t="s">
        <v>2395</v>
      </c>
      <c r="F2242" t="s">
        <v>2396</v>
      </c>
    </row>
    <row r="2243" spans="1:6" x14ac:dyDescent="0.3">
      <c r="A2243" t="s">
        <v>5714</v>
      </c>
      <c r="B2243" s="37" t="s">
        <v>2578</v>
      </c>
      <c r="C2243" s="37" t="s">
        <v>3284</v>
      </c>
      <c r="D2243" t="s">
        <v>2400</v>
      </c>
      <c r="E2243" t="s">
        <v>2395</v>
      </c>
      <c r="F2243" t="s">
        <v>2396</v>
      </c>
    </row>
    <row r="2244" spans="1:6" x14ac:dyDescent="0.3">
      <c r="A2244" t="s">
        <v>5715</v>
      </c>
      <c r="B2244" s="37" t="s">
        <v>2578</v>
      </c>
      <c r="C2244" s="37" t="s">
        <v>3285</v>
      </c>
      <c r="D2244" t="s">
        <v>2401</v>
      </c>
      <c r="E2244" t="s">
        <v>2395</v>
      </c>
      <c r="F2244" t="s">
        <v>2396</v>
      </c>
    </row>
    <row r="2245" spans="1:6" x14ac:dyDescent="0.3">
      <c r="A2245" t="s">
        <v>5716</v>
      </c>
      <c r="B2245" s="37" t="s">
        <v>2578</v>
      </c>
      <c r="C2245" s="37" t="s">
        <v>3595</v>
      </c>
      <c r="D2245" t="s">
        <v>2402</v>
      </c>
      <c r="E2245" t="s">
        <v>2395</v>
      </c>
      <c r="F2245" t="s">
        <v>2396</v>
      </c>
    </row>
    <row r="2246" spans="1:6" x14ac:dyDescent="0.3">
      <c r="A2246" t="s">
        <v>5717</v>
      </c>
      <c r="B2246" s="37" t="s">
        <v>2578</v>
      </c>
      <c r="C2246" s="37" t="s">
        <v>3229</v>
      </c>
      <c r="D2246" t="s">
        <v>2403</v>
      </c>
      <c r="E2246" t="s">
        <v>2395</v>
      </c>
      <c r="F2246" t="s">
        <v>2396</v>
      </c>
    </row>
    <row r="2247" spans="1:6" x14ac:dyDescent="0.3">
      <c r="A2247" t="s">
        <v>5718</v>
      </c>
      <c r="B2247" s="37" t="s">
        <v>2578</v>
      </c>
      <c r="C2247" s="37" t="s">
        <v>3612</v>
      </c>
      <c r="D2247" t="s">
        <v>2404</v>
      </c>
      <c r="E2247" t="s">
        <v>2395</v>
      </c>
      <c r="F2247" t="s">
        <v>2396</v>
      </c>
    </row>
    <row r="2248" spans="1:6" x14ac:dyDescent="0.3">
      <c r="A2248" t="s">
        <v>2680</v>
      </c>
      <c r="B2248" s="37" t="s">
        <v>2578</v>
      </c>
      <c r="C2248" s="37" t="s">
        <v>3286</v>
      </c>
      <c r="D2248" t="s">
        <v>2405</v>
      </c>
      <c r="E2248" t="s">
        <v>2395</v>
      </c>
      <c r="F2248" t="s">
        <v>2396</v>
      </c>
    </row>
    <row r="2249" spans="1:6" x14ac:dyDescent="0.3">
      <c r="A2249" t="s">
        <v>5719</v>
      </c>
      <c r="B2249" s="37" t="s">
        <v>2578</v>
      </c>
      <c r="C2249" s="37" t="s">
        <v>3230</v>
      </c>
      <c r="D2249" t="s">
        <v>2406</v>
      </c>
      <c r="E2249" t="s">
        <v>2395</v>
      </c>
      <c r="F2249" t="s">
        <v>2396</v>
      </c>
    </row>
    <row r="2250" spans="1:6" x14ac:dyDescent="0.3">
      <c r="A2250" t="s">
        <v>5720</v>
      </c>
      <c r="B2250" s="37" t="s">
        <v>2578</v>
      </c>
      <c r="C2250" s="37" t="s">
        <v>3231</v>
      </c>
      <c r="D2250" t="s">
        <v>2407</v>
      </c>
      <c r="E2250" t="s">
        <v>2395</v>
      </c>
      <c r="F2250" t="s">
        <v>2396</v>
      </c>
    </row>
  </sheetData>
  <autoFilter ref="A1:F2250" xr:uid="{B63B5E01-079F-4491-ABAE-0B1ADE27B8C4}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91361-D838-462D-AD8A-ADD4DCB0C172}">
  <sheetPr codeName="Sheet7">
    <tabColor theme="5" tint="0.59999389629810485"/>
  </sheetPr>
  <dimension ref="A1:J99"/>
  <sheetViews>
    <sheetView topLeftCell="A64" workbookViewId="0">
      <selection activeCell="B99" sqref="B99"/>
    </sheetView>
  </sheetViews>
  <sheetFormatPr defaultRowHeight="14.4" x14ac:dyDescent="0.3"/>
  <cols>
    <col min="1" max="1" width="11.109375" bestFit="1" customWidth="1"/>
    <col min="2" max="2" width="102.33203125" bestFit="1" customWidth="1"/>
  </cols>
  <sheetData>
    <row r="1" spans="1:10" ht="15" thickBot="1" x14ac:dyDescent="0.35">
      <c r="A1" s="40" t="s">
        <v>5728</v>
      </c>
      <c r="B1" s="40" t="s">
        <v>5729</v>
      </c>
    </row>
    <row r="2" spans="1:10" ht="15" thickBot="1" x14ac:dyDescent="0.35">
      <c r="A2" s="73" t="s">
        <v>3934</v>
      </c>
      <c r="B2" s="74" t="s">
        <v>5736</v>
      </c>
    </row>
    <row r="3" spans="1:10" x14ac:dyDescent="0.3">
      <c r="A3" s="73" t="s">
        <v>3935</v>
      </c>
      <c r="B3" s="74" t="s">
        <v>5737</v>
      </c>
      <c r="D3" s="33" t="s">
        <v>2599</v>
      </c>
      <c r="E3" s="25"/>
      <c r="F3" s="25"/>
      <c r="G3" s="25"/>
      <c r="H3" s="25"/>
      <c r="I3" s="25"/>
      <c r="J3" s="26"/>
    </row>
    <row r="4" spans="1:10" x14ac:dyDescent="0.3">
      <c r="A4" s="73" t="s">
        <v>3936</v>
      </c>
      <c r="B4" s="74" t="s">
        <v>5737</v>
      </c>
      <c r="D4" s="27" t="s">
        <v>6103</v>
      </c>
      <c r="E4" s="28"/>
      <c r="F4" s="28"/>
      <c r="G4" s="28"/>
      <c r="H4" s="28"/>
      <c r="I4" s="28"/>
      <c r="J4" s="29"/>
    </row>
    <row r="5" spans="1:10" x14ac:dyDescent="0.3">
      <c r="A5" s="73" t="s">
        <v>3937</v>
      </c>
      <c r="B5" s="74" t="s">
        <v>5737</v>
      </c>
      <c r="D5" s="27" t="s">
        <v>6102</v>
      </c>
      <c r="E5" s="28"/>
      <c r="F5" s="28"/>
      <c r="G5" s="28"/>
      <c r="H5" s="28"/>
      <c r="I5" s="28"/>
      <c r="J5" s="29"/>
    </row>
    <row r="6" spans="1:10" ht="15" thickBot="1" x14ac:dyDescent="0.35">
      <c r="A6" s="73" t="s">
        <v>3940</v>
      </c>
      <c r="B6" s="74" t="s">
        <v>5737</v>
      </c>
      <c r="D6" s="42" t="s">
        <v>6101</v>
      </c>
      <c r="E6" s="31"/>
      <c r="F6" s="31"/>
      <c r="G6" s="31"/>
      <c r="H6" s="31"/>
      <c r="I6" s="31"/>
      <c r="J6" s="32"/>
    </row>
    <row r="7" spans="1:10" x14ac:dyDescent="0.3">
      <c r="A7" s="73" t="s">
        <v>3941</v>
      </c>
      <c r="B7" s="74" t="s">
        <v>5736</v>
      </c>
    </row>
    <row r="8" spans="1:10" x14ac:dyDescent="0.3">
      <c r="A8" s="73" t="s">
        <v>3942</v>
      </c>
      <c r="B8" s="75" t="s">
        <v>5738</v>
      </c>
    </row>
    <row r="9" spans="1:10" x14ac:dyDescent="0.3">
      <c r="A9" s="73" t="s">
        <v>3945</v>
      </c>
      <c r="B9" s="75" t="s">
        <v>5738</v>
      </c>
      <c r="D9" s="43"/>
      <c r="E9" s="43"/>
      <c r="F9" s="43"/>
      <c r="G9" s="43"/>
      <c r="H9" s="43"/>
      <c r="I9" s="43"/>
      <c r="J9" s="43"/>
    </row>
    <row r="10" spans="1:10" x14ac:dyDescent="0.3">
      <c r="A10" s="73" t="s">
        <v>3946</v>
      </c>
      <c r="B10" s="75" t="s">
        <v>5738</v>
      </c>
    </row>
    <row r="11" spans="1:10" x14ac:dyDescent="0.3">
      <c r="A11" s="73" t="s">
        <v>3965</v>
      </c>
      <c r="B11" s="75" t="s">
        <v>5739</v>
      </c>
    </row>
    <row r="12" spans="1:10" x14ac:dyDescent="0.3">
      <c r="A12" s="73" t="s">
        <v>3977</v>
      </c>
      <c r="B12" s="75" t="s">
        <v>5740</v>
      </c>
    </row>
    <row r="13" spans="1:10" x14ac:dyDescent="0.3">
      <c r="A13" s="73" t="s">
        <v>3978</v>
      </c>
      <c r="B13" s="75" t="s">
        <v>5740</v>
      </c>
    </row>
    <row r="14" spans="1:10" x14ac:dyDescent="0.3">
      <c r="A14" s="73" t="s">
        <v>4007</v>
      </c>
      <c r="B14" s="75" t="s">
        <v>5741</v>
      </c>
    </row>
    <row r="15" spans="1:10" x14ac:dyDescent="0.3">
      <c r="A15" s="73" t="s">
        <v>5761</v>
      </c>
      <c r="B15" s="75" t="s">
        <v>5741</v>
      </c>
    </row>
    <row r="16" spans="1:10" x14ac:dyDescent="0.3">
      <c r="A16" s="73" t="s">
        <v>2912</v>
      </c>
      <c r="B16" s="75" t="s">
        <v>5742</v>
      </c>
    </row>
    <row r="17" spans="1:2" x14ac:dyDescent="0.3">
      <c r="A17" s="73" t="s">
        <v>4066</v>
      </c>
      <c r="B17" s="75" t="s">
        <v>5742</v>
      </c>
    </row>
    <row r="18" spans="1:2" x14ac:dyDescent="0.3">
      <c r="A18" s="73" t="s">
        <v>5762</v>
      </c>
      <c r="B18" s="74" t="s">
        <v>5743</v>
      </c>
    </row>
    <row r="19" spans="1:2" x14ac:dyDescent="0.3">
      <c r="A19" s="73" t="s">
        <v>4192</v>
      </c>
      <c r="B19" s="74" t="s">
        <v>5743</v>
      </c>
    </row>
    <row r="20" spans="1:2" x14ac:dyDescent="0.3">
      <c r="A20" s="73" t="s">
        <v>4194</v>
      </c>
      <c r="B20" s="74" t="s">
        <v>5730</v>
      </c>
    </row>
    <row r="21" spans="1:2" x14ac:dyDescent="0.3">
      <c r="A21" s="73" t="s">
        <v>4195</v>
      </c>
      <c r="B21" s="74" t="s">
        <v>5731</v>
      </c>
    </row>
    <row r="22" spans="1:2" x14ac:dyDescent="0.3">
      <c r="A22" s="73" t="s">
        <v>4204</v>
      </c>
      <c r="B22" s="74" t="s">
        <v>5743</v>
      </c>
    </row>
    <row r="23" spans="1:2" x14ac:dyDescent="0.3">
      <c r="A23" s="73" t="s">
        <v>4212</v>
      </c>
      <c r="B23" s="74" t="s">
        <v>5732</v>
      </c>
    </row>
    <row r="24" spans="1:2" x14ac:dyDescent="0.3">
      <c r="A24" s="73" t="s">
        <v>4214</v>
      </c>
      <c r="B24" s="74" t="s">
        <v>5732</v>
      </c>
    </row>
    <row r="25" spans="1:2" x14ac:dyDescent="0.3">
      <c r="A25" s="73" t="s">
        <v>4233</v>
      </c>
      <c r="B25" s="74" t="s">
        <v>5743</v>
      </c>
    </row>
    <row r="26" spans="1:2" x14ac:dyDescent="0.3">
      <c r="A26" s="73" t="s">
        <v>4236</v>
      </c>
      <c r="B26" s="75" t="s">
        <v>5733</v>
      </c>
    </row>
    <row r="27" spans="1:2" x14ac:dyDescent="0.3">
      <c r="A27" s="73" t="s">
        <v>4239</v>
      </c>
      <c r="B27" s="75" t="s">
        <v>5744</v>
      </c>
    </row>
    <row r="28" spans="1:2" x14ac:dyDescent="0.3">
      <c r="A28" s="73" t="s">
        <v>4244</v>
      </c>
      <c r="B28" s="75" t="s">
        <v>5744</v>
      </c>
    </row>
    <row r="29" spans="1:2" x14ac:dyDescent="0.3">
      <c r="A29" s="73" t="s">
        <v>4247</v>
      </c>
      <c r="B29" s="75" t="s">
        <v>5733</v>
      </c>
    </row>
    <row r="30" spans="1:2" x14ac:dyDescent="0.3">
      <c r="A30" s="73" t="s">
        <v>4264</v>
      </c>
      <c r="B30" s="74" t="s">
        <v>5745</v>
      </c>
    </row>
    <row r="31" spans="1:2" x14ac:dyDescent="0.3">
      <c r="A31" s="73" t="s">
        <v>4265</v>
      </c>
      <c r="B31" s="74" t="s">
        <v>5745</v>
      </c>
    </row>
    <row r="32" spans="1:2" x14ac:dyDescent="0.3">
      <c r="A32" s="73" t="s">
        <v>4297</v>
      </c>
      <c r="B32" s="74" t="s">
        <v>5745</v>
      </c>
    </row>
    <row r="33" spans="1:2" x14ac:dyDescent="0.3">
      <c r="A33" s="73" t="s">
        <v>4298</v>
      </c>
      <c r="B33" s="74" t="s">
        <v>5745</v>
      </c>
    </row>
    <row r="34" spans="1:2" x14ac:dyDescent="0.3">
      <c r="A34" s="73" t="s">
        <v>2860</v>
      </c>
      <c r="B34" s="74" t="s">
        <v>5745</v>
      </c>
    </row>
    <row r="35" spans="1:2" x14ac:dyDescent="0.3">
      <c r="A35" s="73" t="s">
        <v>4415</v>
      </c>
      <c r="B35" s="74" t="s">
        <v>5746</v>
      </c>
    </row>
    <row r="36" spans="1:2" x14ac:dyDescent="0.3">
      <c r="A36" s="73" t="s">
        <v>4417</v>
      </c>
      <c r="B36" s="74" t="s">
        <v>5746</v>
      </c>
    </row>
    <row r="37" spans="1:2" x14ac:dyDescent="0.3">
      <c r="A37" s="73" t="s">
        <v>4425</v>
      </c>
      <c r="B37" s="74" t="s">
        <v>5746</v>
      </c>
    </row>
    <row r="38" spans="1:2" x14ac:dyDescent="0.3">
      <c r="A38" s="73" t="s">
        <v>4637</v>
      </c>
      <c r="B38" s="74" t="s">
        <v>5747</v>
      </c>
    </row>
    <row r="39" spans="1:2" x14ac:dyDescent="0.3">
      <c r="A39" s="73" t="s">
        <v>4641</v>
      </c>
      <c r="B39" s="74" t="s">
        <v>5748</v>
      </c>
    </row>
    <row r="40" spans="1:2" x14ac:dyDescent="0.3">
      <c r="A40" s="73" t="s">
        <v>4642</v>
      </c>
      <c r="B40" s="74" t="s">
        <v>5748</v>
      </c>
    </row>
    <row r="41" spans="1:2" x14ac:dyDescent="0.3">
      <c r="A41" s="73" t="s">
        <v>4645</v>
      </c>
      <c r="B41" s="74" t="s">
        <v>5745</v>
      </c>
    </row>
    <row r="42" spans="1:2" x14ac:dyDescent="0.3">
      <c r="A42" s="73" t="s">
        <v>4653</v>
      </c>
      <c r="B42" s="74" t="s">
        <v>5748</v>
      </c>
    </row>
    <row r="43" spans="1:2" x14ac:dyDescent="0.3">
      <c r="A43" s="73" t="s">
        <v>4672</v>
      </c>
      <c r="B43" s="74" t="s">
        <v>5747</v>
      </c>
    </row>
    <row r="44" spans="1:2" x14ac:dyDescent="0.3">
      <c r="A44" s="73" t="s">
        <v>4673</v>
      </c>
      <c r="B44" s="74" t="s">
        <v>5747</v>
      </c>
    </row>
    <row r="45" spans="1:2" x14ac:dyDescent="0.3">
      <c r="A45" s="73" t="s">
        <v>4744</v>
      </c>
      <c r="B45" s="76" t="s">
        <v>5749</v>
      </c>
    </row>
    <row r="46" spans="1:2" x14ac:dyDescent="0.3">
      <c r="A46" s="73" t="s">
        <v>4747</v>
      </c>
      <c r="B46" s="76" t="s">
        <v>5749</v>
      </c>
    </row>
    <row r="47" spans="1:2" x14ac:dyDescent="0.3">
      <c r="A47" s="73" t="s">
        <v>4749</v>
      </c>
      <c r="B47" s="76" t="s">
        <v>5749</v>
      </c>
    </row>
    <row r="48" spans="1:2" x14ac:dyDescent="0.3">
      <c r="A48" s="73" t="s">
        <v>2795</v>
      </c>
      <c r="B48" s="76" t="s">
        <v>5750</v>
      </c>
    </row>
    <row r="49" spans="1:2" x14ac:dyDescent="0.3">
      <c r="A49" s="73" t="s">
        <v>4770</v>
      </c>
      <c r="B49" s="76" t="s">
        <v>5750</v>
      </c>
    </row>
    <row r="50" spans="1:2" x14ac:dyDescent="0.3">
      <c r="A50" s="73" t="s">
        <v>4772</v>
      </c>
      <c r="B50" s="77" t="s">
        <v>5751</v>
      </c>
    </row>
    <row r="51" spans="1:2" x14ac:dyDescent="0.3">
      <c r="A51" s="73" t="s">
        <v>4774</v>
      </c>
      <c r="B51" s="77" t="s">
        <v>5751</v>
      </c>
    </row>
    <row r="52" spans="1:2" x14ac:dyDescent="0.3">
      <c r="A52" s="73" t="s">
        <v>4777</v>
      </c>
      <c r="B52" s="77" t="s">
        <v>5751</v>
      </c>
    </row>
    <row r="53" spans="1:2" x14ac:dyDescent="0.3">
      <c r="A53" s="73" t="s">
        <v>4780</v>
      </c>
      <c r="B53" s="76" t="s">
        <v>5750</v>
      </c>
    </row>
    <row r="54" spans="1:2" x14ac:dyDescent="0.3">
      <c r="A54" s="73" t="s">
        <v>4781</v>
      </c>
      <c r="B54" s="76" t="s">
        <v>5750</v>
      </c>
    </row>
    <row r="55" spans="1:2" x14ac:dyDescent="0.3">
      <c r="A55" s="73" t="s">
        <v>2792</v>
      </c>
      <c r="B55" s="74" t="s">
        <v>5752</v>
      </c>
    </row>
    <row r="56" spans="1:2" x14ac:dyDescent="0.3">
      <c r="A56" s="73" t="s">
        <v>4786</v>
      </c>
      <c r="B56" s="74" t="s">
        <v>5752</v>
      </c>
    </row>
    <row r="57" spans="1:2" x14ac:dyDescent="0.3">
      <c r="A57" s="73" t="s">
        <v>4787</v>
      </c>
      <c r="B57" s="74" t="s">
        <v>5752</v>
      </c>
    </row>
    <row r="58" spans="1:2" x14ac:dyDescent="0.3">
      <c r="A58" s="73" t="s">
        <v>4790</v>
      </c>
      <c r="B58" s="74" t="s">
        <v>5752</v>
      </c>
    </row>
    <row r="59" spans="1:2" x14ac:dyDescent="0.3">
      <c r="A59" s="73" t="s">
        <v>2791</v>
      </c>
      <c r="B59" s="74" t="s">
        <v>5752</v>
      </c>
    </row>
    <row r="60" spans="1:2" x14ac:dyDescent="0.3">
      <c r="A60" s="73" t="s">
        <v>4791</v>
      </c>
      <c r="B60" s="74" t="s">
        <v>5752</v>
      </c>
    </row>
    <row r="61" spans="1:2" x14ac:dyDescent="0.3">
      <c r="A61" s="73" t="s">
        <v>4792</v>
      </c>
      <c r="B61" s="74" t="s">
        <v>5752</v>
      </c>
    </row>
    <row r="62" spans="1:2" x14ac:dyDescent="0.3">
      <c r="A62" s="73" t="s">
        <v>4793</v>
      </c>
      <c r="B62" s="74" t="s">
        <v>5752</v>
      </c>
    </row>
    <row r="63" spans="1:2" x14ac:dyDescent="0.3">
      <c r="A63" s="73" t="s">
        <v>4796</v>
      </c>
      <c r="B63" s="74" t="s">
        <v>5752</v>
      </c>
    </row>
    <row r="64" spans="1:2" x14ac:dyDescent="0.3">
      <c r="A64" s="73" t="s">
        <v>4835</v>
      </c>
      <c r="B64" s="76" t="s">
        <v>5749</v>
      </c>
    </row>
    <row r="65" spans="1:2" x14ac:dyDescent="0.3">
      <c r="A65" s="73" t="s">
        <v>4985</v>
      </c>
      <c r="B65" s="75" t="s">
        <v>5734</v>
      </c>
    </row>
    <row r="66" spans="1:2" x14ac:dyDescent="0.3">
      <c r="A66" s="73" t="s">
        <v>4989</v>
      </c>
      <c r="B66" s="75" t="s">
        <v>5735</v>
      </c>
    </row>
    <row r="67" spans="1:2" x14ac:dyDescent="0.3">
      <c r="A67" s="73" t="s">
        <v>4995</v>
      </c>
      <c r="B67" s="75" t="s">
        <v>5734</v>
      </c>
    </row>
    <row r="68" spans="1:2" x14ac:dyDescent="0.3">
      <c r="A68" s="73" t="s">
        <v>4996</v>
      </c>
      <c r="B68" s="75" t="s">
        <v>5735</v>
      </c>
    </row>
    <row r="69" spans="1:2" x14ac:dyDescent="0.3">
      <c r="A69" s="73" t="s">
        <v>5088</v>
      </c>
      <c r="B69" s="74" t="s">
        <v>5753</v>
      </c>
    </row>
    <row r="70" spans="1:2" x14ac:dyDescent="0.3">
      <c r="A70" s="73" t="s">
        <v>5092</v>
      </c>
      <c r="B70" s="74" t="s">
        <v>5754</v>
      </c>
    </row>
    <row r="71" spans="1:2" x14ac:dyDescent="0.3">
      <c r="A71" s="73" t="s">
        <v>5093</v>
      </c>
      <c r="B71" s="74" t="s">
        <v>5754</v>
      </c>
    </row>
    <row r="72" spans="1:2" x14ac:dyDescent="0.3">
      <c r="A72" s="73" t="s">
        <v>5094</v>
      </c>
      <c r="B72" s="74" t="s">
        <v>5754</v>
      </c>
    </row>
    <row r="73" spans="1:2" x14ac:dyDescent="0.3">
      <c r="A73" s="73" t="s">
        <v>5098</v>
      </c>
      <c r="B73" s="74" t="s">
        <v>5754</v>
      </c>
    </row>
    <row r="74" spans="1:2" x14ac:dyDescent="0.3">
      <c r="A74" s="73" t="s">
        <v>5110</v>
      </c>
      <c r="B74" s="74" t="s">
        <v>5753</v>
      </c>
    </row>
    <row r="75" spans="1:2" x14ac:dyDescent="0.3">
      <c r="A75" s="73" t="s">
        <v>5119</v>
      </c>
      <c r="B75" s="74" t="s">
        <v>5754</v>
      </c>
    </row>
    <row r="76" spans="1:2" x14ac:dyDescent="0.3">
      <c r="A76" s="73" t="s">
        <v>5199</v>
      </c>
      <c r="B76" s="74" t="s">
        <v>5755</v>
      </c>
    </row>
    <row r="77" spans="1:2" x14ac:dyDescent="0.3">
      <c r="A77" s="73" t="s">
        <v>5200</v>
      </c>
      <c r="B77" s="74" t="s">
        <v>5755</v>
      </c>
    </row>
    <row r="78" spans="1:2" x14ac:dyDescent="0.3">
      <c r="A78" s="73" t="s">
        <v>5205</v>
      </c>
      <c r="B78" s="74" t="s">
        <v>5755</v>
      </c>
    </row>
    <row r="79" spans="1:2" x14ac:dyDescent="0.3">
      <c r="A79" s="73" t="s">
        <v>5763</v>
      </c>
      <c r="B79" s="74" t="s">
        <v>5756</v>
      </c>
    </row>
    <row r="80" spans="1:2" x14ac:dyDescent="0.3">
      <c r="A80" s="73" t="s">
        <v>5764</v>
      </c>
      <c r="B80" s="74" t="s">
        <v>5756</v>
      </c>
    </row>
    <row r="81" spans="1:2" x14ac:dyDescent="0.3">
      <c r="A81" s="73" t="s">
        <v>5280</v>
      </c>
      <c r="B81" s="74" t="s">
        <v>5757</v>
      </c>
    </row>
    <row r="82" spans="1:2" x14ac:dyDescent="0.3">
      <c r="A82" s="73" t="s">
        <v>5358</v>
      </c>
      <c r="B82" s="74" t="s">
        <v>6105</v>
      </c>
    </row>
    <row r="83" spans="1:2" x14ac:dyDescent="0.3">
      <c r="A83" s="73" t="s">
        <v>5412</v>
      </c>
      <c r="B83" s="75" t="s">
        <v>6104</v>
      </c>
    </row>
    <row r="84" spans="1:2" x14ac:dyDescent="0.3">
      <c r="A84" s="73" t="s">
        <v>5423</v>
      </c>
      <c r="B84" s="74" t="s">
        <v>5757</v>
      </c>
    </row>
    <row r="85" spans="1:2" x14ac:dyDescent="0.3">
      <c r="A85" s="73" t="s">
        <v>5434</v>
      </c>
      <c r="B85" s="74" t="s">
        <v>5745</v>
      </c>
    </row>
    <row r="86" spans="1:2" x14ac:dyDescent="0.3">
      <c r="A86" s="73" t="s">
        <v>5440</v>
      </c>
      <c r="B86" s="74" t="s">
        <v>5745</v>
      </c>
    </row>
    <row r="87" spans="1:2" x14ac:dyDescent="0.3">
      <c r="A87" s="73" t="s">
        <v>5441</v>
      </c>
      <c r="B87" s="75" t="s">
        <v>6104</v>
      </c>
    </row>
    <row r="88" spans="1:2" x14ac:dyDescent="0.3">
      <c r="A88" s="73" t="s">
        <v>5450</v>
      </c>
      <c r="B88" s="74" t="s">
        <v>5745</v>
      </c>
    </row>
    <row r="89" spans="1:2" x14ac:dyDescent="0.3">
      <c r="A89" s="73" t="s">
        <v>5452</v>
      </c>
      <c r="B89" s="75" t="s">
        <v>6104</v>
      </c>
    </row>
    <row r="90" spans="1:2" x14ac:dyDescent="0.3">
      <c r="A90" s="73" t="s">
        <v>2708</v>
      </c>
      <c r="B90" s="74" t="s">
        <v>6105</v>
      </c>
    </row>
    <row r="91" spans="1:2" x14ac:dyDescent="0.3">
      <c r="A91" s="73" t="s">
        <v>5519</v>
      </c>
      <c r="B91" s="74" t="s">
        <v>5758</v>
      </c>
    </row>
    <row r="92" spans="1:2" x14ac:dyDescent="0.3">
      <c r="A92" s="73" t="s">
        <v>5520</v>
      </c>
      <c r="B92" s="74" t="s">
        <v>5758</v>
      </c>
    </row>
    <row r="93" spans="1:2" x14ac:dyDescent="0.3">
      <c r="A93" s="73" t="s">
        <v>5521</v>
      </c>
      <c r="B93" s="74" t="s">
        <v>5758</v>
      </c>
    </row>
    <row r="94" spans="1:2" x14ac:dyDescent="0.3">
      <c r="A94" s="73" t="s">
        <v>5629</v>
      </c>
      <c r="B94" s="74" t="s">
        <v>5759</v>
      </c>
    </row>
    <row r="95" spans="1:2" x14ac:dyDescent="0.3">
      <c r="A95" s="73" t="s">
        <v>5633</v>
      </c>
      <c r="B95" s="74" t="s">
        <v>5759</v>
      </c>
    </row>
    <row r="96" spans="1:2" x14ac:dyDescent="0.3">
      <c r="A96" s="73" t="s">
        <v>5649</v>
      </c>
      <c r="B96" s="74" t="s">
        <v>5760</v>
      </c>
    </row>
    <row r="97" spans="1:2" x14ac:dyDescent="0.3">
      <c r="A97" s="73" t="s">
        <v>5652</v>
      </c>
      <c r="B97" s="74" t="s">
        <v>5760</v>
      </c>
    </row>
    <row r="98" spans="1:2" x14ac:dyDescent="0.3">
      <c r="A98" s="78" t="s">
        <v>5716</v>
      </c>
      <c r="B98" s="75" t="s">
        <v>5739</v>
      </c>
    </row>
    <row r="99" spans="1:2" x14ac:dyDescent="0.3">
      <c r="A99" s="78" t="s">
        <v>5717</v>
      </c>
      <c r="B99" s="75" t="s">
        <v>5739</v>
      </c>
    </row>
  </sheetData>
  <autoFilter ref="A1:B99" xr:uid="{C2E6BF4E-B41E-4FD1-BE69-C42D925C9C10}">
    <sortState xmlns:xlrd2="http://schemas.microsoft.com/office/spreadsheetml/2017/richdata2" ref="A2:B99">
      <sortCondition ref="A1:A99"/>
    </sortState>
  </autoFilter>
  <conditionalFormatting sqref="A76:A80">
    <cfRule type="duplicateValues" dxfId="15" priority="14" stopIfTrue="1"/>
  </conditionalFormatting>
  <conditionalFormatting sqref="A85:A88">
    <cfRule type="duplicateValues" dxfId="14" priority="13" stopIfTrue="1"/>
  </conditionalFormatting>
  <conditionalFormatting sqref="A94:A95">
    <cfRule type="duplicateValues" dxfId="13" priority="10" stopIfTrue="1"/>
  </conditionalFormatting>
  <conditionalFormatting sqref="A74">
    <cfRule type="duplicateValues" dxfId="12" priority="8" stopIfTrue="1"/>
  </conditionalFormatting>
  <conditionalFormatting sqref="A96:A97">
    <cfRule type="duplicateValues" dxfId="11" priority="18" stopIfTrue="1"/>
  </conditionalFormatting>
  <conditionalFormatting sqref="A98:A99">
    <cfRule type="duplicateValues" dxfId="10" priority="23" stopIfTrue="1"/>
  </conditionalFormatting>
  <conditionalFormatting sqref="A100:A102 A3:A68">
    <cfRule type="duplicateValues" dxfId="9" priority="24" stopIfTrue="1"/>
  </conditionalFormatting>
  <conditionalFormatting sqref="A84 A81">
    <cfRule type="duplicateValues" dxfId="8" priority="25" stopIfTrue="1"/>
  </conditionalFormatting>
  <conditionalFormatting sqref="A83">
    <cfRule type="duplicateValues" dxfId="7" priority="4" stopIfTrue="1"/>
  </conditionalFormatting>
  <conditionalFormatting sqref="A82">
    <cfRule type="duplicateValues" dxfId="6" priority="3" stopIfTrue="1"/>
  </conditionalFormatting>
  <conditionalFormatting sqref="A90">
    <cfRule type="duplicateValues" dxfId="5" priority="2" stopIfTrue="1"/>
  </conditionalFormatting>
  <conditionalFormatting sqref="A89">
    <cfRule type="duplicateValues" dxfId="4" priority="26" stopIfTrue="1"/>
  </conditionalFormatting>
  <conditionalFormatting sqref="A2">
    <cfRule type="duplicateValues" dxfId="3" priority="1" stopIfTrue="1"/>
  </conditionalFormatting>
  <conditionalFormatting sqref="A69">
    <cfRule type="duplicateValues" dxfId="2" priority="29" stopIfTrue="1"/>
  </conditionalFormatting>
  <conditionalFormatting sqref="A75 A70:A73">
    <cfRule type="duplicateValues" dxfId="1" priority="30" stopIfTrue="1"/>
  </conditionalFormatting>
  <conditionalFormatting sqref="A91:A93">
    <cfRule type="duplicateValues" dxfId="0" priority="32" stopIfTrue="1"/>
  </conditionalFormatting>
  <hyperlinks>
    <hyperlink ref="D6" r:id="rId1" xr:uid="{05F91C50-87DB-4240-9A45-EC70D3A4B4D3}"/>
  </hyperlinks>
  <pageMargins left="0.7" right="0.7" top="0.75" bottom="0.75" header="0.3" footer="0.3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8FF79-D0A7-46FB-B5E0-5689C5DEAB5D}">
  <sheetPr codeName="Sheet6">
    <tabColor theme="5" tint="0.59999389629810485"/>
  </sheetPr>
  <dimension ref="A1:J62"/>
  <sheetViews>
    <sheetView workbookViewId="0">
      <selection activeCell="D172" sqref="D172"/>
    </sheetView>
  </sheetViews>
  <sheetFormatPr defaultRowHeight="13.2" x14ac:dyDescent="0.25"/>
  <cols>
    <col min="1" max="1" width="16.88671875" style="15" bestFit="1" customWidth="1"/>
    <col min="2" max="2" width="59.88671875" style="15" customWidth="1"/>
    <col min="3" max="6" width="9.109375" style="15"/>
    <col min="7" max="7" width="10.33203125" style="15" customWidth="1"/>
    <col min="8" max="255" width="9.109375" style="15"/>
    <col min="256" max="256" width="16.88671875" style="15" bestFit="1" customWidth="1"/>
    <col min="257" max="257" width="59.88671875" style="15" customWidth="1"/>
    <col min="258" max="258" width="7.6640625" style="15" bestFit="1" customWidth="1"/>
    <col min="259" max="511" width="9.109375" style="15"/>
    <col min="512" max="512" width="16.88671875" style="15" bestFit="1" customWidth="1"/>
    <col min="513" max="513" width="59.88671875" style="15" customWidth="1"/>
    <col min="514" max="514" width="7.6640625" style="15" bestFit="1" customWidth="1"/>
    <col min="515" max="767" width="9.109375" style="15"/>
    <col min="768" max="768" width="16.88671875" style="15" bestFit="1" customWidth="1"/>
    <col min="769" max="769" width="59.88671875" style="15" customWidth="1"/>
    <col min="770" max="770" width="7.6640625" style="15" bestFit="1" customWidth="1"/>
    <col min="771" max="1023" width="9.109375" style="15"/>
    <col min="1024" max="1024" width="16.88671875" style="15" bestFit="1" customWidth="1"/>
    <col min="1025" max="1025" width="59.88671875" style="15" customWidth="1"/>
    <col min="1026" max="1026" width="7.6640625" style="15" bestFit="1" customWidth="1"/>
    <col min="1027" max="1279" width="9.109375" style="15"/>
    <col min="1280" max="1280" width="16.88671875" style="15" bestFit="1" customWidth="1"/>
    <col min="1281" max="1281" width="59.88671875" style="15" customWidth="1"/>
    <col min="1282" max="1282" width="7.6640625" style="15" bestFit="1" customWidth="1"/>
    <col min="1283" max="1535" width="9.109375" style="15"/>
    <col min="1536" max="1536" width="16.88671875" style="15" bestFit="1" customWidth="1"/>
    <col min="1537" max="1537" width="59.88671875" style="15" customWidth="1"/>
    <col min="1538" max="1538" width="7.6640625" style="15" bestFit="1" customWidth="1"/>
    <col min="1539" max="1791" width="9.109375" style="15"/>
    <col min="1792" max="1792" width="16.88671875" style="15" bestFit="1" customWidth="1"/>
    <col min="1793" max="1793" width="59.88671875" style="15" customWidth="1"/>
    <col min="1794" max="1794" width="7.6640625" style="15" bestFit="1" customWidth="1"/>
    <col min="1795" max="2047" width="9.109375" style="15"/>
    <col min="2048" max="2048" width="16.88671875" style="15" bestFit="1" customWidth="1"/>
    <col min="2049" max="2049" width="59.88671875" style="15" customWidth="1"/>
    <col min="2050" max="2050" width="7.6640625" style="15" bestFit="1" customWidth="1"/>
    <col min="2051" max="2303" width="9.109375" style="15"/>
    <col min="2304" max="2304" width="16.88671875" style="15" bestFit="1" customWidth="1"/>
    <col min="2305" max="2305" width="59.88671875" style="15" customWidth="1"/>
    <col min="2306" max="2306" width="7.6640625" style="15" bestFit="1" customWidth="1"/>
    <col min="2307" max="2559" width="9.109375" style="15"/>
    <col min="2560" max="2560" width="16.88671875" style="15" bestFit="1" customWidth="1"/>
    <col min="2561" max="2561" width="59.88671875" style="15" customWidth="1"/>
    <col min="2562" max="2562" width="7.6640625" style="15" bestFit="1" customWidth="1"/>
    <col min="2563" max="2815" width="9.109375" style="15"/>
    <col min="2816" max="2816" width="16.88671875" style="15" bestFit="1" customWidth="1"/>
    <col min="2817" max="2817" width="59.88671875" style="15" customWidth="1"/>
    <col min="2818" max="2818" width="7.6640625" style="15" bestFit="1" customWidth="1"/>
    <col min="2819" max="3071" width="9.109375" style="15"/>
    <col min="3072" max="3072" width="16.88671875" style="15" bestFit="1" customWidth="1"/>
    <col min="3073" max="3073" width="59.88671875" style="15" customWidth="1"/>
    <col min="3074" max="3074" width="7.6640625" style="15" bestFit="1" customWidth="1"/>
    <col min="3075" max="3327" width="9.109375" style="15"/>
    <col min="3328" max="3328" width="16.88671875" style="15" bestFit="1" customWidth="1"/>
    <col min="3329" max="3329" width="59.88671875" style="15" customWidth="1"/>
    <col min="3330" max="3330" width="7.6640625" style="15" bestFit="1" customWidth="1"/>
    <col min="3331" max="3583" width="9.109375" style="15"/>
    <col min="3584" max="3584" width="16.88671875" style="15" bestFit="1" customWidth="1"/>
    <col min="3585" max="3585" width="59.88671875" style="15" customWidth="1"/>
    <col min="3586" max="3586" width="7.6640625" style="15" bestFit="1" customWidth="1"/>
    <col min="3587" max="3839" width="9.109375" style="15"/>
    <col min="3840" max="3840" width="16.88671875" style="15" bestFit="1" customWidth="1"/>
    <col min="3841" max="3841" width="59.88671875" style="15" customWidth="1"/>
    <col min="3842" max="3842" width="7.6640625" style="15" bestFit="1" customWidth="1"/>
    <col min="3843" max="4095" width="9.109375" style="15"/>
    <col min="4096" max="4096" width="16.88671875" style="15" bestFit="1" customWidth="1"/>
    <col min="4097" max="4097" width="59.88671875" style="15" customWidth="1"/>
    <col min="4098" max="4098" width="7.6640625" style="15" bestFit="1" customWidth="1"/>
    <col min="4099" max="4351" width="9.109375" style="15"/>
    <col min="4352" max="4352" width="16.88671875" style="15" bestFit="1" customWidth="1"/>
    <col min="4353" max="4353" width="59.88671875" style="15" customWidth="1"/>
    <col min="4354" max="4354" width="7.6640625" style="15" bestFit="1" customWidth="1"/>
    <col min="4355" max="4607" width="9.109375" style="15"/>
    <col min="4608" max="4608" width="16.88671875" style="15" bestFit="1" customWidth="1"/>
    <col min="4609" max="4609" width="59.88671875" style="15" customWidth="1"/>
    <col min="4610" max="4610" width="7.6640625" style="15" bestFit="1" customWidth="1"/>
    <col min="4611" max="4863" width="9.109375" style="15"/>
    <col min="4864" max="4864" width="16.88671875" style="15" bestFit="1" customWidth="1"/>
    <col min="4865" max="4865" width="59.88671875" style="15" customWidth="1"/>
    <col min="4866" max="4866" width="7.6640625" style="15" bestFit="1" customWidth="1"/>
    <col min="4867" max="5119" width="9.109375" style="15"/>
    <col min="5120" max="5120" width="16.88671875" style="15" bestFit="1" customWidth="1"/>
    <col min="5121" max="5121" width="59.88671875" style="15" customWidth="1"/>
    <col min="5122" max="5122" width="7.6640625" style="15" bestFit="1" customWidth="1"/>
    <col min="5123" max="5375" width="9.109375" style="15"/>
    <col min="5376" max="5376" width="16.88671875" style="15" bestFit="1" customWidth="1"/>
    <col min="5377" max="5377" width="59.88671875" style="15" customWidth="1"/>
    <col min="5378" max="5378" width="7.6640625" style="15" bestFit="1" customWidth="1"/>
    <col min="5379" max="5631" width="9.109375" style="15"/>
    <col min="5632" max="5632" width="16.88671875" style="15" bestFit="1" customWidth="1"/>
    <col min="5633" max="5633" width="59.88671875" style="15" customWidth="1"/>
    <col min="5634" max="5634" width="7.6640625" style="15" bestFit="1" customWidth="1"/>
    <col min="5635" max="5887" width="9.109375" style="15"/>
    <col min="5888" max="5888" width="16.88671875" style="15" bestFit="1" customWidth="1"/>
    <col min="5889" max="5889" width="59.88671875" style="15" customWidth="1"/>
    <col min="5890" max="5890" width="7.6640625" style="15" bestFit="1" customWidth="1"/>
    <col min="5891" max="6143" width="9.109375" style="15"/>
    <col min="6144" max="6144" width="16.88671875" style="15" bestFit="1" customWidth="1"/>
    <col min="6145" max="6145" width="59.88671875" style="15" customWidth="1"/>
    <col min="6146" max="6146" width="7.6640625" style="15" bestFit="1" customWidth="1"/>
    <col min="6147" max="6399" width="9.109375" style="15"/>
    <col min="6400" max="6400" width="16.88671875" style="15" bestFit="1" customWidth="1"/>
    <col min="6401" max="6401" width="59.88671875" style="15" customWidth="1"/>
    <col min="6402" max="6402" width="7.6640625" style="15" bestFit="1" customWidth="1"/>
    <col min="6403" max="6655" width="9.109375" style="15"/>
    <col min="6656" max="6656" width="16.88671875" style="15" bestFit="1" customWidth="1"/>
    <col min="6657" max="6657" width="59.88671875" style="15" customWidth="1"/>
    <col min="6658" max="6658" width="7.6640625" style="15" bestFit="1" customWidth="1"/>
    <col min="6659" max="6911" width="9.109375" style="15"/>
    <col min="6912" max="6912" width="16.88671875" style="15" bestFit="1" customWidth="1"/>
    <col min="6913" max="6913" width="59.88671875" style="15" customWidth="1"/>
    <col min="6914" max="6914" width="7.6640625" style="15" bestFit="1" customWidth="1"/>
    <col min="6915" max="7167" width="9.109375" style="15"/>
    <col min="7168" max="7168" width="16.88671875" style="15" bestFit="1" customWidth="1"/>
    <col min="7169" max="7169" width="59.88671875" style="15" customWidth="1"/>
    <col min="7170" max="7170" width="7.6640625" style="15" bestFit="1" customWidth="1"/>
    <col min="7171" max="7423" width="9.109375" style="15"/>
    <col min="7424" max="7424" width="16.88671875" style="15" bestFit="1" customWidth="1"/>
    <col min="7425" max="7425" width="59.88671875" style="15" customWidth="1"/>
    <col min="7426" max="7426" width="7.6640625" style="15" bestFit="1" customWidth="1"/>
    <col min="7427" max="7679" width="9.109375" style="15"/>
    <col min="7680" max="7680" width="16.88671875" style="15" bestFit="1" customWidth="1"/>
    <col min="7681" max="7681" width="59.88671875" style="15" customWidth="1"/>
    <col min="7682" max="7682" width="7.6640625" style="15" bestFit="1" customWidth="1"/>
    <col min="7683" max="7935" width="9.109375" style="15"/>
    <col min="7936" max="7936" width="16.88671875" style="15" bestFit="1" customWidth="1"/>
    <col min="7937" max="7937" width="59.88671875" style="15" customWidth="1"/>
    <col min="7938" max="7938" width="7.6640625" style="15" bestFit="1" customWidth="1"/>
    <col min="7939" max="8191" width="9.109375" style="15"/>
    <col min="8192" max="8192" width="16.88671875" style="15" bestFit="1" customWidth="1"/>
    <col min="8193" max="8193" width="59.88671875" style="15" customWidth="1"/>
    <col min="8194" max="8194" width="7.6640625" style="15" bestFit="1" customWidth="1"/>
    <col min="8195" max="8447" width="9.109375" style="15"/>
    <col min="8448" max="8448" width="16.88671875" style="15" bestFit="1" customWidth="1"/>
    <col min="8449" max="8449" width="59.88671875" style="15" customWidth="1"/>
    <col min="8450" max="8450" width="7.6640625" style="15" bestFit="1" customWidth="1"/>
    <col min="8451" max="8703" width="9.109375" style="15"/>
    <col min="8704" max="8704" width="16.88671875" style="15" bestFit="1" customWidth="1"/>
    <col min="8705" max="8705" width="59.88671875" style="15" customWidth="1"/>
    <col min="8706" max="8706" width="7.6640625" style="15" bestFit="1" customWidth="1"/>
    <col min="8707" max="8959" width="9.109375" style="15"/>
    <col min="8960" max="8960" width="16.88671875" style="15" bestFit="1" customWidth="1"/>
    <col min="8961" max="8961" width="59.88671875" style="15" customWidth="1"/>
    <col min="8962" max="8962" width="7.6640625" style="15" bestFit="1" customWidth="1"/>
    <col min="8963" max="9215" width="9.109375" style="15"/>
    <col min="9216" max="9216" width="16.88671875" style="15" bestFit="1" customWidth="1"/>
    <col min="9217" max="9217" width="59.88671875" style="15" customWidth="1"/>
    <col min="9218" max="9218" width="7.6640625" style="15" bestFit="1" customWidth="1"/>
    <col min="9219" max="9471" width="9.109375" style="15"/>
    <col min="9472" max="9472" width="16.88671875" style="15" bestFit="1" customWidth="1"/>
    <col min="9473" max="9473" width="59.88671875" style="15" customWidth="1"/>
    <col min="9474" max="9474" width="7.6640625" style="15" bestFit="1" customWidth="1"/>
    <col min="9475" max="9727" width="9.109375" style="15"/>
    <col min="9728" max="9728" width="16.88671875" style="15" bestFit="1" customWidth="1"/>
    <col min="9729" max="9729" width="59.88671875" style="15" customWidth="1"/>
    <col min="9730" max="9730" width="7.6640625" style="15" bestFit="1" customWidth="1"/>
    <col min="9731" max="9983" width="9.109375" style="15"/>
    <col min="9984" max="9984" width="16.88671875" style="15" bestFit="1" customWidth="1"/>
    <col min="9985" max="9985" width="59.88671875" style="15" customWidth="1"/>
    <col min="9986" max="9986" width="7.6640625" style="15" bestFit="1" customWidth="1"/>
    <col min="9987" max="10239" width="9.109375" style="15"/>
    <col min="10240" max="10240" width="16.88671875" style="15" bestFit="1" customWidth="1"/>
    <col min="10241" max="10241" width="59.88671875" style="15" customWidth="1"/>
    <col min="10242" max="10242" width="7.6640625" style="15" bestFit="1" customWidth="1"/>
    <col min="10243" max="10495" width="9.109375" style="15"/>
    <col min="10496" max="10496" width="16.88671875" style="15" bestFit="1" customWidth="1"/>
    <col min="10497" max="10497" width="59.88671875" style="15" customWidth="1"/>
    <col min="10498" max="10498" width="7.6640625" style="15" bestFit="1" customWidth="1"/>
    <col min="10499" max="10751" width="9.109375" style="15"/>
    <col min="10752" max="10752" width="16.88671875" style="15" bestFit="1" customWidth="1"/>
    <col min="10753" max="10753" width="59.88671875" style="15" customWidth="1"/>
    <col min="10754" max="10754" width="7.6640625" style="15" bestFit="1" customWidth="1"/>
    <col min="10755" max="11007" width="9.109375" style="15"/>
    <col min="11008" max="11008" width="16.88671875" style="15" bestFit="1" customWidth="1"/>
    <col min="11009" max="11009" width="59.88671875" style="15" customWidth="1"/>
    <col min="11010" max="11010" width="7.6640625" style="15" bestFit="1" customWidth="1"/>
    <col min="11011" max="11263" width="9.109375" style="15"/>
    <col min="11264" max="11264" width="16.88671875" style="15" bestFit="1" customWidth="1"/>
    <col min="11265" max="11265" width="59.88671875" style="15" customWidth="1"/>
    <col min="11266" max="11266" width="7.6640625" style="15" bestFit="1" customWidth="1"/>
    <col min="11267" max="11519" width="9.109375" style="15"/>
    <col min="11520" max="11520" width="16.88671875" style="15" bestFit="1" customWidth="1"/>
    <col min="11521" max="11521" width="59.88671875" style="15" customWidth="1"/>
    <col min="11522" max="11522" width="7.6640625" style="15" bestFit="1" customWidth="1"/>
    <col min="11523" max="11775" width="9.109375" style="15"/>
    <col min="11776" max="11776" width="16.88671875" style="15" bestFit="1" customWidth="1"/>
    <col min="11777" max="11777" width="59.88671875" style="15" customWidth="1"/>
    <col min="11778" max="11778" width="7.6640625" style="15" bestFit="1" customWidth="1"/>
    <col min="11779" max="12031" width="9.109375" style="15"/>
    <col min="12032" max="12032" width="16.88671875" style="15" bestFit="1" customWidth="1"/>
    <col min="12033" max="12033" width="59.88671875" style="15" customWidth="1"/>
    <col min="12034" max="12034" width="7.6640625" style="15" bestFit="1" customWidth="1"/>
    <col min="12035" max="12287" width="9.109375" style="15"/>
    <col min="12288" max="12288" width="16.88671875" style="15" bestFit="1" customWidth="1"/>
    <col min="12289" max="12289" width="59.88671875" style="15" customWidth="1"/>
    <col min="12290" max="12290" width="7.6640625" style="15" bestFit="1" customWidth="1"/>
    <col min="12291" max="12543" width="9.109375" style="15"/>
    <col min="12544" max="12544" width="16.88671875" style="15" bestFit="1" customWidth="1"/>
    <col min="12545" max="12545" width="59.88671875" style="15" customWidth="1"/>
    <col min="12546" max="12546" width="7.6640625" style="15" bestFit="1" customWidth="1"/>
    <col min="12547" max="12799" width="9.109375" style="15"/>
    <col min="12800" max="12800" width="16.88671875" style="15" bestFit="1" customWidth="1"/>
    <col min="12801" max="12801" width="59.88671875" style="15" customWidth="1"/>
    <col min="12802" max="12802" width="7.6640625" style="15" bestFit="1" customWidth="1"/>
    <col min="12803" max="13055" width="9.109375" style="15"/>
    <col min="13056" max="13056" width="16.88671875" style="15" bestFit="1" customWidth="1"/>
    <col min="13057" max="13057" width="59.88671875" style="15" customWidth="1"/>
    <col min="13058" max="13058" width="7.6640625" style="15" bestFit="1" customWidth="1"/>
    <col min="13059" max="13311" width="9.109375" style="15"/>
    <col min="13312" max="13312" width="16.88671875" style="15" bestFit="1" customWidth="1"/>
    <col min="13313" max="13313" width="59.88671875" style="15" customWidth="1"/>
    <col min="13314" max="13314" width="7.6640625" style="15" bestFit="1" customWidth="1"/>
    <col min="13315" max="13567" width="9.109375" style="15"/>
    <col min="13568" max="13568" width="16.88671875" style="15" bestFit="1" customWidth="1"/>
    <col min="13569" max="13569" width="59.88671875" style="15" customWidth="1"/>
    <col min="13570" max="13570" width="7.6640625" style="15" bestFit="1" customWidth="1"/>
    <col min="13571" max="13823" width="9.109375" style="15"/>
    <col min="13824" max="13824" width="16.88671875" style="15" bestFit="1" customWidth="1"/>
    <col min="13825" max="13825" width="59.88671875" style="15" customWidth="1"/>
    <col min="13826" max="13826" width="7.6640625" style="15" bestFit="1" customWidth="1"/>
    <col min="13827" max="14079" width="9.109375" style="15"/>
    <col min="14080" max="14080" width="16.88671875" style="15" bestFit="1" customWidth="1"/>
    <col min="14081" max="14081" width="59.88671875" style="15" customWidth="1"/>
    <col min="14082" max="14082" width="7.6640625" style="15" bestFit="1" customWidth="1"/>
    <col min="14083" max="14335" width="9.109375" style="15"/>
    <col min="14336" max="14336" width="16.88671875" style="15" bestFit="1" customWidth="1"/>
    <col min="14337" max="14337" width="59.88671875" style="15" customWidth="1"/>
    <col min="14338" max="14338" width="7.6640625" style="15" bestFit="1" customWidth="1"/>
    <col min="14339" max="14591" width="9.109375" style="15"/>
    <col min="14592" max="14592" width="16.88671875" style="15" bestFit="1" customWidth="1"/>
    <col min="14593" max="14593" width="59.88671875" style="15" customWidth="1"/>
    <col min="14594" max="14594" width="7.6640625" style="15" bestFit="1" customWidth="1"/>
    <col min="14595" max="14847" width="9.109375" style="15"/>
    <col min="14848" max="14848" width="16.88671875" style="15" bestFit="1" customWidth="1"/>
    <col min="14849" max="14849" width="59.88671875" style="15" customWidth="1"/>
    <col min="14850" max="14850" width="7.6640625" style="15" bestFit="1" customWidth="1"/>
    <col min="14851" max="15103" width="9.109375" style="15"/>
    <col min="15104" max="15104" width="16.88671875" style="15" bestFit="1" customWidth="1"/>
    <col min="15105" max="15105" width="59.88671875" style="15" customWidth="1"/>
    <col min="15106" max="15106" width="7.6640625" style="15" bestFit="1" customWidth="1"/>
    <col min="15107" max="15359" width="9.109375" style="15"/>
    <col min="15360" max="15360" width="16.88671875" style="15" bestFit="1" customWidth="1"/>
    <col min="15361" max="15361" width="59.88671875" style="15" customWidth="1"/>
    <col min="15362" max="15362" width="7.6640625" style="15" bestFit="1" customWidth="1"/>
    <col min="15363" max="15615" width="9.109375" style="15"/>
    <col min="15616" max="15616" width="16.88671875" style="15" bestFit="1" customWidth="1"/>
    <col min="15617" max="15617" width="59.88671875" style="15" customWidth="1"/>
    <col min="15618" max="15618" width="7.6640625" style="15" bestFit="1" customWidth="1"/>
    <col min="15619" max="15871" width="9.109375" style="15"/>
    <col min="15872" max="15872" width="16.88671875" style="15" bestFit="1" customWidth="1"/>
    <col min="15873" max="15873" width="59.88671875" style="15" customWidth="1"/>
    <col min="15874" max="15874" width="7.6640625" style="15" bestFit="1" customWidth="1"/>
    <col min="15875" max="16127" width="9.109375" style="15"/>
    <col min="16128" max="16128" width="16.88671875" style="15" bestFit="1" customWidth="1"/>
    <col min="16129" max="16129" width="59.88671875" style="15" customWidth="1"/>
    <col min="16130" max="16130" width="7.6640625" style="15" bestFit="1" customWidth="1"/>
    <col min="16131" max="16384" width="9.109375" style="15"/>
  </cols>
  <sheetData>
    <row r="1" spans="1:10" ht="13.8" thickBot="1" x14ac:dyDescent="0.3">
      <c r="A1" s="13" t="s">
        <v>2603</v>
      </c>
      <c r="B1" s="14" t="s">
        <v>2470</v>
      </c>
    </row>
    <row r="2" spans="1:10" x14ac:dyDescent="0.25">
      <c r="A2" s="21" t="s">
        <v>2580</v>
      </c>
      <c r="B2" s="15" t="s">
        <v>2581</v>
      </c>
    </row>
    <row r="3" spans="1:10" x14ac:dyDescent="0.25">
      <c r="A3" s="21" t="s">
        <v>2587</v>
      </c>
      <c r="B3" s="15" t="s">
        <v>2588</v>
      </c>
      <c r="D3" s="24"/>
      <c r="E3" s="19" t="s">
        <v>2598</v>
      </c>
    </row>
    <row r="4" spans="1:10" ht="13.8" thickBot="1" x14ac:dyDescent="0.3">
      <c r="A4" s="22" t="s">
        <v>2582</v>
      </c>
      <c r="B4" s="17" t="s">
        <v>2479</v>
      </c>
    </row>
    <row r="5" spans="1:10" x14ac:dyDescent="0.25">
      <c r="A5" s="22" t="s">
        <v>2583</v>
      </c>
      <c r="B5" s="17" t="s">
        <v>2585</v>
      </c>
      <c r="D5" s="33" t="s">
        <v>2599</v>
      </c>
      <c r="E5" s="25"/>
      <c r="F5" s="25"/>
      <c r="G5" s="25"/>
      <c r="H5" s="25"/>
      <c r="I5" s="25"/>
      <c r="J5" s="26"/>
    </row>
    <row r="6" spans="1:10" x14ac:dyDescent="0.25">
      <c r="A6" s="22" t="s">
        <v>2584</v>
      </c>
      <c r="B6" s="17" t="s">
        <v>2586</v>
      </c>
      <c r="D6" s="27" t="s">
        <v>2600</v>
      </c>
      <c r="E6" s="28"/>
      <c r="F6" s="28"/>
      <c r="G6" s="28"/>
      <c r="H6" s="28"/>
      <c r="I6" s="28"/>
      <c r="J6" s="29"/>
    </row>
    <row r="7" spans="1:10" x14ac:dyDescent="0.25">
      <c r="A7" s="16" t="s">
        <v>2531</v>
      </c>
      <c r="B7" s="17" t="s">
        <v>2480</v>
      </c>
      <c r="D7" s="27" t="s">
        <v>2601</v>
      </c>
      <c r="E7" s="28"/>
      <c r="F7" s="28"/>
      <c r="G7" s="28"/>
      <c r="H7" s="28"/>
      <c r="I7" s="28"/>
      <c r="J7" s="29"/>
    </row>
    <row r="8" spans="1:10" ht="13.8" thickBot="1" x14ac:dyDescent="0.3">
      <c r="A8" s="16" t="s">
        <v>2532</v>
      </c>
      <c r="B8" s="17" t="s">
        <v>2481</v>
      </c>
      <c r="D8" s="30" t="s">
        <v>2602</v>
      </c>
      <c r="E8" s="31"/>
      <c r="F8" s="31"/>
      <c r="G8" s="31"/>
      <c r="H8" s="31"/>
      <c r="I8" s="31"/>
      <c r="J8" s="32"/>
    </row>
    <row r="9" spans="1:10" x14ac:dyDescent="0.25">
      <c r="A9" s="16" t="s">
        <v>2533</v>
      </c>
      <c r="B9" s="17" t="s">
        <v>2482</v>
      </c>
    </row>
    <row r="10" spans="1:10" x14ac:dyDescent="0.25">
      <c r="A10" s="16" t="s">
        <v>2534</v>
      </c>
      <c r="B10" s="17" t="s">
        <v>2483</v>
      </c>
    </row>
    <row r="11" spans="1:10" x14ac:dyDescent="0.25">
      <c r="A11" s="16" t="s">
        <v>2535</v>
      </c>
      <c r="B11" s="17" t="s">
        <v>2484</v>
      </c>
    </row>
    <row r="12" spans="1:10" x14ac:dyDescent="0.25">
      <c r="A12" s="16" t="s">
        <v>2536</v>
      </c>
      <c r="B12" s="17" t="s">
        <v>2485</v>
      </c>
    </row>
    <row r="13" spans="1:10" x14ac:dyDescent="0.25">
      <c r="A13" s="16" t="s">
        <v>2537</v>
      </c>
      <c r="B13" s="17" t="s">
        <v>2486</v>
      </c>
    </row>
    <row r="14" spans="1:10" x14ac:dyDescent="0.25">
      <c r="A14" s="16" t="s">
        <v>2538</v>
      </c>
      <c r="B14" s="17" t="s">
        <v>2487</v>
      </c>
    </row>
    <row r="15" spans="1:10" x14ac:dyDescent="0.25">
      <c r="A15" s="16" t="s">
        <v>2539</v>
      </c>
      <c r="B15" s="17" t="s">
        <v>2488</v>
      </c>
    </row>
    <row r="16" spans="1:10" x14ac:dyDescent="0.25">
      <c r="A16" s="16" t="s">
        <v>2540</v>
      </c>
      <c r="B16" s="17" t="s">
        <v>2489</v>
      </c>
    </row>
    <row r="17" spans="1:2" x14ac:dyDescent="0.25">
      <c r="A17" s="16" t="s">
        <v>2541</v>
      </c>
      <c r="B17" s="17" t="s">
        <v>2490</v>
      </c>
    </row>
    <row r="18" spans="1:2" x14ac:dyDescent="0.25">
      <c r="A18" s="16" t="s">
        <v>2542</v>
      </c>
      <c r="B18" s="17" t="s">
        <v>2491</v>
      </c>
    </row>
    <row r="19" spans="1:2" x14ac:dyDescent="0.25">
      <c r="A19" s="16" t="s">
        <v>2543</v>
      </c>
      <c r="B19" s="17" t="s">
        <v>2492</v>
      </c>
    </row>
    <row r="20" spans="1:2" x14ac:dyDescent="0.25">
      <c r="A20" s="16" t="s">
        <v>2544</v>
      </c>
      <c r="B20" s="17" t="s">
        <v>2493</v>
      </c>
    </row>
    <row r="21" spans="1:2" x14ac:dyDescent="0.25">
      <c r="A21" s="16" t="s">
        <v>2545</v>
      </c>
      <c r="B21" s="17" t="s">
        <v>2494</v>
      </c>
    </row>
    <row r="22" spans="1:2" x14ac:dyDescent="0.25">
      <c r="A22" s="16" t="s">
        <v>2546</v>
      </c>
      <c r="B22" s="17" t="s">
        <v>2495</v>
      </c>
    </row>
    <row r="23" spans="1:2" x14ac:dyDescent="0.25">
      <c r="A23" s="16" t="s">
        <v>2547</v>
      </c>
      <c r="B23" s="17" t="s">
        <v>2496</v>
      </c>
    </row>
    <row r="24" spans="1:2" x14ac:dyDescent="0.25">
      <c r="A24" s="16" t="s">
        <v>2548</v>
      </c>
      <c r="B24" s="17" t="s">
        <v>2497</v>
      </c>
    </row>
    <row r="25" spans="1:2" x14ac:dyDescent="0.25">
      <c r="A25" s="16" t="s">
        <v>2549</v>
      </c>
      <c r="B25" s="17" t="s">
        <v>2498</v>
      </c>
    </row>
    <row r="26" spans="1:2" x14ac:dyDescent="0.25">
      <c r="A26" s="16" t="s">
        <v>2550</v>
      </c>
      <c r="B26" s="17" t="s">
        <v>2499</v>
      </c>
    </row>
    <row r="27" spans="1:2" x14ac:dyDescent="0.25">
      <c r="A27" s="16" t="s">
        <v>2551</v>
      </c>
      <c r="B27" s="17" t="s">
        <v>2500</v>
      </c>
    </row>
    <row r="28" spans="1:2" x14ac:dyDescent="0.25">
      <c r="A28" s="16" t="s">
        <v>2552</v>
      </c>
      <c r="B28" s="17" t="s">
        <v>2501</v>
      </c>
    </row>
    <row r="29" spans="1:2" x14ac:dyDescent="0.25">
      <c r="A29" s="16" t="s">
        <v>2553</v>
      </c>
      <c r="B29" s="17" t="s">
        <v>2502</v>
      </c>
    </row>
    <row r="30" spans="1:2" x14ac:dyDescent="0.25">
      <c r="A30" s="16" t="s">
        <v>2554</v>
      </c>
      <c r="B30" s="17" t="s">
        <v>2503</v>
      </c>
    </row>
    <row r="31" spans="1:2" x14ac:dyDescent="0.25">
      <c r="A31" s="16" t="s">
        <v>2555</v>
      </c>
      <c r="B31" s="18" t="s">
        <v>2589</v>
      </c>
    </row>
    <row r="32" spans="1:2" x14ac:dyDescent="0.25">
      <c r="A32" s="16" t="s">
        <v>2556</v>
      </c>
      <c r="B32" s="17" t="s">
        <v>2504</v>
      </c>
    </row>
    <row r="33" spans="1:2" x14ac:dyDescent="0.25">
      <c r="A33" s="16" t="s">
        <v>2557</v>
      </c>
      <c r="B33" s="17" t="s">
        <v>2505</v>
      </c>
    </row>
    <row r="34" spans="1:2" x14ac:dyDescent="0.25">
      <c r="A34" s="16" t="s">
        <v>2558</v>
      </c>
      <c r="B34" s="17" t="s">
        <v>2506</v>
      </c>
    </row>
    <row r="35" spans="1:2" x14ac:dyDescent="0.25">
      <c r="A35" s="16" t="s">
        <v>2559</v>
      </c>
      <c r="B35" s="17" t="s">
        <v>2507</v>
      </c>
    </row>
    <row r="36" spans="1:2" x14ac:dyDescent="0.25">
      <c r="A36" s="16" t="s">
        <v>2560</v>
      </c>
      <c r="B36" s="17" t="s">
        <v>2508</v>
      </c>
    </row>
    <row r="37" spans="1:2" x14ac:dyDescent="0.25">
      <c r="A37" s="22" t="s">
        <v>2593</v>
      </c>
      <c r="B37" s="17" t="s">
        <v>2590</v>
      </c>
    </row>
    <row r="38" spans="1:2" x14ac:dyDescent="0.25">
      <c r="A38" s="20" t="s">
        <v>2592</v>
      </c>
      <c r="B38" s="17" t="s">
        <v>2591</v>
      </c>
    </row>
    <row r="39" spans="1:2" x14ac:dyDescent="0.25">
      <c r="A39" s="16" t="s">
        <v>2561</v>
      </c>
      <c r="B39" s="17" t="s">
        <v>2509</v>
      </c>
    </row>
    <row r="40" spans="1:2" x14ac:dyDescent="0.25">
      <c r="A40" s="16" t="s">
        <v>2562</v>
      </c>
      <c r="B40" s="17" t="s">
        <v>2510</v>
      </c>
    </row>
    <row r="41" spans="1:2" x14ac:dyDescent="0.25">
      <c r="A41" s="16" t="s">
        <v>2563</v>
      </c>
      <c r="B41" s="17" t="s">
        <v>2511</v>
      </c>
    </row>
    <row r="42" spans="1:2" x14ac:dyDescent="0.25">
      <c r="A42" s="20" t="s">
        <v>2594</v>
      </c>
      <c r="B42" s="17" t="s">
        <v>2512</v>
      </c>
    </row>
    <row r="43" spans="1:2" x14ac:dyDescent="0.25">
      <c r="A43" s="16" t="s">
        <v>2564</v>
      </c>
      <c r="B43" s="17" t="s">
        <v>2513</v>
      </c>
    </row>
    <row r="44" spans="1:2" x14ac:dyDescent="0.25">
      <c r="A44" s="20" t="s">
        <v>2595</v>
      </c>
      <c r="B44" s="17" t="s">
        <v>2514</v>
      </c>
    </row>
    <row r="45" spans="1:2" x14ac:dyDescent="0.25">
      <c r="A45" s="16" t="s">
        <v>2565</v>
      </c>
      <c r="B45" s="17" t="s">
        <v>2515</v>
      </c>
    </row>
    <row r="46" spans="1:2" x14ac:dyDescent="0.25">
      <c r="A46" s="16" t="s">
        <v>2566</v>
      </c>
      <c r="B46" s="17" t="s">
        <v>2516</v>
      </c>
    </row>
    <row r="47" spans="1:2" ht="92.4" x14ac:dyDescent="0.25">
      <c r="A47" s="16" t="s">
        <v>2567</v>
      </c>
      <c r="B47" s="18" t="s">
        <v>2517</v>
      </c>
    </row>
    <row r="48" spans="1:2" x14ac:dyDescent="0.25">
      <c r="A48" s="16" t="s">
        <v>2568</v>
      </c>
      <c r="B48" s="17" t="s">
        <v>2518</v>
      </c>
    </row>
    <row r="49" spans="1:2" ht="26.4" x14ac:dyDescent="0.25">
      <c r="A49" s="20" t="s">
        <v>2596</v>
      </c>
      <c r="B49" s="18" t="s">
        <v>2519</v>
      </c>
    </row>
    <row r="50" spans="1:2" x14ac:dyDescent="0.25">
      <c r="A50" s="16" t="s">
        <v>2569</v>
      </c>
      <c r="B50" s="17" t="s">
        <v>2520</v>
      </c>
    </row>
    <row r="51" spans="1:2" x14ac:dyDescent="0.25">
      <c r="A51" s="16" t="s">
        <v>2570</v>
      </c>
      <c r="B51" s="17" t="s">
        <v>2521</v>
      </c>
    </row>
    <row r="52" spans="1:2" ht="52.8" x14ac:dyDescent="0.25">
      <c r="A52" s="16" t="s">
        <v>2571</v>
      </c>
      <c r="B52" s="18" t="s">
        <v>2522</v>
      </c>
    </row>
    <row r="53" spans="1:2" x14ac:dyDescent="0.25">
      <c r="A53" s="16" t="s">
        <v>2572</v>
      </c>
      <c r="B53" s="17" t="s">
        <v>2523</v>
      </c>
    </row>
    <row r="54" spans="1:2" x14ac:dyDescent="0.25">
      <c r="A54" s="16">
        <v>92</v>
      </c>
      <c r="B54" s="17" t="s">
        <v>2597</v>
      </c>
    </row>
    <row r="55" spans="1:2" x14ac:dyDescent="0.25">
      <c r="A55" s="16" t="s">
        <v>2573</v>
      </c>
      <c r="B55" s="17" t="s">
        <v>2524</v>
      </c>
    </row>
    <row r="56" spans="1:2" x14ac:dyDescent="0.25">
      <c r="A56" s="16" t="s">
        <v>2574</v>
      </c>
      <c r="B56" s="17" t="s">
        <v>2525</v>
      </c>
    </row>
    <row r="57" spans="1:2" x14ac:dyDescent="0.25">
      <c r="A57" s="16" t="s">
        <v>2575</v>
      </c>
      <c r="B57" s="17" t="s">
        <v>2526</v>
      </c>
    </row>
    <row r="58" spans="1:2" x14ac:dyDescent="0.25">
      <c r="A58" s="16" t="s">
        <v>2576</v>
      </c>
      <c r="B58" s="17" t="s">
        <v>2527</v>
      </c>
    </row>
    <row r="59" spans="1:2" x14ac:dyDescent="0.25">
      <c r="A59" s="16" t="s">
        <v>2577</v>
      </c>
      <c r="B59" s="17" t="s">
        <v>2528</v>
      </c>
    </row>
    <row r="60" spans="1:2" x14ac:dyDescent="0.25">
      <c r="A60" s="16" t="s">
        <v>2578</v>
      </c>
      <c r="B60" s="17" t="s">
        <v>2529</v>
      </c>
    </row>
    <row r="61" spans="1:2" x14ac:dyDescent="0.25">
      <c r="A61" s="23" t="s">
        <v>2579</v>
      </c>
      <c r="B61" s="17" t="s">
        <v>2530</v>
      </c>
    </row>
    <row r="62" spans="1:2" x14ac:dyDescent="0.25">
      <c r="A62" s="19" t="s">
        <v>2672</v>
      </c>
      <c r="B62" s="15" t="s">
        <v>2673</v>
      </c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04CD0-BB61-4586-881D-27288B69D11C}">
  <sheetPr codeName="Sheet8">
    <tabColor theme="5" tint="0.59999389629810485"/>
  </sheetPr>
  <dimension ref="A1:T897"/>
  <sheetViews>
    <sheetView workbookViewId="0">
      <selection activeCell="N12" sqref="N12"/>
    </sheetView>
  </sheetViews>
  <sheetFormatPr defaultRowHeight="14.4" x14ac:dyDescent="0.3"/>
  <cols>
    <col min="1" max="1" width="16.33203125" customWidth="1"/>
    <col min="2" max="2" width="3.33203125" customWidth="1"/>
    <col min="4" max="4" width="3.33203125" customWidth="1"/>
    <col min="5" max="5" width="5.88671875" customWidth="1"/>
    <col min="6" max="6" width="3.33203125" customWidth="1"/>
    <col min="7" max="7" width="13" customWidth="1"/>
    <col min="8" max="8" width="3.33203125" customWidth="1"/>
  </cols>
  <sheetData>
    <row r="1" spans="1:20" ht="20.399999999999999" customHeight="1" thickBot="1" x14ac:dyDescent="0.35">
      <c r="A1" s="40" t="s">
        <v>2675</v>
      </c>
      <c r="C1" s="40" t="s">
        <v>5818</v>
      </c>
      <c r="E1" s="40" t="s">
        <v>6026</v>
      </c>
      <c r="G1" s="40" t="s">
        <v>5828</v>
      </c>
      <c r="I1" s="40" t="s">
        <v>5819</v>
      </c>
    </row>
    <row r="2" spans="1:20" x14ac:dyDescent="0.3">
      <c r="A2" t="s">
        <v>2933</v>
      </c>
      <c r="C2" t="s">
        <v>5820</v>
      </c>
      <c r="E2" t="s">
        <v>5726</v>
      </c>
      <c r="G2" t="s">
        <v>5829</v>
      </c>
      <c r="I2" t="s">
        <v>2449</v>
      </c>
      <c r="J2" s="53" t="s">
        <v>5821</v>
      </c>
    </row>
    <row r="3" spans="1:20" x14ac:dyDescent="0.3">
      <c r="A3" t="s">
        <v>3281</v>
      </c>
      <c r="C3" t="s">
        <v>5822</v>
      </c>
      <c r="E3" t="s">
        <v>2458</v>
      </c>
      <c r="G3" t="s">
        <v>6032</v>
      </c>
      <c r="I3" t="s">
        <v>5724</v>
      </c>
      <c r="J3" s="53" t="s">
        <v>5823</v>
      </c>
    </row>
    <row r="4" spans="1:20" x14ac:dyDescent="0.3">
      <c r="A4" t="s">
        <v>3282</v>
      </c>
      <c r="G4" t="s">
        <v>5822</v>
      </c>
      <c r="I4" t="s">
        <v>2458</v>
      </c>
      <c r="J4" s="53" t="s">
        <v>5825</v>
      </c>
    </row>
    <row r="5" spans="1:20" ht="15" thickBot="1" x14ac:dyDescent="0.35">
      <c r="A5" t="s">
        <v>3283</v>
      </c>
      <c r="I5" t="s">
        <v>2464</v>
      </c>
      <c r="J5" s="53" t="s">
        <v>5827</v>
      </c>
    </row>
    <row r="6" spans="1:20" x14ac:dyDescent="0.3">
      <c r="A6" t="s">
        <v>3284</v>
      </c>
      <c r="N6" s="33" t="s">
        <v>2599</v>
      </c>
      <c r="O6" s="25"/>
      <c r="P6" s="25"/>
      <c r="Q6" s="25"/>
      <c r="R6" s="25"/>
      <c r="S6" s="25"/>
      <c r="T6" s="26"/>
    </row>
    <row r="7" spans="1:20" x14ac:dyDescent="0.3">
      <c r="A7" t="s">
        <v>3285</v>
      </c>
      <c r="N7" s="45" t="s">
        <v>5824</v>
      </c>
      <c r="O7" s="15"/>
      <c r="P7" s="15"/>
      <c r="Q7" s="15"/>
      <c r="R7" s="15"/>
      <c r="S7" s="15"/>
      <c r="T7" s="29"/>
    </row>
    <row r="8" spans="1:20" ht="15" thickBot="1" x14ac:dyDescent="0.35">
      <c r="A8" t="s">
        <v>3595</v>
      </c>
      <c r="N8" s="54" t="s">
        <v>5826</v>
      </c>
      <c r="O8" s="31"/>
      <c r="P8" s="31"/>
      <c r="Q8" s="31"/>
      <c r="R8" s="31"/>
      <c r="S8" s="31"/>
      <c r="T8" s="32"/>
    </row>
    <row r="9" spans="1:20" x14ac:dyDescent="0.3">
      <c r="A9" t="s">
        <v>3229</v>
      </c>
      <c r="N9" s="25"/>
      <c r="O9" s="25"/>
      <c r="P9" s="25"/>
      <c r="Q9" s="25"/>
      <c r="R9" s="25"/>
      <c r="S9" s="25"/>
      <c r="T9" s="25"/>
    </row>
    <row r="10" spans="1:20" x14ac:dyDescent="0.3">
      <c r="A10" t="s">
        <v>3612</v>
      </c>
    </row>
    <row r="11" spans="1:20" x14ac:dyDescent="0.3">
      <c r="A11" t="s">
        <v>3286</v>
      </c>
    </row>
    <row r="12" spans="1:20" x14ac:dyDescent="0.3">
      <c r="A12" t="s">
        <v>3230</v>
      </c>
    </row>
    <row r="13" spans="1:20" x14ac:dyDescent="0.3">
      <c r="A13" t="s">
        <v>3231</v>
      </c>
    </row>
    <row r="14" spans="1:20" x14ac:dyDescent="0.3">
      <c r="A14" t="s">
        <v>3232</v>
      </c>
    </row>
    <row r="15" spans="1:20" x14ac:dyDescent="0.3">
      <c r="A15" t="s">
        <v>3632</v>
      </c>
    </row>
    <row r="16" spans="1:20" x14ac:dyDescent="0.3">
      <c r="A16" t="s">
        <v>3233</v>
      </c>
    </row>
    <row r="17" spans="1:1" x14ac:dyDescent="0.3">
      <c r="A17" t="s">
        <v>3234</v>
      </c>
    </row>
    <row r="18" spans="1:1" x14ac:dyDescent="0.3">
      <c r="A18" t="s">
        <v>3235</v>
      </c>
    </row>
    <row r="19" spans="1:1" x14ac:dyDescent="0.3">
      <c r="A19" t="s">
        <v>3317</v>
      </c>
    </row>
    <row r="20" spans="1:1" x14ac:dyDescent="0.3">
      <c r="A20" t="s">
        <v>3547</v>
      </c>
    </row>
    <row r="21" spans="1:1" x14ac:dyDescent="0.3">
      <c r="A21" t="s">
        <v>3236</v>
      </c>
    </row>
    <row r="22" spans="1:1" x14ac:dyDescent="0.3">
      <c r="A22" t="s">
        <v>3237</v>
      </c>
    </row>
    <row r="23" spans="1:1" x14ac:dyDescent="0.3">
      <c r="A23" t="s">
        <v>3238</v>
      </c>
    </row>
    <row r="24" spans="1:1" x14ac:dyDescent="0.3">
      <c r="A24" t="s">
        <v>3548</v>
      </c>
    </row>
    <row r="25" spans="1:1" x14ac:dyDescent="0.3">
      <c r="A25" t="s">
        <v>3387</v>
      </c>
    </row>
    <row r="26" spans="1:1" x14ac:dyDescent="0.3">
      <c r="A26" t="s">
        <v>2934</v>
      </c>
    </row>
    <row r="27" spans="1:1" x14ac:dyDescent="0.3">
      <c r="A27" t="s">
        <v>3388</v>
      </c>
    </row>
    <row r="28" spans="1:1" x14ac:dyDescent="0.3">
      <c r="A28" t="s">
        <v>3389</v>
      </c>
    </row>
    <row r="29" spans="1:1" x14ac:dyDescent="0.3">
      <c r="A29" t="s">
        <v>2935</v>
      </c>
    </row>
    <row r="30" spans="1:1" x14ac:dyDescent="0.3">
      <c r="A30" t="s">
        <v>3390</v>
      </c>
    </row>
    <row r="31" spans="1:1" x14ac:dyDescent="0.3">
      <c r="A31" t="s">
        <v>2936</v>
      </c>
    </row>
    <row r="32" spans="1:1" x14ac:dyDescent="0.3">
      <c r="A32" t="s">
        <v>3391</v>
      </c>
    </row>
    <row r="33" spans="1:1" x14ac:dyDescent="0.3">
      <c r="A33" t="s">
        <v>3392</v>
      </c>
    </row>
    <row r="34" spans="1:1" x14ac:dyDescent="0.3">
      <c r="A34" t="s">
        <v>3393</v>
      </c>
    </row>
    <row r="35" spans="1:1" x14ac:dyDescent="0.3">
      <c r="A35" t="s">
        <v>3394</v>
      </c>
    </row>
    <row r="36" spans="1:1" x14ac:dyDescent="0.3">
      <c r="A36" t="s">
        <v>3395</v>
      </c>
    </row>
    <row r="37" spans="1:1" x14ac:dyDescent="0.3">
      <c r="A37" t="s">
        <v>3396</v>
      </c>
    </row>
    <row r="38" spans="1:1" x14ac:dyDescent="0.3">
      <c r="A38" t="s">
        <v>3397</v>
      </c>
    </row>
    <row r="39" spans="1:1" x14ac:dyDescent="0.3">
      <c r="A39" t="s">
        <v>3398</v>
      </c>
    </row>
    <row r="40" spans="1:1" x14ac:dyDescent="0.3">
      <c r="A40" t="s">
        <v>3643</v>
      </c>
    </row>
    <row r="41" spans="1:1" x14ac:dyDescent="0.3">
      <c r="A41" t="s">
        <v>3399</v>
      </c>
    </row>
    <row r="42" spans="1:1" x14ac:dyDescent="0.3">
      <c r="A42" t="s">
        <v>3400</v>
      </c>
    </row>
    <row r="43" spans="1:1" x14ac:dyDescent="0.3">
      <c r="A43" t="s">
        <v>3401</v>
      </c>
    </row>
    <row r="44" spans="1:1" x14ac:dyDescent="0.3">
      <c r="A44" t="s">
        <v>3402</v>
      </c>
    </row>
    <row r="45" spans="1:1" x14ac:dyDescent="0.3">
      <c r="A45" t="s">
        <v>3403</v>
      </c>
    </row>
    <row r="46" spans="1:1" x14ac:dyDescent="0.3">
      <c r="A46" t="s">
        <v>3644</v>
      </c>
    </row>
    <row r="47" spans="1:1" x14ac:dyDescent="0.3">
      <c r="A47" t="s">
        <v>3404</v>
      </c>
    </row>
    <row r="48" spans="1:1" x14ac:dyDescent="0.3">
      <c r="A48" t="s">
        <v>3405</v>
      </c>
    </row>
    <row r="49" spans="1:1" x14ac:dyDescent="0.3">
      <c r="A49" t="s">
        <v>3406</v>
      </c>
    </row>
    <row r="50" spans="1:1" x14ac:dyDescent="0.3">
      <c r="A50" t="s">
        <v>3633</v>
      </c>
    </row>
    <row r="51" spans="1:1" x14ac:dyDescent="0.3">
      <c r="A51" t="s">
        <v>3634</v>
      </c>
    </row>
    <row r="52" spans="1:1" x14ac:dyDescent="0.3">
      <c r="A52" t="s">
        <v>2937</v>
      </c>
    </row>
    <row r="53" spans="1:1" x14ac:dyDescent="0.3">
      <c r="A53" t="s">
        <v>3407</v>
      </c>
    </row>
    <row r="54" spans="1:1" x14ac:dyDescent="0.3">
      <c r="A54" t="s">
        <v>2938</v>
      </c>
    </row>
    <row r="55" spans="1:1" x14ac:dyDescent="0.3">
      <c r="A55" t="s">
        <v>2939</v>
      </c>
    </row>
    <row r="56" spans="1:1" x14ac:dyDescent="0.3">
      <c r="A56" t="s">
        <v>3816</v>
      </c>
    </row>
    <row r="57" spans="1:1" x14ac:dyDescent="0.3">
      <c r="A57" t="s">
        <v>2940</v>
      </c>
    </row>
    <row r="58" spans="1:1" x14ac:dyDescent="0.3">
      <c r="A58" t="s">
        <v>3408</v>
      </c>
    </row>
    <row r="59" spans="1:1" x14ac:dyDescent="0.3">
      <c r="A59" t="s">
        <v>3409</v>
      </c>
    </row>
    <row r="60" spans="1:1" x14ac:dyDescent="0.3">
      <c r="A60" t="s">
        <v>3410</v>
      </c>
    </row>
    <row r="61" spans="1:1" x14ac:dyDescent="0.3">
      <c r="A61" t="s">
        <v>3411</v>
      </c>
    </row>
    <row r="62" spans="1:1" x14ac:dyDescent="0.3">
      <c r="A62" t="s">
        <v>3412</v>
      </c>
    </row>
    <row r="63" spans="1:1" x14ac:dyDescent="0.3">
      <c r="A63" t="s">
        <v>3413</v>
      </c>
    </row>
    <row r="64" spans="1:1" x14ac:dyDescent="0.3">
      <c r="A64" t="s">
        <v>3414</v>
      </c>
    </row>
    <row r="65" spans="1:1" x14ac:dyDescent="0.3">
      <c r="A65" t="s">
        <v>3686</v>
      </c>
    </row>
    <row r="66" spans="1:1" x14ac:dyDescent="0.3">
      <c r="A66" t="s">
        <v>3415</v>
      </c>
    </row>
    <row r="67" spans="1:1" x14ac:dyDescent="0.3">
      <c r="A67" t="s">
        <v>3416</v>
      </c>
    </row>
    <row r="68" spans="1:1" x14ac:dyDescent="0.3">
      <c r="A68" t="s">
        <v>3417</v>
      </c>
    </row>
    <row r="69" spans="1:1" x14ac:dyDescent="0.3">
      <c r="A69" t="s">
        <v>3687</v>
      </c>
    </row>
    <row r="70" spans="1:1" x14ac:dyDescent="0.3">
      <c r="A70" t="s">
        <v>2941</v>
      </c>
    </row>
    <row r="71" spans="1:1" x14ac:dyDescent="0.3">
      <c r="A71" t="s">
        <v>3635</v>
      </c>
    </row>
    <row r="72" spans="1:1" x14ac:dyDescent="0.3">
      <c r="A72" t="s">
        <v>3642</v>
      </c>
    </row>
    <row r="73" spans="1:1" x14ac:dyDescent="0.3">
      <c r="A73" t="s">
        <v>2942</v>
      </c>
    </row>
    <row r="74" spans="1:1" x14ac:dyDescent="0.3">
      <c r="A74" t="s">
        <v>3688</v>
      </c>
    </row>
    <row r="75" spans="1:1" x14ac:dyDescent="0.3">
      <c r="A75" t="s">
        <v>3636</v>
      </c>
    </row>
    <row r="76" spans="1:1" x14ac:dyDescent="0.3">
      <c r="A76" t="s">
        <v>3637</v>
      </c>
    </row>
    <row r="77" spans="1:1" x14ac:dyDescent="0.3">
      <c r="A77" t="s">
        <v>3638</v>
      </c>
    </row>
    <row r="78" spans="1:1" x14ac:dyDescent="0.3">
      <c r="A78" t="s">
        <v>3689</v>
      </c>
    </row>
    <row r="79" spans="1:1" x14ac:dyDescent="0.3">
      <c r="A79" t="s">
        <v>3639</v>
      </c>
    </row>
    <row r="80" spans="1:1" x14ac:dyDescent="0.3">
      <c r="A80" t="s">
        <v>3640</v>
      </c>
    </row>
    <row r="81" spans="1:1" x14ac:dyDescent="0.3">
      <c r="A81" t="s">
        <v>3690</v>
      </c>
    </row>
    <row r="82" spans="1:1" x14ac:dyDescent="0.3">
      <c r="A82" t="s">
        <v>3691</v>
      </c>
    </row>
    <row r="83" spans="1:1" x14ac:dyDescent="0.3">
      <c r="A83" t="s">
        <v>3692</v>
      </c>
    </row>
    <row r="84" spans="1:1" x14ac:dyDescent="0.3">
      <c r="A84" t="s">
        <v>3641</v>
      </c>
    </row>
    <row r="85" spans="1:1" x14ac:dyDescent="0.3">
      <c r="A85" t="s">
        <v>3693</v>
      </c>
    </row>
    <row r="86" spans="1:1" x14ac:dyDescent="0.3">
      <c r="A86" t="s">
        <v>3694</v>
      </c>
    </row>
    <row r="87" spans="1:1" x14ac:dyDescent="0.3">
      <c r="A87" t="s">
        <v>3657</v>
      </c>
    </row>
    <row r="88" spans="1:1" x14ac:dyDescent="0.3">
      <c r="A88" t="s">
        <v>2943</v>
      </c>
    </row>
    <row r="89" spans="1:1" x14ac:dyDescent="0.3">
      <c r="A89" t="s">
        <v>3695</v>
      </c>
    </row>
    <row r="90" spans="1:1" x14ac:dyDescent="0.3">
      <c r="A90" t="s">
        <v>3658</v>
      </c>
    </row>
    <row r="91" spans="1:1" x14ac:dyDescent="0.3">
      <c r="A91" t="s">
        <v>2944</v>
      </c>
    </row>
    <row r="92" spans="1:1" x14ac:dyDescent="0.3">
      <c r="A92" t="s">
        <v>3817</v>
      </c>
    </row>
    <row r="93" spans="1:1" x14ac:dyDescent="0.3">
      <c r="A93" t="s">
        <v>3659</v>
      </c>
    </row>
    <row r="94" spans="1:1" x14ac:dyDescent="0.3">
      <c r="A94" t="s">
        <v>2945</v>
      </c>
    </row>
    <row r="95" spans="1:1" x14ac:dyDescent="0.3">
      <c r="A95" t="s">
        <v>3696</v>
      </c>
    </row>
    <row r="96" spans="1:1" x14ac:dyDescent="0.3">
      <c r="A96" t="s">
        <v>2946</v>
      </c>
    </row>
    <row r="97" spans="1:1" x14ac:dyDescent="0.3">
      <c r="A97" t="s">
        <v>2947</v>
      </c>
    </row>
    <row r="98" spans="1:1" x14ac:dyDescent="0.3">
      <c r="A98" t="s">
        <v>3645</v>
      </c>
    </row>
    <row r="99" spans="1:1" x14ac:dyDescent="0.3">
      <c r="A99" t="s">
        <v>3646</v>
      </c>
    </row>
    <row r="100" spans="1:1" x14ac:dyDescent="0.3">
      <c r="A100" t="s">
        <v>2948</v>
      </c>
    </row>
    <row r="101" spans="1:1" x14ac:dyDescent="0.3">
      <c r="A101" t="s">
        <v>3318</v>
      </c>
    </row>
    <row r="102" spans="1:1" x14ac:dyDescent="0.3">
      <c r="A102" t="s">
        <v>3287</v>
      </c>
    </row>
    <row r="103" spans="1:1" x14ac:dyDescent="0.3">
      <c r="A103" t="s">
        <v>3647</v>
      </c>
    </row>
    <row r="104" spans="1:1" x14ac:dyDescent="0.3">
      <c r="A104" t="s">
        <v>2949</v>
      </c>
    </row>
    <row r="105" spans="1:1" x14ac:dyDescent="0.3">
      <c r="A105" t="s">
        <v>3697</v>
      </c>
    </row>
    <row r="106" spans="1:1" x14ac:dyDescent="0.3">
      <c r="A106" t="s">
        <v>2950</v>
      </c>
    </row>
    <row r="107" spans="1:1" x14ac:dyDescent="0.3">
      <c r="A107" t="s">
        <v>2951</v>
      </c>
    </row>
    <row r="108" spans="1:1" x14ac:dyDescent="0.3">
      <c r="A108" t="s">
        <v>2952</v>
      </c>
    </row>
    <row r="109" spans="1:1" x14ac:dyDescent="0.3">
      <c r="A109" t="s">
        <v>2953</v>
      </c>
    </row>
    <row r="110" spans="1:1" x14ac:dyDescent="0.3">
      <c r="A110" t="s">
        <v>2954</v>
      </c>
    </row>
    <row r="111" spans="1:1" x14ac:dyDescent="0.3">
      <c r="A111" t="s">
        <v>2955</v>
      </c>
    </row>
    <row r="112" spans="1:1" x14ac:dyDescent="0.3">
      <c r="A112" t="s">
        <v>2956</v>
      </c>
    </row>
    <row r="113" spans="1:1" x14ac:dyDescent="0.3">
      <c r="A113" t="s">
        <v>2957</v>
      </c>
    </row>
    <row r="114" spans="1:1" x14ac:dyDescent="0.3">
      <c r="A114" t="s">
        <v>2958</v>
      </c>
    </row>
    <row r="115" spans="1:1" x14ac:dyDescent="0.3">
      <c r="A115" t="s">
        <v>2959</v>
      </c>
    </row>
    <row r="116" spans="1:1" x14ac:dyDescent="0.3">
      <c r="A116" t="s">
        <v>2960</v>
      </c>
    </row>
    <row r="117" spans="1:1" x14ac:dyDescent="0.3">
      <c r="A117" t="s">
        <v>2961</v>
      </c>
    </row>
    <row r="118" spans="1:1" x14ac:dyDescent="0.3">
      <c r="A118" t="s">
        <v>3613</v>
      </c>
    </row>
    <row r="119" spans="1:1" x14ac:dyDescent="0.3">
      <c r="A119" t="s">
        <v>2962</v>
      </c>
    </row>
    <row r="120" spans="1:1" x14ac:dyDescent="0.3">
      <c r="A120" t="s">
        <v>2963</v>
      </c>
    </row>
    <row r="121" spans="1:1" x14ac:dyDescent="0.3">
      <c r="A121" t="s">
        <v>2964</v>
      </c>
    </row>
    <row r="122" spans="1:1" x14ac:dyDescent="0.3">
      <c r="A122" t="s">
        <v>3648</v>
      </c>
    </row>
    <row r="123" spans="1:1" x14ac:dyDescent="0.3">
      <c r="A123" t="s">
        <v>3319</v>
      </c>
    </row>
    <row r="124" spans="1:1" x14ac:dyDescent="0.3">
      <c r="A124" t="s">
        <v>2965</v>
      </c>
    </row>
    <row r="125" spans="1:1" x14ac:dyDescent="0.3">
      <c r="A125" t="s">
        <v>3320</v>
      </c>
    </row>
    <row r="126" spans="1:1" x14ac:dyDescent="0.3">
      <c r="A126" t="s">
        <v>2966</v>
      </c>
    </row>
    <row r="127" spans="1:1" x14ac:dyDescent="0.3">
      <c r="A127" t="s">
        <v>3288</v>
      </c>
    </row>
    <row r="128" spans="1:1" x14ac:dyDescent="0.3">
      <c r="A128" t="s">
        <v>3818</v>
      </c>
    </row>
    <row r="129" spans="1:1" x14ac:dyDescent="0.3">
      <c r="A129" t="s">
        <v>3819</v>
      </c>
    </row>
    <row r="130" spans="1:1" x14ac:dyDescent="0.3">
      <c r="A130" t="s">
        <v>3321</v>
      </c>
    </row>
    <row r="131" spans="1:1" x14ac:dyDescent="0.3">
      <c r="A131" t="s">
        <v>3322</v>
      </c>
    </row>
    <row r="132" spans="1:1" x14ac:dyDescent="0.3">
      <c r="A132" t="s">
        <v>3323</v>
      </c>
    </row>
    <row r="133" spans="1:1" x14ac:dyDescent="0.3">
      <c r="A133" t="s">
        <v>3660</v>
      </c>
    </row>
    <row r="134" spans="1:1" x14ac:dyDescent="0.3">
      <c r="A134" t="s">
        <v>3661</v>
      </c>
    </row>
    <row r="135" spans="1:1" x14ac:dyDescent="0.3">
      <c r="A135" t="s">
        <v>3324</v>
      </c>
    </row>
    <row r="136" spans="1:1" x14ac:dyDescent="0.3">
      <c r="A136" t="s">
        <v>3325</v>
      </c>
    </row>
    <row r="137" spans="1:1" x14ac:dyDescent="0.3">
      <c r="A137" t="s">
        <v>3662</v>
      </c>
    </row>
    <row r="138" spans="1:1" x14ac:dyDescent="0.3">
      <c r="A138" t="s">
        <v>3418</v>
      </c>
    </row>
    <row r="139" spans="1:1" x14ac:dyDescent="0.3">
      <c r="A139" t="s">
        <v>3326</v>
      </c>
    </row>
    <row r="140" spans="1:1" x14ac:dyDescent="0.3">
      <c r="A140" t="s">
        <v>3698</v>
      </c>
    </row>
    <row r="141" spans="1:1" x14ac:dyDescent="0.3">
      <c r="A141" t="s">
        <v>3419</v>
      </c>
    </row>
    <row r="142" spans="1:1" x14ac:dyDescent="0.3">
      <c r="A142" t="s">
        <v>2671</v>
      </c>
    </row>
    <row r="143" spans="1:1" x14ac:dyDescent="0.3">
      <c r="A143" t="s">
        <v>3420</v>
      </c>
    </row>
    <row r="144" spans="1:1" x14ac:dyDescent="0.3">
      <c r="A144" t="s">
        <v>3421</v>
      </c>
    </row>
    <row r="145" spans="1:1" x14ac:dyDescent="0.3">
      <c r="A145" t="s">
        <v>3422</v>
      </c>
    </row>
    <row r="146" spans="1:1" x14ac:dyDescent="0.3">
      <c r="A146" t="s">
        <v>3327</v>
      </c>
    </row>
    <row r="147" spans="1:1" x14ac:dyDescent="0.3">
      <c r="A147" t="s">
        <v>3239</v>
      </c>
    </row>
    <row r="148" spans="1:1" x14ac:dyDescent="0.3">
      <c r="A148" t="s">
        <v>3328</v>
      </c>
    </row>
    <row r="149" spans="1:1" x14ac:dyDescent="0.3">
      <c r="A149" t="s">
        <v>3423</v>
      </c>
    </row>
    <row r="150" spans="1:1" x14ac:dyDescent="0.3">
      <c r="A150" t="s">
        <v>2967</v>
      </c>
    </row>
    <row r="151" spans="1:1" x14ac:dyDescent="0.3">
      <c r="A151" t="s">
        <v>3424</v>
      </c>
    </row>
    <row r="152" spans="1:1" x14ac:dyDescent="0.3">
      <c r="A152" t="s">
        <v>2968</v>
      </c>
    </row>
    <row r="153" spans="1:1" x14ac:dyDescent="0.3">
      <c r="A153" t="s">
        <v>2969</v>
      </c>
    </row>
    <row r="154" spans="1:1" x14ac:dyDescent="0.3">
      <c r="A154" t="s">
        <v>3329</v>
      </c>
    </row>
    <row r="155" spans="1:1" x14ac:dyDescent="0.3">
      <c r="A155" t="s">
        <v>3425</v>
      </c>
    </row>
    <row r="156" spans="1:1" x14ac:dyDescent="0.3">
      <c r="A156" t="s">
        <v>3426</v>
      </c>
    </row>
    <row r="157" spans="1:1" x14ac:dyDescent="0.3">
      <c r="A157" t="s">
        <v>3427</v>
      </c>
    </row>
    <row r="158" spans="1:1" x14ac:dyDescent="0.3">
      <c r="A158" t="s">
        <v>3428</v>
      </c>
    </row>
    <row r="159" spans="1:1" x14ac:dyDescent="0.3">
      <c r="A159" t="s">
        <v>2970</v>
      </c>
    </row>
    <row r="160" spans="1:1" x14ac:dyDescent="0.3">
      <c r="A160" t="s">
        <v>2971</v>
      </c>
    </row>
    <row r="161" spans="1:1" x14ac:dyDescent="0.3">
      <c r="A161" t="s">
        <v>2972</v>
      </c>
    </row>
    <row r="162" spans="1:1" x14ac:dyDescent="0.3">
      <c r="A162" t="s">
        <v>2973</v>
      </c>
    </row>
    <row r="163" spans="1:1" x14ac:dyDescent="0.3">
      <c r="A163" t="s">
        <v>2974</v>
      </c>
    </row>
    <row r="164" spans="1:1" x14ac:dyDescent="0.3">
      <c r="A164" t="s">
        <v>2975</v>
      </c>
    </row>
    <row r="165" spans="1:1" x14ac:dyDescent="0.3">
      <c r="A165" t="s">
        <v>3330</v>
      </c>
    </row>
    <row r="166" spans="1:1" x14ac:dyDescent="0.3">
      <c r="A166" t="s">
        <v>2976</v>
      </c>
    </row>
    <row r="167" spans="1:1" x14ac:dyDescent="0.3">
      <c r="A167" t="s">
        <v>2977</v>
      </c>
    </row>
    <row r="168" spans="1:1" x14ac:dyDescent="0.3">
      <c r="A168" t="s">
        <v>2978</v>
      </c>
    </row>
    <row r="169" spans="1:1" x14ac:dyDescent="0.3">
      <c r="A169" t="s">
        <v>2979</v>
      </c>
    </row>
    <row r="170" spans="1:1" x14ac:dyDescent="0.3">
      <c r="A170" t="s">
        <v>2980</v>
      </c>
    </row>
    <row r="171" spans="1:1" x14ac:dyDescent="0.3">
      <c r="A171" t="s">
        <v>2981</v>
      </c>
    </row>
    <row r="172" spans="1:1" x14ac:dyDescent="0.3">
      <c r="A172" t="s">
        <v>2982</v>
      </c>
    </row>
    <row r="173" spans="1:1" x14ac:dyDescent="0.3">
      <c r="A173" t="s">
        <v>2983</v>
      </c>
    </row>
    <row r="174" spans="1:1" x14ac:dyDescent="0.3">
      <c r="A174" t="s">
        <v>2984</v>
      </c>
    </row>
    <row r="175" spans="1:1" x14ac:dyDescent="0.3">
      <c r="A175" t="s">
        <v>5959</v>
      </c>
    </row>
    <row r="176" spans="1:1" x14ac:dyDescent="0.3">
      <c r="A176" t="s">
        <v>3331</v>
      </c>
    </row>
    <row r="177" spans="1:1" x14ac:dyDescent="0.3">
      <c r="A177" t="s">
        <v>3332</v>
      </c>
    </row>
    <row r="178" spans="1:1" x14ac:dyDescent="0.3">
      <c r="A178" t="s">
        <v>3333</v>
      </c>
    </row>
    <row r="179" spans="1:1" x14ac:dyDescent="0.3">
      <c r="A179" t="s">
        <v>3699</v>
      </c>
    </row>
    <row r="180" spans="1:1" x14ac:dyDescent="0.3">
      <c r="A180" t="s">
        <v>3700</v>
      </c>
    </row>
    <row r="181" spans="1:1" x14ac:dyDescent="0.3">
      <c r="A181" t="s">
        <v>3663</v>
      </c>
    </row>
    <row r="182" spans="1:1" x14ac:dyDescent="0.3">
      <c r="A182" t="s">
        <v>3334</v>
      </c>
    </row>
    <row r="183" spans="1:1" x14ac:dyDescent="0.3">
      <c r="A183" t="s">
        <v>3335</v>
      </c>
    </row>
    <row r="184" spans="1:1" x14ac:dyDescent="0.3">
      <c r="A184" t="s">
        <v>3701</v>
      </c>
    </row>
    <row r="185" spans="1:1" x14ac:dyDescent="0.3">
      <c r="A185" t="s">
        <v>3336</v>
      </c>
    </row>
    <row r="186" spans="1:1" x14ac:dyDescent="0.3">
      <c r="A186" t="s">
        <v>3664</v>
      </c>
    </row>
    <row r="187" spans="1:1" x14ac:dyDescent="0.3">
      <c r="A187" t="s">
        <v>3702</v>
      </c>
    </row>
    <row r="188" spans="1:1" x14ac:dyDescent="0.3">
      <c r="A188" t="s">
        <v>3337</v>
      </c>
    </row>
    <row r="189" spans="1:1" x14ac:dyDescent="0.3">
      <c r="A189" t="s">
        <v>3684</v>
      </c>
    </row>
    <row r="190" spans="1:1" x14ac:dyDescent="0.3">
      <c r="A190" t="s">
        <v>2985</v>
      </c>
    </row>
    <row r="191" spans="1:1" x14ac:dyDescent="0.3">
      <c r="A191" t="s">
        <v>3596</v>
      </c>
    </row>
    <row r="192" spans="1:1" x14ac:dyDescent="0.3">
      <c r="A192" t="s">
        <v>2986</v>
      </c>
    </row>
    <row r="193" spans="1:1" x14ac:dyDescent="0.3">
      <c r="A193" t="s">
        <v>2987</v>
      </c>
    </row>
    <row r="194" spans="1:1" x14ac:dyDescent="0.3">
      <c r="A194" t="s">
        <v>3614</v>
      </c>
    </row>
    <row r="195" spans="1:1" x14ac:dyDescent="0.3">
      <c r="A195" t="s">
        <v>2988</v>
      </c>
    </row>
    <row r="196" spans="1:1" x14ac:dyDescent="0.3">
      <c r="A196" t="s">
        <v>2989</v>
      </c>
    </row>
    <row r="197" spans="1:1" x14ac:dyDescent="0.3">
      <c r="A197" t="s">
        <v>2990</v>
      </c>
    </row>
    <row r="198" spans="1:1" x14ac:dyDescent="0.3">
      <c r="A198" t="s">
        <v>3703</v>
      </c>
    </row>
    <row r="199" spans="1:1" x14ac:dyDescent="0.3">
      <c r="A199" t="s">
        <v>2991</v>
      </c>
    </row>
    <row r="200" spans="1:1" x14ac:dyDescent="0.3">
      <c r="A200" t="s">
        <v>3704</v>
      </c>
    </row>
    <row r="201" spans="1:1" x14ac:dyDescent="0.3">
      <c r="A201" t="s">
        <v>2992</v>
      </c>
    </row>
    <row r="202" spans="1:1" x14ac:dyDescent="0.3">
      <c r="A202" t="s">
        <v>3705</v>
      </c>
    </row>
    <row r="203" spans="1:1" x14ac:dyDescent="0.3">
      <c r="A203" t="s">
        <v>3429</v>
      </c>
    </row>
    <row r="204" spans="1:1" x14ac:dyDescent="0.3">
      <c r="A204" t="s">
        <v>2993</v>
      </c>
    </row>
    <row r="205" spans="1:1" x14ac:dyDescent="0.3">
      <c r="A205" t="s">
        <v>2994</v>
      </c>
    </row>
    <row r="206" spans="1:1" x14ac:dyDescent="0.3">
      <c r="A206" t="s">
        <v>2995</v>
      </c>
    </row>
    <row r="207" spans="1:1" x14ac:dyDescent="0.3">
      <c r="A207" t="s">
        <v>3338</v>
      </c>
    </row>
    <row r="208" spans="1:1" x14ac:dyDescent="0.3">
      <c r="A208" t="s">
        <v>2996</v>
      </c>
    </row>
    <row r="209" spans="1:1" x14ac:dyDescent="0.3">
      <c r="A209" t="s">
        <v>2997</v>
      </c>
    </row>
    <row r="210" spans="1:1" x14ac:dyDescent="0.3">
      <c r="A210" t="s">
        <v>2998</v>
      </c>
    </row>
    <row r="211" spans="1:1" x14ac:dyDescent="0.3">
      <c r="A211" t="s">
        <v>2999</v>
      </c>
    </row>
    <row r="212" spans="1:1" x14ac:dyDescent="0.3">
      <c r="A212" t="s">
        <v>3000</v>
      </c>
    </row>
    <row r="213" spans="1:1" x14ac:dyDescent="0.3">
      <c r="A213" t="s">
        <v>3430</v>
      </c>
    </row>
    <row r="214" spans="1:1" x14ac:dyDescent="0.3">
      <c r="A214" t="s">
        <v>3001</v>
      </c>
    </row>
    <row r="215" spans="1:1" x14ac:dyDescent="0.3">
      <c r="A215" t="s">
        <v>3002</v>
      </c>
    </row>
    <row r="216" spans="1:1" x14ac:dyDescent="0.3">
      <c r="A216" t="s">
        <v>3003</v>
      </c>
    </row>
    <row r="217" spans="1:1" x14ac:dyDescent="0.3">
      <c r="A217" t="s">
        <v>3004</v>
      </c>
    </row>
    <row r="218" spans="1:1" x14ac:dyDescent="0.3">
      <c r="A218" t="s">
        <v>3431</v>
      </c>
    </row>
    <row r="219" spans="1:1" x14ac:dyDescent="0.3">
      <c r="A219" t="s">
        <v>3432</v>
      </c>
    </row>
    <row r="220" spans="1:1" x14ac:dyDescent="0.3">
      <c r="A220" t="s">
        <v>3339</v>
      </c>
    </row>
    <row r="221" spans="1:1" x14ac:dyDescent="0.3">
      <c r="A221" t="s">
        <v>3433</v>
      </c>
    </row>
    <row r="222" spans="1:1" x14ac:dyDescent="0.3">
      <c r="A222" t="s">
        <v>3434</v>
      </c>
    </row>
    <row r="223" spans="1:1" x14ac:dyDescent="0.3">
      <c r="A223" t="s">
        <v>3435</v>
      </c>
    </row>
    <row r="224" spans="1:1" x14ac:dyDescent="0.3">
      <c r="A224" t="s">
        <v>3340</v>
      </c>
    </row>
    <row r="225" spans="1:1" x14ac:dyDescent="0.3">
      <c r="A225" t="s">
        <v>3436</v>
      </c>
    </row>
    <row r="226" spans="1:1" x14ac:dyDescent="0.3">
      <c r="A226" t="s">
        <v>3437</v>
      </c>
    </row>
    <row r="227" spans="1:1" x14ac:dyDescent="0.3">
      <c r="A227" t="s">
        <v>3341</v>
      </c>
    </row>
    <row r="228" spans="1:1" x14ac:dyDescent="0.3">
      <c r="A228" t="s">
        <v>3342</v>
      </c>
    </row>
    <row r="229" spans="1:1" x14ac:dyDescent="0.3">
      <c r="A229" t="s">
        <v>3617</v>
      </c>
    </row>
    <row r="230" spans="1:1" x14ac:dyDescent="0.3">
      <c r="A230" t="s">
        <v>3343</v>
      </c>
    </row>
    <row r="231" spans="1:1" x14ac:dyDescent="0.3">
      <c r="A231" t="s">
        <v>3706</v>
      </c>
    </row>
    <row r="232" spans="1:1" x14ac:dyDescent="0.3">
      <c r="A232" t="s">
        <v>3438</v>
      </c>
    </row>
    <row r="233" spans="1:1" x14ac:dyDescent="0.3">
      <c r="A233" t="s">
        <v>3439</v>
      </c>
    </row>
    <row r="234" spans="1:1" x14ac:dyDescent="0.3">
      <c r="A234" t="s">
        <v>3440</v>
      </c>
    </row>
    <row r="235" spans="1:1" x14ac:dyDescent="0.3">
      <c r="A235" t="s">
        <v>3441</v>
      </c>
    </row>
    <row r="236" spans="1:1" x14ac:dyDescent="0.3">
      <c r="A236" t="s">
        <v>3344</v>
      </c>
    </row>
    <row r="237" spans="1:1" x14ac:dyDescent="0.3">
      <c r="A237" t="s">
        <v>3345</v>
      </c>
    </row>
    <row r="238" spans="1:1" x14ac:dyDescent="0.3">
      <c r="A238" t="s">
        <v>3346</v>
      </c>
    </row>
    <row r="239" spans="1:1" x14ac:dyDescent="0.3">
      <c r="A239" t="s">
        <v>3005</v>
      </c>
    </row>
    <row r="240" spans="1:1" x14ac:dyDescent="0.3">
      <c r="A240" t="s">
        <v>3707</v>
      </c>
    </row>
    <row r="241" spans="1:1" x14ac:dyDescent="0.3">
      <c r="A241" t="s">
        <v>3347</v>
      </c>
    </row>
    <row r="242" spans="1:1" x14ac:dyDescent="0.3">
      <c r="A242" t="s">
        <v>3006</v>
      </c>
    </row>
    <row r="243" spans="1:1" x14ac:dyDescent="0.3">
      <c r="A243" t="s">
        <v>3442</v>
      </c>
    </row>
    <row r="244" spans="1:1" x14ac:dyDescent="0.3">
      <c r="A244" t="s">
        <v>3007</v>
      </c>
    </row>
    <row r="245" spans="1:1" x14ac:dyDescent="0.3">
      <c r="A245" t="s">
        <v>3708</v>
      </c>
    </row>
    <row r="246" spans="1:1" x14ac:dyDescent="0.3">
      <c r="A246" t="s">
        <v>3597</v>
      </c>
    </row>
    <row r="247" spans="1:1" x14ac:dyDescent="0.3">
      <c r="A247" t="s">
        <v>3348</v>
      </c>
    </row>
    <row r="248" spans="1:1" x14ac:dyDescent="0.3">
      <c r="A248" t="s">
        <v>3709</v>
      </c>
    </row>
    <row r="249" spans="1:1" x14ac:dyDescent="0.3">
      <c r="A249" t="s">
        <v>3349</v>
      </c>
    </row>
    <row r="250" spans="1:1" x14ac:dyDescent="0.3">
      <c r="A250" t="s">
        <v>3710</v>
      </c>
    </row>
    <row r="251" spans="1:1" x14ac:dyDescent="0.3">
      <c r="A251" t="s">
        <v>3665</v>
      </c>
    </row>
    <row r="252" spans="1:1" x14ac:dyDescent="0.3">
      <c r="A252" t="s">
        <v>3598</v>
      </c>
    </row>
    <row r="253" spans="1:1" x14ac:dyDescent="0.3">
      <c r="A253" t="s">
        <v>3350</v>
      </c>
    </row>
    <row r="254" spans="1:1" x14ac:dyDescent="0.3">
      <c r="A254" t="s">
        <v>3351</v>
      </c>
    </row>
    <row r="255" spans="1:1" x14ac:dyDescent="0.3">
      <c r="A255" t="s">
        <v>3352</v>
      </c>
    </row>
    <row r="256" spans="1:1" x14ac:dyDescent="0.3">
      <c r="A256" t="s">
        <v>3353</v>
      </c>
    </row>
    <row r="257" spans="1:1" x14ac:dyDescent="0.3">
      <c r="A257" t="s">
        <v>3354</v>
      </c>
    </row>
    <row r="258" spans="1:1" x14ac:dyDescent="0.3">
      <c r="A258" t="s">
        <v>3355</v>
      </c>
    </row>
    <row r="259" spans="1:1" x14ac:dyDescent="0.3">
      <c r="A259" t="s">
        <v>3356</v>
      </c>
    </row>
    <row r="260" spans="1:1" x14ac:dyDescent="0.3">
      <c r="A260" t="s">
        <v>3357</v>
      </c>
    </row>
    <row r="261" spans="1:1" x14ac:dyDescent="0.3">
      <c r="A261" t="s">
        <v>3358</v>
      </c>
    </row>
    <row r="262" spans="1:1" x14ac:dyDescent="0.3">
      <c r="A262" t="s">
        <v>3599</v>
      </c>
    </row>
    <row r="263" spans="1:1" x14ac:dyDescent="0.3">
      <c r="A263" t="s">
        <v>3359</v>
      </c>
    </row>
    <row r="264" spans="1:1" x14ac:dyDescent="0.3">
      <c r="A264" t="s">
        <v>3360</v>
      </c>
    </row>
    <row r="265" spans="1:1" x14ac:dyDescent="0.3">
      <c r="A265" t="s">
        <v>3600</v>
      </c>
    </row>
    <row r="266" spans="1:1" x14ac:dyDescent="0.3">
      <c r="A266" t="s">
        <v>3361</v>
      </c>
    </row>
    <row r="267" spans="1:1" x14ac:dyDescent="0.3">
      <c r="A267" t="s">
        <v>3362</v>
      </c>
    </row>
    <row r="268" spans="1:1" x14ac:dyDescent="0.3">
      <c r="A268" t="s">
        <v>3601</v>
      </c>
    </row>
    <row r="269" spans="1:1" x14ac:dyDescent="0.3">
      <c r="A269" t="s">
        <v>3602</v>
      </c>
    </row>
    <row r="270" spans="1:1" x14ac:dyDescent="0.3">
      <c r="A270" t="s">
        <v>3603</v>
      </c>
    </row>
    <row r="271" spans="1:1" x14ac:dyDescent="0.3">
      <c r="A271" t="s">
        <v>3604</v>
      </c>
    </row>
    <row r="272" spans="1:1" x14ac:dyDescent="0.3">
      <c r="A272" t="s">
        <v>3711</v>
      </c>
    </row>
    <row r="273" spans="1:1" x14ac:dyDescent="0.3">
      <c r="A273" t="s">
        <v>3605</v>
      </c>
    </row>
    <row r="274" spans="1:1" x14ac:dyDescent="0.3">
      <c r="A274" t="s">
        <v>3606</v>
      </c>
    </row>
    <row r="275" spans="1:1" x14ac:dyDescent="0.3">
      <c r="A275" t="s">
        <v>3607</v>
      </c>
    </row>
    <row r="276" spans="1:1" x14ac:dyDescent="0.3">
      <c r="A276" t="s">
        <v>3712</v>
      </c>
    </row>
    <row r="277" spans="1:1" x14ac:dyDescent="0.3">
      <c r="A277" t="s">
        <v>3008</v>
      </c>
    </row>
    <row r="278" spans="1:1" x14ac:dyDescent="0.3">
      <c r="A278" t="s">
        <v>3009</v>
      </c>
    </row>
    <row r="279" spans="1:1" x14ac:dyDescent="0.3">
      <c r="A279" t="s">
        <v>3713</v>
      </c>
    </row>
    <row r="280" spans="1:1" x14ac:dyDescent="0.3">
      <c r="A280" t="s">
        <v>3666</v>
      </c>
    </row>
    <row r="281" spans="1:1" x14ac:dyDescent="0.3">
      <c r="A281" t="s">
        <v>3714</v>
      </c>
    </row>
    <row r="282" spans="1:1" x14ac:dyDescent="0.3">
      <c r="A282" t="s">
        <v>3715</v>
      </c>
    </row>
    <row r="283" spans="1:1" x14ac:dyDescent="0.3">
      <c r="A283" t="s">
        <v>3667</v>
      </c>
    </row>
    <row r="284" spans="1:1" x14ac:dyDescent="0.3">
      <c r="A284" t="s">
        <v>3240</v>
      </c>
    </row>
    <row r="285" spans="1:1" x14ac:dyDescent="0.3">
      <c r="A285" t="s">
        <v>3549</v>
      </c>
    </row>
    <row r="286" spans="1:1" x14ac:dyDescent="0.3">
      <c r="A286" t="s">
        <v>3241</v>
      </c>
    </row>
    <row r="287" spans="1:1" x14ac:dyDescent="0.3">
      <c r="A287" t="s">
        <v>3010</v>
      </c>
    </row>
    <row r="288" spans="1:1" x14ac:dyDescent="0.3">
      <c r="A288" t="s">
        <v>3011</v>
      </c>
    </row>
    <row r="289" spans="1:1" x14ac:dyDescent="0.3">
      <c r="A289" t="s">
        <v>3550</v>
      </c>
    </row>
    <row r="290" spans="1:1" x14ac:dyDescent="0.3">
      <c r="A290" t="s">
        <v>3012</v>
      </c>
    </row>
    <row r="291" spans="1:1" x14ac:dyDescent="0.3">
      <c r="A291" t="s">
        <v>3013</v>
      </c>
    </row>
    <row r="292" spans="1:1" x14ac:dyDescent="0.3">
      <c r="A292" t="s">
        <v>3014</v>
      </c>
    </row>
    <row r="293" spans="1:1" x14ac:dyDescent="0.3">
      <c r="A293" t="s">
        <v>3015</v>
      </c>
    </row>
    <row r="294" spans="1:1" x14ac:dyDescent="0.3">
      <c r="A294" t="s">
        <v>3016</v>
      </c>
    </row>
    <row r="295" spans="1:1" x14ac:dyDescent="0.3">
      <c r="A295" t="s">
        <v>3017</v>
      </c>
    </row>
    <row r="296" spans="1:1" x14ac:dyDescent="0.3">
      <c r="A296" t="s">
        <v>3018</v>
      </c>
    </row>
    <row r="297" spans="1:1" x14ac:dyDescent="0.3">
      <c r="A297" t="s">
        <v>3019</v>
      </c>
    </row>
    <row r="298" spans="1:1" x14ac:dyDescent="0.3">
      <c r="A298" t="s">
        <v>3363</v>
      </c>
    </row>
    <row r="299" spans="1:1" x14ac:dyDescent="0.3">
      <c r="A299" t="s">
        <v>3618</v>
      </c>
    </row>
    <row r="300" spans="1:1" x14ac:dyDescent="0.3">
      <c r="A300" t="s">
        <v>3364</v>
      </c>
    </row>
    <row r="301" spans="1:1" x14ac:dyDescent="0.3">
      <c r="A301" t="s">
        <v>3619</v>
      </c>
    </row>
    <row r="302" spans="1:1" x14ac:dyDescent="0.3">
      <c r="A302" t="s">
        <v>3020</v>
      </c>
    </row>
    <row r="303" spans="1:1" x14ac:dyDescent="0.3">
      <c r="A303" t="s">
        <v>3021</v>
      </c>
    </row>
    <row r="304" spans="1:1" x14ac:dyDescent="0.3">
      <c r="A304" t="s">
        <v>3022</v>
      </c>
    </row>
    <row r="305" spans="1:1" x14ac:dyDescent="0.3">
      <c r="A305" t="s">
        <v>3551</v>
      </c>
    </row>
    <row r="306" spans="1:1" x14ac:dyDescent="0.3">
      <c r="A306" t="s">
        <v>3023</v>
      </c>
    </row>
    <row r="307" spans="1:1" x14ac:dyDescent="0.3">
      <c r="A307" t="s">
        <v>3620</v>
      </c>
    </row>
    <row r="308" spans="1:1" x14ac:dyDescent="0.3">
      <c r="A308" t="s">
        <v>3621</v>
      </c>
    </row>
    <row r="309" spans="1:1" x14ac:dyDescent="0.3">
      <c r="A309" t="s">
        <v>3622</v>
      </c>
    </row>
    <row r="310" spans="1:1" x14ac:dyDescent="0.3">
      <c r="A310" t="s">
        <v>3024</v>
      </c>
    </row>
    <row r="311" spans="1:1" x14ac:dyDescent="0.3">
      <c r="A311" t="s">
        <v>3365</v>
      </c>
    </row>
    <row r="312" spans="1:1" x14ac:dyDescent="0.3">
      <c r="A312" t="s">
        <v>3025</v>
      </c>
    </row>
    <row r="313" spans="1:1" x14ac:dyDescent="0.3">
      <c r="A313" t="s">
        <v>3026</v>
      </c>
    </row>
    <row r="314" spans="1:1" x14ac:dyDescent="0.3">
      <c r="A314" t="s">
        <v>3027</v>
      </c>
    </row>
    <row r="315" spans="1:1" x14ac:dyDescent="0.3">
      <c r="A315" t="s">
        <v>3028</v>
      </c>
    </row>
    <row r="316" spans="1:1" x14ac:dyDescent="0.3">
      <c r="A316" t="s">
        <v>3716</v>
      </c>
    </row>
    <row r="317" spans="1:1" x14ac:dyDescent="0.3">
      <c r="A317" t="s">
        <v>5960</v>
      </c>
    </row>
    <row r="318" spans="1:1" x14ac:dyDescent="0.3">
      <c r="A318" t="s">
        <v>3029</v>
      </c>
    </row>
    <row r="319" spans="1:1" x14ac:dyDescent="0.3">
      <c r="A319" t="s">
        <v>3289</v>
      </c>
    </row>
    <row r="320" spans="1:1" x14ac:dyDescent="0.3">
      <c r="A320" t="s">
        <v>3030</v>
      </c>
    </row>
    <row r="321" spans="1:1" x14ac:dyDescent="0.3">
      <c r="A321" t="s">
        <v>3717</v>
      </c>
    </row>
    <row r="322" spans="1:1" x14ac:dyDescent="0.3">
      <c r="A322" t="s">
        <v>3718</v>
      </c>
    </row>
    <row r="323" spans="1:1" x14ac:dyDescent="0.3">
      <c r="A323" t="s">
        <v>3290</v>
      </c>
    </row>
    <row r="324" spans="1:1" x14ac:dyDescent="0.3">
      <c r="A324" t="s">
        <v>3719</v>
      </c>
    </row>
    <row r="325" spans="1:1" x14ac:dyDescent="0.3">
      <c r="A325" t="s">
        <v>3720</v>
      </c>
    </row>
    <row r="326" spans="1:1" x14ac:dyDescent="0.3">
      <c r="A326" t="s">
        <v>3721</v>
      </c>
    </row>
    <row r="327" spans="1:1" x14ac:dyDescent="0.3">
      <c r="A327" t="s">
        <v>3722</v>
      </c>
    </row>
    <row r="328" spans="1:1" x14ac:dyDescent="0.3">
      <c r="A328" t="s">
        <v>3615</v>
      </c>
    </row>
    <row r="329" spans="1:1" x14ac:dyDescent="0.3">
      <c r="A329" t="s">
        <v>3723</v>
      </c>
    </row>
    <row r="330" spans="1:1" x14ac:dyDescent="0.3">
      <c r="A330" t="s">
        <v>3724</v>
      </c>
    </row>
    <row r="331" spans="1:1" x14ac:dyDescent="0.3">
      <c r="A331" t="s">
        <v>3725</v>
      </c>
    </row>
    <row r="332" spans="1:1" x14ac:dyDescent="0.3">
      <c r="A332" t="s">
        <v>3031</v>
      </c>
    </row>
    <row r="333" spans="1:1" x14ac:dyDescent="0.3">
      <c r="A333" t="s">
        <v>3032</v>
      </c>
    </row>
    <row r="334" spans="1:1" x14ac:dyDescent="0.3">
      <c r="A334" t="s">
        <v>3033</v>
      </c>
    </row>
    <row r="335" spans="1:1" x14ac:dyDescent="0.3">
      <c r="A335" t="s">
        <v>3726</v>
      </c>
    </row>
    <row r="336" spans="1:1" x14ac:dyDescent="0.3">
      <c r="A336" t="s">
        <v>3668</v>
      </c>
    </row>
    <row r="337" spans="1:1" x14ac:dyDescent="0.3">
      <c r="A337" t="s">
        <v>3291</v>
      </c>
    </row>
    <row r="338" spans="1:1" x14ac:dyDescent="0.3">
      <c r="A338" t="s">
        <v>3669</v>
      </c>
    </row>
    <row r="339" spans="1:1" x14ac:dyDescent="0.3">
      <c r="A339" t="s">
        <v>3292</v>
      </c>
    </row>
    <row r="340" spans="1:1" x14ac:dyDescent="0.3">
      <c r="A340" t="s">
        <v>3670</v>
      </c>
    </row>
    <row r="341" spans="1:1" x14ac:dyDescent="0.3">
      <c r="A341" t="s">
        <v>3727</v>
      </c>
    </row>
    <row r="342" spans="1:1" x14ac:dyDescent="0.3">
      <c r="A342" t="s">
        <v>3293</v>
      </c>
    </row>
    <row r="343" spans="1:1" x14ac:dyDescent="0.3">
      <c r="A343" t="s">
        <v>3728</v>
      </c>
    </row>
    <row r="344" spans="1:1" x14ac:dyDescent="0.3">
      <c r="A344" t="s">
        <v>3671</v>
      </c>
    </row>
    <row r="345" spans="1:1" x14ac:dyDescent="0.3">
      <c r="A345" t="s">
        <v>3729</v>
      </c>
    </row>
    <row r="346" spans="1:1" x14ac:dyDescent="0.3">
      <c r="A346" t="s">
        <v>3672</v>
      </c>
    </row>
    <row r="347" spans="1:1" x14ac:dyDescent="0.3">
      <c r="A347" t="s">
        <v>3730</v>
      </c>
    </row>
    <row r="348" spans="1:1" x14ac:dyDescent="0.3">
      <c r="A348" t="s">
        <v>3673</v>
      </c>
    </row>
    <row r="349" spans="1:1" x14ac:dyDescent="0.3">
      <c r="A349" t="s">
        <v>3674</v>
      </c>
    </row>
    <row r="350" spans="1:1" x14ac:dyDescent="0.3">
      <c r="A350" t="s">
        <v>3294</v>
      </c>
    </row>
    <row r="351" spans="1:1" x14ac:dyDescent="0.3">
      <c r="A351" t="s">
        <v>3675</v>
      </c>
    </row>
    <row r="352" spans="1:1" x14ac:dyDescent="0.3">
      <c r="A352" t="s">
        <v>3676</v>
      </c>
    </row>
    <row r="353" spans="1:1" x14ac:dyDescent="0.3">
      <c r="A353" t="s">
        <v>3677</v>
      </c>
    </row>
    <row r="354" spans="1:1" x14ac:dyDescent="0.3">
      <c r="A354" t="s">
        <v>3678</v>
      </c>
    </row>
    <row r="355" spans="1:1" x14ac:dyDescent="0.3">
      <c r="A355" t="s">
        <v>3679</v>
      </c>
    </row>
    <row r="356" spans="1:1" x14ac:dyDescent="0.3">
      <c r="A356" t="s">
        <v>3731</v>
      </c>
    </row>
    <row r="357" spans="1:1" x14ac:dyDescent="0.3">
      <c r="A357" t="s">
        <v>3034</v>
      </c>
    </row>
    <row r="358" spans="1:1" x14ac:dyDescent="0.3">
      <c r="A358" t="s">
        <v>3732</v>
      </c>
    </row>
    <row r="359" spans="1:1" x14ac:dyDescent="0.3">
      <c r="A359" t="s">
        <v>3680</v>
      </c>
    </row>
    <row r="360" spans="1:1" x14ac:dyDescent="0.3">
      <c r="A360" t="s">
        <v>3681</v>
      </c>
    </row>
    <row r="361" spans="1:1" x14ac:dyDescent="0.3">
      <c r="A361" t="s">
        <v>3733</v>
      </c>
    </row>
    <row r="362" spans="1:1" x14ac:dyDescent="0.3">
      <c r="A362" t="s">
        <v>3682</v>
      </c>
    </row>
    <row r="363" spans="1:1" x14ac:dyDescent="0.3">
      <c r="A363" t="s">
        <v>3734</v>
      </c>
    </row>
    <row r="364" spans="1:1" x14ac:dyDescent="0.3">
      <c r="A364" t="s">
        <v>3735</v>
      </c>
    </row>
    <row r="365" spans="1:1" x14ac:dyDescent="0.3">
      <c r="A365" t="s">
        <v>3736</v>
      </c>
    </row>
    <row r="366" spans="1:1" x14ac:dyDescent="0.3">
      <c r="A366" t="s">
        <v>3737</v>
      </c>
    </row>
    <row r="367" spans="1:1" x14ac:dyDescent="0.3">
      <c r="A367" t="s">
        <v>3738</v>
      </c>
    </row>
    <row r="368" spans="1:1" x14ac:dyDescent="0.3">
      <c r="A368" t="s">
        <v>3739</v>
      </c>
    </row>
    <row r="369" spans="1:1" x14ac:dyDescent="0.3">
      <c r="A369" t="s">
        <v>3740</v>
      </c>
    </row>
    <row r="370" spans="1:1" x14ac:dyDescent="0.3">
      <c r="A370" t="s">
        <v>3741</v>
      </c>
    </row>
    <row r="371" spans="1:1" x14ac:dyDescent="0.3">
      <c r="A371" t="s">
        <v>3742</v>
      </c>
    </row>
    <row r="372" spans="1:1" x14ac:dyDescent="0.3">
      <c r="A372" t="s">
        <v>3242</v>
      </c>
    </row>
    <row r="373" spans="1:1" x14ac:dyDescent="0.3">
      <c r="A373" t="s">
        <v>3295</v>
      </c>
    </row>
    <row r="374" spans="1:1" x14ac:dyDescent="0.3">
      <c r="A374" t="s">
        <v>3616</v>
      </c>
    </row>
    <row r="375" spans="1:1" x14ac:dyDescent="0.3">
      <c r="A375" t="s">
        <v>3683</v>
      </c>
    </row>
    <row r="376" spans="1:1" x14ac:dyDescent="0.3">
      <c r="A376" t="s">
        <v>3035</v>
      </c>
    </row>
    <row r="377" spans="1:1" x14ac:dyDescent="0.3">
      <c r="A377" t="s">
        <v>3036</v>
      </c>
    </row>
    <row r="378" spans="1:1" x14ac:dyDescent="0.3">
      <c r="A378" t="s">
        <v>3037</v>
      </c>
    </row>
    <row r="379" spans="1:1" x14ac:dyDescent="0.3">
      <c r="A379" t="s">
        <v>3038</v>
      </c>
    </row>
    <row r="380" spans="1:1" x14ac:dyDescent="0.3">
      <c r="A380" t="s">
        <v>3243</v>
      </c>
    </row>
    <row r="381" spans="1:1" x14ac:dyDescent="0.3">
      <c r="A381" t="s">
        <v>3039</v>
      </c>
    </row>
    <row r="382" spans="1:1" x14ac:dyDescent="0.3">
      <c r="A382" t="s">
        <v>3040</v>
      </c>
    </row>
    <row r="383" spans="1:1" x14ac:dyDescent="0.3">
      <c r="A383" t="s">
        <v>3244</v>
      </c>
    </row>
    <row r="384" spans="1:1" x14ac:dyDescent="0.3">
      <c r="A384" t="s">
        <v>3041</v>
      </c>
    </row>
    <row r="385" spans="1:1" x14ac:dyDescent="0.3">
      <c r="A385" t="s">
        <v>3366</v>
      </c>
    </row>
    <row r="386" spans="1:1" x14ac:dyDescent="0.3">
      <c r="A386" t="s">
        <v>3042</v>
      </c>
    </row>
    <row r="387" spans="1:1" x14ac:dyDescent="0.3">
      <c r="A387" t="s">
        <v>3367</v>
      </c>
    </row>
    <row r="388" spans="1:1" x14ac:dyDescent="0.3">
      <c r="A388" t="s">
        <v>3245</v>
      </c>
    </row>
    <row r="389" spans="1:1" x14ac:dyDescent="0.3">
      <c r="A389" t="s">
        <v>3043</v>
      </c>
    </row>
    <row r="390" spans="1:1" x14ac:dyDescent="0.3">
      <c r="A390" t="s">
        <v>3044</v>
      </c>
    </row>
    <row r="391" spans="1:1" x14ac:dyDescent="0.3">
      <c r="A391" t="s">
        <v>3443</v>
      </c>
    </row>
    <row r="392" spans="1:1" x14ac:dyDescent="0.3">
      <c r="A392" t="s">
        <v>3444</v>
      </c>
    </row>
    <row r="393" spans="1:1" x14ac:dyDescent="0.3">
      <c r="A393" t="s">
        <v>3445</v>
      </c>
    </row>
    <row r="394" spans="1:1" x14ac:dyDescent="0.3">
      <c r="A394" t="s">
        <v>3743</v>
      </c>
    </row>
    <row r="395" spans="1:1" x14ac:dyDescent="0.3">
      <c r="A395" t="s">
        <v>3246</v>
      </c>
    </row>
    <row r="396" spans="1:1" x14ac:dyDescent="0.3">
      <c r="A396" t="s">
        <v>3045</v>
      </c>
    </row>
    <row r="397" spans="1:1" x14ac:dyDescent="0.3">
      <c r="A397" t="s">
        <v>3446</v>
      </c>
    </row>
    <row r="398" spans="1:1" x14ac:dyDescent="0.3">
      <c r="A398" t="s">
        <v>3247</v>
      </c>
    </row>
    <row r="399" spans="1:1" x14ac:dyDescent="0.3">
      <c r="A399" t="s">
        <v>3447</v>
      </c>
    </row>
    <row r="400" spans="1:1" x14ac:dyDescent="0.3">
      <c r="A400" t="s">
        <v>3248</v>
      </c>
    </row>
    <row r="401" spans="1:1" x14ac:dyDescent="0.3">
      <c r="A401" t="s">
        <v>3249</v>
      </c>
    </row>
    <row r="402" spans="1:1" x14ac:dyDescent="0.3">
      <c r="A402" t="s">
        <v>3046</v>
      </c>
    </row>
    <row r="403" spans="1:1" x14ac:dyDescent="0.3">
      <c r="A403" t="s">
        <v>3250</v>
      </c>
    </row>
    <row r="404" spans="1:1" x14ac:dyDescent="0.3">
      <c r="A404" t="s">
        <v>3047</v>
      </c>
    </row>
    <row r="405" spans="1:1" x14ac:dyDescent="0.3">
      <c r="A405" t="s">
        <v>3251</v>
      </c>
    </row>
    <row r="406" spans="1:1" x14ac:dyDescent="0.3">
      <c r="A406" t="s">
        <v>3252</v>
      </c>
    </row>
    <row r="407" spans="1:1" x14ac:dyDescent="0.3">
      <c r="A407" t="s">
        <v>3048</v>
      </c>
    </row>
    <row r="408" spans="1:1" x14ac:dyDescent="0.3">
      <c r="A408" t="s">
        <v>3253</v>
      </c>
    </row>
    <row r="409" spans="1:1" x14ac:dyDescent="0.3">
      <c r="A409" t="s">
        <v>3254</v>
      </c>
    </row>
    <row r="410" spans="1:1" x14ac:dyDescent="0.3">
      <c r="A410" t="s">
        <v>3255</v>
      </c>
    </row>
    <row r="411" spans="1:1" x14ac:dyDescent="0.3">
      <c r="A411" t="s">
        <v>3448</v>
      </c>
    </row>
    <row r="412" spans="1:1" x14ac:dyDescent="0.3">
      <c r="A412" t="s">
        <v>3049</v>
      </c>
    </row>
    <row r="413" spans="1:1" x14ac:dyDescent="0.3">
      <c r="A413" t="s">
        <v>3449</v>
      </c>
    </row>
    <row r="414" spans="1:1" x14ac:dyDescent="0.3">
      <c r="A414" t="s">
        <v>5965</v>
      </c>
    </row>
    <row r="415" spans="1:1" x14ac:dyDescent="0.3">
      <c r="A415" t="s">
        <v>3050</v>
      </c>
    </row>
    <row r="416" spans="1:1" x14ac:dyDescent="0.3">
      <c r="A416" t="s">
        <v>3051</v>
      </c>
    </row>
    <row r="417" spans="1:1" x14ac:dyDescent="0.3">
      <c r="A417" t="s">
        <v>3052</v>
      </c>
    </row>
    <row r="418" spans="1:1" x14ac:dyDescent="0.3">
      <c r="A418" t="s">
        <v>3053</v>
      </c>
    </row>
    <row r="419" spans="1:1" x14ac:dyDescent="0.3">
      <c r="A419" t="s">
        <v>3054</v>
      </c>
    </row>
    <row r="420" spans="1:1" x14ac:dyDescent="0.3">
      <c r="A420" t="s">
        <v>3055</v>
      </c>
    </row>
    <row r="421" spans="1:1" x14ac:dyDescent="0.3">
      <c r="A421" t="s">
        <v>3256</v>
      </c>
    </row>
    <row r="422" spans="1:1" x14ac:dyDescent="0.3">
      <c r="A422" t="s">
        <v>3257</v>
      </c>
    </row>
    <row r="423" spans="1:1" x14ac:dyDescent="0.3">
      <c r="A423" t="s">
        <v>3258</v>
      </c>
    </row>
    <row r="424" spans="1:1" x14ac:dyDescent="0.3">
      <c r="A424" t="s">
        <v>3649</v>
      </c>
    </row>
    <row r="425" spans="1:1" x14ac:dyDescent="0.3">
      <c r="A425" t="s">
        <v>3259</v>
      </c>
    </row>
    <row r="426" spans="1:1" x14ac:dyDescent="0.3">
      <c r="A426" t="s">
        <v>3056</v>
      </c>
    </row>
    <row r="427" spans="1:1" x14ac:dyDescent="0.3">
      <c r="A427" t="s">
        <v>3260</v>
      </c>
    </row>
    <row r="428" spans="1:1" x14ac:dyDescent="0.3">
      <c r="A428" t="s">
        <v>3057</v>
      </c>
    </row>
    <row r="429" spans="1:1" x14ac:dyDescent="0.3">
      <c r="A429" t="s">
        <v>3650</v>
      </c>
    </row>
    <row r="430" spans="1:1" x14ac:dyDescent="0.3">
      <c r="A430" t="s">
        <v>3261</v>
      </c>
    </row>
    <row r="431" spans="1:1" x14ac:dyDescent="0.3">
      <c r="A431" t="s">
        <v>3262</v>
      </c>
    </row>
    <row r="432" spans="1:1" x14ac:dyDescent="0.3">
      <c r="A432" t="s">
        <v>3058</v>
      </c>
    </row>
    <row r="433" spans="1:1" x14ac:dyDescent="0.3">
      <c r="A433" t="s">
        <v>3744</v>
      </c>
    </row>
    <row r="434" spans="1:1" x14ac:dyDescent="0.3">
      <c r="A434" t="s">
        <v>3651</v>
      </c>
    </row>
    <row r="435" spans="1:1" x14ac:dyDescent="0.3">
      <c r="A435" t="s">
        <v>3263</v>
      </c>
    </row>
    <row r="436" spans="1:1" x14ac:dyDescent="0.3">
      <c r="A436" t="s">
        <v>3264</v>
      </c>
    </row>
    <row r="437" spans="1:1" x14ac:dyDescent="0.3">
      <c r="A437" t="s">
        <v>3265</v>
      </c>
    </row>
    <row r="438" spans="1:1" x14ac:dyDescent="0.3">
      <c r="A438" t="s">
        <v>3745</v>
      </c>
    </row>
    <row r="439" spans="1:1" x14ac:dyDescent="0.3">
      <c r="A439" t="s">
        <v>3746</v>
      </c>
    </row>
    <row r="440" spans="1:1" x14ac:dyDescent="0.3">
      <c r="A440" t="s">
        <v>3266</v>
      </c>
    </row>
    <row r="441" spans="1:1" x14ac:dyDescent="0.3">
      <c r="A441" t="s">
        <v>3267</v>
      </c>
    </row>
    <row r="442" spans="1:1" x14ac:dyDescent="0.3">
      <c r="A442" t="s">
        <v>3268</v>
      </c>
    </row>
    <row r="443" spans="1:1" x14ac:dyDescent="0.3">
      <c r="A443" t="s">
        <v>3059</v>
      </c>
    </row>
    <row r="444" spans="1:1" x14ac:dyDescent="0.3">
      <c r="A444" t="s">
        <v>3060</v>
      </c>
    </row>
    <row r="445" spans="1:1" x14ac:dyDescent="0.3">
      <c r="A445" t="s">
        <v>3269</v>
      </c>
    </row>
    <row r="446" spans="1:1" x14ac:dyDescent="0.3">
      <c r="A446" t="s">
        <v>3061</v>
      </c>
    </row>
    <row r="447" spans="1:1" x14ac:dyDescent="0.3">
      <c r="A447" t="s">
        <v>3270</v>
      </c>
    </row>
    <row r="448" spans="1:1" x14ac:dyDescent="0.3">
      <c r="A448" t="s">
        <v>3271</v>
      </c>
    </row>
    <row r="449" spans="1:1" x14ac:dyDescent="0.3">
      <c r="A449" t="s">
        <v>3272</v>
      </c>
    </row>
    <row r="450" spans="1:1" x14ac:dyDescent="0.3">
      <c r="A450" t="s">
        <v>3273</v>
      </c>
    </row>
    <row r="451" spans="1:1" x14ac:dyDescent="0.3">
      <c r="A451" t="s">
        <v>3747</v>
      </c>
    </row>
    <row r="452" spans="1:1" x14ac:dyDescent="0.3">
      <c r="A452" t="s">
        <v>3748</v>
      </c>
    </row>
    <row r="453" spans="1:1" x14ac:dyDescent="0.3">
      <c r="A453" t="s">
        <v>3749</v>
      </c>
    </row>
    <row r="454" spans="1:1" x14ac:dyDescent="0.3">
      <c r="A454" t="s">
        <v>5966</v>
      </c>
    </row>
    <row r="455" spans="1:1" x14ac:dyDescent="0.3">
      <c r="A455" t="s">
        <v>3062</v>
      </c>
    </row>
    <row r="456" spans="1:1" x14ac:dyDescent="0.3">
      <c r="A456" t="s">
        <v>3296</v>
      </c>
    </row>
    <row r="457" spans="1:1" x14ac:dyDescent="0.3">
      <c r="A457" t="s">
        <v>3608</v>
      </c>
    </row>
    <row r="458" spans="1:1" x14ac:dyDescent="0.3">
      <c r="A458" t="s">
        <v>3609</v>
      </c>
    </row>
    <row r="459" spans="1:1" x14ac:dyDescent="0.3">
      <c r="A459" t="s">
        <v>3450</v>
      </c>
    </row>
    <row r="460" spans="1:1" x14ac:dyDescent="0.3">
      <c r="A460" t="s">
        <v>3623</v>
      </c>
    </row>
    <row r="461" spans="1:1" x14ac:dyDescent="0.3">
      <c r="A461" t="s">
        <v>3368</v>
      </c>
    </row>
    <row r="462" spans="1:1" x14ac:dyDescent="0.3">
      <c r="A462" t="s">
        <v>3451</v>
      </c>
    </row>
    <row r="463" spans="1:1" x14ac:dyDescent="0.3">
      <c r="A463" t="s">
        <v>3452</v>
      </c>
    </row>
    <row r="464" spans="1:1" x14ac:dyDescent="0.3">
      <c r="A464" t="s">
        <v>3453</v>
      </c>
    </row>
    <row r="465" spans="1:1" x14ac:dyDescent="0.3">
      <c r="A465" t="s">
        <v>3454</v>
      </c>
    </row>
    <row r="466" spans="1:1" x14ac:dyDescent="0.3">
      <c r="A466" t="s">
        <v>3063</v>
      </c>
    </row>
    <row r="467" spans="1:1" x14ac:dyDescent="0.3">
      <c r="A467" t="s">
        <v>3064</v>
      </c>
    </row>
    <row r="468" spans="1:1" x14ac:dyDescent="0.3">
      <c r="A468" t="s">
        <v>3065</v>
      </c>
    </row>
    <row r="469" spans="1:1" x14ac:dyDescent="0.3">
      <c r="A469" t="s">
        <v>3066</v>
      </c>
    </row>
    <row r="470" spans="1:1" x14ac:dyDescent="0.3">
      <c r="A470" t="s">
        <v>3067</v>
      </c>
    </row>
    <row r="471" spans="1:1" x14ac:dyDescent="0.3">
      <c r="A471" t="s">
        <v>3068</v>
      </c>
    </row>
    <row r="472" spans="1:1" x14ac:dyDescent="0.3">
      <c r="A472" t="s">
        <v>3069</v>
      </c>
    </row>
    <row r="473" spans="1:1" x14ac:dyDescent="0.3">
      <c r="A473" t="s">
        <v>3070</v>
      </c>
    </row>
    <row r="474" spans="1:1" x14ac:dyDescent="0.3">
      <c r="A474" t="s">
        <v>3455</v>
      </c>
    </row>
    <row r="475" spans="1:1" x14ac:dyDescent="0.3">
      <c r="A475" t="s">
        <v>3071</v>
      </c>
    </row>
    <row r="476" spans="1:1" x14ac:dyDescent="0.3">
      <c r="A476" t="s">
        <v>3072</v>
      </c>
    </row>
    <row r="477" spans="1:1" x14ac:dyDescent="0.3">
      <c r="A477" t="s">
        <v>3073</v>
      </c>
    </row>
    <row r="478" spans="1:1" x14ac:dyDescent="0.3">
      <c r="A478" t="s">
        <v>3074</v>
      </c>
    </row>
    <row r="479" spans="1:1" x14ac:dyDescent="0.3">
      <c r="A479" t="s">
        <v>3075</v>
      </c>
    </row>
    <row r="480" spans="1:1" x14ac:dyDescent="0.3">
      <c r="A480" t="s">
        <v>3076</v>
      </c>
    </row>
    <row r="481" spans="1:1" x14ac:dyDescent="0.3">
      <c r="A481" t="s">
        <v>3456</v>
      </c>
    </row>
    <row r="482" spans="1:1" x14ac:dyDescent="0.3">
      <c r="A482" t="s">
        <v>3457</v>
      </c>
    </row>
    <row r="483" spans="1:1" x14ac:dyDescent="0.3">
      <c r="A483" t="s">
        <v>3077</v>
      </c>
    </row>
    <row r="484" spans="1:1" x14ac:dyDescent="0.3">
      <c r="A484" t="s">
        <v>3078</v>
      </c>
    </row>
    <row r="485" spans="1:1" x14ac:dyDescent="0.3">
      <c r="A485" t="s">
        <v>3458</v>
      </c>
    </row>
    <row r="486" spans="1:1" x14ac:dyDescent="0.3">
      <c r="A486" t="s">
        <v>3079</v>
      </c>
    </row>
    <row r="487" spans="1:1" x14ac:dyDescent="0.3">
      <c r="A487" t="s">
        <v>3080</v>
      </c>
    </row>
    <row r="488" spans="1:1" x14ac:dyDescent="0.3">
      <c r="A488" t="s">
        <v>3081</v>
      </c>
    </row>
    <row r="489" spans="1:1" x14ac:dyDescent="0.3">
      <c r="A489" t="s">
        <v>3082</v>
      </c>
    </row>
    <row r="490" spans="1:1" x14ac:dyDescent="0.3">
      <c r="A490" t="s">
        <v>3083</v>
      </c>
    </row>
    <row r="491" spans="1:1" x14ac:dyDescent="0.3">
      <c r="A491" t="s">
        <v>3084</v>
      </c>
    </row>
    <row r="492" spans="1:1" x14ac:dyDescent="0.3">
      <c r="A492" t="s">
        <v>3085</v>
      </c>
    </row>
    <row r="493" spans="1:1" x14ac:dyDescent="0.3">
      <c r="A493" t="s">
        <v>3459</v>
      </c>
    </row>
    <row r="494" spans="1:1" x14ac:dyDescent="0.3">
      <c r="A494" t="s">
        <v>3086</v>
      </c>
    </row>
    <row r="495" spans="1:1" x14ac:dyDescent="0.3">
      <c r="A495" t="s">
        <v>3087</v>
      </c>
    </row>
    <row r="496" spans="1:1" x14ac:dyDescent="0.3">
      <c r="A496" t="s">
        <v>3088</v>
      </c>
    </row>
    <row r="497" spans="1:1" x14ac:dyDescent="0.3">
      <c r="A497" t="s">
        <v>3460</v>
      </c>
    </row>
    <row r="498" spans="1:1" x14ac:dyDescent="0.3">
      <c r="A498" t="s">
        <v>3089</v>
      </c>
    </row>
    <row r="499" spans="1:1" x14ac:dyDescent="0.3">
      <c r="A499" t="s">
        <v>3461</v>
      </c>
    </row>
    <row r="500" spans="1:1" x14ac:dyDescent="0.3">
      <c r="A500" t="s">
        <v>3090</v>
      </c>
    </row>
    <row r="501" spans="1:1" x14ac:dyDescent="0.3">
      <c r="A501" t="s">
        <v>3462</v>
      </c>
    </row>
    <row r="502" spans="1:1" x14ac:dyDescent="0.3">
      <c r="A502" t="s">
        <v>3091</v>
      </c>
    </row>
    <row r="503" spans="1:1" x14ac:dyDescent="0.3">
      <c r="A503" t="s">
        <v>3463</v>
      </c>
    </row>
    <row r="504" spans="1:1" x14ac:dyDescent="0.3">
      <c r="A504" t="s">
        <v>3092</v>
      </c>
    </row>
    <row r="505" spans="1:1" x14ac:dyDescent="0.3">
      <c r="A505" t="s">
        <v>3297</v>
      </c>
    </row>
    <row r="506" spans="1:1" x14ac:dyDescent="0.3">
      <c r="A506" t="s">
        <v>3093</v>
      </c>
    </row>
    <row r="507" spans="1:1" x14ac:dyDescent="0.3">
      <c r="A507" t="s">
        <v>3298</v>
      </c>
    </row>
    <row r="508" spans="1:1" x14ac:dyDescent="0.3">
      <c r="A508" t="s">
        <v>3094</v>
      </c>
    </row>
    <row r="509" spans="1:1" x14ac:dyDescent="0.3">
      <c r="A509" t="s">
        <v>3299</v>
      </c>
    </row>
    <row r="510" spans="1:1" x14ac:dyDescent="0.3">
      <c r="A510" t="s">
        <v>3095</v>
      </c>
    </row>
    <row r="511" spans="1:1" x14ac:dyDescent="0.3">
      <c r="A511" t="s">
        <v>3096</v>
      </c>
    </row>
    <row r="512" spans="1:1" x14ac:dyDescent="0.3">
      <c r="A512" t="s">
        <v>3097</v>
      </c>
    </row>
    <row r="513" spans="1:1" x14ac:dyDescent="0.3">
      <c r="A513" t="s">
        <v>3098</v>
      </c>
    </row>
    <row r="514" spans="1:1" x14ac:dyDescent="0.3">
      <c r="A514" t="s">
        <v>3099</v>
      </c>
    </row>
    <row r="515" spans="1:1" x14ac:dyDescent="0.3">
      <c r="A515" t="s">
        <v>3100</v>
      </c>
    </row>
    <row r="516" spans="1:1" x14ac:dyDescent="0.3">
      <c r="A516" t="s">
        <v>3101</v>
      </c>
    </row>
    <row r="517" spans="1:1" x14ac:dyDescent="0.3">
      <c r="A517" t="s">
        <v>3552</v>
      </c>
    </row>
    <row r="518" spans="1:1" x14ac:dyDescent="0.3">
      <c r="A518" t="s">
        <v>3464</v>
      </c>
    </row>
    <row r="519" spans="1:1" x14ac:dyDescent="0.3">
      <c r="A519" t="s">
        <v>3465</v>
      </c>
    </row>
    <row r="520" spans="1:1" x14ac:dyDescent="0.3">
      <c r="A520" t="s">
        <v>3102</v>
      </c>
    </row>
    <row r="521" spans="1:1" x14ac:dyDescent="0.3">
      <c r="A521" t="s">
        <v>3103</v>
      </c>
    </row>
    <row r="522" spans="1:1" x14ac:dyDescent="0.3">
      <c r="A522" t="s">
        <v>3104</v>
      </c>
    </row>
    <row r="523" spans="1:1" x14ac:dyDescent="0.3">
      <c r="A523" t="s">
        <v>3105</v>
      </c>
    </row>
    <row r="524" spans="1:1" x14ac:dyDescent="0.3">
      <c r="A524" t="s">
        <v>3106</v>
      </c>
    </row>
    <row r="525" spans="1:1" x14ac:dyDescent="0.3">
      <c r="A525" t="s">
        <v>3750</v>
      </c>
    </row>
    <row r="526" spans="1:1" x14ac:dyDescent="0.3">
      <c r="A526" t="s">
        <v>3553</v>
      </c>
    </row>
    <row r="527" spans="1:1" x14ac:dyDescent="0.3">
      <c r="A527" t="s">
        <v>3107</v>
      </c>
    </row>
    <row r="528" spans="1:1" x14ac:dyDescent="0.3">
      <c r="A528" t="s">
        <v>5962</v>
      </c>
    </row>
    <row r="529" spans="1:1" x14ac:dyDescent="0.3">
      <c r="A529" t="s">
        <v>3108</v>
      </c>
    </row>
    <row r="530" spans="1:1" x14ac:dyDescent="0.3">
      <c r="A530" t="s">
        <v>3109</v>
      </c>
    </row>
    <row r="531" spans="1:1" x14ac:dyDescent="0.3">
      <c r="A531" t="s">
        <v>3110</v>
      </c>
    </row>
    <row r="532" spans="1:1" x14ac:dyDescent="0.3">
      <c r="A532" t="s">
        <v>3111</v>
      </c>
    </row>
    <row r="533" spans="1:1" x14ac:dyDescent="0.3">
      <c r="A533" t="s">
        <v>3112</v>
      </c>
    </row>
    <row r="534" spans="1:1" x14ac:dyDescent="0.3">
      <c r="A534" t="s">
        <v>3113</v>
      </c>
    </row>
    <row r="535" spans="1:1" x14ac:dyDescent="0.3">
      <c r="A535" t="s">
        <v>3751</v>
      </c>
    </row>
    <row r="536" spans="1:1" x14ac:dyDescent="0.3">
      <c r="A536" t="s">
        <v>3114</v>
      </c>
    </row>
    <row r="537" spans="1:1" x14ac:dyDescent="0.3">
      <c r="A537" t="s">
        <v>3554</v>
      </c>
    </row>
    <row r="538" spans="1:1" x14ac:dyDescent="0.3">
      <c r="A538" t="s">
        <v>3115</v>
      </c>
    </row>
    <row r="539" spans="1:1" x14ac:dyDescent="0.3">
      <c r="A539" t="s">
        <v>3752</v>
      </c>
    </row>
    <row r="540" spans="1:1" x14ac:dyDescent="0.3">
      <c r="A540" t="s">
        <v>3116</v>
      </c>
    </row>
    <row r="541" spans="1:1" x14ac:dyDescent="0.3">
      <c r="A541" t="s">
        <v>3555</v>
      </c>
    </row>
    <row r="542" spans="1:1" x14ac:dyDescent="0.3">
      <c r="A542" t="s">
        <v>3556</v>
      </c>
    </row>
    <row r="543" spans="1:1" x14ac:dyDescent="0.3">
      <c r="A543" t="s">
        <v>3557</v>
      </c>
    </row>
    <row r="544" spans="1:1" x14ac:dyDescent="0.3">
      <c r="A544" t="s">
        <v>3753</v>
      </c>
    </row>
    <row r="545" spans="1:1" x14ac:dyDescent="0.3">
      <c r="A545" t="s">
        <v>3117</v>
      </c>
    </row>
    <row r="546" spans="1:1" x14ac:dyDescent="0.3">
      <c r="A546" t="s">
        <v>3118</v>
      </c>
    </row>
    <row r="547" spans="1:1" x14ac:dyDescent="0.3">
      <c r="A547" t="s">
        <v>3119</v>
      </c>
    </row>
    <row r="548" spans="1:1" x14ac:dyDescent="0.3">
      <c r="A548" t="s">
        <v>3754</v>
      </c>
    </row>
    <row r="549" spans="1:1" x14ac:dyDescent="0.3">
      <c r="A549" t="s">
        <v>3120</v>
      </c>
    </row>
    <row r="550" spans="1:1" x14ac:dyDescent="0.3">
      <c r="A550" t="s">
        <v>3121</v>
      </c>
    </row>
    <row r="551" spans="1:1" x14ac:dyDescent="0.3">
      <c r="A551" t="s">
        <v>3300</v>
      </c>
    </row>
    <row r="552" spans="1:1" x14ac:dyDescent="0.3">
      <c r="A552" t="s">
        <v>3301</v>
      </c>
    </row>
    <row r="553" spans="1:1" x14ac:dyDescent="0.3">
      <c r="A553" t="s">
        <v>3122</v>
      </c>
    </row>
    <row r="554" spans="1:1" x14ac:dyDescent="0.3">
      <c r="A554" t="s">
        <v>3123</v>
      </c>
    </row>
    <row r="555" spans="1:1" x14ac:dyDescent="0.3">
      <c r="A555" t="s">
        <v>3558</v>
      </c>
    </row>
    <row r="556" spans="1:1" x14ac:dyDescent="0.3">
      <c r="A556" t="s">
        <v>3124</v>
      </c>
    </row>
    <row r="557" spans="1:1" x14ac:dyDescent="0.3">
      <c r="A557" t="s">
        <v>3125</v>
      </c>
    </row>
    <row r="558" spans="1:1" x14ac:dyDescent="0.3">
      <c r="A558" t="s">
        <v>3126</v>
      </c>
    </row>
    <row r="559" spans="1:1" x14ac:dyDescent="0.3">
      <c r="A559" t="s">
        <v>3127</v>
      </c>
    </row>
    <row r="560" spans="1:1" x14ac:dyDescent="0.3">
      <c r="A560" t="s">
        <v>3302</v>
      </c>
    </row>
    <row r="561" spans="1:1" x14ac:dyDescent="0.3">
      <c r="A561" t="s">
        <v>3128</v>
      </c>
    </row>
    <row r="562" spans="1:1" x14ac:dyDescent="0.3">
      <c r="A562" t="s">
        <v>3274</v>
      </c>
    </row>
    <row r="563" spans="1:1" x14ac:dyDescent="0.3">
      <c r="A563" t="s">
        <v>3129</v>
      </c>
    </row>
    <row r="564" spans="1:1" x14ac:dyDescent="0.3">
      <c r="A564" t="s">
        <v>3275</v>
      </c>
    </row>
    <row r="565" spans="1:1" x14ac:dyDescent="0.3">
      <c r="A565" t="s">
        <v>3130</v>
      </c>
    </row>
    <row r="566" spans="1:1" x14ac:dyDescent="0.3">
      <c r="A566" t="s">
        <v>3131</v>
      </c>
    </row>
    <row r="567" spans="1:1" x14ac:dyDescent="0.3">
      <c r="A567" t="s">
        <v>3132</v>
      </c>
    </row>
    <row r="568" spans="1:1" x14ac:dyDescent="0.3">
      <c r="A568" t="s">
        <v>3133</v>
      </c>
    </row>
    <row r="569" spans="1:1" x14ac:dyDescent="0.3">
      <c r="A569" t="s">
        <v>3134</v>
      </c>
    </row>
    <row r="570" spans="1:1" x14ac:dyDescent="0.3">
      <c r="A570" t="s">
        <v>3135</v>
      </c>
    </row>
    <row r="571" spans="1:1" x14ac:dyDescent="0.3">
      <c r="A571" t="s">
        <v>3136</v>
      </c>
    </row>
    <row r="572" spans="1:1" x14ac:dyDescent="0.3">
      <c r="A572" t="s">
        <v>3137</v>
      </c>
    </row>
    <row r="573" spans="1:1" x14ac:dyDescent="0.3">
      <c r="A573" t="s">
        <v>3276</v>
      </c>
    </row>
    <row r="574" spans="1:1" x14ac:dyDescent="0.3">
      <c r="A574" t="s">
        <v>3466</v>
      </c>
    </row>
    <row r="575" spans="1:1" x14ac:dyDescent="0.3">
      <c r="A575" t="s">
        <v>3467</v>
      </c>
    </row>
    <row r="576" spans="1:1" x14ac:dyDescent="0.3">
      <c r="A576" t="s">
        <v>3468</v>
      </c>
    </row>
    <row r="577" spans="1:1" x14ac:dyDescent="0.3">
      <c r="A577" t="s">
        <v>3755</v>
      </c>
    </row>
    <row r="578" spans="1:1" x14ac:dyDescent="0.3">
      <c r="A578" t="s">
        <v>3469</v>
      </c>
    </row>
    <row r="579" spans="1:1" x14ac:dyDescent="0.3">
      <c r="A579" t="s">
        <v>3470</v>
      </c>
    </row>
    <row r="580" spans="1:1" x14ac:dyDescent="0.3">
      <c r="A580" t="s">
        <v>3471</v>
      </c>
    </row>
    <row r="581" spans="1:1" x14ac:dyDescent="0.3">
      <c r="A581" t="s">
        <v>3303</v>
      </c>
    </row>
    <row r="582" spans="1:1" x14ac:dyDescent="0.3">
      <c r="A582" t="s">
        <v>3304</v>
      </c>
    </row>
    <row r="583" spans="1:1" x14ac:dyDescent="0.3">
      <c r="A583" t="s">
        <v>3305</v>
      </c>
    </row>
    <row r="584" spans="1:1" x14ac:dyDescent="0.3">
      <c r="A584" t="s">
        <v>3472</v>
      </c>
    </row>
    <row r="585" spans="1:1" x14ac:dyDescent="0.3">
      <c r="A585" t="s">
        <v>3473</v>
      </c>
    </row>
    <row r="586" spans="1:1" x14ac:dyDescent="0.3">
      <c r="A586" t="s">
        <v>3474</v>
      </c>
    </row>
    <row r="587" spans="1:1" x14ac:dyDescent="0.3">
      <c r="A587" t="s">
        <v>3475</v>
      </c>
    </row>
    <row r="588" spans="1:1" x14ac:dyDescent="0.3">
      <c r="A588" t="s">
        <v>3476</v>
      </c>
    </row>
    <row r="589" spans="1:1" x14ac:dyDescent="0.3">
      <c r="A589" t="s">
        <v>3756</v>
      </c>
    </row>
    <row r="590" spans="1:1" x14ac:dyDescent="0.3">
      <c r="A590" t="s">
        <v>3477</v>
      </c>
    </row>
    <row r="591" spans="1:1" x14ac:dyDescent="0.3">
      <c r="A591" t="s">
        <v>3478</v>
      </c>
    </row>
    <row r="592" spans="1:1" x14ac:dyDescent="0.3">
      <c r="A592" t="s">
        <v>3479</v>
      </c>
    </row>
    <row r="593" spans="1:1" x14ac:dyDescent="0.3">
      <c r="A593" t="s">
        <v>3480</v>
      </c>
    </row>
    <row r="594" spans="1:1" x14ac:dyDescent="0.3">
      <c r="A594" t="s">
        <v>3481</v>
      </c>
    </row>
    <row r="595" spans="1:1" x14ac:dyDescent="0.3">
      <c r="A595" t="s">
        <v>3482</v>
      </c>
    </row>
    <row r="596" spans="1:1" x14ac:dyDescent="0.3">
      <c r="A596" t="s">
        <v>3483</v>
      </c>
    </row>
    <row r="597" spans="1:1" x14ac:dyDescent="0.3">
      <c r="A597" t="s">
        <v>3484</v>
      </c>
    </row>
    <row r="598" spans="1:1" x14ac:dyDescent="0.3">
      <c r="A598" t="s">
        <v>3485</v>
      </c>
    </row>
    <row r="599" spans="1:1" x14ac:dyDescent="0.3">
      <c r="A599" t="s">
        <v>3486</v>
      </c>
    </row>
    <row r="600" spans="1:1" x14ac:dyDescent="0.3">
      <c r="A600" t="s">
        <v>3487</v>
      </c>
    </row>
    <row r="601" spans="1:1" x14ac:dyDescent="0.3">
      <c r="A601" t="s">
        <v>3488</v>
      </c>
    </row>
    <row r="602" spans="1:1" x14ac:dyDescent="0.3">
      <c r="A602" t="s">
        <v>3138</v>
      </c>
    </row>
    <row r="603" spans="1:1" x14ac:dyDescent="0.3">
      <c r="A603" t="s">
        <v>3489</v>
      </c>
    </row>
    <row r="604" spans="1:1" x14ac:dyDescent="0.3">
      <c r="A604" t="s">
        <v>3490</v>
      </c>
    </row>
    <row r="605" spans="1:1" x14ac:dyDescent="0.3">
      <c r="A605" t="s">
        <v>3491</v>
      </c>
    </row>
    <row r="606" spans="1:1" x14ac:dyDescent="0.3">
      <c r="A606" t="s">
        <v>3492</v>
      </c>
    </row>
    <row r="607" spans="1:1" x14ac:dyDescent="0.3">
      <c r="A607" t="s">
        <v>3493</v>
      </c>
    </row>
    <row r="608" spans="1:1" x14ac:dyDescent="0.3">
      <c r="A608" t="s">
        <v>3494</v>
      </c>
    </row>
    <row r="609" spans="1:1" x14ac:dyDescent="0.3">
      <c r="A609" t="s">
        <v>3495</v>
      </c>
    </row>
    <row r="610" spans="1:1" x14ac:dyDescent="0.3">
      <c r="A610" t="s">
        <v>3496</v>
      </c>
    </row>
    <row r="611" spans="1:1" x14ac:dyDescent="0.3">
      <c r="A611" t="s">
        <v>3497</v>
      </c>
    </row>
    <row r="612" spans="1:1" x14ac:dyDescent="0.3">
      <c r="A612" t="s">
        <v>3498</v>
      </c>
    </row>
    <row r="613" spans="1:1" x14ac:dyDescent="0.3">
      <c r="A613" t="s">
        <v>3499</v>
      </c>
    </row>
    <row r="614" spans="1:1" x14ac:dyDescent="0.3">
      <c r="A614" t="s">
        <v>3139</v>
      </c>
    </row>
    <row r="615" spans="1:1" x14ac:dyDescent="0.3">
      <c r="A615" t="s">
        <v>3140</v>
      </c>
    </row>
    <row r="616" spans="1:1" x14ac:dyDescent="0.3">
      <c r="A616" t="s">
        <v>3141</v>
      </c>
    </row>
    <row r="617" spans="1:1" x14ac:dyDescent="0.3">
      <c r="A617" t="s">
        <v>3500</v>
      </c>
    </row>
    <row r="618" spans="1:1" x14ac:dyDescent="0.3">
      <c r="A618" t="s">
        <v>3501</v>
      </c>
    </row>
    <row r="619" spans="1:1" x14ac:dyDescent="0.3">
      <c r="A619" t="s">
        <v>3502</v>
      </c>
    </row>
    <row r="620" spans="1:1" x14ac:dyDescent="0.3">
      <c r="A620" t="s">
        <v>3503</v>
      </c>
    </row>
    <row r="621" spans="1:1" x14ac:dyDescent="0.3">
      <c r="A621" t="s">
        <v>3504</v>
      </c>
    </row>
    <row r="622" spans="1:1" x14ac:dyDescent="0.3">
      <c r="A622" t="s">
        <v>3505</v>
      </c>
    </row>
    <row r="623" spans="1:1" x14ac:dyDescent="0.3">
      <c r="A623" t="s">
        <v>3506</v>
      </c>
    </row>
    <row r="624" spans="1:1" x14ac:dyDescent="0.3">
      <c r="A624" t="s">
        <v>3142</v>
      </c>
    </row>
    <row r="625" spans="1:1" x14ac:dyDescent="0.3">
      <c r="A625" t="s">
        <v>3143</v>
      </c>
    </row>
    <row r="626" spans="1:1" x14ac:dyDescent="0.3">
      <c r="A626" t="s">
        <v>3144</v>
      </c>
    </row>
    <row r="627" spans="1:1" x14ac:dyDescent="0.3">
      <c r="A627" t="s">
        <v>3507</v>
      </c>
    </row>
    <row r="628" spans="1:1" x14ac:dyDescent="0.3">
      <c r="A628" t="s">
        <v>3145</v>
      </c>
    </row>
    <row r="629" spans="1:1" x14ac:dyDescent="0.3">
      <c r="A629" t="s">
        <v>3146</v>
      </c>
    </row>
    <row r="630" spans="1:1" x14ac:dyDescent="0.3">
      <c r="A630" t="s">
        <v>3147</v>
      </c>
    </row>
    <row r="631" spans="1:1" x14ac:dyDescent="0.3">
      <c r="A631" t="s">
        <v>3148</v>
      </c>
    </row>
    <row r="632" spans="1:1" x14ac:dyDescent="0.3">
      <c r="A632" t="s">
        <v>3149</v>
      </c>
    </row>
    <row r="633" spans="1:1" x14ac:dyDescent="0.3">
      <c r="A633" t="s">
        <v>3150</v>
      </c>
    </row>
    <row r="634" spans="1:1" x14ac:dyDescent="0.3">
      <c r="A634" t="s">
        <v>3151</v>
      </c>
    </row>
    <row r="635" spans="1:1" x14ac:dyDescent="0.3">
      <c r="A635" t="s">
        <v>3757</v>
      </c>
    </row>
    <row r="636" spans="1:1" x14ac:dyDescent="0.3">
      <c r="A636" t="s">
        <v>3758</v>
      </c>
    </row>
    <row r="637" spans="1:1" x14ac:dyDescent="0.3">
      <c r="A637" t="s">
        <v>3759</v>
      </c>
    </row>
    <row r="638" spans="1:1" x14ac:dyDescent="0.3">
      <c r="A638" t="s">
        <v>3152</v>
      </c>
    </row>
    <row r="639" spans="1:1" x14ac:dyDescent="0.3">
      <c r="A639" t="s">
        <v>3153</v>
      </c>
    </row>
    <row r="640" spans="1:1" x14ac:dyDescent="0.3">
      <c r="A640" t="s">
        <v>3154</v>
      </c>
    </row>
    <row r="641" spans="1:1" x14ac:dyDescent="0.3">
      <c r="A641" t="s">
        <v>3155</v>
      </c>
    </row>
    <row r="642" spans="1:1" x14ac:dyDescent="0.3">
      <c r="A642" t="s">
        <v>3156</v>
      </c>
    </row>
    <row r="643" spans="1:1" x14ac:dyDescent="0.3">
      <c r="A643" t="s">
        <v>3760</v>
      </c>
    </row>
    <row r="644" spans="1:1" x14ac:dyDescent="0.3">
      <c r="A644" t="s">
        <v>3157</v>
      </c>
    </row>
    <row r="645" spans="1:1" x14ac:dyDescent="0.3">
      <c r="A645" t="s">
        <v>3158</v>
      </c>
    </row>
    <row r="646" spans="1:1" x14ac:dyDescent="0.3">
      <c r="A646" t="s">
        <v>3159</v>
      </c>
    </row>
    <row r="647" spans="1:1" x14ac:dyDescent="0.3">
      <c r="A647" t="s">
        <v>3160</v>
      </c>
    </row>
    <row r="648" spans="1:1" x14ac:dyDescent="0.3">
      <c r="A648" t="s">
        <v>3161</v>
      </c>
    </row>
    <row r="649" spans="1:1" x14ac:dyDescent="0.3">
      <c r="A649" t="s">
        <v>3162</v>
      </c>
    </row>
    <row r="650" spans="1:1" x14ac:dyDescent="0.3">
      <c r="A650" t="s">
        <v>3163</v>
      </c>
    </row>
    <row r="651" spans="1:1" x14ac:dyDescent="0.3">
      <c r="A651" t="s">
        <v>3164</v>
      </c>
    </row>
    <row r="652" spans="1:1" x14ac:dyDescent="0.3">
      <c r="A652" t="s">
        <v>3165</v>
      </c>
    </row>
    <row r="653" spans="1:1" x14ac:dyDescent="0.3">
      <c r="A653" t="s">
        <v>3166</v>
      </c>
    </row>
    <row r="654" spans="1:1" x14ac:dyDescent="0.3">
      <c r="A654" t="s">
        <v>3652</v>
      </c>
    </row>
    <row r="655" spans="1:1" x14ac:dyDescent="0.3">
      <c r="A655" t="s">
        <v>3559</v>
      </c>
    </row>
    <row r="656" spans="1:1" x14ac:dyDescent="0.3">
      <c r="A656" t="s">
        <v>5961</v>
      </c>
    </row>
    <row r="657" spans="1:1" x14ac:dyDescent="0.3">
      <c r="A657" t="s">
        <v>3761</v>
      </c>
    </row>
    <row r="658" spans="1:1" x14ac:dyDescent="0.3">
      <c r="A658" t="s">
        <v>3653</v>
      </c>
    </row>
    <row r="659" spans="1:1" x14ac:dyDescent="0.3">
      <c r="A659" t="s">
        <v>3654</v>
      </c>
    </row>
    <row r="660" spans="1:1" x14ac:dyDescent="0.3">
      <c r="A660" t="s">
        <v>3610</v>
      </c>
    </row>
    <row r="661" spans="1:1" x14ac:dyDescent="0.3">
      <c r="A661" t="s">
        <v>3624</v>
      </c>
    </row>
    <row r="662" spans="1:1" x14ac:dyDescent="0.3">
      <c r="A662" t="s">
        <v>3625</v>
      </c>
    </row>
    <row r="663" spans="1:1" x14ac:dyDescent="0.3">
      <c r="A663" t="s">
        <v>3626</v>
      </c>
    </row>
    <row r="664" spans="1:1" x14ac:dyDescent="0.3">
      <c r="A664" t="s">
        <v>3627</v>
      </c>
    </row>
    <row r="665" spans="1:1" x14ac:dyDescent="0.3">
      <c r="A665" t="s">
        <v>3560</v>
      </c>
    </row>
    <row r="666" spans="1:1" x14ac:dyDescent="0.3">
      <c r="A666" t="s">
        <v>3561</v>
      </c>
    </row>
    <row r="667" spans="1:1" x14ac:dyDescent="0.3">
      <c r="A667" t="s">
        <v>3762</v>
      </c>
    </row>
    <row r="668" spans="1:1" x14ac:dyDescent="0.3">
      <c r="A668" t="s">
        <v>3763</v>
      </c>
    </row>
    <row r="669" spans="1:1" x14ac:dyDescent="0.3">
      <c r="A669" t="s">
        <v>3562</v>
      </c>
    </row>
    <row r="670" spans="1:1" x14ac:dyDescent="0.3">
      <c r="A670" t="s">
        <v>3563</v>
      </c>
    </row>
    <row r="671" spans="1:1" x14ac:dyDescent="0.3">
      <c r="A671" t="s">
        <v>3564</v>
      </c>
    </row>
    <row r="672" spans="1:1" x14ac:dyDescent="0.3">
      <c r="A672" t="s">
        <v>3565</v>
      </c>
    </row>
    <row r="673" spans="1:1" x14ac:dyDescent="0.3">
      <c r="A673" t="s">
        <v>3566</v>
      </c>
    </row>
    <row r="674" spans="1:1" x14ac:dyDescent="0.3">
      <c r="A674" t="s">
        <v>3306</v>
      </c>
    </row>
    <row r="675" spans="1:1" x14ac:dyDescent="0.3">
      <c r="A675" t="s">
        <v>3567</v>
      </c>
    </row>
    <row r="676" spans="1:1" x14ac:dyDescent="0.3">
      <c r="A676" t="s">
        <v>3568</v>
      </c>
    </row>
    <row r="677" spans="1:1" x14ac:dyDescent="0.3">
      <c r="A677" t="s">
        <v>3764</v>
      </c>
    </row>
    <row r="678" spans="1:1" x14ac:dyDescent="0.3">
      <c r="A678" t="s">
        <v>3765</v>
      </c>
    </row>
    <row r="679" spans="1:1" x14ac:dyDescent="0.3">
      <c r="A679" t="s">
        <v>3569</v>
      </c>
    </row>
    <row r="680" spans="1:1" x14ac:dyDescent="0.3">
      <c r="A680" t="s">
        <v>3570</v>
      </c>
    </row>
    <row r="681" spans="1:1" x14ac:dyDescent="0.3">
      <c r="A681" t="s">
        <v>3766</v>
      </c>
    </row>
    <row r="682" spans="1:1" x14ac:dyDescent="0.3">
      <c r="A682" t="s">
        <v>3767</v>
      </c>
    </row>
    <row r="683" spans="1:1" x14ac:dyDescent="0.3">
      <c r="A683" t="s">
        <v>3307</v>
      </c>
    </row>
    <row r="684" spans="1:1" x14ac:dyDescent="0.3">
      <c r="A684" t="s">
        <v>3167</v>
      </c>
    </row>
    <row r="685" spans="1:1" x14ac:dyDescent="0.3">
      <c r="A685" t="s">
        <v>3168</v>
      </c>
    </row>
    <row r="686" spans="1:1" x14ac:dyDescent="0.3">
      <c r="A686" t="s">
        <v>3768</v>
      </c>
    </row>
    <row r="687" spans="1:1" x14ac:dyDescent="0.3">
      <c r="A687" t="s">
        <v>3571</v>
      </c>
    </row>
    <row r="688" spans="1:1" x14ac:dyDescent="0.3">
      <c r="A688" t="s">
        <v>3769</v>
      </c>
    </row>
    <row r="689" spans="1:1" x14ac:dyDescent="0.3">
      <c r="A689" t="s">
        <v>3572</v>
      </c>
    </row>
    <row r="690" spans="1:1" x14ac:dyDescent="0.3">
      <c r="A690" t="s">
        <v>3573</v>
      </c>
    </row>
    <row r="691" spans="1:1" x14ac:dyDescent="0.3">
      <c r="A691" t="s">
        <v>3574</v>
      </c>
    </row>
    <row r="692" spans="1:1" x14ac:dyDescent="0.3">
      <c r="A692" t="s">
        <v>3169</v>
      </c>
    </row>
    <row r="693" spans="1:1" x14ac:dyDescent="0.3">
      <c r="A693" t="s">
        <v>3170</v>
      </c>
    </row>
    <row r="694" spans="1:1" x14ac:dyDescent="0.3">
      <c r="A694" t="s">
        <v>3171</v>
      </c>
    </row>
    <row r="695" spans="1:1" x14ac:dyDescent="0.3">
      <c r="A695" t="s">
        <v>3172</v>
      </c>
    </row>
    <row r="696" spans="1:1" x14ac:dyDescent="0.3">
      <c r="A696" t="s">
        <v>3173</v>
      </c>
    </row>
    <row r="697" spans="1:1" x14ac:dyDescent="0.3">
      <c r="A697" t="s">
        <v>3770</v>
      </c>
    </row>
    <row r="698" spans="1:1" x14ac:dyDescent="0.3">
      <c r="A698" t="s">
        <v>3771</v>
      </c>
    </row>
    <row r="699" spans="1:1" x14ac:dyDescent="0.3">
      <c r="A699" t="s">
        <v>3174</v>
      </c>
    </row>
    <row r="700" spans="1:1" x14ac:dyDescent="0.3">
      <c r="A700" t="s">
        <v>3175</v>
      </c>
    </row>
    <row r="701" spans="1:1" x14ac:dyDescent="0.3">
      <c r="A701" t="s">
        <v>3176</v>
      </c>
    </row>
    <row r="702" spans="1:1" x14ac:dyDescent="0.3">
      <c r="A702" t="s">
        <v>3177</v>
      </c>
    </row>
    <row r="703" spans="1:1" x14ac:dyDescent="0.3">
      <c r="A703" t="s">
        <v>3178</v>
      </c>
    </row>
    <row r="704" spans="1:1" x14ac:dyDescent="0.3">
      <c r="A704" t="s">
        <v>3772</v>
      </c>
    </row>
    <row r="705" spans="1:1" x14ac:dyDescent="0.3">
      <c r="A705" t="s">
        <v>3179</v>
      </c>
    </row>
    <row r="706" spans="1:1" x14ac:dyDescent="0.3">
      <c r="A706" t="s">
        <v>3773</v>
      </c>
    </row>
    <row r="707" spans="1:1" x14ac:dyDescent="0.3">
      <c r="A707" t="s">
        <v>3774</v>
      </c>
    </row>
    <row r="708" spans="1:1" x14ac:dyDescent="0.3">
      <c r="A708" t="s">
        <v>3180</v>
      </c>
    </row>
    <row r="709" spans="1:1" x14ac:dyDescent="0.3">
      <c r="A709" t="s">
        <v>3775</v>
      </c>
    </row>
    <row r="710" spans="1:1" x14ac:dyDescent="0.3">
      <c r="A710" t="s">
        <v>3776</v>
      </c>
    </row>
    <row r="711" spans="1:1" x14ac:dyDescent="0.3">
      <c r="A711" t="s">
        <v>3181</v>
      </c>
    </row>
    <row r="712" spans="1:1" x14ac:dyDescent="0.3">
      <c r="A712" t="s">
        <v>3777</v>
      </c>
    </row>
    <row r="713" spans="1:1" x14ac:dyDescent="0.3">
      <c r="A713" t="s">
        <v>3778</v>
      </c>
    </row>
    <row r="714" spans="1:1" x14ac:dyDescent="0.3">
      <c r="A714" t="s">
        <v>3611</v>
      </c>
    </row>
    <row r="715" spans="1:1" x14ac:dyDescent="0.3">
      <c r="A715" t="s">
        <v>3779</v>
      </c>
    </row>
    <row r="716" spans="1:1" x14ac:dyDescent="0.3">
      <c r="A716" t="s">
        <v>3780</v>
      </c>
    </row>
    <row r="717" spans="1:1" x14ac:dyDescent="0.3">
      <c r="A717" t="s">
        <v>3781</v>
      </c>
    </row>
    <row r="718" spans="1:1" x14ac:dyDescent="0.3">
      <c r="A718" t="s">
        <v>3308</v>
      </c>
    </row>
    <row r="719" spans="1:1" x14ac:dyDescent="0.3">
      <c r="A719" t="s">
        <v>3309</v>
      </c>
    </row>
    <row r="720" spans="1:1" x14ac:dyDescent="0.3">
      <c r="A720" t="s">
        <v>3277</v>
      </c>
    </row>
    <row r="721" spans="1:1" x14ac:dyDescent="0.3">
      <c r="A721" t="s">
        <v>3628</v>
      </c>
    </row>
    <row r="722" spans="1:1" x14ac:dyDescent="0.3">
      <c r="A722" t="s">
        <v>3278</v>
      </c>
    </row>
    <row r="723" spans="1:1" x14ac:dyDescent="0.3">
      <c r="A723" t="s">
        <v>3279</v>
      </c>
    </row>
    <row r="724" spans="1:1" x14ac:dyDescent="0.3">
      <c r="A724" t="s">
        <v>3629</v>
      </c>
    </row>
    <row r="725" spans="1:1" x14ac:dyDescent="0.3">
      <c r="A725" t="s">
        <v>3508</v>
      </c>
    </row>
    <row r="726" spans="1:1" x14ac:dyDescent="0.3">
      <c r="A726" t="s">
        <v>3509</v>
      </c>
    </row>
    <row r="727" spans="1:1" x14ac:dyDescent="0.3">
      <c r="A727" t="s">
        <v>3655</v>
      </c>
    </row>
    <row r="728" spans="1:1" x14ac:dyDescent="0.3">
      <c r="A728" t="s">
        <v>3310</v>
      </c>
    </row>
    <row r="729" spans="1:1" x14ac:dyDescent="0.3">
      <c r="A729" t="s">
        <v>3510</v>
      </c>
    </row>
    <row r="730" spans="1:1" x14ac:dyDescent="0.3">
      <c r="A730" t="s">
        <v>3511</v>
      </c>
    </row>
    <row r="731" spans="1:1" x14ac:dyDescent="0.3">
      <c r="A731" t="s">
        <v>3575</v>
      </c>
    </row>
    <row r="732" spans="1:1" x14ac:dyDescent="0.3">
      <c r="A732" t="s">
        <v>3512</v>
      </c>
    </row>
    <row r="733" spans="1:1" x14ac:dyDescent="0.3">
      <c r="A733" t="s">
        <v>3513</v>
      </c>
    </row>
    <row r="734" spans="1:1" x14ac:dyDescent="0.3">
      <c r="A734" t="s">
        <v>3576</v>
      </c>
    </row>
    <row r="735" spans="1:1" x14ac:dyDescent="0.3">
      <c r="A735" t="s">
        <v>3514</v>
      </c>
    </row>
    <row r="736" spans="1:1" x14ac:dyDescent="0.3">
      <c r="A736" t="s">
        <v>3515</v>
      </c>
    </row>
    <row r="737" spans="1:1" x14ac:dyDescent="0.3">
      <c r="A737" t="s">
        <v>3516</v>
      </c>
    </row>
    <row r="738" spans="1:1" x14ac:dyDescent="0.3">
      <c r="A738" t="s">
        <v>3517</v>
      </c>
    </row>
    <row r="739" spans="1:1" x14ac:dyDescent="0.3">
      <c r="A739" t="s">
        <v>3630</v>
      </c>
    </row>
    <row r="740" spans="1:1" x14ac:dyDescent="0.3">
      <c r="A740" t="s">
        <v>3631</v>
      </c>
    </row>
    <row r="741" spans="1:1" x14ac:dyDescent="0.3">
      <c r="A741" t="s">
        <v>3577</v>
      </c>
    </row>
    <row r="742" spans="1:1" x14ac:dyDescent="0.3">
      <c r="A742" t="s">
        <v>3578</v>
      </c>
    </row>
    <row r="743" spans="1:1" x14ac:dyDescent="0.3">
      <c r="A743" t="s">
        <v>3579</v>
      </c>
    </row>
    <row r="744" spans="1:1" x14ac:dyDescent="0.3">
      <c r="A744" t="s">
        <v>3782</v>
      </c>
    </row>
    <row r="745" spans="1:1" x14ac:dyDescent="0.3">
      <c r="A745" t="s">
        <v>3580</v>
      </c>
    </row>
    <row r="746" spans="1:1" x14ac:dyDescent="0.3">
      <c r="A746" t="s">
        <v>3581</v>
      </c>
    </row>
    <row r="747" spans="1:1" x14ac:dyDescent="0.3">
      <c r="A747" t="s">
        <v>3783</v>
      </c>
    </row>
    <row r="748" spans="1:1" x14ac:dyDescent="0.3">
      <c r="A748" t="s">
        <v>3582</v>
      </c>
    </row>
    <row r="749" spans="1:1" x14ac:dyDescent="0.3">
      <c r="A749" t="s">
        <v>3583</v>
      </c>
    </row>
    <row r="750" spans="1:1" x14ac:dyDescent="0.3">
      <c r="A750" t="s">
        <v>3584</v>
      </c>
    </row>
    <row r="751" spans="1:1" x14ac:dyDescent="0.3">
      <c r="A751" t="s">
        <v>3585</v>
      </c>
    </row>
    <row r="752" spans="1:1" x14ac:dyDescent="0.3">
      <c r="A752" t="s">
        <v>3586</v>
      </c>
    </row>
    <row r="753" spans="1:1" x14ac:dyDescent="0.3">
      <c r="A753" t="s">
        <v>3587</v>
      </c>
    </row>
    <row r="754" spans="1:1" x14ac:dyDescent="0.3">
      <c r="A754" t="s">
        <v>3588</v>
      </c>
    </row>
    <row r="755" spans="1:1" x14ac:dyDescent="0.3">
      <c r="A755" t="s">
        <v>3784</v>
      </c>
    </row>
    <row r="756" spans="1:1" x14ac:dyDescent="0.3">
      <c r="A756" t="s">
        <v>3589</v>
      </c>
    </row>
    <row r="757" spans="1:1" x14ac:dyDescent="0.3">
      <c r="A757" t="s">
        <v>3590</v>
      </c>
    </row>
    <row r="758" spans="1:1" x14ac:dyDescent="0.3">
      <c r="A758" t="s">
        <v>3311</v>
      </c>
    </row>
    <row r="759" spans="1:1" x14ac:dyDescent="0.3">
      <c r="A759" t="s">
        <v>3591</v>
      </c>
    </row>
    <row r="760" spans="1:1" x14ac:dyDescent="0.3">
      <c r="A760" t="s">
        <v>3592</v>
      </c>
    </row>
    <row r="761" spans="1:1" x14ac:dyDescent="0.3">
      <c r="A761" t="s">
        <v>3593</v>
      </c>
    </row>
    <row r="762" spans="1:1" x14ac:dyDescent="0.3">
      <c r="A762" t="s">
        <v>3594</v>
      </c>
    </row>
    <row r="763" spans="1:1" x14ac:dyDescent="0.3">
      <c r="A763" t="s">
        <v>3785</v>
      </c>
    </row>
    <row r="764" spans="1:1" x14ac:dyDescent="0.3">
      <c r="A764" t="s">
        <v>3786</v>
      </c>
    </row>
    <row r="765" spans="1:1" x14ac:dyDescent="0.3">
      <c r="A765" t="s">
        <v>3787</v>
      </c>
    </row>
    <row r="766" spans="1:1" x14ac:dyDescent="0.3">
      <c r="A766" t="s">
        <v>3182</v>
      </c>
    </row>
    <row r="767" spans="1:1" x14ac:dyDescent="0.3">
      <c r="A767" t="s">
        <v>3183</v>
      </c>
    </row>
    <row r="768" spans="1:1" x14ac:dyDescent="0.3">
      <c r="A768" t="s">
        <v>3788</v>
      </c>
    </row>
    <row r="769" spans="1:1" x14ac:dyDescent="0.3">
      <c r="A769" t="s">
        <v>3789</v>
      </c>
    </row>
    <row r="770" spans="1:1" x14ac:dyDescent="0.3">
      <c r="A770" t="s">
        <v>3184</v>
      </c>
    </row>
    <row r="771" spans="1:1" x14ac:dyDescent="0.3">
      <c r="A771" t="s">
        <v>3185</v>
      </c>
    </row>
    <row r="772" spans="1:1" x14ac:dyDescent="0.3">
      <c r="A772" t="s">
        <v>3369</v>
      </c>
    </row>
    <row r="773" spans="1:1" x14ac:dyDescent="0.3">
      <c r="A773" t="s">
        <v>3186</v>
      </c>
    </row>
    <row r="774" spans="1:1" x14ac:dyDescent="0.3">
      <c r="A774" t="s">
        <v>3187</v>
      </c>
    </row>
    <row r="775" spans="1:1" x14ac:dyDescent="0.3">
      <c r="A775" t="s">
        <v>3790</v>
      </c>
    </row>
    <row r="776" spans="1:1" x14ac:dyDescent="0.3">
      <c r="A776" t="s">
        <v>3791</v>
      </c>
    </row>
    <row r="777" spans="1:1" x14ac:dyDescent="0.3">
      <c r="A777" t="s">
        <v>3188</v>
      </c>
    </row>
    <row r="778" spans="1:1" x14ac:dyDescent="0.3">
      <c r="A778" t="s">
        <v>3189</v>
      </c>
    </row>
    <row r="779" spans="1:1" x14ac:dyDescent="0.3">
      <c r="A779" t="s">
        <v>3190</v>
      </c>
    </row>
    <row r="780" spans="1:1" x14ac:dyDescent="0.3">
      <c r="A780" t="s">
        <v>3191</v>
      </c>
    </row>
    <row r="781" spans="1:1" x14ac:dyDescent="0.3">
      <c r="A781" t="s">
        <v>3192</v>
      </c>
    </row>
    <row r="782" spans="1:1" x14ac:dyDescent="0.3">
      <c r="A782" t="s">
        <v>3193</v>
      </c>
    </row>
    <row r="783" spans="1:1" x14ac:dyDescent="0.3">
      <c r="A783" t="s">
        <v>3194</v>
      </c>
    </row>
    <row r="784" spans="1:1" x14ac:dyDescent="0.3">
      <c r="A784" t="s">
        <v>3370</v>
      </c>
    </row>
    <row r="785" spans="1:1" x14ac:dyDescent="0.3">
      <c r="A785" t="s">
        <v>3195</v>
      </c>
    </row>
    <row r="786" spans="1:1" x14ac:dyDescent="0.3">
      <c r="A786" t="s">
        <v>3196</v>
      </c>
    </row>
    <row r="787" spans="1:1" x14ac:dyDescent="0.3">
      <c r="A787" t="s">
        <v>3197</v>
      </c>
    </row>
    <row r="788" spans="1:1" x14ac:dyDescent="0.3">
      <c r="A788" t="s">
        <v>3371</v>
      </c>
    </row>
    <row r="789" spans="1:1" x14ac:dyDescent="0.3">
      <c r="A789" t="s">
        <v>3198</v>
      </c>
    </row>
    <row r="790" spans="1:1" x14ac:dyDescent="0.3">
      <c r="A790" t="s">
        <v>3518</v>
      </c>
    </row>
    <row r="791" spans="1:1" x14ac:dyDescent="0.3">
      <c r="A791" t="s">
        <v>3519</v>
      </c>
    </row>
    <row r="792" spans="1:1" x14ac:dyDescent="0.3">
      <c r="A792" t="s">
        <v>3372</v>
      </c>
    </row>
    <row r="793" spans="1:1" x14ac:dyDescent="0.3">
      <c r="A793" t="s">
        <v>3373</v>
      </c>
    </row>
    <row r="794" spans="1:1" x14ac:dyDescent="0.3">
      <c r="A794" t="s">
        <v>3374</v>
      </c>
    </row>
    <row r="795" spans="1:1" x14ac:dyDescent="0.3">
      <c r="A795" t="s">
        <v>3375</v>
      </c>
    </row>
    <row r="796" spans="1:1" x14ac:dyDescent="0.3">
      <c r="A796" t="s">
        <v>3376</v>
      </c>
    </row>
    <row r="797" spans="1:1" x14ac:dyDescent="0.3">
      <c r="A797" t="s">
        <v>3792</v>
      </c>
    </row>
    <row r="798" spans="1:1" x14ac:dyDescent="0.3">
      <c r="A798" t="s">
        <v>3793</v>
      </c>
    </row>
    <row r="799" spans="1:1" x14ac:dyDescent="0.3">
      <c r="A799" t="s">
        <v>3794</v>
      </c>
    </row>
    <row r="800" spans="1:1" x14ac:dyDescent="0.3">
      <c r="A800" t="s">
        <v>3199</v>
      </c>
    </row>
    <row r="801" spans="1:1" x14ac:dyDescent="0.3">
      <c r="A801" t="s">
        <v>3312</v>
      </c>
    </row>
    <row r="802" spans="1:1" x14ac:dyDescent="0.3">
      <c r="A802" t="s">
        <v>3377</v>
      </c>
    </row>
    <row r="803" spans="1:1" x14ac:dyDescent="0.3">
      <c r="A803" t="s">
        <v>3200</v>
      </c>
    </row>
    <row r="804" spans="1:1" x14ac:dyDescent="0.3">
      <c r="A804" t="s">
        <v>3378</v>
      </c>
    </row>
    <row r="805" spans="1:1" x14ac:dyDescent="0.3">
      <c r="A805" t="s">
        <v>3379</v>
      </c>
    </row>
    <row r="806" spans="1:1" x14ac:dyDescent="0.3">
      <c r="A806" t="s">
        <v>3380</v>
      </c>
    </row>
    <row r="807" spans="1:1" x14ac:dyDescent="0.3">
      <c r="A807" t="s">
        <v>3381</v>
      </c>
    </row>
    <row r="808" spans="1:1" x14ac:dyDescent="0.3">
      <c r="A808" t="s">
        <v>3382</v>
      </c>
    </row>
    <row r="809" spans="1:1" x14ac:dyDescent="0.3">
      <c r="A809" t="s">
        <v>3383</v>
      </c>
    </row>
    <row r="810" spans="1:1" x14ac:dyDescent="0.3">
      <c r="A810" t="s">
        <v>3384</v>
      </c>
    </row>
    <row r="811" spans="1:1" x14ac:dyDescent="0.3">
      <c r="A811" t="s">
        <v>3385</v>
      </c>
    </row>
    <row r="812" spans="1:1" x14ac:dyDescent="0.3">
      <c r="A812" t="s">
        <v>3313</v>
      </c>
    </row>
    <row r="813" spans="1:1" x14ac:dyDescent="0.3">
      <c r="A813" t="s">
        <v>3314</v>
      </c>
    </row>
    <row r="814" spans="1:1" x14ac:dyDescent="0.3">
      <c r="A814" t="s">
        <v>3201</v>
      </c>
    </row>
    <row r="815" spans="1:1" x14ac:dyDescent="0.3">
      <c r="A815" t="s">
        <v>3202</v>
      </c>
    </row>
    <row r="816" spans="1:1" x14ac:dyDescent="0.3">
      <c r="A816" t="s">
        <v>3203</v>
      </c>
    </row>
    <row r="817" spans="1:1" x14ac:dyDescent="0.3">
      <c r="A817" t="s">
        <v>3204</v>
      </c>
    </row>
    <row r="818" spans="1:1" x14ac:dyDescent="0.3">
      <c r="A818" t="s">
        <v>3386</v>
      </c>
    </row>
    <row r="819" spans="1:1" x14ac:dyDescent="0.3">
      <c r="A819" t="s">
        <v>3205</v>
      </c>
    </row>
    <row r="820" spans="1:1" x14ac:dyDescent="0.3">
      <c r="A820" t="s">
        <v>3795</v>
      </c>
    </row>
    <row r="821" spans="1:1" x14ac:dyDescent="0.3">
      <c r="A821" t="s">
        <v>3315</v>
      </c>
    </row>
    <row r="822" spans="1:1" x14ac:dyDescent="0.3">
      <c r="A822" t="s">
        <v>3206</v>
      </c>
    </row>
    <row r="823" spans="1:1" x14ac:dyDescent="0.3">
      <c r="A823" t="s">
        <v>3207</v>
      </c>
    </row>
    <row r="824" spans="1:1" x14ac:dyDescent="0.3">
      <c r="A824" t="s">
        <v>3208</v>
      </c>
    </row>
    <row r="825" spans="1:1" x14ac:dyDescent="0.3">
      <c r="A825" t="s">
        <v>3520</v>
      </c>
    </row>
    <row r="826" spans="1:1" x14ac:dyDescent="0.3">
      <c r="A826" t="s">
        <v>3209</v>
      </c>
    </row>
    <row r="827" spans="1:1" x14ac:dyDescent="0.3">
      <c r="A827" t="s">
        <v>3210</v>
      </c>
    </row>
    <row r="828" spans="1:1" x14ac:dyDescent="0.3">
      <c r="A828" t="s">
        <v>3521</v>
      </c>
    </row>
    <row r="829" spans="1:1" x14ac:dyDescent="0.3">
      <c r="A829" t="s">
        <v>3796</v>
      </c>
    </row>
    <row r="830" spans="1:1" x14ac:dyDescent="0.3">
      <c r="A830" t="s">
        <v>3211</v>
      </c>
    </row>
    <row r="831" spans="1:1" x14ac:dyDescent="0.3">
      <c r="A831" t="s">
        <v>3212</v>
      </c>
    </row>
    <row r="832" spans="1:1" x14ac:dyDescent="0.3">
      <c r="A832" t="s">
        <v>3213</v>
      </c>
    </row>
    <row r="833" spans="1:1" x14ac:dyDescent="0.3">
      <c r="A833" t="s">
        <v>3214</v>
      </c>
    </row>
    <row r="834" spans="1:1" x14ac:dyDescent="0.3">
      <c r="A834" t="s">
        <v>3215</v>
      </c>
    </row>
    <row r="835" spans="1:1" x14ac:dyDescent="0.3">
      <c r="A835" t="s">
        <v>3216</v>
      </c>
    </row>
    <row r="836" spans="1:1" x14ac:dyDescent="0.3">
      <c r="A836" t="s">
        <v>3217</v>
      </c>
    </row>
    <row r="837" spans="1:1" x14ac:dyDescent="0.3">
      <c r="A837" t="s">
        <v>3218</v>
      </c>
    </row>
    <row r="838" spans="1:1" x14ac:dyDescent="0.3">
      <c r="A838" t="s">
        <v>3219</v>
      </c>
    </row>
    <row r="839" spans="1:1" x14ac:dyDescent="0.3">
      <c r="A839" t="s">
        <v>3220</v>
      </c>
    </row>
    <row r="840" spans="1:1" x14ac:dyDescent="0.3">
      <c r="A840" t="s">
        <v>3522</v>
      </c>
    </row>
    <row r="841" spans="1:1" x14ac:dyDescent="0.3">
      <c r="A841" t="s">
        <v>3221</v>
      </c>
    </row>
    <row r="842" spans="1:1" x14ac:dyDescent="0.3">
      <c r="A842" t="s">
        <v>3222</v>
      </c>
    </row>
    <row r="843" spans="1:1" x14ac:dyDescent="0.3">
      <c r="A843" t="s">
        <v>3223</v>
      </c>
    </row>
    <row r="844" spans="1:1" x14ac:dyDescent="0.3">
      <c r="A844" t="s">
        <v>3224</v>
      </c>
    </row>
    <row r="845" spans="1:1" x14ac:dyDescent="0.3">
      <c r="A845" t="s">
        <v>3523</v>
      </c>
    </row>
    <row r="846" spans="1:1" x14ac:dyDescent="0.3">
      <c r="A846" t="s">
        <v>3797</v>
      </c>
    </row>
    <row r="847" spans="1:1" x14ac:dyDescent="0.3">
      <c r="A847" t="s">
        <v>3524</v>
      </c>
    </row>
    <row r="848" spans="1:1" x14ac:dyDescent="0.3">
      <c r="A848" t="s">
        <v>3525</v>
      </c>
    </row>
    <row r="849" spans="1:1" x14ac:dyDescent="0.3">
      <c r="A849" t="s">
        <v>3526</v>
      </c>
    </row>
    <row r="850" spans="1:1" x14ac:dyDescent="0.3">
      <c r="A850" t="s">
        <v>3527</v>
      </c>
    </row>
    <row r="851" spans="1:1" x14ac:dyDescent="0.3">
      <c r="A851" t="s">
        <v>3528</v>
      </c>
    </row>
    <row r="852" spans="1:1" x14ac:dyDescent="0.3">
      <c r="A852" t="s">
        <v>3529</v>
      </c>
    </row>
    <row r="853" spans="1:1" x14ac:dyDescent="0.3">
      <c r="A853" t="s">
        <v>3530</v>
      </c>
    </row>
    <row r="854" spans="1:1" x14ac:dyDescent="0.3">
      <c r="A854" t="s">
        <v>3531</v>
      </c>
    </row>
    <row r="855" spans="1:1" x14ac:dyDescent="0.3">
      <c r="A855" t="s">
        <v>3532</v>
      </c>
    </row>
    <row r="856" spans="1:1" x14ac:dyDescent="0.3">
      <c r="A856" t="s">
        <v>3533</v>
      </c>
    </row>
    <row r="857" spans="1:1" x14ac:dyDescent="0.3">
      <c r="A857" t="s">
        <v>3534</v>
      </c>
    </row>
    <row r="858" spans="1:1" x14ac:dyDescent="0.3">
      <c r="A858" t="s">
        <v>3535</v>
      </c>
    </row>
    <row r="859" spans="1:1" x14ac:dyDescent="0.3">
      <c r="A859" t="s">
        <v>3225</v>
      </c>
    </row>
    <row r="860" spans="1:1" x14ac:dyDescent="0.3">
      <c r="A860" t="s">
        <v>3656</v>
      </c>
    </row>
    <row r="861" spans="1:1" x14ac:dyDescent="0.3">
      <c r="A861" t="s">
        <v>3536</v>
      </c>
    </row>
    <row r="862" spans="1:1" x14ac:dyDescent="0.3">
      <c r="A862" t="s">
        <v>3537</v>
      </c>
    </row>
    <row r="863" spans="1:1" x14ac:dyDescent="0.3">
      <c r="A863" t="s">
        <v>3538</v>
      </c>
    </row>
    <row r="864" spans="1:1" x14ac:dyDescent="0.3">
      <c r="A864" t="s">
        <v>3539</v>
      </c>
    </row>
    <row r="865" spans="1:1" x14ac:dyDescent="0.3">
      <c r="A865" t="s">
        <v>3540</v>
      </c>
    </row>
    <row r="866" spans="1:1" x14ac:dyDescent="0.3">
      <c r="A866" t="s">
        <v>3541</v>
      </c>
    </row>
    <row r="867" spans="1:1" x14ac:dyDescent="0.3">
      <c r="A867" t="s">
        <v>3226</v>
      </c>
    </row>
    <row r="868" spans="1:1" x14ac:dyDescent="0.3">
      <c r="A868" t="s">
        <v>3227</v>
      </c>
    </row>
    <row r="869" spans="1:1" x14ac:dyDescent="0.3">
      <c r="A869" t="s">
        <v>3228</v>
      </c>
    </row>
    <row r="870" spans="1:1" x14ac:dyDescent="0.3">
      <c r="A870" t="s">
        <v>5963</v>
      </c>
    </row>
    <row r="871" spans="1:1" x14ac:dyDescent="0.3">
      <c r="A871" t="s">
        <v>5964</v>
      </c>
    </row>
    <row r="872" spans="1:1" x14ac:dyDescent="0.3">
      <c r="A872" t="s">
        <v>3798</v>
      </c>
    </row>
    <row r="873" spans="1:1" x14ac:dyDescent="0.3">
      <c r="A873" t="s">
        <v>3799</v>
      </c>
    </row>
    <row r="874" spans="1:1" x14ac:dyDescent="0.3">
      <c r="A874" t="s">
        <v>3800</v>
      </c>
    </row>
    <row r="875" spans="1:1" x14ac:dyDescent="0.3">
      <c r="A875" t="s">
        <v>3801</v>
      </c>
    </row>
    <row r="876" spans="1:1" x14ac:dyDescent="0.3">
      <c r="A876" t="s">
        <v>3802</v>
      </c>
    </row>
    <row r="877" spans="1:1" x14ac:dyDescent="0.3">
      <c r="A877" t="s">
        <v>3803</v>
      </c>
    </row>
    <row r="878" spans="1:1" x14ac:dyDescent="0.3">
      <c r="A878" t="s">
        <v>3804</v>
      </c>
    </row>
    <row r="879" spans="1:1" x14ac:dyDescent="0.3">
      <c r="A879" t="s">
        <v>3805</v>
      </c>
    </row>
    <row r="880" spans="1:1" x14ac:dyDescent="0.3">
      <c r="A880" t="s">
        <v>3806</v>
      </c>
    </row>
    <row r="881" spans="1:1" x14ac:dyDescent="0.3">
      <c r="A881" t="s">
        <v>3807</v>
      </c>
    </row>
    <row r="882" spans="1:1" x14ac:dyDescent="0.3">
      <c r="A882" t="s">
        <v>3542</v>
      </c>
    </row>
    <row r="883" spans="1:1" x14ac:dyDescent="0.3">
      <c r="A883" t="s">
        <v>3543</v>
      </c>
    </row>
    <row r="884" spans="1:1" x14ac:dyDescent="0.3">
      <c r="A884" t="s">
        <v>3544</v>
      </c>
    </row>
    <row r="885" spans="1:1" x14ac:dyDescent="0.3">
      <c r="A885" t="s">
        <v>3545</v>
      </c>
    </row>
    <row r="886" spans="1:1" x14ac:dyDescent="0.3">
      <c r="A886" t="s">
        <v>3546</v>
      </c>
    </row>
    <row r="887" spans="1:1" x14ac:dyDescent="0.3">
      <c r="A887" t="s">
        <v>3808</v>
      </c>
    </row>
    <row r="888" spans="1:1" x14ac:dyDescent="0.3">
      <c r="A888" t="s">
        <v>3809</v>
      </c>
    </row>
    <row r="889" spans="1:1" x14ac:dyDescent="0.3">
      <c r="A889" t="s">
        <v>3316</v>
      </c>
    </row>
    <row r="890" spans="1:1" x14ac:dyDescent="0.3">
      <c r="A890" t="s">
        <v>3810</v>
      </c>
    </row>
    <row r="891" spans="1:1" x14ac:dyDescent="0.3">
      <c r="A891" t="s">
        <v>3811</v>
      </c>
    </row>
    <row r="892" spans="1:1" x14ac:dyDescent="0.3">
      <c r="A892" s="55" t="s">
        <v>3812</v>
      </c>
    </row>
    <row r="893" spans="1:1" x14ac:dyDescent="0.3">
      <c r="A893" t="s">
        <v>3813</v>
      </c>
    </row>
    <row r="894" spans="1:1" x14ac:dyDescent="0.3">
      <c r="A894" t="s">
        <v>3814</v>
      </c>
    </row>
    <row r="895" spans="1:1" x14ac:dyDescent="0.3">
      <c r="A895" t="s">
        <v>3815</v>
      </c>
    </row>
    <row r="896" spans="1:1" x14ac:dyDescent="0.3">
      <c r="A896" t="s">
        <v>3280</v>
      </c>
    </row>
    <row r="897" spans="1:1" x14ac:dyDescent="0.3">
      <c r="A897" t="s">
        <v>2672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2CBE10C32D2C74D87FA545C576563B9" ma:contentTypeVersion="2" ma:contentTypeDescription="Create a new document." ma:contentTypeScope="" ma:versionID="21487717fc838e39db97326d334b198b">
  <xsd:schema xmlns:xsd="http://www.w3.org/2001/XMLSchema" xmlns:xs="http://www.w3.org/2001/XMLSchema" xmlns:p="http://schemas.microsoft.com/office/2006/metadata/properties" xmlns:ns1="http://schemas.microsoft.com/sharepoint/v3" xmlns:ns2="bb65cc95-6d4e-4879-a879-9838761499af" xmlns:ns3="9e30f06f-ad7a-453a-8e08-8a8878e30bd1" targetNamespace="http://schemas.microsoft.com/office/2006/metadata/properties" ma:root="true" ma:fieldsID="80774443540ef15993dfb649266fd416" ns1:_="" ns2:_="" ns3:_="">
    <xsd:import namespace="http://schemas.microsoft.com/sharepoint/v3"/>
    <xsd:import namespace="bb65cc95-6d4e-4879-a879-9838761499af"/>
    <xsd:import namespace="9e30f06f-ad7a-453a-8e08-8a8878e30bd1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Division" minOccurs="0"/>
                <xsd:element ref="ns3:Document_x0020_Yea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Division" ma:index="13" nillable="true" ma:displayName="Division" ma:default="Unspecified" ma:description="DOA division" ma:format="RadioButtons" ma:internalName="Division">
      <xsd:simpleType>
        <xsd:restriction base="dms:Choice">
          <xsd:enumeration value="CPD"/>
          <xsd:enumeration value="DEBF"/>
          <xsd:enumeration value="DEHCR"/>
          <xsd:enumeration value="DEO"/>
          <xsd:enumeration value="DET"/>
          <xsd:enumeration value="DFD"/>
          <xsd:enumeration value="DFM"/>
          <xsd:enumeration value="DHA"/>
          <xsd:enumeration value="DIR"/>
          <xsd:enumeration value="DPM"/>
          <xsd:enumeration value="Gaming"/>
          <xsd:enumeration value="Legal"/>
          <xsd:enumeration value="SECY"/>
          <xsd:enumeration value="STAR"/>
          <xsd:enumeration value="Unspecified"/>
        </xsd:restriction>
      </xsd:simpleType>
    </xsd:element>
    <xsd:element name="Document_x0020_Year" ma:index="14" nillable="true" ma:displayName="Document Year" ma:description="Optional column for document year" ma:internalName="Document_x0020_Year">
      <xsd:simpleType>
        <xsd:restriction base="dms:Text">
          <xsd:maxLength value="255"/>
        </xsd:restriction>
      </xsd:simpleType>
    </xsd:element>
    <xsd:element name="SharedWithUsers" ma:index="1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Year xmlns="9e30f06f-ad7a-453a-8e08-8a8878e30bd1" xsi:nil="true"/>
    <Division xmlns="9e30f06f-ad7a-453a-8e08-8a8878e30bd1">Unspecified</Division>
    <PublishingExpirationDate xmlns="http://schemas.microsoft.com/sharepoint/v3" xsi:nil="true"/>
    <PublishingStartDate xmlns="http://schemas.microsoft.com/sharepoint/v3" xsi:nil="true"/>
    <_dlc_DocId xmlns="bb65cc95-6d4e-4879-a879-9838761499af">33E6D4FPPFNA-357414633-3145</_dlc_DocId>
    <_dlc_DocIdUrl xmlns="bb65cc95-6d4e-4879-a879-9838761499af">
      <Url>https://doa.wi.gov/_layouts/15/DocIdRedir.aspx?ID=33E6D4FPPFNA-357414633-3145</Url>
      <Description>33E6D4FPPFNA-357414633-3145</Description>
    </_dlc_DocIdUrl>
  </documentManagement>
</p:properties>
</file>

<file path=customXml/itemProps1.xml><?xml version="1.0" encoding="utf-8"?>
<ds:datastoreItem xmlns:ds="http://schemas.openxmlformats.org/officeDocument/2006/customXml" ds:itemID="{E6E297AC-430A-4C86-8F45-F873751928E0}"/>
</file>

<file path=customXml/itemProps2.xml><?xml version="1.0" encoding="utf-8"?>
<ds:datastoreItem xmlns:ds="http://schemas.openxmlformats.org/officeDocument/2006/customXml" ds:itemID="{58BBB9E2-61C8-42EB-B6BE-303307CC27C4}"/>
</file>

<file path=customXml/itemProps3.xml><?xml version="1.0" encoding="utf-8"?>
<ds:datastoreItem xmlns:ds="http://schemas.openxmlformats.org/officeDocument/2006/customXml" ds:itemID="{1AD0FC4D-E278-4822-BE1C-A08AEAAE6B4E}"/>
</file>

<file path=customXml/itemProps4.xml><?xml version="1.0" encoding="utf-8"?>
<ds:datastoreItem xmlns:ds="http://schemas.openxmlformats.org/officeDocument/2006/customXml" ds:itemID="{2A4A41C1-DEC2-48D4-95E4-701AAE6572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SEFA Data Entry</vt:lpstr>
      <vt:lpstr>Multiple EIN-DUNS</vt:lpstr>
      <vt:lpstr>State of WI BUs</vt:lpstr>
      <vt:lpstr>Submitting BUs</vt:lpstr>
      <vt:lpstr>Assistance Listings sam.gov</vt:lpstr>
      <vt:lpstr>Clusters Lookup</vt:lpstr>
      <vt:lpstr>Fed. Agency Identifier</vt:lpstr>
      <vt:lpstr>Other Lookups</vt:lpstr>
      <vt:lpstr>FEDAGY</vt:lpstr>
      <vt:lpstr>'SEFA Data Entry'!Print_Area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Picknell, Zachary - DOA</dc:creator>
  <cp:lastModifiedBy>Picknell, Zachary - DOA</cp:lastModifiedBy>
  <dcterms:created xsi:type="dcterms:W3CDTF">2020-03-06T19:33:47Z</dcterms:created>
  <dcterms:modified xsi:type="dcterms:W3CDTF">2020-08-18T20:49:01Z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0x010100D2CBE10C32D2C74D87FA545C576563B9</vt:lpwstr>
  </property>
  <property fmtid="{D5CDD505-2E9C-101B-9397-08002B2CF9AE}" pid="3" name="_dlc_DocIdItemGuid">
    <vt:lpwstr>37a9ba00-5263-44ef-91f4-a20cd599d7fc</vt:lpwstr>
  </property>
</Properties>
</file>