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6960" activeTab="1"/>
  </bookViews>
  <sheets>
    <sheet name="With EE Contributions" sheetId="1" r:id="rId1"/>
    <sheet name="Without EE Contributions" sheetId="2" r:id="rId2"/>
  </sheets>
  <calcPr calcId="171027"/>
</workbook>
</file>

<file path=xl/calcChain.xml><?xml version="1.0" encoding="utf-8"?>
<calcChain xmlns="http://schemas.openxmlformats.org/spreadsheetml/2006/main">
  <c r="E29" i="2"/>
  <c r="E30"/>
  <c r="D29"/>
  <c r="D30"/>
  <c r="C29"/>
  <c r="C30"/>
  <c r="E28"/>
  <c r="D28"/>
  <c r="C28"/>
  <c r="E26"/>
  <c r="D26"/>
  <c r="C26"/>
  <c r="C24"/>
  <c r="E24"/>
  <c r="C23"/>
  <c r="E23"/>
  <c r="E22"/>
  <c r="C22"/>
  <c r="D22"/>
  <c r="E21"/>
  <c r="C21"/>
  <c r="D21"/>
  <c r="E20"/>
  <c r="D20"/>
  <c r="E19"/>
  <c r="D19"/>
  <c r="E18"/>
  <c r="D18"/>
  <c r="E17"/>
  <c r="D17"/>
  <c r="D16"/>
  <c r="C16"/>
  <c r="E15"/>
  <c r="E16"/>
  <c r="D15"/>
  <c r="E13"/>
  <c r="D13"/>
  <c r="E12"/>
  <c r="D12"/>
  <c r="E11"/>
  <c r="D11"/>
  <c r="E10"/>
  <c r="D10"/>
  <c r="E9"/>
  <c r="D9"/>
  <c r="E8"/>
  <c r="D8"/>
  <c r="E7"/>
  <c r="D7"/>
  <c r="E6"/>
  <c r="D6"/>
  <c r="C6"/>
  <c r="D24"/>
  <c r="D23"/>
  <c r="C24" i="1"/>
  <c r="C23"/>
  <c r="C22"/>
  <c r="E22"/>
  <c r="C21"/>
  <c r="E21"/>
  <c r="E24"/>
  <c r="D24"/>
  <c r="E23"/>
  <c r="D23"/>
  <c r="E20"/>
  <c r="D20"/>
  <c r="E19"/>
  <c r="D19"/>
  <c r="E18"/>
  <c r="D18"/>
  <c r="E17"/>
  <c r="D17"/>
  <c r="E15"/>
  <c r="E16"/>
  <c r="D15"/>
  <c r="D16"/>
  <c r="C16"/>
  <c r="E13"/>
  <c r="D13"/>
  <c r="E12"/>
  <c r="D12"/>
  <c r="E11"/>
  <c r="D11"/>
  <c r="E10"/>
  <c r="D10"/>
  <c r="E9"/>
  <c r="D9"/>
  <c r="E8"/>
  <c r="D8"/>
  <c r="E7"/>
  <c r="D7"/>
  <c r="E29"/>
  <c r="E30"/>
  <c r="D29"/>
  <c r="D30"/>
  <c r="C29"/>
  <c r="C30"/>
  <c r="E28"/>
  <c r="D28"/>
  <c r="C28"/>
  <c r="E26"/>
  <c r="D26"/>
  <c r="C26"/>
  <c r="E6"/>
  <c r="D6"/>
  <c r="C6"/>
  <c r="D21"/>
  <c r="D22"/>
</calcChain>
</file>

<file path=xl/sharedStrings.xml><?xml version="1.0" encoding="utf-8"?>
<sst xmlns="http://schemas.openxmlformats.org/spreadsheetml/2006/main" count="107" uniqueCount="42">
  <si>
    <t>Buy Up Plan, Base Plan, &amp; Buy Down Plan</t>
  </si>
  <si>
    <t>In-Network Plan Features</t>
  </si>
  <si>
    <t>Annual District HRA Contribution</t>
  </si>
  <si>
    <t>Single</t>
  </si>
  <si>
    <t>Family</t>
  </si>
  <si>
    <t>Coinsurance</t>
  </si>
  <si>
    <t>Preventive/Routine Exams</t>
  </si>
  <si>
    <t>Urgent Care- Clinic Setting</t>
  </si>
  <si>
    <t>Urgent Care &amp; Emergency Room-Hospital Setting</t>
  </si>
  <si>
    <t>Retail</t>
  </si>
  <si>
    <t>Buy-Up Plan</t>
  </si>
  <si>
    <t>Base Plan</t>
  </si>
  <si>
    <t>Primary Care</t>
  </si>
  <si>
    <t>Specialist</t>
  </si>
  <si>
    <t>Deductibles</t>
  </si>
  <si>
    <t>Out of Pocket Maximum Reimbursement</t>
  </si>
  <si>
    <t>Net Member Out of Pocket Maximum</t>
  </si>
  <si>
    <t>(after meeting Net Member OOP Max)</t>
  </si>
  <si>
    <t>Office Visit Copays</t>
  </si>
  <si>
    <t>$250, ded,coins</t>
  </si>
  <si>
    <t>Virtual Visits</t>
  </si>
  <si>
    <t>Prescription Drugs</t>
  </si>
  <si>
    <t>Tier 1</t>
  </si>
  <si>
    <t>Tier 2</t>
  </si>
  <si>
    <t>Tier 3</t>
  </si>
  <si>
    <t>Tier 4</t>
  </si>
  <si>
    <t>Rx Deductible Tiers 3 &amp; 4 Only</t>
  </si>
  <si>
    <t>Mail Order</t>
  </si>
  <si>
    <t>UHC Plan Out of Pocket Maximums</t>
  </si>
  <si>
    <t>Employee Monthly Premiums</t>
  </si>
  <si>
    <t xml:space="preserve">Single </t>
  </si>
  <si>
    <t>Plus Spouse</t>
  </si>
  <si>
    <t>Plus Children</t>
  </si>
  <si>
    <t>All Tiers</t>
  </si>
  <si>
    <t>District Premium Contributions-Wellness</t>
  </si>
  <si>
    <t>Ripon Area School District Medical Plan Options 2017-18 Plan Year</t>
  </si>
  <si>
    <t>Employee</t>
  </si>
  <si>
    <t>Spouse</t>
  </si>
  <si>
    <t>Non-Wellness Monthly Surcharge</t>
  </si>
  <si>
    <t>Buy Down Plan</t>
  </si>
  <si>
    <t>Monthly Working Spouse Surcharge</t>
  </si>
  <si>
    <t>Non-Wellness Participation Monthly Surcharge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</si>
</sst>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8" formatCode="&quot;$&quot;#,##0.00_);[Red]\(&quot;$&quot;#,##0.00\)"/>
    <numFmt numFmtId="164" formatCode="&quot;$&quot;#,##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Lucida Sans"/>
      <family val="2"/>
    </font>
    <font>
      <b/>
      <sz val="10"/>
      <color rgb="FF000000"/>
      <name val="Lucida Sans"/>
      <family val="2"/>
    </font>
    <font>
      <sz val="10"/>
      <color rgb="FF7B726B"/>
      <name val="Lucida Sans"/>
      <family val="2"/>
    </font>
    <font>
      <sz val="10"/>
      <color theme="1"/>
      <name val="Calibri"/>
      <family val="2"/>
      <scheme val="minor"/>
    </font>
    <font>
      <b/>
      <sz val="10"/>
      <color rgb="FF7B726B"/>
      <name val="Lucida Sans"/>
      <family val="2"/>
    </font>
    <font>
      <b/>
      <sz val="10"/>
      <color theme="1"/>
      <name val="Lucida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3569B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2" borderId="10" xfId="0" applyFont="1" applyFill="1" applyBorder="1" applyAlignment="1">
      <alignment horizontal="center" vertical="center" wrapText="1" readingOrder="1"/>
    </xf>
    <xf numFmtId="0" fontId="3" fillId="2" borderId="11" xfId="0" applyFont="1" applyFill="1" applyBorder="1" applyAlignment="1">
      <alignment horizontal="center" vertical="center" wrapText="1" readingOrder="1"/>
    </xf>
    <xf numFmtId="0" fontId="2" fillId="2" borderId="12" xfId="0" applyFont="1" applyFill="1" applyBorder="1" applyAlignment="1">
      <alignment horizontal="center" vertical="center" wrapText="1" readingOrder="1"/>
    </xf>
    <xf numFmtId="0" fontId="4" fillId="0" borderId="13" xfId="0" applyFont="1" applyBorder="1" applyAlignment="1">
      <alignment horizontal="left" vertical="center" wrapText="1" readingOrder="1"/>
    </xf>
    <xf numFmtId="0" fontId="4" fillId="0" borderId="14" xfId="0" applyFont="1" applyBorder="1" applyAlignment="1">
      <alignment horizontal="right" vertical="center" wrapText="1" readingOrder="1"/>
    </xf>
    <xf numFmtId="6" fontId="4" fillId="0" borderId="15" xfId="0" applyNumberFormat="1" applyFont="1" applyBorder="1" applyAlignment="1">
      <alignment horizontal="center" vertical="center" wrapText="1" readingOrder="1"/>
    </xf>
    <xf numFmtId="0" fontId="4" fillId="0" borderId="16" xfId="0" applyFont="1" applyBorder="1" applyAlignment="1">
      <alignment horizontal="left" vertical="center" wrapText="1" readingOrder="1"/>
    </xf>
    <xf numFmtId="0" fontId="4" fillId="0" borderId="17" xfId="0" applyFont="1" applyBorder="1" applyAlignment="1">
      <alignment horizontal="right" vertical="center" wrapText="1" readingOrder="1"/>
    </xf>
    <xf numFmtId="6" fontId="4" fillId="0" borderId="18" xfId="0" applyNumberFormat="1" applyFont="1" applyBorder="1" applyAlignment="1">
      <alignment horizontal="center" vertical="center" wrapText="1" readingOrder="1"/>
    </xf>
    <xf numFmtId="0" fontId="4" fillId="0" borderId="14" xfId="0" applyFont="1" applyBorder="1" applyAlignment="1">
      <alignment horizontal="center" vertical="center" wrapText="1" readingOrder="1"/>
    </xf>
    <xf numFmtId="9" fontId="4" fillId="0" borderId="15" xfId="0" applyNumberFormat="1" applyFont="1" applyBorder="1" applyAlignment="1">
      <alignment horizontal="center" vertical="center" wrapText="1" readingOrder="1"/>
    </xf>
    <xf numFmtId="0" fontId="4" fillId="0" borderId="19" xfId="0" applyFont="1" applyBorder="1" applyAlignment="1">
      <alignment horizontal="left" vertical="center" wrapText="1" readingOrder="1"/>
    </xf>
    <xf numFmtId="0" fontId="4" fillId="0" borderId="20" xfId="0" applyFont="1" applyBorder="1" applyAlignment="1">
      <alignment horizontal="center" vertical="center" wrapText="1" readingOrder="1"/>
    </xf>
    <xf numFmtId="6" fontId="4" fillId="0" borderId="21" xfId="0" applyNumberFormat="1" applyFont="1" applyBorder="1" applyAlignment="1">
      <alignment horizontal="center" vertical="center" wrapText="1" readingOrder="1"/>
    </xf>
    <xf numFmtId="9" fontId="4" fillId="0" borderId="21" xfId="0" applyNumberFormat="1" applyFont="1" applyBorder="1" applyAlignment="1">
      <alignment horizontal="center" vertical="center" wrapText="1" readingOrder="1"/>
    </xf>
    <xf numFmtId="0" fontId="4" fillId="0" borderId="20" xfId="0" applyFont="1" applyBorder="1" applyAlignment="1">
      <alignment horizontal="right" vertical="center" wrapText="1" readingOrder="1"/>
    </xf>
    <xf numFmtId="0" fontId="4" fillId="0" borderId="21" xfId="0" applyFont="1" applyBorder="1" applyAlignment="1">
      <alignment horizontal="center" vertical="center" wrapText="1" readingOrder="1"/>
    </xf>
    <xf numFmtId="0" fontId="5" fillId="0" borderId="0" xfId="0" applyFont="1"/>
    <xf numFmtId="0" fontId="4" fillId="0" borderId="1" xfId="0" applyFont="1" applyBorder="1" applyAlignment="1">
      <alignment horizontal="left" vertical="center" wrapText="1" readingOrder="1"/>
    </xf>
    <xf numFmtId="0" fontId="4" fillId="0" borderId="22" xfId="0" applyFont="1" applyBorder="1" applyAlignment="1">
      <alignment horizontal="right" vertical="center" wrapText="1" readingOrder="1"/>
    </xf>
    <xf numFmtId="6" fontId="4" fillId="0" borderId="23" xfId="0" applyNumberFormat="1" applyFont="1" applyBorder="1" applyAlignment="1">
      <alignment horizontal="center" vertical="center" wrapText="1" readingOrder="1"/>
    </xf>
    <xf numFmtId="6" fontId="4" fillId="0" borderId="24" xfId="0" applyNumberFormat="1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left" vertical="center" wrapText="1" readingOrder="1"/>
    </xf>
    <xf numFmtId="0" fontId="4" fillId="0" borderId="25" xfId="0" applyFont="1" applyBorder="1" applyAlignment="1">
      <alignment horizontal="right" vertical="center" wrapText="1" readingOrder="1"/>
    </xf>
    <xf numFmtId="6" fontId="4" fillId="0" borderId="26" xfId="0" applyNumberFormat="1" applyFont="1" applyBorder="1" applyAlignment="1">
      <alignment horizontal="center" vertical="center" wrapText="1" readingOrder="1"/>
    </xf>
    <xf numFmtId="6" fontId="4" fillId="0" borderId="27" xfId="0" applyNumberFormat="1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0" fontId="6" fillId="0" borderId="22" xfId="0" applyFont="1" applyBorder="1" applyAlignment="1">
      <alignment horizontal="right" vertical="center" wrapText="1" readingOrder="1"/>
    </xf>
    <xf numFmtId="6" fontId="6" fillId="0" borderId="23" xfId="0" applyNumberFormat="1" applyFont="1" applyBorder="1" applyAlignment="1">
      <alignment horizontal="center" vertical="center" wrapText="1" readingOrder="1"/>
    </xf>
    <xf numFmtId="6" fontId="6" fillId="0" borderId="24" xfId="0" applyNumberFormat="1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left" vertical="center" wrapText="1" readingOrder="1"/>
    </xf>
    <xf numFmtId="0" fontId="6" fillId="0" borderId="25" xfId="0" applyFont="1" applyBorder="1" applyAlignment="1">
      <alignment horizontal="right" vertical="center" wrapText="1" readingOrder="1"/>
    </xf>
    <xf numFmtId="6" fontId="6" fillId="0" borderId="26" xfId="0" applyNumberFormat="1" applyFont="1" applyBorder="1" applyAlignment="1">
      <alignment horizontal="center" vertical="center" wrapText="1" readingOrder="1"/>
    </xf>
    <xf numFmtId="6" fontId="6" fillId="0" borderId="27" xfId="0" applyNumberFormat="1" applyFont="1" applyBorder="1" applyAlignment="1">
      <alignment horizontal="center" vertical="center" wrapText="1" readingOrder="1"/>
    </xf>
    <xf numFmtId="0" fontId="4" fillId="0" borderId="19" xfId="0" applyFont="1" applyBorder="1" applyAlignment="1">
      <alignment horizontal="right" vertical="center" wrapText="1" readingOrder="1"/>
    </xf>
    <xf numFmtId="164" fontId="4" fillId="0" borderId="21" xfId="0" applyNumberFormat="1" applyFont="1" applyBorder="1" applyAlignment="1">
      <alignment horizontal="center" vertical="center" wrapText="1" readingOrder="1"/>
    </xf>
    <xf numFmtId="0" fontId="7" fillId="0" borderId="0" xfId="0" applyFont="1" applyAlignment="1">
      <alignment vertical="center"/>
    </xf>
    <xf numFmtId="0" fontId="4" fillId="0" borderId="3" xfId="0" applyFont="1" applyBorder="1" applyAlignment="1">
      <alignment horizontal="right" vertical="center" wrapText="1" readingOrder="1"/>
    </xf>
    <xf numFmtId="0" fontId="5" fillId="0" borderId="4" xfId="0" applyFont="1" applyBorder="1"/>
    <xf numFmtId="0" fontId="4" fillId="0" borderId="5" xfId="0" applyFont="1" applyBorder="1" applyAlignment="1">
      <alignment horizontal="right" vertical="center" wrapText="1" readingOrder="1"/>
    </xf>
    <xf numFmtId="0" fontId="5" fillId="0" borderId="2" xfId="0" applyFont="1" applyBorder="1"/>
    <xf numFmtId="0" fontId="4" fillId="0" borderId="6" xfId="0" applyFont="1" applyBorder="1" applyAlignment="1">
      <alignment horizontal="right" vertical="center" wrapText="1" readingOrder="1"/>
    </xf>
    <xf numFmtId="8" fontId="4" fillId="0" borderId="15" xfId="0" applyNumberFormat="1" applyFont="1" applyBorder="1" applyAlignment="1">
      <alignment horizontal="center" vertical="center" wrapText="1" readingOrder="1"/>
    </xf>
    <xf numFmtId="8" fontId="4" fillId="0" borderId="21" xfId="0" applyNumberFormat="1" applyFont="1" applyBorder="1" applyAlignment="1">
      <alignment horizontal="center" vertical="center" wrapText="1" readingOrder="1"/>
    </xf>
    <xf numFmtId="8" fontId="4" fillId="0" borderId="26" xfId="0" applyNumberFormat="1" applyFont="1" applyBorder="1" applyAlignment="1">
      <alignment horizontal="center" vertical="center" wrapText="1" readingOrder="1"/>
    </xf>
    <xf numFmtId="9" fontId="4" fillId="0" borderId="15" xfId="1" applyFont="1" applyBorder="1" applyAlignment="1">
      <alignment horizontal="center" vertical="center" wrapText="1" readingOrder="1"/>
    </xf>
    <xf numFmtId="0" fontId="4" fillId="0" borderId="19" xfId="0" applyFont="1" applyBorder="1" applyAlignment="1">
      <alignment horizontal="left" vertical="center" wrapText="1" readingOrder="1"/>
    </xf>
    <xf numFmtId="0" fontId="2" fillId="2" borderId="10" xfId="0" applyFont="1" applyFill="1" applyBorder="1" applyAlignment="1">
      <alignment horizontal="center" vertical="center" wrapText="1" readingOrder="1"/>
    </xf>
    <xf numFmtId="8" fontId="4" fillId="0" borderId="23" xfId="0" applyNumberFormat="1" applyFont="1" applyBorder="1" applyAlignment="1">
      <alignment horizontal="center" vertical="center" wrapText="1" readingOrder="1"/>
    </xf>
    <xf numFmtId="0" fontId="5" fillId="0" borderId="7" xfId="0" applyFont="1" applyBorder="1"/>
    <xf numFmtId="8" fontId="4" fillId="0" borderId="24" xfId="0" applyNumberFormat="1" applyFont="1" applyBorder="1" applyAlignment="1">
      <alignment horizontal="center" vertical="center" wrapText="1" readingOrder="1"/>
    </xf>
    <xf numFmtId="8" fontId="4" fillId="0" borderId="27" xfId="0" applyNumberFormat="1" applyFont="1" applyBorder="1" applyAlignment="1">
      <alignment horizontal="center" vertical="center" wrapText="1" readingOrder="1"/>
    </xf>
    <xf numFmtId="0" fontId="4" fillId="0" borderId="8" xfId="0" applyFont="1" applyBorder="1" applyAlignment="1">
      <alignment horizontal="left" vertical="center" wrapText="1" readingOrder="1"/>
    </xf>
    <xf numFmtId="0" fontId="4" fillId="0" borderId="9" xfId="0" applyFont="1" applyBorder="1" applyAlignment="1">
      <alignment horizontal="right" vertical="center" wrapText="1" readingOrder="1"/>
    </xf>
    <xf numFmtId="8" fontId="4" fillId="0" borderId="28" xfId="0" applyNumberFormat="1" applyFont="1" applyBorder="1" applyAlignment="1">
      <alignment horizontal="center" vertical="center" wrapText="1" readingOrder="1"/>
    </xf>
    <xf numFmtId="8" fontId="4" fillId="0" borderId="29" xfId="0" applyNumberFormat="1" applyFont="1" applyBorder="1" applyAlignment="1">
      <alignment horizontal="center" vertical="center" wrapText="1" readingOrder="1"/>
    </xf>
    <xf numFmtId="0" fontId="4" fillId="0" borderId="19" xfId="0" applyFont="1" applyBorder="1" applyAlignment="1">
      <alignment horizontal="left" vertical="center" wrapText="1" readingOrder="1"/>
    </xf>
    <xf numFmtId="0" fontId="4" fillId="0" borderId="20" xfId="0" applyFont="1" applyBorder="1" applyAlignment="1">
      <alignment horizontal="left" vertical="center" wrapText="1" readingOrder="1"/>
    </xf>
    <xf numFmtId="0" fontId="2" fillId="2" borderId="10" xfId="0" applyFont="1" applyFill="1" applyBorder="1" applyAlignment="1">
      <alignment horizontal="center" vertical="center" wrapText="1" readingOrder="1"/>
    </xf>
    <xf numFmtId="0" fontId="2" fillId="2" borderId="30" xfId="0" applyFont="1" applyFill="1" applyBorder="1" applyAlignment="1">
      <alignment horizontal="center" vertical="center" wrapText="1" readingOrder="1"/>
    </xf>
    <xf numFmtId="0" fontId="2" fillId="2" borderId="11" xfId="0" applyFont="1" applyFill="1" applyBorder="1" applyAlignment="1">
      <alignment horizontal="center" vertical="center" wrapText="1" readingOrder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Normal="100" workbookViewId="0">
      <selection activeCell="A65" sqref="A65"/>
    </sheetView>
  </sheetViews>
  <sheetFormatPr defaultRowHeight="15"/>
  <cols>
    <col min="1" max="1" width="44.140625" style="18" customWidth="1"/>
    <col min="2" max="2" width="29" style="18" bestFit="1" customWidth="1"/>
    <col min="3" max="5" width="18.7109375" style="18" customWidth="1"/>
  </cols>
  <sheetData>
    <row r="1" spans="1:5" ht="25.15" customHeight="1">
      <c r="A1" s="37" t="s">
        <v>35</v>
      </c>
      <c r="C1" s="59" t="s">
        <v>1</v>
      </c>
      <c r="D1" s="60"/>
      <c r="E1" s="61"/>
    </row>
    <row r="2" spans="1:5">
      <c r="A2" s="1" t="s">
        <v>0</v>
      </c>
      <c r="B2" s="2"/>
      <c r="C2" s="3" t="s">
        <v>10</v>
      </c>
      <c r="D2" s="3" t="s">
        <v>11</v>
      </c>
      <c r="E2" s="3" t="s">
        <v>39</v>
      </c>
    </row>
    <row r="3" spans="1:5">
      <c r="A3" s="4" t="s">
        <v>2</v>
      </c>
      <c r="B3" s="5" t="s">
        <v>3</v>
      </c>
      <c r="C3" s="6">
        <v>500</v>
      </c>
      <c r="D3" s="6">
        <v>500</v>
      </c>
      <c r="E3" s="6">
        <v>500</v>
      </c>
    </row>
    <row r="4" spans="1:5">
      <c r="A4" s="7"/>
      <c r="B4" s="8" t="s">
        <v>4</v>
      </c>
      <c r="C4" s="9">
        <v>1000</v>
      </c>
      <c r="D4" s="9">
        <v>1000</v>
      </c>
      <c r="E4" s="9">
        <v>1000</v>
      </c>
    </row>
    <row r="5" spans="1:5">
      <c r="A5" s="12" t="s">
        <v>14</v>
      </c>
      <c r="B5" s="16" t="s">
        <v>3</v>
      </c>
      <c r="C5" s="14">
        <v>1000</v>
      </c>
      <c r="D5" s="14">
        <v>2000</v>
      </c>
      <c r="E5" s="14">
        <v>3000</v>
      </c>
    </row>
    <row r="6" spans="1:5">
      <c r="A6" s="12"/>
      <c r="B6" s="16" t="s">
        <v>4</v>
      </c>
      <c r="C6" s="14">
        <f>C5*2</f>
        <v>2000</v>
      </c>
      <c r="D6" s="14">
        <f>D5*2</f>
        <v>4000</v>
      </c>
      <c r="E6" s="14">
        <f>E5*2</f>
        <v>6000</v>
      </c>
    </row>
    <row r="7" spans="1:5">
      <c r="A7" s="4" t="s">
        <v>5</v>
      </c>
      <c r="B7" s="10"/>
      <c r="C7" s="11">
        <v>0.2</v>
      </c>
      <c r="D7" s="11">
        <f t="shared" ref="D7:D13" si="0">C7</f>
        <v>0.2</v>
      </c>
      <c r="E7" s="11">
        <f t="shared" ref="E7:E13" si="1">C7</f>
        <v>0.2</v>
      </c>
    </row>
    <row r="8" spans="1:5">
      <c r="A8" s="12" t="s">
        <v>18</v>
      </c>
      <c r="B8" s="16" t="s">
        <v>12</v>
      </c>
      <c r="C8" s="14">
        <v>0</v>
      </c>
      <c r="D8" s="14">
        <f t="shared" si="0"/>
        <v>0</v>
      </c>
      <c r="E8" s="14">
        <f t="shared" si="1"/>
        <v>0</v>
      </c>
    </row>
    <row r="9" spans="1:5">
      <c r="A9" s="12"/>
      <c r="B9" s="16" t="s">
        <v>13</v>
      </c>
      <c r="C9" s="14">
        <v>100</v>
      </c>
      <c r="D9" s="14">
        <f t="shared" si="0"/>
        <v>100</v>
      </c>
      <c r="E9" s="14">
        <f t="shared" si="1"/>
        <v>100</v>
      </c>
    </row>
    <row r="10" spans="1:5">
      <c r="A10" s="12"/>
      <c r="B10" s="16" t="s">
        <v>20</v>
      </c>
      <c r="C10" s="14">
        <v>0</v>
      </c>
      <c r="D10" s="14">
        <f t="shared" si="0"/>
        <v>0</v>
      </c>
      <c r="E10" s="14">
        <f t="shared" si="1"/>
        <v>0</v>
      </c>
    </row>
    <row r="11" spans="1:5">
      <c r="A11" s="12" t="s">
        <v>6</v>
      </c>
      <c r="B11" s="13"/>
      <c r="C11" s="15">
        <v>0</v>
      </c>
      <c r="D11" s="15">
        <f t="shared" si="0"/>
        <v>0</v>
      </c>
      <c r="E11" s="15">
        <f t="shared" si="1"/>
        <v>0</v>
      </c>
    </row>
    <row r="12" spans="1:5">
      <c r="A12" s="12" t="s">
        <v>7</v>
      </c>
      <c r="B12" s="13"/>
      <c r="C12" s="14">
        <v>50</v>
      </c>
      <c r="D12" s="14">
        <f t="shared" si="0"/>
        <v>50</v>
      </c>
      <c r="E12" s="14">
        <f t="shared" si="1"/>
        <v>50</v>
      </c>
    </row>
    <row r="13" spans="1:5">
      <c r="A13" s="57" t="s">
        <v>8</v>
      </c>
      <c r="B13" s="58"/>
      <c r="C13" s="14" t="s">
        <v>19</v>
      </c>
      <c r="D13" s="14" t="str">
        <f t="shared" si="0"/>
        <v>$250, ded,coins</v>
      </c>
      <c r="E13" s="14" t="str">
        <f t="shared" si="1"/>
        <v>$250, ded,coins</v>
      </c>
    </row>
    <row r="14" spans="1:5">
      <c r="A14" s="12" t="s">
        <v>21</v>
      </c>
      <c r="B14" s="16" t="s">
        <v>26</v>
      </c>
      <c r="C14" s="17"/>
      <c r="D14" s="17"/>
      <c r="E14" s="17"/>
    </row>
    <row r="15" spans="1:5">
      <c r="A15" s="12"/>
      <c r="B15" s="16" t="s">
        <v>3</v>
      </c>
      <c r="C15" s="14">
        <v>250</v>
      </c>
      <c r="D15" s="14">
        <f>C15</f>
        <v>250</v>
      </c>
      <c r="E15" s="14">
        <f>C15</f>
        <v>250</v>
      </c>
    </row>
    <row r="16" spans="1:5">
      <c r="A16" s="12"/>
      <c r="B16" s="16" t="s">
        <v>4</v>
      </c>
      <c r="C16" s="14">
        <f>C15*2</f>
        <v>500</v>
      </c>
      <c r="D16" s="14">
        <f>D15*2</f>
        <v>500</v>
      </c>
      <c r="E16" s="14">
        <f>E15*2</f>
        <v>500</v>
      </c>
    </row>
    <row r="17" spans="1:5">
      <c r="A17" s="35" t="s">
        <v>9</v>
      </c>
      <c r="B17" s="16" t="s">
        <v>22</v>
      </c>
      <c r="C17" s="36">
        <v>0</v>
      </c>
      <c r="D17" s="36">
        <f t="shared" ref="D17:D24" si="2">C17</f>
        <v>0</v>
      </c>
      <c r="E17" s="36">
        <f t="shared" ref="E17:E24" si="3">C17</f>
        <v>0</v>
      </c>
    </row>
    <row r="18" spans="1:5">
      <c r="A18" s="12"/>
      <c r="B18" s="16" t="s">
        <v>23</v>
      </c>
      <c r="C18" s="36">
        <v>50</v>
      </c>
      <c r="D18" s="36">
        <f t="shared" si="2"/>
        <v>50</v>
      </c>
      <c r="E18" s="36">
        <f t="shared" si="3"/>
        <v>50</v>
      </c>
    </row>
    <row r="19" spans="1:5">
      <c r="A19" s="12"/>
      <c r="B19" s="16" t="s">
        <v>24</v>
      </c>
      <c r="C19" s="36">
        <v>100</v>
      </c>
      <c r="D19" s="36">
        <f t="shared" si="2"/>
        <v>100</v>
      </c>
      <c r="E19" s="36">
        <f t="shared" si="3"/>
        <v>100</v>
      </c>
    </row>
    <row r="20" spans="1:5">
      <c r="A20" s="12"/>
      <c r="B20" s="16" t="s">
        <v>25</v>
      </c>
      <c r="C20" s="36">
        <v>250</v>
      </c>
      <c r="D20" s="36">
        <f t="shared" si="2"/>
        <v>250</v>
      </c>
      <c r="E20" s="36">
        <f t="shared" si="3"/>
        <v>250</v>
      </c>
    </row>
    <row r="21" spans="1:5">
      <c r="A21" s="35" t="s">
        <v>27</v>
      </c>
      <c r="B21" s="16" t="s">
        <v>22</v>
      </c>
      <c r="C21" s="36">
        <f>C17*2.5</f>
        <v>0</v>
      </c>
      <c r="D21" s="36">
        <f t="shared" si="2"/>
        <v>0</v>
      </c>
      <c r="E21" s="36">
        <f t="shared" si="3"/>
        <v>0</v>
      </c>
    </row>
    <row r="22" spans="1:5">
      <c r="A22" s="12"/>
      <c r="B22" s="16" t="s">
        <v>23</v>
      </c>
      <c r="C22" s="36">
        <f>C18*2.5</f>
        <v>125</v>
      </c>
      <c r="D22" s="36">
        <f t="shared" si="2"/>
        <v>125</v>
      </c>
      <c r="E22" s="36">
        <f t="shared" si="3"/>
        <v>125</v>
      </c>
    </row>
    <row r="23" spans="1:5">
      <c r="A23" s="12"/>
      <c r="B23" s="16" t="s">
        <v>24</v>
      </c>
      <c r="C23" s="36">
        <f>C19*2.5</f>
        <v>250</v>
      </c>
      <c r="D23" s="36">
        <f t="shared" si="2"/>
        <v>250</v>
      </c>
      <c r="E23" s="36">
        <f t="shared" si="3"/>
        <v>250</v>
      </c>
    </row>
    <row r="24" spans="1:5">
      <c r="A24" s="12"/>
      <c r="B24" s="16" t="s">
        <v>25</v>
      </c>
      <c r="C24" s="36">
        <f>C20*2.5</f>
        <v>625</v>
      </c>
      <c r="D24" s="36">
        <f t="shared" si="2"/>
        <v>625</v>
      </c>
      <c r="E24" s="36">
        <f t="shared" si="3"/>
        <v>625</v>
      </c>
    </row>
    <row r="25" spans="1:5">
      <c r="A25" s="19" t="s">
        <v>28</v>
      </c>
      <c r="B25" s="20" t="s">
        <v>3</v>
      </c>
      <c r="C25" s="21">
        <v>6500</v>
      </c>
      <c r="D25" s="21">
        <v>6500</v>
      </c>
      <c r="E25" s="22">
        <v>6500</v>
      </c>
    </row>
    <row r="26" spans="1:5">
      <c r="A26" s="23"/>
      <c r="B26" s="24" t="s">
        <v>4</v>
      </c>
      <c r="C26" s="25">
        <f>C25*2</f>
        <v>13000</v>
      </c>
      <c r="D26" s="25">
        <f>D25*2</f>
        <v>13000</v>
      </c>
      <c r="E26" s="26">
        <f>E25*2</f>
        <v>13000</v>
      </c>
    </row>
    <row r="27" spans="1:5">
      <c r="A27" s="27" t="s">
        <v>16</v>
      </c>
      <c r="B27" s="28" t="s">
        <v>3</v>
      </c>
      <c r="C27" s="29">
        <v>2500</v>
      </c>
      <c r="D27" s="29">
        <v>3500</v>
      </c>
      <c r="E27" s="30">
        <v>5500</v>
      </c>
    </row>
    <row r="28" spans="1:5">
      <c r="A28" s="31"/>
      <c r="B28" s="32" t="s">
        <v>4</v>
      </c>
      <c r="C28" s="33">
        <f>C27*2</f>
        <v>5000</v>
      </c>
      <c r="D28" s="33">
        <f>D27*2</f>
        <v>7000</v>
      </c>
      <c r="E28" s="34">
        <f>E27*2</f>
        <v>11000</v>
      </c>
    </row>
    <row r="29" spans="1:5">
      <c r="A29" s="19" t="s">
        <v>15</v>
      </c>
      <c r="B29" s="20" t="s">
        <v>3</v>
      </c>
      <c r="C29" s="21">
        <f>C25-C27</f>
        <v>4000</v>
      </c>
      <c r="D29" s="21">
        <f>D25-D27</f>
        <v>3000</v>
      </c>
      <c r="E29" s="22">
        <f>E25-E27</f>
        <v>1000</v>
      </c>
    </row>
    <row r="30" spans="1:5">
      <c r="A30" s="23" t="s">
        <v>17</v>
      </c>
      <c r="B30" s="24" t="s">
        <v>4</v>
      </c>
      <c r="C30" s="25">
        <f>C29*2</f>
        <v>8000</v>
      </c>
      <c r="D30" s="25">
        <f>D29*2</f>
        <v>6000</v>
      </c>
      <c r="E30" s="26">
        <f>E29*2</f>
        <v>2000</v>
      </c>
    </row>
    <row r="31" spans="1:5">
      <c r="A31" s="19" t="s">
        <v>34</v>
      </c>
      <c r="B31" s="38" t="s">
        <v>33</v>
      </c>
      <c r="C31" s="46">
        <v>0.85</v>
      </c>
      <c r="D31" s="46">
        <v>0.88</v>
      </c>
      <c r="E31" s="46">
        <v>0.96</v>
      </c>
    </row>
    <row r="32" spans="1:5">
      <c r="A32" s="19" t="s">
        <v>29</v>
      </c>
      <c r="B32" s="38" t="s">
        <v>30</v>
      </c>
      <c r="C32" s="43">
        <v>101.80439999999999</v>
      </c>
      <c r="D32" s="43">
        <v>76.90440000000001</v>
      </c>
      <c r="E32" s="43">
        <v>23.704399999999964</v>
      </c>
    </row>
    <row r="33" spans="1:5">
      <c r="A33" s="39"/>
      <c r="B33" s="40" t="s">
        <v>31</v>
      </c>
      <c r="C33" s="44">
        <v>188.17485207532707</v>
      </c>
      <c r="D33" s="44">
        <v>137.53876200000002</v>
      </c>
      <c r="E33" s="44">
        <v>43.861357033410719</v>
      </c>
    </row>
    <row r="34" spans="1:5">
      <c r="A34" s="39"/>
      <c r="B34" s="40" t="s">
        <v>32</v>
      </c>
      <c r="C34" s="44">
        <v>183.10293598828036</v>
      </c>
      <c r="D34" s="44">
        <v>133.83649800000001</v>
      </c>
      <c r="E34" s="44">
        <v>42.682008610592881</v>
      </c>
    </row>
    <row r="35" spans="1:5">
      <c r="A35" s="41"/>
      <c r="B35" s="42" t="s">
        <v>4</v>
      </c>
      <c r="C35" s="45">
        <v>276.08852296337284</v>
      </c>
      <c r="D35" s="45">
        <v>201.79726800000003</v>
      </c>
      <c r="E35" s="45">
        <v>64.354350359789336</v>
      </c>
    </row>
    <row r="36" spans="1:5">
      <c r="A36" s="19" t="s">
        <v>41</v>
      </c>
      <c r="B36" s="38" t="s">
        <v>36</v>
      </c>
      <c r="C36" s="49">
        <v>80.099999999999994</v>
      </c>
      <c r="D36" s="49">
        <v>80.099999999999994</v>
      </c>
      <c r="E36" s="51">
        <v>80.099999999999994</v>
      </c>
    </row>
    <row r="37" spans="1:5">
      <c r="A37" s="41"/>
      <c r="B37" s="42" t="s">
        <v>37</v>
      </c>
      <c r="C37" s="45">
        <v>80.099999999999994</v>
      </c>
      <c r="D37" s="45">
        <v>80.099999999999994</v>
      </c>
      <c r="E37" s="52">
        <v>80.099999999999994</v>
      </c>
    </row>
    <row r="38" spans="1:5">
      <c r="A38" s="53" t="s">
        <v>40</v>
      </c>
      <c r="B38" s="54"/>
      <c r="C38" s="55">
        <v>50</v>
      </c>
      <c r="D38" s="55">
        <v>50</v>
      </c>
      <c r="E38" s="56">
        <v>50</v>
      </c>
    </row>
  </sheetData>
  <mergeCells count="2">
    <mergeCell ref="A13:B13"/>
    <mergeCell ref="C1:E1"/>
  </mergeCells>
  <printOptions horizontalCentered="1"/>
  <pageMargins left="0.2" right="0.2" top="0.5" bottom="0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Normal="100" workbookViewId="0">
      <selection activeCell="D17" sqref="D17"/>
    </sheetView>
  </sheetViews>
  <sheetFormatPr defaultRowHeight="15"/>
  <cols>
    <col min="1" max="1" width="44.140625" style="18" customWidth="1"/>
    <col min="2" max="2" width="29" style="18" bestFit="1" customWidth="1"/>
    <col min="3" max="5" width="18.7109375" style="18" customWidth="1"/>
  </cols>
  <sheetData>
    <row r="1" spans="1:5" ht="25.15" customHeight="1">
      <c r="A1" s="37" t="s">
        <v>35</v>
      </c>
      <c r="C1" s="59" t="s">
        <v>1</v>
      </c>
      <c r="D1" s="60"/>
      <c r="E1" s="61"/>
    </row>
    <row r="2" spans="1:5">
      <c r="A2" s="48" t="s">
        <v>0</v>
      </c>
      <c r="B2" s="2"/>
      <c r="C2" s="3" t="s">
        <v>10</v>
      </c>
      <c r="D2" s="3" t="s">
        <v>11</v>
      </c>
      <c r="E2" s="3" t="s">
        <v>39</v>
      </c>
    </row>
    <row r="3" spans="1:5">
      <c r="A3" s="4" t="s">
        <v>2</v>
      </c>
      <c r="B3" s="5" t="s">
        <v>3</v>
      </c>
      <c r="C3" s="6">
        <v>500</v>
      </c>
      <c r="D3" s="6">
        <v>500</v>
      </c>
      <c r="E3" s="6">
        <v>500</v>
      </c>
    </row>
    <row r="4" spans="1:5">
      <c r="A4" s="7"/>
      <c r="B4" s="8" t="s">
        <v>4</v>
      </c>
      <c r="C4" s="9">
        <v>1000</v>
      </c>
      <c r="D4" s="9">
        <v>1000</v>
      </c>
      <c r="E4" s="9">
        <v>1000</v>
      </c>
    </row>
    <row r="5" spans="1:5">
      <c r="A5" s="47" t="s">
        <v>14</v>
      </c>
      <c r="B5" s="16" t="s">
        <v>3</v>
      </c>
      <c r="C5" s="14">
        <v>1000</v>
      </c>
      <c r="D5" s="14">
        <v>2000</v>
      </c>
      <c r="E5" s="14">
        <v>3000</v>
      </c>
    </row>
    <row r="6" spans="1:5">
      <c r="A6" s="47"/>
      <c r="B6" s="16" t="s">
        <v>4</v>
      </c>
      <c r="C6" s="14">
        <f>C5*2</f>
        <v>2000</v>
      </c>
      <c r="D6" s="14">
        <f>D5*2</f>
        <v>4000</v>
      </c>
      <c r="E6" s="14">
        <f>E5*2</f>
        <v>6000</v>
      </c>
    </row>
    <row r="7" spans="1:5">
      <c r="A7" s="4" t="s">
        <v>5</v>
      </c>
      <c r="B7" s="10"/>
      <c r="C7" s="11">
        <v>0.2</v>
      </c>
      <c r="D7" s="11">
        <f t="shared" ref="D7:D13" si="0">C7</f>
        <v>0.2</v>
      </c>
      <c r="E7" s="11">
        <f t="shared" ref="E7:E13" si="1">C7</f>
        <v>0.2</v>
      </c>
    </row>
    <row r="8" spans="1:5">
      <c r="A8" s="47" t="s">
        <v>18</v>
      </c>
      <c r="B8" s="16" t="s">
        <v>12</v>
      </c>
      <c r="C8" s="14">
        <v>0</v>
      </c>
      <c r="D8" s="14">
        <f t="shared" si="0"/>
        <v>0</v>
      </c>
      <c r="E8" s="14">
        <f t="shared" si="1"/>
        <v>0</v>
      </c>
    </row>
    <row r="9" spans="1:5">
      <c r="A9" s="47"/>
      <c r="B9" s="16" t="s">
        <v>13</v>
      </c>
      <c r="C9" s="14">
        <v>100</v>
      </c>
      <c r="D9" s="14">
        <f t="shared" si="0"/>
        <v>100</v>
      </c>
      <c r="E9" s="14">
        <f t="shared" si="1"/>
        <v>100</v>
      </c>
    </row>
    <row r="10" spans="1:5">
      <c r="A10" s="47"/>
      <c r="B10" s="16" t="s">
        <v>20</v>
      </c>
      <c r="C10" s="14">
        <v>0</v>
      </c>
      <c r="D10" s="14">
        <f t="shared" si="0"/>
        <v>0</v>
      </c>
      <c r="E10" s="14">
        <f t="shared" si="1"/>
        <v>0</v>
      </c>
    </row>
    <row r="11" spans="1:5">
      <c r="A11" s="47" t="s">
        <v>6</v>
      </c>
      <c r="B11" s="13"/>
      <c r="C11" s="15">
        <v>0</v>
      </c>
      <c r="D11" s="15">
        <f t="shared" si="0"/>
        <v>0</v>
      </c>
      <c r="E11" s="15">
        <f t="shared" si="1"/>
        <v>0</v>
      </c>
    </row>
    <row r="12" spans="1:5">
      <c r="A12" s="47" t="s">
        <v>7</v>
      </c>
      <c r="B12" s="13"/>
      <c r="C12" s="14">
        <v>50</v>
      </c>
      <c r="D12" s="14">
        <f t="shared" si="0"/>
        <v>50</v>
      </c>
      <c r="E12" s="14">
        <f t="shared" si="1"/>
        <v>50</v>
      </c>
    </row>
    <row r="13" spans="1:5">
      <c r="A13" s="57" t="s">
        <v>8</v>
      </c>
      <c r="B13" s="58"/>
      <c r="C13" s="14" t="s">
        <v>19</v>
      </c>
      <c r="D13" s="14" t="str">
        <f t="shared" si="0"/>
        <v>$250, ded,coins</v>
      </c>
      <c r="E13" s="14" t="str">
        <f t="shared" si="1"/>
        <v>$250, ded,coins</v>
      </c>
    </row>
    <row r="14" spans="1:5">
      <c r="A14" s="47" t="s">
        <v>21</v>
      </c>
      <c r="B14" s="16" t="s">
        <v>26</v>
      </c>
      <c r="C14" s="17"/>
      <c r="D14" s="17"/>
      <c r="E14" s="17"/>
    </row>
    <row r="15" spans="1:5">
      <c r="A15" s="47"/>
      <c r="B15" s="16" t="s">
        <v>3</v>
      </c>
      <c r="C15" s="14">
        <v>250</v>
      </c>
      <c r="D15" s="14">
        <f>C15</f>
        <v>250</v>
      </c>
      <c r="E15" s="14">
        <f>C15</f>
        <v>250</v>
      </c>
    </row>
    <row r="16" spans="1:5">
      <c r="A16" s="47"/>
      <c r="B16" s="16" t="s">
        <v>4</v>
      </c>
      <c r="C16" s="14">
        <f>C15*2</f>
        <v>500</v>
      </c>
      <c r="D16" s="14">
        <f>D15*2</f>
        <v>500</v>
      </c>
      <c r="E16" s="14">
        <f>E15*2</f>
        <v>500</v>
      </c>
    </row>
    <row r="17" spans="1:5">
      <c r="A17" s="35" t="s">
        <v>9</v>
      </c>
      <c r="B17" s="16" t="s">
        <v>22</v>
      </c>
      <c r="C17" s="36">
        <v>0</v>
      </c>
      <c r="D17" s="36">
        <f t="shared" ref="D17:D24" si="2">C17</f>
        <v>0</v>
      </c>
      <c r="E17" s="36">
        <f t="shared" ref="E17:E24" si="3">C17</f>
        <v>0</v>
      </c>
    </row>
    <row r="18" spans="1:5">
      <c r="A18" s="47"/>
      <c r="B18" s="16" t="s">
        <v>23</v>
      </c>
      <c r="C18" s="36">
        <v>50</v>
      </c>
      <c r="D18" s="36">
        <f t="shared" si="2"/>
        <v>50</v>
      </c>
      <c r="E18" s="36">
        <f t="shared" si="3"/>
        <v>50</v>
      </c>
    </row>
    <row r="19" spans="1:5">
      <c r="A19" s="47"/>
      <c r="B19" s="16" t="s">
        <v>24</v>
      </c>
      <c r="C19" s="36">
        <v>100</v>
      </c>
      <c r="D19" s="36">
        <f t="shared" si="2"/>
        <v>100</v>
      </c>
      <c r="E19" s="36">
        <f t="shared" si="3"/>
        <v>100</v>
      </c>
    </row>
    <row r="20" spans="1:5">
      <c r="A20" s="47"/>
      <c r="B20" s="16" t="s">
        <v>25</v>
      </c>
      <c r="C20" s="36">
        <v>250</v>
      </c>
      <c r="D20" s="36">
        <f t="shared" si="2"/>
        <v>250</v>
      </c>
      <c r="E20" s="36">
        <f t="shared" si="3"/>
        <v>250</v>
      </c>
    </row>
    <row r="21" spans="1:5">
      <c r="A21" s="35" t="s">
        <v>27</v>
      </c>
      <c r="B21" s="16" t="s">
        <v>22</v>
      </c>
      <c r="C21" s="36">
        <f>C17*2.5</f>
        <v>0</v>
      </c>
      <c r="D21" s="36">
        <f t="shared" si="2"/>
        <v>0</v>
      </c>
      <c r="E21" s="36">
        <f t="shared" si="3"/>
        <v>0</v>
      </c>
    </row>
    <row r="22" spans="1:5">
      <c r="A22" s="47"/>
      <c r="B22" s="16" t="s">
        <v>23</v>
      </c>
      <c r="C22" s="36">
        <f>C18*2.5</f>
        <v>125</v>
      </c>
      <c r="D22" s="36">
        <f t="shared" si="2"/>
        <v>125</v>
      </c>
      <c r="E22" s="36">
        <f t="shared" si="3"/>
        <v>125</v>
      </c>
    </row>
    <row r="23" spans="1:5">
      <c r="A23" s="47"/>
      <c r="B23" s="16" t="s">
        <v>24</v>
      </c>
      <c r="C23" s="36">
        <f>C19*2.5</f>
        <v>250</v>
      </c>
      <c r="D23" s="36">
        <f t="shared" si="2"/>
        <v>250</v>
      </c>
      <c r="E23" s="36">
        <f t="shared" si="3"/>
        <v>250</v>
      </c>
    </row>
    <row r="24" spans="1:5">
      <c r="A24" s="47"/>
      <c r="B24" s="16" t="s">
        <v>25</v>
      </c>
      <c r="C24" s="36">
        <f>C20*2.5</f>
        <v>625</v>
      </c>
      <c r="D24" s="36">
        <f t="shared" si="2"/>
        <v>625</v>
      </c>
      <c r="E24" s="36">
        <f t="shared" si="3"/>
        <v>625</v>
      </c>
    </row>
    <row r="25" spans="1:5">
      <c r="A25" s="19" t="s">
        <v>28</v>
      </c>
      <c r="B25" s="20" t="s">
        <v>3</v>
      </c>
      <c r="C25" s="21">
        <v>6500</v>
      </c>
      <c r="D25" s="21">
        <v>6500</v>
      </c>
      <c r="E25" s="22">
        <v>6500</v>
      </c>
    </row>
    <row r="26" spans="1:5">
      <c r="A26" s="23"/>
      <c r="B26" s="24" t="s">
        <v>4</v>
      </c>
      <c r="C26" s="25">
        <f>C25*2</f>
        <v>13000</v>
      </c>
      <c r="D26" s="25">
        <f>D25*2</f>
        <v>13000</v>
      </c>
      <c r="E26" s="26">
        <f>E25*2</f>
        <v>13000</v>
      </c>
    </row>
    <row r="27" spans="1:5">
      <c r="A27" s="27" t="s">
        <v>16</v>
      </c>
      <c r="B27" s="28" t="s">
        <v>3</v>
      </c>
      <c r="C27" s="29">
        <v>2500</v>
      </c>
      <c r="D27" s="29">
        <v>3500</v>
      </c>
      <c r="E27" s="30">
        <v>5500</v>
      </c>
    </row>
    <row r="28" spans="1:5">
      <c r="A28" s="31"/>
      <c r="B28" s="32" t="s">
        <v>4</v>
      </c>
      <c r="C28" s="33">
        <f>C27*2</f>
        <v>5000</v>
      </c>
      <c r="D28" s="33">
        <f>D27*2</f>
        <v>7000</v>
      </c>
      <c r="E28" s="34">
        <f>E27*2</f>
        <v>11000</v>
      </c>
    </row>
    <row r="29" spans="1:5">
      <c r="A29" s="19" t="s">
        <v>15</v>
      </c>
      <c r="B29" s="20" t="s">
        <v>3</v>
      </c>
      <c r="C29" s="21">
        <f>C25-C27</f>
        <v>4000</v>
      </c>
      <c r="D29" s="21">
        <f>D25-D27</f>
        <v>3000</v>
      </c>
      <c r="E29" s="22">
        <f>E25-E27</f>
        <v>1000</v>
      </c>
    </row>
    <row r="30" spans="1:5">
      <c r="A30" s="23" t="s">
        <v>17</v>
      </c>
      <c r="B30" s="24" t="s">
        <v>4</v>
      </c>
      <c r="C30" s="25">
        <f>C29*2</f>
        <v>8000</v>
      </c>
      <c r="D30" s="25">
        <f>D29*2</f>
        <v>6000</v>
      </c>
      <c r="E30" s="26">
        <f>E29*2</f>
        <v>2000</v>
      </c>
    </row>
    <row r="31" spans="1:5">
      <c r="A31" s="19" t="s">
        <v>34</v>
      </c>
      <c r="B31" s="38" t="s">
        <v>33</v>
      </c>
      <c r="C31" s="46">
        <v>0.85</v>
      </c>
      <c r="D31" s="46">
        <v>0.88</v>
      </c>
      <c r="E31" s="46">
        <v>0.96</v>
      </c>
    </row>
    <row r="32" spans="1:5">
      <c r="A32" s="19" t="s">
        <v>38</v>
      </c>
      <c r="B32" s="38" t="s">
        <v>36</v>
      </c>
      <c r="C32" s="49">
        <v>80.099999999999994</v>
      </c>
      <c r="D32" s="49">
        <v>80.099999999999994</v>
      </c>
      <c r="E32" s="49">
        <v>80.099999999999994</v>
      </c>
    </row>
    <row r="33" spans="1:5">
      <c r="A33" s="50"/>
      <c r="B33" s="42" t="s">
        <v>37</v>
      </c>
      <c r="C33" s="45">
        <v>80.099999999999994</v>
      </c>
      <c r="D33" s="45">
        <v>80.099999999999994</v>
      </c>
      <c r="E33" s="45">
        <v>80.099999999999994</v>
      </c>
    </row>
    <row r="34" spans="1:5">
      <c r="A34" s="53" t="s">
        <v>40</v>
      </c>
      <c r="B34" s="54"/>
      <c r="C34" s="55">
        <v>50</v>
      </c>
      <c r="D34" s="55">
        <v>50</v>
      </c>
      <c r="E34" s="56">
        <v>50</v>
      </c>
    </row>
  </sheetData>
  <mergeCells count="2">
    <mergeCell ref="C1:E1"/>
    <mergeCell ref="A13:B13"/>
  </mergeCells>
  <printOptions horizontalCentered="1"/>
  <pageMargins left="0.2" right="0.2" top="0.5" bottom="0.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b65cc95-6d4e-4879-a879-9838761499af">33E6D4FPPFNA-1977525168-147</_dlc_DocId>
    <_dlc_DocIdUrl xmlns="bb65cc95-6d4e-4879-a879-9838761499af">
      <Url>https://doa.wi.gov/_layouts/15/DocIdRedir.aspx?ID=33E6D4FPPFNA-1977525168-147</Url>
      <Description>33E6D4FPPFNA-1977525168-147</Description>
    </_dlc_DocIdUrl>
    <Update xmlns="430ccf61-7fd4-4f02-9e46-4206f6bb0ea6">true</Update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323B83EF4D244FBE6EC8AF00870425" ma:contentTypeVersion="3" ma:contentTypeDescription="Create a new document." ma:contentTypeScope="" ma:versionID="3ca34952aab9f24b2ec38a5ecb084b73">
  <xsd:schema xmlns:xsd="http://www.w3.org/2001/XMLSchema" xmlns:xs="http://www.w3.org/2001/XMLSchema" xmlns:p="http://schemas.microsoft.com/office/2006/metadata/properties" xmlns:ns2="bb65cc95-6d4e-4879-a879-9838761499af" xmlns:ns3="430ccf61-7fd4-4f02-9e46-4206f6bb0ea6" xmlns:ns4="9e30f06f-ad7a-453a-8e08-8a8878e30bd1" targetNamespace="http://schemas.microsoft.com/office/2006/metadata/properties" ma:root="true" ma:fieldsID="a43d0e4cae188b3e347c2a106832578a" ns2:_="" ns3:_="" ns4:_="">
    <xsd:import namespace="bb65cc95-6d4e-4879-a879-9838761499af"/>
    <xsd:import namespace="430ccf61-7fd4-4f02-9e46-4206f6bb0ea6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Update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0ccf61-7fd4-4f02-9e46-4206f6bb0ea6" elementFormDefault="qualified">
    <xsd:import namespace="http://schemas.microsoft.com/office/2006/documentManagement/types"/>
    <xsd:import namespace="http://schemas.microsoft.com/office/infopath/2007/PartnerControls"/>
    <xsd:element name="Update" ma:index="12" nillable="true" ma:displayName="Update" ma:default="0" ma:internalName="Updat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5B4366-7AC0-4EF1-B88C-3E4D989D6725}"/>
</file>

<file path=customXml/itemProps2.xml><?xml version="1.0" encoding="utf-8"?>
<ds:datastoreItem xmlns:ds="http://schemas.openxmlformats.org/officeDocument/2006/customXml" ds:itemID="{FC0CB478-BCFC-4738-A0C6-4D0B33E681EA}"/>
</file>

<file path=customXml/itemProps3.xml><?xml version="1.0" encoding="utf-8"?>
<ds:datastoreItem xmlns:ds="http://schemas.openxmlformats.org/officeDocument/2006/customXml" ds:itemID="{FBD48F86-C36D-4965-8E3B-50C51EACEF17}"/>
</file>

<file path=customXml/itemProps4.xml><?xml version="1.0" encoding="utf-8"?>
<ds:datastoreItem xmlns:ds="http://schemas.openxmlformats.org/officeDocument/2006/customXml" ds:itemID="{E3AA8411-8CC4-41B4-8F83-661D6F0C38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With EE Contributions</vt:lpstr>
      <vt:lpstr>Without EE Contributions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Ripon Area</dc:title>
  <dc:creator>Gwen Snyder</dc:creator>
  <cp:lastModifiedBy>gutmanj</cp:lastModifiedBy>
  <cp:lastPrinted>2017-04-17T15:12:36Z</cp:lastPrinted>
  <dcterms:created xsi:type="dcterms:W3CDTF">2017-04-03T16:42:15Z</dcterms:created>
  <dcterms:modified xsi:type="dcterms:W3CDTF">2017-09-14T15:36:26Z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d1530108-3be1-4f1b-a2f0-93d4d0749c25</vt:lpwstr>
  </property>
  <property fmtid="{D5CDD505-2E9C-101B-9397-08002B2CF9AE}" pid="3" name="ContentTypeId">
    <vt:lpwstr>0x01010015323B83EF4D244FBE6EC8AF00870425</vt:lpwstr>
  </property>
</Properties>
</file>