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188" activeTab="0"/>
  </bookViews>
  <sheets>
    <sheet name="Cost Analysis" sheetId="1" r:id="rId1"/>
  </sheets>
  <externalReferences>
    <externalReference r:id="rId4"/>
  </externalReferences>
  <definedNames>
    <definedName name="AFive">'[1]Wage &amp; Salary Costs (A)'!$B$137</definedName>
    <definedName name="AFour">'[1]Wage &amp; Salary Costs (A)'!$B$135</definedName>
    <definedName name="ATotal">'[1]Wage &amp; Salary Costs (A)'!$B$142</definedName>
    <definedName name="BFour">'[1]Wage &amp; Salary Costs (B)'!$B$49</definedName>
    <definedName name="BTotal">'[1]Wage &amp; Salary Costs (B)'!$B$56</definedName>
    <definedName name="Inflation2">'[1]Standard Factors'!$B$5</definedName>
    <definedName name="Inflation3">'[1]Standard Factors'!$B$6</definedName>
    <definedName name="Inflation4">'[1]Standard Factors'!$B$7</definedName>
    <definedName name="Inflation5">'[1]Standard Factors'!$B$8</definedName>
    <definedName name="_xlnm.Print_Area" localSheetId="0">'Cost Analysis'!$A$1:$J$287</definedName>
  </definedNames>
  <calcPr fullCalcOnLoad="1"/>
</workbook>
</file>

<file path=xl/sharedStrings.xml><?xml version="1.0" encoding="utf-8"?>
<sst xmlns="http://schemas.openxmlformats.org/spreadsheetml/2006/main" count="250" uniqueCount="130">
  <si>
    <t>Total</t>
  </si>
  <si>
    <t>1.</t>
  </si>
  <si>
    <t>Wage and Salary Costs</t>
  </si>
  <si>
    <t>2.</t>
  </si>
  <si>
    <t>Fringe Benefits Costs</t>
  </si>
  <si>
    <t>3.</t>
  </si>
  <si>
    <t>4.</t>
  </si>
  <si>
    <t>5.</t>
  </si>
  <si>
    <t>8.</t>
  </si>
  <si>
    <t>Contract Price</t>
  </si>
  <si>
    <t>9.</t>
  </si>
  <si>
    <t>Contract Monitoring</t>
  </si>
  <si>
    <t>10.</t>
  </si>
  <si>
    <t>One-Time Conversion Costs</t>
  </si>
  <si>
    <t>11.</t>
  </si>
  <si>
    <t>12.</t>
  </si>
  <si>
    <t>Total Contract Costs</t>
  </si>
  <si>
    <t>Administrative Overhead Costs</t>
  </si>
  <si>
    <t>Other Operating Costs</t>
  </si>
  <si>
    <t>State Employee Costs</t>
  </si>
  <si>
    <t>6.</t>
  </si>
  <si>
    <t>7.</t>
  </si>
  <si>
    <t>Contract Length</t>
  </si>
  <si>
    <t>Year 1</t>
  </si>
  <si>
    <t>Year 2</t>
  </si>
  <si>
    <t>Year 3</t>
  </si>
  <si>
    <t>Total State Employee Costs</t>
  </si>
  <si>
    <t>State Employee Cost Compared to Contracting Out for Services Costs</t>
  </si>
  <si>
    <t xml:space="preserve">Average Annual Savings/Cost Percentage </t>
  </si>
  <si>
    <t xml:space="preserve"> </t>
  </si>
  <si>
    <t>Year 4</t>
  </si>
  <si>
    <t>Year 5</t>
  </si>
  <si>
    <t>Line #</t>
  </si>
  <si>
    <t xml:space="preserve">Average annual State Employee Costs </t>
  </si>
  <si>
    <t>Department:</t>
  </si>
  <si>
    <t>Contact:</t>
  </si>
  <si>
    <t>Date:</t>
  </si>
  <si>
    <t>(Automatic Sum of Lines 1 through 4)</t>
  </si>
  <si>
    <t>Cost Analysis ( Automatic calculations )</t>
  </si>
  <si>
    <t>Number</t>
  </si>
  <si>
    <t xml:space="preserve">Annual </t>
  </si>
  <si>
    <t>Hours</t>
  </si>
  <si>
    <t>Hourly</t>
  </si>
  <si>
    <t xml:space="preserve">Total </t>
  </si>
  <si>
    <t>Total Individual Overhead Costs</t>
  </si>
  <si>
    <t>Total Other Operating Costs for line 4</t>
  </si>
  <si>
    <t>Average annual Savings/(Cost)</t>
  </si>
  <si>
    <t>Annual</t>
  </si>
  <si>
    <t>Part One - State Employee Costs</t>
  </si>
  <si>
    <t>Wisconsin Department of Administration</t>
  </si>
  <si>
    <t>Division of Enterprise Operations</t>
  </si>
  <si>
    <t>s. 16.705(2), Wis Stats</t>
  </si>
  <si>
    <t>Part Three - Cost Benefit Analysis Summary</t>
  </si>
  <si>
    <t>Cost Benefit Analysis Financial Information</t>
  </si>
  <si>
    <t>For calculations only DO NOT Touch</t>
  </si>
  <si>
    <t>Phone Number:</t>
  </si>
  <si>
    <t>Number Requested</t>
  </si>
  <si>
    <t>Annual Hours</t>
  </si>
  <si>
    <t>Hours at 15%</t>
  </si>
  <si>
    <t>Factor</t>
  </si>
  <si>
    <t>Number of</t>
  </si>
  <si>
    <t>Staff</t>
  </si>
  <si>
    <t>Part Two - Contracting Costs</t>
  </si>
  <si>
    <t>of Staff</t>
  </si>
  <si>
    <t>Please describe your assumptions.</t>
  </si>
  <si>
    <t>Benefit Rate for LTE positions</t>
  </si>
  <si>
    <t>Benefit Amount for LTE positions</t>
  </si>
  <si>
    <t>Needed</t>
  </si>
  <si>
    <t>Rate</t>
  </si>
  <si>
    <t>Sub-total State Employee Wage and Salary Costs for Line 1 Part A Permanent positions</t>
  </si>
  <si>
    <t>Benefit Rate for Permanent positions</t>
  </si>
  <si>
    <t>Benefit Amount for Permanent positions</t>
  </si>
  <si>
    <t>Number of Staff Needed</t>
  </si>
  <si>
    <t>Leave</t>
  </si>
  <si>
    <t>Hourly Pay</t>
  </si>
  <si>
    <t xml:space="preserve">Annual Hours </t>
  </si>
  <si>
    <t>Pay</t>
  </si>
  <si>
    <t>Please describe your assumptions for the total number of Permanent and LTE staff requested and designated classifications.  Also describe your assumptions for any proposed annual increases.</t>
  </si>
  <si>
    <t>Please see line by line instructions at:</t>
  </si>
  <si>
    <t>Sub-total State Employee Wage and Salary Costs for Line 1 Part B Limited Term positions</t>
  </si>
  <si>
    <t>Total State Employee Wage and Salary Costs for Line 1 Part A and Part B (Permanent &amp; LTE)</t>
  </si>
  <si>
    <t>Please describe your assumptions. Documentation is only needed if you vary from the  State average leave factor.</t>
  </si>
  <si>
    <t>Total Fringe Benefits Costs for Line 2</t>
  </si>
  <si>
    <t>Please describe your assumptions for the total number of staff requested and designated classifications or the total contract cost.</t>
  </si>
  <si>
    <t>Please describe your assumptions for the total number of positions requested and designated classifications.</t>
  </si>
  <si>
    <t>Contracting Costs</t>
  </si>
  <si>
    <t xml:space="preserve">Do not alter information on this page.  You should review each summary item to ensure that previously entered data is accurately represented.  SEE INSTRUCTIONS FOR DETAILED GUIDANCE. </t>
  </si>
  <si>
    <t xml:space="preserve">Only enter information in the areas shaded yellow.  Please do not alter formulas in blue cells.  If more room is needed for any line number, insert new rows in the middle of the shaded area so the formulas are still valid. The Cost Benefit Analysis Summary at the end is populated with the totals from each of the sections below.  </t>
  </si>
  <si>
    <t xml:space="preserve">Total State Employee Leave Adjustment Factor Costs for Line 1 Part A </t>
  </si>
  <si>
    <t>Line 2.  Fringe calculated at appropriate percentage of wages included in Line 1 Part A and Part B.  Contact your budget office for the appropriate rate.   SEE INSTRUCTIONS FOR DETAILED GUIDANCE.</t>
  </si>
  <si>
    <t>Total One-Time Conversion Costs for Line 9</t>
  </si>
  <si>
    <t>Contractor Administrative Overhead Costs</t>
  </si>
  <si>
    <t>13.</t>
  </si>
  <si>
    <t>(Automatic Sum of Lines 6 through 9)</t>
  </si>
  <si>
    <t>Total Contract Price for Line 6</t>
  </si>
  <si>
    <t>Total Contract Monitoring for Line 7</t>
  </si>
  <si>
    <t>Total Contractor Overhead Costs</t>
  </si>
  <si>
    <t>Total Administrative Overhead Costs for Line 8</t>
  </si>
  <si>
    <t>Agency Tracking Number:</t>
  </si>
  <si>
    <t>Project/Program Title:</t>
  </si>
  <si>
    <r>
      <t xml:space="preserve">Complete DOA-3821a CBA Project Summary (Word) and DOA-3821b CBA Financial Information (Excel). Route the documents for approval within your agency as defined by your agency policy. Submit approved documents to the  State Bureau of Procurement at: </t>
    </r>
    <r>
      <rPr>
        <b/>
        <sz val="11"/>
        <rFont val="Calibri"/>
        <family val="2"/>
      </rPr>
      <t>DOAcba@wisconsin.gov</t>
    </r>
    <r>
      <rPr>
        <sz val="11"/>
        <rFont val="Calibri"/>
        <family val="2"/>
      </rPr>
      <t xml:space="preserve">.  </t>
    </r>
  </si>
  <si>
    <r>
      <t>Line 1. Part A:</t>
    </r>
    <r>
      <rPr>
        <sz val="11"/>
        <rFont val="Calibri"/>
        <family val="2"/>
      </rPr>
      <t xml:space="preserve"> Identify all permanent state staff needed to carry out the function described in this CBA.  SEE INSTRUCTIONS FOR DETAILED GUIDANCE. 
</t>
    </r>
  </si>
  <si>
    <r>
      <t xml:space="preserve">Line 1. Part B:  </t>
    </r>
    <r>
      <rPr>
        <sz val="11"/>
        <rFont val="Calibri"/>
        <family val="2"/>
      </rPr>
      <t>Identify all limited term staff needed to carry out the function described in this CBA.  SEE INSTRUCTIONS FOR DETAILED GUIDANCE.</t>
    </r>
  </si>
  <si>
    <r>
      <t xml:space="preserve">Line 3. </t>
    </r>
    <r>
      <rPr>
        <sz val="11"/>
        <rFont val="Calibri"/>
        <family val="2"/>
      </rPr>
      <t xml:space="preserve">  </t>
    </r>
    <r>
      <rPr>
        <b/>
        <sz val="11"/>
        <rFont val="Calibri"/>
        <family val="2"/>
      </rPr>
      <t xml:space="preserve">Annual State Employee Administrative Overhead Costs.  </t>
    </r>
    <r>
      <rPr>
        <sz val="11"/>
        <rFont val="Calibri"/>
        <family val="2"/>
      </rPr>
      <t xml:space="preserve">SEE INSTRUCTIONS FOR DETAILED GUIDANCE.  </t>
    </r>
  </si>
  <si>
    <r>
      <t xml:space="preserve">Line 4. Other Operating Costs. </t>
    </r>
    <r>
      <rPr>
        <sz val="11"/>
        <rFont val="Calibri"/>
        <family val="2"/>
      </rPr>
      <t xml:space="preserve">SEE INSTRUCTIONS FOR DETAILED GUIDANCE.  </t>
    </r>
  </si>
  <si>
    <r>
      <t xml:space="preserve">Line 5 </t>
    </r>
    <r>
      <rPr>
        <sz val="11"/>
        <rFont val="Calibri"/>
        <family val="2"/>
      </rPr>
      <t xml:space="preserve">is the Total State Employee Costs ( Automatic sum of lines 1 through 4) and is included on the summary page at the end. </t>
    </r>
  </si>
  <si>
    <r>
      <t xml:space="preserve">Line 6. Contract Price: </t>
    </r>
    <r>
      <rPr>
        <sz val="11"/>
        <rFont val="Calibri"/>
        <family val="2"/>
      </rPr>
      <t>You must identify the cost of this contract in either a lump sum amount of by modeling the positions used when calculating the state employee costs. SEE INSTRUCTIONS FOR DETAILED GUIDANCE.</t>
    </r>
  </si>
  <si>
    <r>
      <t xml:space="preserve">Line 7. Contract Monitoring and Contract Creation Costs:  </t>
    </r>
    <r>
      <rPr>
        <sz val="11"/>
        <rFont val="Calibri"/>
        <family val="2"/>
      </rPr>
      <t>These costs include all activities that take place from the time a decision is made by the program area to contract out until the contract is fully executed and final payment is made.  SEE INSTRUCTIONS FOR DETAILED GUIDANCE.</t>
    </r>
  </si>
  <si>
    <r>
      <t xml:space="preserve">Line 8. </t>
    </r>
    <r>
      <rPr>
        <sz val="11"/>
        <rFont val="Calibri"/>
        <family val="2"/>
      </rPr>
      <t xml:space="preserve">  </t>
    </r>
    <r>
      <rPr>
        <b/>
        <sz val="11"/>
        <rFont val="Calibri"/>
        <family val="2"/>
      </rPr>
      <t xml:space="preserve">Contractor Administrative Overhead Costs.  </t>
    </r>
    <r>
      <rPr>
        <sz val="11"/>
        <rFont val="Calibri"/>
        <family val="2"/>
      </rPr>
      <t xml:space="preserve">SEE INSTRUCTIONS FOR DETAILED GUIDANCE.  </t>
    </r>
  </si>
  <si>
    <r>
      <t xml:space="preserve">Line 10.  </t>
    </r>
    <r>
      <rPr>
        <sz val="11"/>
        <rFont val="Calibri"/>
        <family val="2"/>
      </rPr>
      <t>This is the total of contracting costs (automatic sum of Part Two, Lines 6-9)</t>
    </r>
  </si>
  <si>
    <t>Job Classifications from DPM - Permanent  Positions</t>
  </si>
  <si>
    <t>Job Classifications from DPM-Limited Term Positions</t>
  </si>
  <si>
    <t>Position Description or 
Project Description</t>
  </si>
  <si>
    <t>Total Administrative Overhead Costs for Line 3</t>
  </si>
  <si>
    <t xml:space="preserve">Total Number of Employees Needed from Line 1 Part A and Line 1 Part B </t>
  </si>
  <si>
    <t>Requested</t>
  </si>
  <si>
    <r>
      <t xml:space="preserve">Line 9.  One-Time Conversion and Implementation Cost.  </t>
    </r>
    <r>
      <rPr>
        <sz val="11"/>
        <rFont val="Calibri"/>
        <family val="2"/>
      </rPr>
      <t>SEE INSTRUCTIONS FOR DETAILED GUIDANCE.</t>
    </r>
    <r>
      <rPr>
        <b/>
        <sz val="11"/>
        <rFont val="Calibri"/>
        <family val="2"/>
      </rPr>
      <t xml:space="preserve"> </t>
    </r>
  </si>
  <si>
    <r>
      <t>Line 1. Part C</t>
    </r>
    <r>
      <rPr>
        <sz val="11"/>
        <rFont val="Calibri"/>
        <family val="2"/>
      </rPr>
      <t>:  The Leave Adjustment Factor accounts for benefits that a state employee earns but does not use.  A standard 15% was calculated by DPM based on its survey of state agencies.  SEE INSTRUCTIONS FOR DETAILED GUIDANCE.</t>
    </r>
  </si>
  <si>
    <t>Total Number of Staff Needed</t>
  </si>
  <si>
    <t>Total Number of Limited Term Staff Needed</t>
  </si>
  <si>
    <t>14.</t>
  </si>
  <si>
    <t>15.</t>
  </si>
  <si>
    <t>Total Number of State Staff</t>
  </si>
  <si>
    <t>Total Number of Contractor Staff</t>
  </si>
  <si>
    <t xml:space="preserve">Total Number of Staff Requested </t>
  </si>
  <si>
    <t>Total Number of Contractors Requested</t>
  </si>
  <si>
    <t>Total Number of Staff Requested from Line 6 and Line 7</t>
  </si>
  <si>
    <t>https://doa.wi.gov/Forms/DOA-3821ICBAInstructions.docx</t>
  </si>
  <si>
    <t>Fiscal Year for CBA:</t>
  </si>
  <si>
    <t>DOA-3821b (R 07/2023)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</si>
</sst>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_(&quot;$&quot;* #,##0.000_);_(&quot;$&quot;* \(#,##0.000\);_(&quot;$&quot;* &quot;-&quot;??_);_(@_)"/>
    <numFmt numFmtId="168" formatCode="00000"/>
    <numFmt numFmtId="169" formatCode="00"/>
    <numFmt numFmtId="170" formatCode="&quot;$&quot;#,##0.000"/>
    <numFmt numFmtId="171" formatCode="&quot;$&quot;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m/d/yyyy;@"/>
    <numFmt numFmtId="178" formatCode="[$-409]dddd\,\ mmmm\ d\,\ yyyy"/>
  </numFmts>
  <fonts count="64">
    <font>
      <sz val="10"/>
      <name val="Arial"/>
      <family val="0"/>
    </font>
    <font>
      <sz val="8"/>
      <name val="Arial"/>
      <family val="0"/>
    </font>
    <font>
      <u val="single"/>
      <sz val="10"/>
      <color indexed="12"/>
      <name val="Arial"/>
      <family val="0"/>
    </font>
    <font>
      <u val="single"/>
      <sz val="10"/>
      <color indexed="36"/>
      <name val="Arial"/>
      <family val="0"/>
    </font>
    <font>
      <b/>
      <u val="single"/>
      <sz val="10"/>
      <color indexed="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name val="Calibri"/>
      <family val="2"/>
    </font>
    <font>
      <b/>
      <sz val="11"/>
      <color indexed="10"/>
      <name val="Calibri"/>
      <family val="2"/>
    </font>
    <font>
      <b/>
      <u val="single"/>
      <sz val="11"/>
      <name val="Calibri"/>
      <family val="2"/>
    </font>
    <font>
      <b/>
      <sz val="11"/>
      <color indexed="48"/>
      <name val="Calibri"/>
      <family val="2"/>
    </font>
    <font>
      <sz val="11"/>
      <color indexed="48"/>
      <name val="Calibri"/>
      <family val="2"/>
    </font>
    <font>
      <b/>
      <u val="single"/>
      <sz val="11"/>
      <color indexed="8"/>
      <name val="Calibri"/>
      <family val="2"/>
    </font>
    <font>
      <b/>
      <i/>
      <sz val="11"/>
      <name val="Calibri"/>
      <family val="2"/>
    </font>
    <font>
      <b/>
      <u val="single"/>
      <sz val="11"/>
      <color indexed="48"/>
      <name val="Calibri"/>
      <family val="2"/>
    </font>
    <font>
      <b/>
      <sz val="11"/>
      <color indexed="53"/>
      <name val="Calibri"/>
      <family val="2"/>
    </font>
    <font>
      <sz val="11"/>
      <color indexed="53"/>
      <name val="Calibri"/>
      <family val="2"/>
    </font>
    <font>
      <b/>
      <u val="single"/>
      <sz val="12"/>
      <color indexed="48"/>
      <name val="Calibri"/>
      <family val="2"/>
    </font>
    <font>
      <u val="single"/>
      <sz val="11"/>
      <color indexed="12"/>
      <name val="Calibri"/>
      <family val="2"/>
    </font>
    <font>
      <b/>
      <sz val="11"/>
      <color indexed="12"/>
      <name val="Calibri"/>
      <family val="2"/>
    </font>
    <font>
      <b/>
      <i/>
      <sz val="11"/>
      <color indexed="12"/>
      <name val="Calibri"/>
      <family val="2"/>
    </font>
    <font>
      <b/>
      <sz val="11"/>
      <color indexed="30"/>
      <name val="Calibri"/>
      <family val="2"/>
    </font>
    <font>
      <b/>
      <sz val="12"/>
      <color indexed="48"/>
      <name val="Calibri"/>
      <family val="2"/>
    </font>
    <font>
      <b/>
      <sz val="14"/>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66FF"/>
      <name val="Calibri"/>
      <family val="2"/>
    </font>
    <font>
      <b/>
      <i/>
      <sz val="11"/>
      <color rgb="FF0066FF"/>
      <name val="Calibri"/>
      <family val="2"/>
    </font>
    <font>
      <b/>
      <sz val="11"/>
      <color rgb="FF3366FF"/>
      <name val="Calibri"/>
      <family val="2"/>
    </font>
    <font>
      <sz val="11"/>
      <color rgb="FF3366FF"/>
      <name val="Calibri"/>
      <family val="2"/>
    </font>
    <font>
      <b/>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medium"/>
      <right style="medium"/>
      <top style="medium"/>
      <bottom style="medium"/>
    </border>
    <border>
      <left>
        <color indexed="63"/>
      </left>
      <right>
        <color indexed="63"/>
      </right>
      <top>
        <color indexed="63"/>
      </top>
      <bottom style="double"/>
    </border>
    <border>
      <left style="thin"/>
      <right style="thin"/>
      <top style="thin"/>
      <bottom style="thin"/>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ck"/>
      <bottom style="double"/>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medium"/>
      <right>
        <color indexed="63"/>
      </right>
      <top>
        <color indexed="63"/>
      </top>
      <bottom>
        <color indexed="63"/>
      </bottom>
    </border>
    <border>
      <left style="dashed"/>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1">
    <xf numFmtId="0" fontId="0" fillId="0" borderId="0" xfId="0" applyAlignment="1">
      <alignment/>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24" fillId="0" borderId="0" xfId="0" applyFont="1" applyFill="1" applyAlignment="1" applyProtection="1">
      <alignment horizontal="left" vertical="top"/>
      <protection/>
    </xf>
    <xf numFmtId="0" fontId="5" fillId="0" borderId="0" xfId="0" applyFont="1" applyFill="1" applyAlignment="1" applyProtection="1">
      <alignment/>
      <protection/>
    </xf>
    <xf numFmtId="0" fontId="5" fillId="0" borderId="0" xfId="0" applyFont="1" applyFill="1" applyAlignment="1" applyProtection="1">
      <alignment/>
      <protection locked="0"/>
    </xf>
    <xf numFmtId="49" fontId="23" fillId="0" borderId="0" xfId="0" applyNumberFormat="1"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5" fillId="0" borderId="0" xfId="0" applyFont="1" applyAlignment="1" applyProtection="1">
      <alignment/>
      <protection locked="0"/>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vertical="top"/>
      <protection/>
    </xf>
    <xf numFmtId="0" fontId="5" fillId="0" borderId="0" xfId="0" applyFont="1" applyAlignment="1" applyProtection="1">
      <alignment/>
      <protection/>
    </xf>
    <xf numFmtId="0" fontId="6" fillId="0" borderId="0" xfId="0" applyFont="1" applyFill="1" applyAlignment="1" applyProtection="1">
      <alignment horizontal="center" vertical="top"/>
      <protection/>
    </xf>
    <xf numFmtId="0" fontId="6" fillId="0" borderId="0" xfId="0" applyFont="1" applyAlignment="1" applyProtection="1">
      <alignment/>
      <protection/>
    </xf>
    <xf numFmtId="0" fontId="5" fillId="0" borderId="0" xfId="0" applyFont="1" applyFill="1" applyAlignment="1" applyProtection="1">
      <alignment horizontal="left"/>
      <protection/>
    </xf>
    <xf numFmtId="0" fontId="5" fillId="0" borderId="0" xfId="0" applyFont="1" applyFill="1" applyAlignment="1" applyProtection="1">
      <alignment horizontal="left" vertical="top" wrapText="1"/>
      <protection/>
    </xf>
    <xf numFmtId="49" fontId="5"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vertical="center"/>
      <protection/>
    </xf>
    <xf numFmtId="0" fontId="26" fillId="0" borderId="0" xfId="0" applyFont="1" applyFill="1" applyAlignment="1" applyProtection="1">
      <alignment horizontal="centerContinuous" vertical="center" wrapText="1"/>
      <protection/>
    </xf>
    <xf numFmtId="0" fontId="5" fillId="0" borderId="0" xfId="0" applyFont="1" applyFill="1" applyAlignment="1" applyProtection="1">
      <alignment horizontal="centerContinuous" vertical="center" wrapText="1"/>
      <protection/>
    </xf>
    <xf numFmtId="0" fontId="6" fillId="0" borderId="0" xfId="0" applyFont="1" applyFill="1" applyAlignment="1" applyProtection="1">
      <alignment horizontal="centerContinuous" vertical="center" wrapText="1"/>
      <protection/>
    </xf>
    <xf numFmtId="49" fontId="5"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pplyProtection="1">
      <alignment horizontal="centerContinuous" vertical="center" wrapText="1"/>
      <protection/>
    </xf>
    <xf numFmtId="0" fontId="5" fillId="0" borderId="0"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49" fontId="5" fillId="0" borderId="0" xfId="0" applyNumberFormat="1"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left" vertical="top"/>
      <protection/>
    </xf>
    <xf numFmtId="0" fontId="5" fillId="0" borderId="10" xfId="0" applyFont="1" applyFill="1" applyBorder="1" applyAlignment="1" applyProtection="1">
      <alignment/>
      <protection/>
    </xf>
    <xf numFmtId="0" fontId="6" fillId="0" borderId="10" xfId="0" applyFont="1" applyFill="1" applyBorder="1" applyAlignment="1" applyProtection="1">
      <alignment horizontal="left"/>
      <protection/>
    </xf>
    <xf numFmtId="49" fontId="5" fillId="0" borderId="10" xfId="0" applyNumberFormat="1" applyFont="1" applyFill="1" applyBorder="1" applyAlignment="1" applyProtection="1">
      <alignment/>
      <protection/>
    </xf>
    <xf numFmtId="0" fontId="5" fillId="0" borderId="0" xfId="0" applyFont="1" applyFill="1" applyAlignment="1" applyProtection="1">
      <alignment horizontal="left" vertical="top"/>
      <protection/>
    </xf>
    <xf numFmtId="0" fontId="5" fillId="0" borderId="0" xfId="0" applyFont="1" applyFill="1" applyAlignment="1" applyProtection="1">
      <alignment/>
      <protection/>
    </xf>
    <xf numFmtId="0" fontId="6" fillId="0" borderId="0" xfId="0" applyFont="1" applyFill="1" applyAlignment="1" applyProtection="1">
      <alignment horizontal="left"/>
      <protection/>
    </xf>
    <xf numFmtId="0" fontId="5" fillId="0" borderId="0" xfId="0" applyFont="1" applyAlignment="1" applyProtection="1">
      <alignment/>
      <protection locked="0"/>
    </xf>
    <xf numFmtId="0" fontId="6" fillId="0" borderId="0" xfId="0" applyFont="1" applyFill="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170" fontId="22" fillId="0" borderId="0" xfId="0" applyNumberFormat="1" applyFont="1" applyFill="1" applyBorder="1" applyAlignment="1" applyProtection="1">
      <alignment horizontal="center"/>
      <protection/>
    </xf>
    <xf numFmtId="0" fontId="6" fillId="0" borderId="0" xfId="0" applyFont="1" applyFill="1" applyAlignment="1" applyProtection="1">
      <alignment horizontal="center"/>
      <protection/>
    </xf>
    <xf numFmtId="170" fontId="22" fillId="0" borderId="11" xfId="0" applyNumberFormat="1" applyFont="1" applyFill="1" applyBorder="1" applyAlignment="1" applyProtection="1">
      <alignment horizontal="center"/>
      <protection/>
    </xf>
    <xf numFmtId="0" fontId="6" fillId="0" borderId="11" xfId="0" applyFont="1" applyFill="1" applyBorder="1" applyAlignment="1" applyProtection="1">
      <alignment horizontal="center" wrapText="1"/>
      <protection/>
    </xf>
    <xf numFmtId="0" fontId="5" fillId="0" borderId="0" xfId="0" applyFont="1" applyAlignment="1" applyProtection="1">
      <alignment horizontal="center"/>
      <protection locked="0"/>
    </xf>
    <xf numFmtId="0" fontId="6" fillId="0" borderId="0" xfId="0" applyFont="1" applyFill="1" applyAlignment="1" applyProtection="1">
      <alignment horizontal="left" vertical="top" wrapText="1"/>
      <protection/>
    </xf>
    <xf numFmtId="3" fontId="5" fillId="0" borderId="0" xfId="0" applyNumberFormat="1" applyFont="1" applyFill="1" applyAlignment="1" applyProtection="1">
      <alignment/>
      <protection/>
    </xf>
    <xf numFmtId="0" fontId="6" fillId="0" borderId="0" xfId="0" applyFont="1" applyFill="1" applyAlignment="1" applyProtection="1">
      <alignment/>
      <protection/>
    </xf>
    <xf numFmtId="164" fontId="5" fillId="0" borderId="0" xfId="0" applyNumberFormat="1" applyFont="1" applyAlignment="1" applyProtection="1">
      <alignment/>
      <protection locked="0"/>
    </xf>
    <xf numFmtId="164" fontId="5" fillId="0" borderId="0" xfId="0" applyNumberFormat="1" applyFont="1" applyFill="1" applyAlignment="1" applyProtection="1">
      <alignment/>
      <protection/>
    </xf>
    <xf numFmtId="0" fontId="27" fillId="0" borderId="12" xfId="0" applyFont="1" applyFill="1" applyBorder="1" applyAlignment="1" applyProtection="1">
      <alignment/>
      <protection/>
    </xf>
    <xf numFmtId="164" fontId="27" fillId="0" borderId="12" xfId="0" applyNumberFormat="1" applyFont="1" applyFill="1" applyBorder="1" applyAlignment="1" applyProtection="1">
      <alignment/>
      <protection/>
    </xf>
    <xf numFmtId="164" fontId="27" fillId="0" borderId="13" xfId="0" applyNumberFormat="1" applyFont="1" applyFill="1" applyBorder="1" applyAlignment="1" applyProtection="1">
      <alignment/>
      <protection/>
    </xf>
    <xf numFmtId="164" fontId="6" fillId="0" borderId="0" xfId="0" applyNumberFormat="1" applyFont="1" applyAlignment="1" applyProtection="1">
      <alignment/>
      <protection locked="0"/>
    </xf>
    <xf numFmtId="0" fontId="25" fillId="0" borderId="0" xfId="0" applyFont="1" applyFill="1" applyBorder="1" applyAlignment="1" applyProtection="1">
      <alignment horizontal="left" wrapText="1"/>
      <protection/>
    </xf>
    <xf numFmtId="0" fontId="5" fillId="0" borderId="0" xfId="0" applyFont="1" applyBorder="1" applyAlignment="1" applyProtection="1">
      <alignment horizontal="left"/>
      <protection/>
    </xf>
    <xf numFmtId="0" fontId="25" fillId="0" borderId="0" xfId="0" applyFont="1" applyFill="1" applyBorder="1" applyAlignment="1" applyProtection="1">
      <alignment/>
      <protection/>
    </xf>
    <xf numFmtId="164" fontId="25" fillId="0" borderId="0" xfId="0" applyNumberFormat="1" applyFont="1" applyFill="1" applyBorder="1" applyAlignment="1" applyProtection="1">
      <alignment/>
      <protection/>
    </xf>
    <xf numFmtId="0" fontId="5" fillId="0" borderId="0" xfId="0" applyFont="1" applyFill="1" applyBorder="1" applyAlignment="1" applyProtection="1">
      <alignment horizontal="center" vertical="center" textRotation="51" readingOrder="2"/>
      <protection/>
    </xf>
    <xf numFmtId="0" fontId="28" fillId="0" borderId="12" xfId="0" applyFont="1" applyBorder="1" applyAlignment="1" applyProtection="1">
      <alignment horizontal="centerContinuous" wrapText="1"/>
      <protection/>
    </xf>
    <xf numFmtId="0" fontId="25" fillId="0" borderId="14" xfId="0" applyFont="1" applyFill="1" applyBorder="1" applyAlignment="1" applyProtection="1">
      <alignment horizontal="left" vertical="center" wrapText="1"/>
      <protection/>
    </xf>
    <xf numFmtId="164" fontId="6" fillId="0" borderId="15" xfId="0" applyNumberFormat="1" applyFont="1" applyFill="1" applyBorder="1" applyAlignment="1" applyProtection="1">
      <alignment wrapText="1"/>
      <protection/>
    </xf>
    <xf numFmtId="164" fontId="6" fillId="0" borderId="0" xfId="0" applyNumberFormat="1" applyFont="1" applyAlignment="1" applyProtection="1">
      <alignment wrapText="1"/>
      <protection locked="0"/>
    </xf>
    <xf numFmtId="0" fontId="5" fillId="0" borderId="0" xfId="0" applyFont="1" applyAlignment="1" applyProtection="1">
      <alignment wrapText="1"/>
      <protection locked="0"/>
    </xf>
    <xf numFmtId="0" fontId="6" fillId="0" borderId="0" xfId="0" applyFont="1" applyFill="1" applyBorder="1" applyAlignment="1" applyProtection="1">
      <alignment vertical="center" wrapText="1"/>
      <protection/>
    </xf>
    <xf numFmtId="3" fontId="6" fillId="0" borderId="0" xfId="0" applyNumberFormat="1" applyFont="1" applyFill="1" applyAlignment="1" applyProtection="1">
      <alignment horizontal="center"/>
      <protection/>
    </xf>
    <xf numFmtId="3" fontId="6"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165" fontId="6" fillId="0" borderId="0" xfId="0" applyNumberFormat="1" applyFont="1" applyFill="1" applyBorder="1" applyAlignment="1" applyProtection="1">
      <alignment vertical="center" wrapText="1"/>
      <protection/>
    </xf>
    <xf numFmtId="1" fontId="6" fillId="0" borderId="0"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0" fontId="28" fillId="0" borderId="16" xfId="0" applyFont="1" applyFill="1" applyBorder="1" applyAlignment="1" applyProtection="1">
      <alignment/>
      <protection/>
    </xf>
    <xf numFmtId="164" fontId="27" fillId="0" borderId="16" xfId="0" applyNumberFormat="1" applyFont="1" applyFill="1" applyBorder="1" applyAlignment="1" applyProtection="1">
      <alignment/>
      <protection/>
    </xf>
    <xf numFmtId="164" fontId="27" fillId="0" borderId="15" xfId="0" applyNumberFormat="1" applyFont="1" applyFill="1" applyBorder="1" applyAlignment="1" applyProtection="1">
      <alignment/>
      <protection/>
    </xf>
    <xf numFmtId="165" fontId="5" fillId="0" borderId="0" xfId="0" applyNumberFormat="1" applyFont="1" applyFill="1" applyAlignment="1" applyProtection="1">
      <alignment/>
      <protection/>
    </xf>
    <xf numFmtId="0" fontId="6" fillId="0" borderId="0" xfId="0" applyFont="1" applyFill="1" applyAlignment="1" applyProtection="1">
      <alignment horizontal="left" vertical="top"/>
      <protection/>
    </xf>
    <xf numFmtId="0" fontId="6" fillId="0" borderId="11" xfId="0" applyFont="1" applyFill="1" applyBorder="1" applyAlignment="1" applyProtection="1">
      <alignment horizontal="center"/>
      <protection/>
    </xf>
    <xf numFmtId="0" fontId="27" fillId="0" borderId="0" xfId="0" applyFont="1" applyFill="1" applyAlignment="1" applyProtection="1">
      <alignment horizontal="left" vertical="top"/>
      <protection/>
    </xf>
    <xf numFmtId="0" fontId="27" fillId="0" borderId="0" xfId="0" applyFont="1" applyFill="1" applyAlignment="1" applyProtection="1">
      <alignment/>
      <protection/>
    </xf>
    <xf numFmtId="0" fontId="28" fillId="0" borderId="0" xfId="0" applyFont="1" applyFill="1" applyAlignment="1" applyProtection="1">
      <alignment horizontal="left" vertical="top"/>
      <protection/>
    </xf>
    <xf numFmtId="0" fontId="28" fillId="0" borderId="0" xfId="0" applyFont="1" applyFill="1" applyAlignment="1" applyProtection="1">
      <alignment/>
      <protection/>
    </xf>
    <xf numFmtId="0" fontId="28" fillId="0" borderId="0" xfId="0" applyFont="1" applyFill="1" applyAlignment="1" applyProtection="1">
      <alignment/>
      <protection/>
    </xf>
    <xf numFmtId="164" fontId="27" fillId="0" borderId="17" xfId="0" applyNumberFormat="1" applyFont="1" applyFill="1" applyBorder="1" applyAlignment="1" applyProtection="1">
      <alignment/>
      <protection/>
    </xf>
    <xf numFmtId="0" fontId="28" fillId="0" borderId="0" xfId="0" applyFont="1" applyFill="1" applyBorder="1" applyAlignment="1" applyProtection="1">
      <alignment/>
      <protection/>
    </xf>
    <xf numFmtId="1" fontId="27" fillId="0" borderId="0" xfId="0" applyNumberFormat="1" applyFont="1" applyFill="1" applyAlignment="1" applyProtection="1">
      <alignment/>
      <protection/>
    </xf>
    <xf numFmtId="0" fontId="28" fillId="0" borderId="12" xfId="0" applyFont="1" applyFill="1" applyBorder="1" applyAlignment="1" applyProtection="1">
      <alignment/>
      <protection/>
    </xf>
    <xf numFmtId="10" fontId="6" fillId="0" borderId="0" xfId="0" applyNumberFormat="1" applyFont="1" applyFill="1" applyBorder="1" applyAlignment="1" applyProtection="1">
      <alignment/>
      <protection/>
    </xf>
    <xf numFmtId="165" fontId="6" fillId="0" borderId="0" xfId="0" applyNumberFormat="1" applyFont="1" applyFill="1" applyBorder="1" applyAlignment="1" applyProtection="1">
      <alignment/>
      <protection/>
    </xf>
    <xf numFmtId="0" fontId="5" fillId="0" borderId="18" xfId="0" applyFont="1" applyFill="1" applyBorder="1" applyAlignment="1" applyProtection="1">
      <alignment horizontal="left" vertical="top"/>
      <protection/>
    </xf>
    <xf numFmtId="0" fontId="5" fillId="0" borderId="18" xfId="0" applyFont="1" applyFill="1" applyBorder="1" applyAlignment="1" applyProtection="1">
      <alignment/>
      <protection/>
    </xf>
    <xf numFmtId="10" fontId="5" fillId="0" borderId="18" xfId="0" applyNumberFormat="1" applyFont="1" applyFill="1" applyBorder="1" applyAlignment="1" applyProtection="1">
      <alignment/>
      <protection/>
    </xf>
    <xf numFmtId="165" fontId="6" fillId="0" borderId="18" xfId="0" applyNumberFormat="1" applyFont="1" applyFill="1" applyBorder="1" applyAlignment="1" applyProtection="1">
      <alignment/>
      <protection/>
    </xf>
    <xf numFmtId="0" fontId="5" fillId="0" borderId="18" xfId="0" applyFont="1" applyFill="1" applyBorder="1" applyAlignment="1" applyProtection="1">
      <alignment/>
      <protection/>
    </xf>
    <xf numFmtId="0" fontId="5" fillId="0" borderId="0" xfId="0" applyFont="1" applyFill="1" applyAlignment="1" applyProtection="1">
      <alignment horizontal="right" vertical="top"/>
      <protection/>
    </xf>
    <xf numFmtId="0" fontId="5" fillId="33" borderId="19" xfId="0" applyFont="1" applyFill="1" applyBorder="1" applyAlignment="1" applyProtection="1">
      <alignment horizontal="left" vertical="center" wrapText="1"/>
      <protection locked="0"/>
    </xf>
    <xf numFmtId="0" fontId="5" fillId="33" borderId="19" xfId="0" applyFont="1" applyFill="1" applyBorder="1" applyAlignment="1" applyProtection="1">
      <alignment/>
      <protection locked="0"/>
    </xf>
    <xf numFmtId="0" fontId="5" fillId="33" borderId="19" xfId="0" applyFont="1" applyFill="1" applyBorder="1" applyAlignment="1" applyProtection="1">
      <alignment/>
      <protection locked="0"/>
    </xf>
    <xf numFmtId="164" fontId="5" fillId="33" borderId="19" xfId="0" applyNumberFormat="1" applyFont="1" applyFill="1" applyBorder="1" applyAlignment="1" applyProtection="1">
      <alignment vertical="top"/>
      <protection locked="0"/>
    </xf>
    <xf numFmtId="0" fontId="5" fillId="33" borderId="19" xfId="0" applyFont="1" applyFill="1" applyBorder="1" applyAlignment="1" applyProtection="1">
      <alignment horizontal="left" vertical="center"/>
      <protection locked="0"/>
    </xf>
    <xf numFmtId="164" fontId="5" fillId="0" borderId="0" xfId="0" applyNumberFormat="1" applyFont="1" applyFill="1" applyAlignment="1" applyProtection="1">
      <alignment vertical="top"/>
      <protection/>
    </xf>
    <xf numFmtId="1" fontId="6" fillId="0" borderId="0" xfId="0" applyNumberFormat="1" applyFont="1" applyFill="1" applyAlignment="1" applyProtection="1">
      <alignment/>
      <protection/>
    </xf>
    <xf numFmtId="164" fontId="27" fillId="0" borderId="0" xfId="0" applyNumberFormat="1" applyFont="1" applyFill="1" applyAlignment="1" applyProtection="1">
      <alignment vertical="top"/>
      <protection/>
    </xf>
    <xf numFmtId="164" fontId="27" fillId="0" borderId="20" xfId="0" applyNumberFormat="1" applyFont="1" applyFill="1" applyBorder="1" applyAlignment="1" applyProtection="1">
      <alignment/>
      <protection/>
    </xf>
    <xf numFmtId="164" fontId="27" fillId="0" borderId="12" xfId="0" applyNumberFormat="1" applyFont="1" applyFill="1" applyBorder="1" applyAlignment="1" applyProtection="1">
      <alignment/>
      <protection/>
    </xf>
    <xf numFmtId="164" fontId="27" fillId="0" borderId="13" xfId="0" applyNumberFormat="1" applyFont="1" applyFill="1" applyBorder="1" applyAlignment="1" applyProtection="1">
      <alignment/>
      <protection/>
    </xf>
    <xf numFmtId="0" fontId="27" fillId="0" borderId="20" xfId="0" applyFont="1" applyFill="1" applyBorder="1" applyAlignment="1" applyProtection="1">
      <alignment horizontal="left" vertical="center"/>
      <protection/>
    </xf>
    <xf numFmtId="0" fontId="28" fillId="0" borderId="12" xfId="0" applyFont="1" applyFill="1" applyBorder="1" applyAlignment="1" applyProtection="1">
      <alignment horizontal="left" vertical="top"/>
      <protection/>
    </xf>
    <xf numFmtId="165" fontId="6" fillId="0" borderId="0" xfId="0" applyNumberFormat="1" applyFont="1" applyFill="1" applyAlignment="1" applyProtection="1">
      <alignment/>
      <protection/>
    </xf>
    <xf numFmtId="0" fontId="6" fillId="0" borderId="0" xfId="0" applyFont="1" applyFill="1" applyBorder="1" applyAlignment="1" applyProtection="1">
      <alignment/>
      <protection/>
    </xf>
    <xf numFmtId="0" fontId="6" fillId="0" borderId="10" xfId="0" applyFont="1" applyFill="1" applyBorder="1" applyAlignment="1" applyProtection="1">
      <alignment/>
      <protection/>
    </xf>
    <xf numFmtId="1" fontId="6" fillId="0" borderId="10" xfId="0" applyNumberFormat="1" applyFont="1" applyFill="1" applyBorder="1" applyAlignment="1" applyProtection="1">
      <alignment/>
      <protection/>
    </xf>
    <xf numFmtId="0" fontId="26" fillId="0" borderId="0" xfId="0" applyFont="1" applyFill="1" applyAlignment="1" applyProtection="1">
      <alignment horizontal="center" vertical="top"/>
      <protection/>
    </xf>
    <xf numFmtId="165" fontId="5" fillId="0" borderId="0" xfId="0" applyNumberFormat="1" applyFont="1" applyFill="1" applyAlignment="1" applyProtection="1">
      <alignment horizontal="right" vertical="top"/>
      <protection/>
    </xf>
    <xf numFmtId="164" fontId="5" fillId="0" borderId="0" xfId="0" applyNumberFormat="1" applyFont="1" applyFill="1" applyAlignment="1" applyProtection="1">
      <alignment/>
      <protection/>
    </xf>
    <xf numFmtId="164" fontId="6" fillId="0" borderId="0" xfId="0" applyNumberFormat="1" applyFont="1" applyFill="1" applyAlignment="1" applyProtection="1">
      <alignment/>
      <protection/>
    </xf>
    <xf numFmtId="164" fontId="27" fillId="0" borderId="12" xfId="0" applyNumberFormat="1" applyFont="1" applyFill="1" applyBorder="1" applyAlignment="1" applyProtection="1">
      <alignment horizontal="right" vertical="top"/>
      <protection/>
    </xf>
    <xf numFmtId="164" fontId="27" fillId="0" borderId="13" xfId="0" applyNumberFormat="1" applyFont="1" applyFill="1" applyBorder="1" applyAlignment="1" applyProtection="1">
      <alignment horizontal="right" vertical="top"/>
      <protection/>
    </xf>
    <xf numFmtId="0" fontId="5" fillId="0" borderId="0" xfId="0" applyFont="1" applyBorder="1" applyAlignment="1" applyProtection="1">
      <alignment/>
      <protection/>
    </xf>
    <xf numFmtId="0" fontId="23" fillId="0" borderId="0" xfId="0" applyFont="1" applyFill="1" applyBorder="1" applyAlignment="1" applyProtection="1">
      <alignment/>
      <protection/>
    </xf>
    <xf numFmtId="164" fontId="25" fillId="0" borderId="0" xfId="0" applyNumberFormat="1" applyFont="1" applyFill="1" applyBorder="1" applyAlignment="1" applyProtection="1">
      <alignment horizontal="right" vertical="top"/>
      <protection/>
    </xf>
    <xf numFmtId="0" fontId="6" fillId="0" borderId="18" xfId="0" applyFont="1" applyFill="1" applyBorder="1" applyAlignment="1" applyProtection="1">
      <alignment/>
      <protection/>
    </xf>
    <xf numFmtId="1" fontId="6" fillId="0" borderId="18" xfId="0" applyNumberFormat="1" applyFont="1" applyFill="1" applyBorder="1" applyAlignment="1" applyProtection="1">
      <alignment/>
      <protection/>
    </xf>
    <xf numFmtId="0" fontId="23" fillId="0" borderId="0" xfId="0" applyFont="1" applyFill="1" applyAlignment="1" applyProtection="1">
      <alignment vertical="center" wrapText="1"/>
      <protection/>
    </xf>
    <xf numFmtId="3" fontId="26" fillId="0" borderId="0" xfId="0" applyNumberFormat="1" applyFont="1" applyFill="1" applyAlignment="1" applyProtection="1">
      <alignment horizontal="center"/>
      <protection/>
    </xf>
    <xf numFmtId="0" fontId="6" fillId="0" borderId="0" xfId="0" applyFont="1" applyAlignment="1" applyProtection="1">
      <alignment/>
      <protection locked="0"/>
    </xf>
    <xf numFmtId="170" fontId="29" fillId="0" borderId="0" xfId="0" applyNumberFormat="1" applyFont="1" applyFill="1" applyBorder="1" applyAlignment="1" applyProtection="1">
      <alignment horizontal="center" wrapText="1"/>
      <protection/>
    </xf>
    <xf numFmtId="3" fontId="26" fillId="0" borderId="0" xfId="0" applyNumberFormat="1" applyFont="1" applyFill="1" applyAlignment="1" applyProtection="1">
      <alignment horizontal="center" wrapText="1"/>
      <protection/>
    </xf>
    <xf numFmtId="0" fontId="6" fillId="0" borderId="0" xfId="0" applyFont="1" applyFill="1" applyAlignment="1" applyProtection="1">
      <alignment wrapText="1"/>
      <protection/>
    </xf>
    <xf numFmtId="0" fontId="6" fillId="0" borderId="0" xfId="0" applyFont="1" applyAlignment="1" applyProtection="1">
      <alignment horizontal="center"/>
      <protection locked="0"/>
    </xf>
    <xf numFmtId="170" fontId="22" fillId="0" borderId="0" xfId="0" applyNumberFormat="1" applyFont="1" applyFill="1" applyBorder="1" applyAlignment="1" applyProtection="1">
      <alignment horizontal="center" wrapText="1"/>
      <protection/>
    </xf>
    <xf numFmtId="170" fontId="22" fillId="0" borderId="21" xfId="0" applyNumberFormat="1" applyFont="1" applyFill="1" applyBorder="1" applyAlignment="1" applyProtection="1">
      <alignment horizontal="center"/>
      <protection/>
    </xf>
    <xf numFmtId="0" fontId="5" fillId="0" borderId="21" xfId="0" applyFont="1" applyFill="1" applyBorder="1" applyAlignment="1" applyProtection="1">
      <alignment/>
      <protection/>
    </xf>
    <xf numFmtId="164" fontId="22" fillId="0" borderId="0" xfId="0" applyNumberFormat="1" applyFont="1" applyFill="1" applyBorder="1" applyAlignment="1" applyProtection="1">
      <alignment horizontal="center"/>
      <protection/>
    </xf>
    <xf numFmtId="164" fontId="26" fillId="0" borderId="0" xfId="0" applyNumberFormat="1" applyFont="1" applyFill="1" applyAlignment="1" applyProtection="1">
      <alignment horizontal="center"/>
      <protection/>
    </xf>
    <xf numFmtId="0" fontId="27" fillId="0" borderId="20" xfId="0" applyFont="1" applyFill="1" applyBorder="1" applyAlignment="1" applyProtection="1">
      <alignment vertical="center" wrapText="1"/>
      <protection/>
    </xf>
    <xf numFmtId="0" fontId="28" fillId="0" borderId="12" xfId="0" applyFont="1" applyFill="1" applyBorder="1" applyAlignment="1" applyProtection="1">
      <alignment horizontal="left" vertical="top" wrapText="1"/>
      <protection/>
    </xf>
    <xf numFmtId="0" fontId="25" fillId="0" borderId="14" xfId="0" applyFont="1" applyFill="1" applyBorder="1" applyAlignment="1" applyProtection="1">
      <alignment horizontal="left" wrapText="1"/>
      <protection/>
    </xf>
    <xf numFmtId="0" fontId="5" fillId="0" borderId="18" xfId="0" applyFont="1" applyFill="1" applyBorder="1" applyAlignment="1" applyProtection="1">
      <alignment horizontal="left" vertical="top" wrapText="1"/>
      <protection/>
    </xf>
    <xf numFmtId="170" fontId="22" fillId="0" borderId="18" xfId="0" applyNumberFormat="1" applyFont="1" applyFill="1" applyBorder="1" applyAlignment="1" applyProtection="1">
      <alignment horizontal="center"/>
      <protection/>
    </xf>
    <xf numFmtId="3" fontId="26" fillId="0" borderId="18" xfId="0" applyNumberFormat="1" applyFont="1" applyFill="1" applyBorder="1" applyAlignment="1" applyProtection="1">
      <alignment horizontal="center"/>
      <protection/>
    </xf>
    <xf numFmtId="170" fontId="29" fillId="0" borderId="0" xfId="0" applyNumberFormat="1" applyFont="1" applyFill="1" applyBorder="1" applyAlignment="1" applyProtection="1">
      <alignment horizontal="center"/>
      <protection/>
    </xf>
    <xf numFmtId="0" fontId="26" fillId="0" borderId="0" xfId="0" applyFont="1" applyFill="1" applyAlignment="1" applyProtection="1">
      <alignment horizontal="center"/>
      <protection/>
    </xf>
    <xf numFmtId="3" fontId="6" fillId="0" borderId="11" xfId="0" applyNumberFormat="1" applyFont="1" applyFill="1" applyBorder="1" applyAlignment="1" applyProtection="1">
      <alignment horizontal="center"/>
      <protection/>
    </xf>
    <xf numFmtId="0" fontId="27"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top" wrapText="1"/>
      <protection/>
    </xf>
    <xf numFmtId="164" fontId="25" fillId="0" borderId="0" xfId="0" applyNumberFormat="1" applyFont="1" applyFill="1" applyBorder="1" applyAlignment="1" applyProtection="1">
      <alignment/>
      <protection/>
    </xf>
    <xf numFmtId="0" fontId="25" fillId="0" borderId="22"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top" wrapText="1"/>
      <protection/>
    </xf>
    <xf numFmtId="0" fontId="23" fillId="0" borderId="22" xfId="0" applyFont="1" applyFill="1" applyBorder="1" applyAlignment="1" applyProtection="1">
      <alignment/>
      <protection/>
    </xf>
    <xf numFmtId="164" fontId="25" fillId="0" borderId="22" xfId="0" applyNumberFormat="1" applyFont="1" applyFill="1" applyBorder="1" applyAlignment="1" applyProtection="1">
      <alignment/>
      <protection/>
    </xf>
    <xf numFmtId="0" fontId="28" fillId="0" borderId="12" xfId="0" applyFont="1" applyFill="1" applyBorder="1" applyAlignment="1" applyProtection="1">
      <alignment/>
      <protection/>
    </xf>
    <xf numFmtId="0" fontId="23" fillId="0" borderId="0" xfId="0" applyFont="1" applyFill="1" applyBorder="1" applyAlignment="1" applyProtection="1">
      <alignment/>
      <protection/>
    </xf>
    <xf numFmtId="0" fontId="6" fillId="0" borderId="14" xfId="0" applyFont="1" applyFill="1" applyBorder="1" applyAlignment="1" applyProtection="1">
      <alignment horizontal="left"/>
      <protection/>
    </xf>
    <xf numFmtId="0" fontId="5" fillId="0" borderId="16" xfId="0" applyFont="1" applyFill="1" applyBorder="1" applyAlignment="1" applyProtection="1">
      <alignment horizontal="left"/>
      <protection/>
    </xf>
    <xf numFmtId="164" fontId="6" fillId="0" borderId="16" xfId="0" applyNumberFormat="1" applyFont="1" applyFill="1" applyBorder="1" applyAlignment="1" applyProtection="1">
      <alignment horizontal="left"/>
      <protection/>
    </xf>
    <xf numFmtId="164" fontId="6" fillId="0" borderId="16" xfId="0" applyNumberFormat="1" applyFont="1" applyFill="1" applyBorder="1" applyAlignment="1" applyProtection="1">
      <alignment horizontal="centerContinuous"/>
      <protection/>
    </xf>
    <xf numFmtId="164" fontId="6" fillId="0" borderId="16" xfId="0" applyNumberFormat="1" applyFont="1" applyFill="1" applyBorder="1" applyAlignment="1" applyProtection="1">
      <alignment/>
      <protection/>
    </xf>
    <xf numFmtId="164" fontId="6" fillId="0" borderId="15" xfId="0" applyNumberFormat="1" applyFont="1" applyFill="1" applyBorder="1" applyAlignment="1" applyProtection="1">
      <alignment/>
      <protection/>
    </xf>
    <xf numFmtId="0" fontId="6" fillId="0" borderId="0" xfId="0" applyFont="1" applyFill="1" applyAlignment="1" applyProtection="1">
      <alignment/>
      <protection/>
    </xf>
    <xf numFmtId="0" fontId="5" fillId="0" borderId="11" xfId="0" applyFont="1" applyFill="1" applyBorder="1" applyAlignment="1" applyProtection="1">
      <alignment/>
      <protection/>
    </xf>
    <xf numFmtId="0" fontId="30" fillId="0" borderId="0" xfId="0" applyFont="1" applyFill="1" applyAlignment="1" applyProtection="1">
      <alignment horizontal="left"/>
      <protection/>
    </xf>
    <xf numFmtId="0" fontId="30" fillId="0" borderId="0" xfId="0" applyFont="1" applyFill="1" applyAlignment="1" applyProtection="1">
      <alignment horizontal="center"/>
      <protection/>
    </xf>
    <xf numFmtId="0" fontId="30" fillId="0" borderId="0" xfId="0" applyFont="1" applyFill="1" applyAlignment="1" applyProtection="1">
      <alignment/>
      <protection/>
    </xf>
    <xf numFmtId="14" fontId="23" fillId="0" borderId="0" xfId="0" applyNumberFormat="1" applyFont="1" applyFill="1" applyBorder="1" applyAlignment="1" applyProtection="1">
      <alignment/>
      <protection/>
    </xf>
    <xf numFmtId="0" fontId="31" fillId="0" borderId="0" xfId="0" applyFont="1" applyFill="1" applyAlignment="1" applyProtection="1">
      <alignment horizontal="center"/>
      <protection/>
    </xf>
    <xf numFmtId="0" fontId="31" fillId="0" borderId="0" xfId="0" applyFont="1" applyFill="1" applyAlignment="1" applyProtection="1">
      <alignment/>
      <protection/>
    </xf>
    <xf numFmtId="0" fontId="27" fillId="0" borderId="11" xfId="0" applyFont="1" applyFill="1" applyBorder="1" applyAlignment="1" applyProtection="1">
      <alignment horizontal="center"/>
      <protection/>
    </xf>
    <xf numFmtId="0" fontId="31" fillId="0" borderId="0" xfId="0" applyFont="1" applyFill="1" applyBorder="1" applyAlignment="1" applyProtection="1">
      <alignment horizontal="center"/>
      <protection/>
    </xf>
    <xf numFmtId="0" fontId="28" fillId="0" borderId="0" xfId="0" applyFont="1" applyFill="1" applyBorder="1" applyAlignment="1" applyProtection="1">
      <alignment/>
      <protection/>
    </xf>
    <xf numFmtId="0" fontId="27" fillId="0" borderId="0" xfId="0" applyFont="1" applyFill="1" applyAlignment="1" applyProtection="1" quotePrefix="1">
      <alignment horizontal="center" vertical="top"/>
      <protection/>
    </xf>
    <xf numFmtId="0" fontId="27" fillId="0" borderId="0" xfId="0" applyFont="1" applyFill="1" applyAlignment="1" applyProtection="1">
      <alignment vertical="center" wrapText="1"/>
      <protection/>
    </xf>
    <xf numFmtId="164" fontId="27" fillId="0" borderId="23" xfId="0" applyNumberFormat="1" applyFont="1" applyFill="1" applyBorder="1" applyAlignment="1" applyProtection="1">
      <alignment vertical="center"/>
      <protection/>
    </xf>
    <xf numFmtId="164" fontId="27" fillId="0" borderId="19" xfId="0" applyNumberFormat="1" applyFont="1" applyFill="1" applyBorder="1" applyAlignment="1" applyProtection="1">
      <alignment vertical="center"/>
      <protection/>
    </xf>
    <xf numFmtId="0" fontId="28" fillId="0" borderId="24" xfId="0" applyFont="1" applyFill="1" applyBorder="1" applyAlignment="1" applyProtection="1">
      <alignment vertical="center"/>
      <protection/>
    </xf>
    <xf numFmtId="164" fontId="28" fillId="0" borderId="25" xfId="0" applyNumberFormat="1"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164" fontId="27" fillId="0" borderId="26" xfId="0" applyNumberFormat="1" applyFont="1" applyFill="1" applyBorder="1" applyAlignment="1" applyProtection="1">
      <alignment vertical="center"/>
      <protection/>
    </xf>
    <xf numFmtId="0" fontId="27" fillId="0" borderId="0" xfId="0" applyFont="1" applyFill="1" applyAlignment="1" applyProtection="1" quotePrefix="1">
      <alignment horizontal="center" vertical="center"/>
      <protection/>
    </xf>
    <xf numFmtId="5" fontId="27" fillId="0" borderId="19" xfId="0" applyNumberFormat="1" applyFont="1" applyFill="1" applyBorder="1" applyAlignment="1" applyProtection="1">
      <alignment vertical="center"/>
      <protection/>
    </xf>
    <xf numFmtId="0" fontId="27" fillId="0" borderId="0" xfId="0" applyFont="1" applyFill="1" applyAlignment="1" applyProtection="1">
      <alignment vertical="center"/>
      <protection/>
    </xf>
    <xf numFmtId="5" fontId="27" fillId="0" borderId="19" xfId="44" applyNumberFormat="1" applyFont="1" applyFill="1" applyBorder="1" applyAlignment="1" applyProtection="1">
      <alignment vertical="center"/>
      <protection/>
    </xf>
    <xf numFmtId="10" fontId="27" fillId="0" borderId="19" xfId="0" applyNumberFormat="1" applyFont="1" applyFill="1" applyBorder="1" applyAlignment="1" applyProtection="1">
      <alignment vertical="center"/>
      <protection/>
    </xf>
    <xf numFmtId="0" fontId="28" fillId="0" borderId="0" xfId="0" applyFont="1" applyFill="1" applyAlignment="1" applyProtection="1" quotePrefix="1">
      <alignment horizontal="right" vertical="top"/>
      <protection/>
    </xf>
    <xf numFmtId="0" fontId="28" fillId="0" borderId="0" xfId="0" applyFont="1" applyFill="1" applyAlignment="1" applyProtection="1">
      <alignment vertical="center" wrapText="1"/>
      <protection/>
    </xf>
    <xf numFmtId="0" fontId="5" fillId="0" borderId="0" xfId="0" applyFont="1" applyFill="1" applyBorder="1" applyAlignment="1" applyProtection="1">
      <alignment/>
      <protection locked="0"/>
    </xf>
    <xf numFmtId="0" fontId="32" fillId="0" borderId="0" xfId="0" applyNumberFormat="1" applyFont="1" applyFill="1" applyBorder="1" applyAlignment="1" applyProtection="1">
      <alignment horizontal="left" vertical="center"/>
      <protection/>
    </xf>
    <xf numFmtId="0" fontId="33" fillId="0" borderId="0" xfId="0" applyNumberFormat="1" applyFont="1" applyBorder="1" applyAlignment="1" applyProtection="1">
      <alignment horizontal="left" vertical="center"/>
      <protection/>
    </xf>
    <xf numFmtId="0" fontId="34" fillId="0" borderId="0" xfId="0" applyFont="1" applyFill="1" applyAlignment="1" applyProtection="1">
      <alignment horizontal="left"/>
      <protection/>
    </xf>
    <xf numFmtId="0" fontId="34" fillId="0" borderId="0" xfId="0" applyFont="1" applyFill="1" applyAlignment="1" applyProtection="1">
      <alignment/>
      <protection/>
    </xf>
    <xf numFmtId="0" fontId="27" fillId="0" borderId="0" xfId="0" applyFont="1" applyFill="1" applyAlignment="1" applyProtection="1">
      <alignment horizontal="left" vertical="center"/>
      <protection/>
    </xf>
    <xf numFmtId="0" fontId="5" fillId="0" borderId="0" xfId="0" applyFont="1" applyAlignment="1" applyProtection="1">
      <alignment vertical="top" wrapText="1"/>
      <protection/>
    </xf>
    <xf numFmtId="0" fontId="35" fillId="0" borderId="0" xfId="53" applyFont="1" applyAlignment="1" applyProtection="1">
      <alignment/>
      <protection/>
    </xf>
    <xf numFmtId="0" fontId="27" fillId="0" borderId="20" xfId="0" applyFont="1" applyFill="1" applyBorder="1" applyAlignment="1" applyProtection="1">
      <alignment horizontal="left" wrapText="1"/>
      <protection/>
    </xf>
    <xf numFmtId="0" fontId="27" fillId="0" borderId="0" xfId="0" applyFont="1" applyFill="1" applyAlignment="1" applyProtection="1">
      <alignment horizontal="center"/>
      <protection/>
    </xf>
    <xf numFmtId="164" fontId="27" fillId="0" borderId="19" xfId="0" applyNumberFormat="1" applyFont="1" applyFill="1" applyBorder="1" applyAlignment="1" applyProtection="1">
      <alignment/>
      <protection/>
    </xf>
    <xf numFmtId="164" fontId="5"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164" fontId="5" fillId="0" borderId="19" xfId="0" applyNumberFormat="1" applyFont="1" applyFill="1" applyBorder="1" applyAlignment="1" applyProtection="1">
      <alignment horizontal="center" vertical="top" wrapText="1"/>
      <protection/>
    </xf>
    <xf numFmtId="0" fontId="5" fillId="0" borderId="19" xfId="0" applyFont="1" applyFill="1" applyBorder="1" applyAlignment="1" applyProtection="1">
      <alignment/>
      <protection/>
    </xf>
    <xf numFmtId="164" fontId="5" fillId="0" borderId="19" xfId="0" applyNumberFormat="1" applyFont="1" applyFill="1" applyBorder="1" applyAlignment="1" applyProtection="1">
      <alignment/>
      <protection/>
    </xf>
    <xf numFmtId="0" fontId="59" fillId="0" borderId="19" xfId="0" applyFont="1" applyFill="1" applyBorder="1" applyAlignment="1" applyProtection="1">
      <alignment horizontal="left" vertical="top" wrapText="1"/>
      <protection/>
    </xf>
    <xf numFmtId="0" fontId="59" fillId="0" borderId="19" xfId="0" applyFont="1" applyFill="1" applyBorder="1" applyAlignment="1" applyProtection="1">
      <alignment/>
      <protection/>
    </xf>
    <xf numFmtId="165" fontId="7" fillId="0" borderId="19" xfId="0" applyNumberFormat="1" applyFont="1" applyFill="1" applyBorder="1" applyAlignment="1" applyProtection="1">
      <alignment horizontal="right"/>
      <protection/>
    </xf>
    <xf numFmtId="0" fontId="6" fillId="0" borderId="19" xfId="0" applyFont="1" applyFill="1" applyBorder="1" applyAlignment="1" applyProtection="1">
      <alignment/>
      <protection/>
    </xf>
    <xf numFmtId="0" fontId="23" fillId="0" borderId="0" xfId="0" applyFont="1" applyFill="1" applyAlignment="1" applyProtection="1">
      <alignment/>
      <protection/>
    </xf>
    <xf numFmtId="0" fontId="59" fillId="0" borderId="0" xfId="0" applyFont="1" applyFill="1" applyAlignment="1" applyProtection="1">
      <alignment vertical="center" wrapText="1"/>
      <protection/>
    </xf>
    <xf numFmtId="0" fontId="59" fillId="0" borderId="27" xfId="0" applyFont="1" applyFill="1" applyBorder="1" applyAlignment="1" applyProtection="1">
      <alignment vertical="center"/>
      <protection/>
    </xf>
    <xf numFmtId="0" fontId="59" fillId="0" borderId="28" xfId="0" applyFont="1" applyFill="1" applyBorder="1" applyAlignment="1" applyProtection="1">
      <alignment vertical="center"/>
      <protection/>
    </xf>
    <xf numFmtId="0" fontId="59" fillId="0" borderId="28" xfId="0" applyFont="1" applyFill="1" applyBorder="1" applyAlignment="1" applyProtection="1">
      <alignment/>
      <protection/>
    </xf>
    <xf numFmtId="0" fontId="59" fillId="0" borderId="29" xfId="0" applyFont="1" applyFill="1" applyBorder="1" applyAlignment="1" applyProtection="1">
      <alignment/>
      <protection/>
    </xf>
    <xf numFmtId="0" fontId="59" fillId="0" borderId="0" xfId="0" applyFont="1" applyFill="1" applyAlignment="1" applyProtection="1">
      <alignment/>
      <protection/>
    </xf>
    <xf numFmtId="49" fontId="59" fillId="0" borderId="0" xfId="0" applyNumberFormat="1" applyFont="1" applyFill="1" applyAlignment="1" applyProtection="1" quotePrefix="1">
      <alignment horizontal="center" vertical="top"/>
      <protection/>
    </xf>
    <xf numFmtId="49" fontId="59" fillId="0" borderId="0" xfId="0" applyNumberFormat="1" applyFont="1" applyFill="1" applyAlignment="1" applyProtection="1">
      <alignment horizontal="center" vertical="top"/>
      <protection/>
    </xf>
    <xf numFmtId="49" fontId="60" fillId="0" borderId="0" xfId="0" applyNumberFormat="1" applyFont="1" applyFill="1" applyAlignment="1" applyProtection="1">
      <alignment horizontal="center"/>
      <protection/>
    </xf>
    <xf numFmtId="49" fontId="59" fillId="0" borderId="0" xfId="0" applyNumberFormat="1" applyFont="1" applyFill="1" applyAlignment="1" applyProtection="1">
      <alignment horizontal="center"/>
      <protection/>
    </xf>
    <xf numFmtId="10" fontId="5" fillId="0" borderId="0" xfId="0" applyNumberFormat="1" applyFont="1" applyFill="1" applyBorder="1" applyAlignment="1" applyProtection="1">
      <alignment/>
      <protection locked="0"/>
    </xf>
    <xf numFmtId="10" fontId="5" fillId="0" borderId="0" xfId="0" applyNumberFormat="1" applyFont="1" applyFill="1" applyBorder="1" applyAlignment="1" applyProtection="1">
      <alignment horizontal="center"/>
      <protection locked="0"/>
    </xf>
    <xf numFmtId="10" fontId="6" fillId="0" borderId="0" xfId="0" applyNumberFormat="1" applyFont="1" applyFill="1" applyBorder="1" applyAlignment="1" applyProtection="1">
      <alignment horizontal="center"/>
      <protection locked="0"/>
    </xf>
    <xf numFmtId="0" fontId="59" fillId="0" borderId="19"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30" xfId="0" applyFont="1" applyFill="1" applyBorder="1" applyAlignment="1" applyProtection="1">
      <alignment vertical="center"/>
      <protection/>
    </xf>
    <xf numFmtId="0" fontId="5" fillId="0" borderId="31" xfId="0" applyFont="1" applyFill="1" applyBorder="1" applyAlignment="1" applyProtection="1">
      <alignment/>
      <protection/>
    </xf>
    <xf numFmtId="0" fontId="5" fillId="0" borderId="32" xfId="0" applyFont="1" applyFill="1" applyBorder="1" applyAlignment="1" applyProtection="1">
      <alignment/>
      <protection/>
    </xf>
    <xf numFmtId="0" fontId="5" fillId="0" borderId="33" xfId="0" applyFont="1" applyFill="1" applyBorder="1" applyAlignment="1" applyProtection="1">
      <alignment/>
      <protection/>
    </xf>
    <xf numFmtId="0" fontId="5" fillId="0" borderId="34" xfId="0" applyFont="1" applyFill="1" applyBorder="1" applyAlignment="1" applyProtection="1">
      <alignment/>
      <protection/>
    </xf>
    <xf numFmtId="3" fontId="59" fillId="0" borderId="19" xfId="0" applyNumberFormat="1" applyFont="1" applyFill="1" applyBorder="1" applyAlignment="1" applyProtection="1">
      <alignment/>
      <protection/>
    </xf>
    <xf numFmtId="0" fontId="5" fillId="0" borderId="0" xfId="0" applyFont="1" applyFill="1" applyAlignment="1" applyProtection="1">
      <alignment horizontal="center"/>
      <protection locked="0"/>
    </xf>
    <xf numFmtId="0" fontId="5" fillId="0" borderId="0" xfId="0" applyFont="1" applyFill="1" applyAlignment="1" applyProtection="1">
      <alignment wrapText="1"/>
      <protection locked="0"/>
    </xf>
    <xf numFmtId="0" fontId="5" fillId="0" borderId="11" xfId="0" applyFont="1" applyFill="1" applyBorder="1" applyAlignment="1" applyProtection="1">
      <alignment/>
      <protection locked="0"/>
    </xf>
    <xf numFmtId="0" fontId="61" fillId="0" borderId="19" xfId="0" applyFont="1" applyFill="1" applyBorder="1" applyAlignment="1" applyProtection="1">
      <alignment horizontal="left" vertical="top" wrapText="1"/>
      <protection/>
    </xf>
    <xf numFmtId="165" fontId="62" fillId="0" borderId="19" xfId="0" applyNumberFormat="1" applyFont="1" applyFill="1" applyBorder="1" applyAlignment="1" applyProtection="1">
      <alignment horizontal="right" vertical="top" wrapText="1"/>
      <protection/>
    </xf>
    <xf numFmtId="0" fontId="6"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170" fontId="7" fillId="0" borderId="0" xfId="0" applyNumberFormat="1" applyFont="1" applyFill="1" applyBorder="1" applyAlignment="1" applyProtection="1">
      <alignment wrapText="1"/>
      <protection/>
    </xf>
    <xf numFmtId="3" fontId="5" fillId="0" borderId="0" xfId="0" applyNumberFormat="1" applyFont="1" applyFill="1" applyBorder="1" applyAlignment="1" applyProtection="1">
      <alignment wrapText="1"/>
      <protection/>
    </xf>
    <xf numFmtId="0" fontId="5" fillId="0" borderId="0" xfId="0" applyFont="1" applyFill="1" applyBorder="1" applyAlignment="1" applyProtection="1">
      <alignment wrapText="1"/>
      <protection/>
    </xf>
    <xf numFmtId="0" fontId="6" fillId="0" borderId="19" xfId="0" applyFont="1" applyFill="1" applyBorder="1" applyAlignment="1" applyProtection="1">
      <alignment vertical="center" wrapText="1"/>
      <protection/>
    </xf>
    <xf numFmtId="165" fontId="27" fillId="34" borderId="26" xfId="0" applyNumberFormat="1" applyFont="1" applyFill="1" applyBorder="1" applyAlignment="1" applyProtection="1">
      <alignment vertical="center" wrapText="1"/>
      <protection/>
    </xf>
    <xf numFmtId="0" fontId="27" fillId="34" borderId="19" xfId="0" applyFont="1" applyFill="1" applyBorder="1" applyAlignment="1" applyProtection="1">
      <alignment vertical="center" wrapText="1"/>
      <protection/>
    </xf>
    <xf numFmtId="1" fontId="27" fillId="34" borderId="19" xfId="0" applyNumberFormat="1" applyFont="1" applyFill="1" applyBorder="1" applyAlignment="1" applyProtection="1">
      <alignment/>
      <protection/>
    </xf>
    <xf numFmtId="165" fontId="27" fillId="34" borderId="19" xfId="0" applyNumberFormat="1" applyFont="1" applyFill="1" applyBorder="1" applyAlignment="1" applyProtection="1">
      <alignment vertical="center" wrapText="1"/>
      <protection/>
    </xf>
    <xf numFmtId="164" fontId="27" fillId="34" borderId="19" xfId="0" applyNumberFormat="1" applyFont="1" applyFill="1" applyBorder="1" applyAlignment="1" applyProtection="1">
      <alignment/>
      <protection locked="0"/>
    </xf>
    <xf numFmtId="0" fontId="63" fillId="0" borderId="19" xfId="0" applyFont="1" applyFill="1" applyBorder="1" applyAlignment="1" applyProtection="1">
      <alignment/>
      <protection locked="0"/>
    </xf>
    <xf numFmtId="164" fontId="63" fillId="34" borderId="19" xfId="0" applyNumberFormat="1" applyFont="1" applyFill="1" applyBorder="1" applyAlignment="1" applyProtection="1">
      <alignment/>
      <protection locked="0"/>
    </xf>
    <xf numFmtId="3" fontId="27" fillId="0" borderId="20" xfId="0" applyNumberFormat="1" applyFont="1" applyFill="1" applyBorder="1" applyAlignment="1" applyProtection="1">
      <alignment/>
      <protection locked="0"/>
    </xf>
    <xf numFmtId="164" fontId="27" fillId="0" borderId="12" xfId="0" applyNumberFormat="1" applyFont="1" applyFill="1" applyBorder="1" applyAlignment="1" applyProtection="1">
      <alignment/>
      <protection locked="0"/>
    </xf>
    <xf numFmtId="164" fontId="27" fillId="0" borderId="13" xfId="0" applyNumberFormat="1" applyFont="1" applyFill="1" applyBorder="1" applyAlignment="1" applyProtection="1">
      <alignment/>
      <protection locked="0"/>
    </xf>
    <xf numFmtId="3" fontId="5" fillId="0" borderId="19" xfId="0" applyNumberFormat="1" applyFont="1" applyFill="1" applyBorder="1" applyAlignment="1" applyProtection="1">
      <alignment/>
      <protection locked="0"/>
    </xf>
    <xf numFmtId="0" fontId="5" fillId="0" borderId="19" xfId="0" applyFont="1" applyFill="1" applyBorder="1" applyAlignment="1" applyProtection="1">
      <alignment/>
      <protection locked="0"/>
    </xf>
    <xf numFmtId="1" fontId="5" fillId="0" borderId="19" xfId="0" applyNumberFormat="1" applyFont="1" applyFill="1" applyBorder="1" applyAlignment="1" applyProtection="1">
      <alignment/>
      <protection locked="0"/>
    </xf>
    <xf numFmtId="0" fontId="59" fillId="0" borderId="19" xfId="0" applyNumberFormat="1" applyFont="1" applyFill="1" applyBorder="1" applyAlignment="1" applyProtection="1">
      <alignment/>
      <protection locked="0"/>
    </xf>
    <xf numFmtId="3" fontId="59" fillId="0" borderId="19" xfId="0" applyNumberFormat="1" applyFont="1" applyFill="1" applyBorder="1" applyAlignment="1" applyProtection="1">
      <alignment horizontal="center"/>
      <protection locked="0"/>
    </xf>
    <xf numFmtId="3" fontId="61" fillId="0" borderId="19" xfId="0" applyNumberFormat="1" applyFont="1" applyFill="1" applyBorder="1" applyAlignment="1" applyProtection="1">
      <alignment/>
      <protection locked="0"/>
    </xf>
    <xf numFmtId="0" fontId="5" fillId="0" borderId="0"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33" borderId="16" xfId="0" applyFont="1" applyFill="1" applyBorder="1" applyAlignment="1" applyProtection="1">
      <alignment horizontal="center" vertical="top" wrapText="1"/>
      <protection locked="0"/>
    </xf>
    <xf numFmtId="0" fontId="5" fillId="33" borderId="15"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3" fontId="6" fillId="0" borderId="11" xfId="0" applyNumberFormat="1" applyFont="1" applyFill="1" applyBorder="1" applyAlignment="1" applyProtection="1">
      <alignment horizontal="center" wrapText="1"/>
      <protection/>
    </xf>
    <xf numFmtId="0" fontId="6" fillId="0" borderId="11" xfId="0" applyFont="1" applyFill="1" applyBorder="1" applyAlignment="1" applyProtection="1">
      <alignment horizontal="center" wrapText="1"/>
      <protection/>
    </xf>
    <xf numFmtId="0" fontId="27" fillId="0" borderId="14" xfId="0" applyFont="1" applyFill="1" applyBorder="1" applyAlignment="1" applyProtection="1">
      <alignment horizontal="left" wrapText="1"/>
      <protection/>
    </xf>
    <xf numFmtId="0" fontId="28" fillId="0" borderId="16" xfId="0" applyFont="1" applyBorder="1" applyAlignment="1" applyProtection="1">
      <alignment horizontal="left"/>
      <protection/>
    </xf>
    <xf numFmtId="0" fontId="25" fillId="0" borderId="20" xfId="0" applyFont="1" applyFill="1" applyBorder="1" applyAlignment="1" applyProtection="1">
      <alignment horizontal="left" vertical="center"/>
      <protection/>
    </xf>
    <xf numFmtId="0" fontId="32" fillId="0" borderId="20" xfId="0" applyNumberFormat="1" applyFont="1" applyFill="1" applyBorder="1" applyAlignment="1" applyProtection="1">
      <alignment horizontal="left" vertical="center"/>
      <protection/>
    </xf>
    <xf numFmtId="0" fontId="33" fillId="0" borderId="12" xfId="0" applyNumberFormat="1" applyFont="1" applyBorder="1" applyAlignment="1" applyProtection="1">
      <alignment horizontal="left" vertical="center"/>
      <protection/>
    </xf>
    <xf numFmtId="0" fontId="33" fillId="0" borderId="13" xfId="0" applyNumberFormat="1" applyFont="1" applyBorder="1" applyAlignment="1" applyProtection="1">
      <alignment horizontal="left" vertical="center"/>
      <protection/>
    </xf>
    <xf numFmtId="0" fontId="27" fillId="0" borderId="20" xfId="0" applyFont="1" applyFill="1" applyBorder="1" applyAlignment="1" applyProtection="1">
      <alignment/>
      <protection/>
    </xf>
    <xf numFmtId="0" fontId="28" fillId="0" borderId="12" xfId="0" applyFont="1" applyBorder="1" applyAlignment="1" applyProtection="1">
      <alignment/>
      <protection/>
    </xf>
    <xf numFmtId="0" fontId="24" fillId="0" borderId="35" xfId="0" applyFont="1" applyFill="1" applyBorder="1" applyAlignment="1" applyProtection="1">
      <alignment horizontal="left" vertical="center"/>
      <protection/>
    </xf>
    <xf numFmtId="0" fontId="41" fillId="0" borderId="35" xfId="0" applyFont="1" applyBorder="1" applyAlignment="1" applyProtection="1">
      <alignment horizontal="left" vertical="center"/>
      <protection/>
    </xf>
    <xf numFmtId="0" fontId="27" fillId="0" borderId="0" xfId="0" applyFont="1" applyFill="1" applyAlignment="1" applyProtection="1">
      <alignment horizontal="left" vertical="center" wrapText="1"/>
      <protection/>
    </xf>
    <xf numFmtId="0" fontId="27" fillId="0" borderId="0" xfId="0" applyFont="1" applyFill="1" applyAlignment="1" applyProtection="1">
      <alignment horizontal="left" vertical="center"/>
      <protection/>
    </xf>
    <xf numFmtId="0" fontId="6" fillId="0" borderId="0" xfId="0" applyFont="1" applyFill="1" applyAlignment="1" applyProtection="1">
      <alignment vertical="top" wrapText="1"/>
      <protection/>
    </xf>
    <xf numFmtId="0" fontId="5" fillId="0" borderId="0" xfId="0" applyFont="1" applyAlignment="1" applyProtection="1">
      <alignment vertical="top" wrapText="1"/>
      <protection/>
    </xf>
    <xf numFmtId="0" fontId="26" fillId="0" borderId="0" xfId="0" applyFont="1" applyFill="1" applyAlignment="1" applyProtection="1">
      <alignment horizontal="center" wrapText="1"/>
      <protection/>
    </xf>
    <xf numFmtId="177" fontId="25" fillId="0" borderId="20" xfId="0" applyNumberFormat="1" applyFont="1" applyFill="1" applyBorder="1" applyAlignment="1" applyProtection="1">
      <alignment horizontal="left" vertical="center"/>
      <protection/>
    </xf>
    <xf numFmtId="177" fontId="5" fillId="0" borderId="13" xfId="0" applyNumberFormat="1" applyFont="1" applyBorder="1" applyAlignment="1" applyProtection="1">
      <alignment horizontal="left" vertical="center"/>
      <protection/>
    </xf>
    <xf numFmtId="0" fontId="25" fillId="0" borderId="20" xfId="0" applyNumberFormat="1" applyFont="1" applyFill="1" applyBorder="1" applyAlignment="1" applyProtection="1">
      <alignment horizontal="left" vertical="center"/>
      <protection/>
    </xf>
    <xf numFmtId="0" fontId="23" fillId="0" borderId="12" xfId="0" applyNumberFormat="1" applyFont="1" applyBorder="1" applyAlignment="1" applyProtection="1">
      <alignment horizontal="left" vertical="center"/>
      <protection/>
    </xf>
    <xf numFmtId="0" fontId="23" fillId="0" borderId="13" xfId="0" applyNumberFormat="1" applyFont="1" applyBorder="1" applyAlignment="1" applyProtection="1">
      <alignment horizontal="left" vertical="center"/>
      <protection/>
    </xf>
    <xf numFmtId="0" fontId="35" fillId="0" borderId="0" xfId="53" applyFont="1" applyAlignment="1" applyProtection="1">
      <alignment/>
      <protection locked="0"/>
    </xf>
    <xf numFmtId="0" fontId="6" fillId="0" borderId="20" xfId="0" applyFont="1" applyFill="1" applyBorder="1" applyAlignment="1" applyProtection="1">
      <alignment horizontal="left" vertical="top" wrapText="1"/>
      <protection/>
    </xf>
    <xf numFmtId="0" fontId="5" fillId="0" borderId="12" xfId="0" applyFont="1" applyBorder="1" applyAlignment="1" applyProtection="1">
      <alignment wrapText="1"/>
      <protection/>
    </xf>
    <xf numFmtId="0" fontId="5" fillId="0" borderId="13" xfId="0" applyFont="1" applyBorder="1" applyAlignment="1" applyProtection="1">
      <alignment wrapText="1"/>
      <protection/>
    </xf>
    <xf numFmtId="0" fontId="6" fillId="0" borderId="14" xfId="0" applyFont="1" applyFill="1" applyBorder="1" applyAlignment="1" applyProtection="1">
      <alignment vertical="center" wrapText="1"/>
      <protection/>
    </xf>
    <xf numFmtId="0" fontId="5" fillId="0" borderId="16" xfId="0" applyFont="1" applyBorder="1" applyAlignment="1" applyProtection="1">
      <alignment wrapText="1"/>
      <protection/>
    </xf>
    <xf numFmtId="0" fontId="27" fillId="0" borderId="20" xfId="0" applyFont="1" applyFill="1" applyBorder="1" applyAlignment="1" applyProtection="1">
      <alignment horizontal="left" wrapText="1"/>
      <protection/>
    </xf>
    <xf numFmtId="0" fontId="28" fillId="0" borderId="12" xfId="0" applyFont="1" applyBorder="1" applyAlignment="1" applyProtection="1">
      <alignment horizontal="left"/>
      <protection/>
    </xf>
    <xf numFmtId="0" fontId="28" fillId="0" borderId="12" xfId="0" applyFont="1" applyBorder="1" applyAlignment="1" applyProtection="1">
      <alignment horizontal="left" wrapText="1"/>
      <protection/>
    </xf>
    <xf numFmtId="0" fontId="6" fillId="0" borderId="0" xfId="0" applyFont="1" applyFill="1" applyAlignment="1" applyProtection="1">
      <alignment horizontal="center" wrapText="1"/>
      <protection/>
    </xf>
    <xf numFmtId="170" fontId="22" fillId="0" borderId="11" xfId="0" applyNumberFormat="1" applyFont="1" applyFill="1" applyBorder="1" applyAlignment="1" applyProtection="1">
      <alignment horizontal="center" wrapText="1"/>
      <protection/>
    </xf>
    <xf numFmtId="0" fontId="5" fillId="33" borderId="2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49" fontId="5" fillId="33" borderId="20" xfId="0" applyNumberFormat="1" applyFont="1" applyFill="1" applyBorder="1" applyAlignment="1" applyProtection="1">
      <alignment horizontal="left" vertical="center"/>
      <protection locked="0"/>
    </xf>
    <xf numFmtId="49" fontId="5" fillId="33" borderId="13" xfId="0" applyNumberFormat="1" applyFont="1" applyFill="1" applyBorder="1" applyAlignment="1" applyProtection="1">
      <alignment horizontal="left" vertical="center"/>
      <protection locked="0"/>
    </xf>
    <xf numFmtId="3" fontId="6" fillId="0" borderId="0" xfId="0" applyNumberFormat="1"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39"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40" fillId="0" borderId="0" xfId="0" applyFont="1" applyFill="1" applyAlignment="1" applyProtection="1">
      <alignment horizontal="center" vertical="top"/>
      <protection/>
    </xf>
    <xf numFmtId="0" fontId="41" fillId="0" borderId="0" xfId="0" applyFont="1" applyAlignment="1" applyProtection="1">
      <alignment/>
      <protection/>
    </xf>
    <xf numFmtId="0" fontId="30" fillId="0" borderId="0" xfId="0" applyFont="1" applyFill="1" applyBorder="1" applyAlignment="1" applyProtection="1">
      <alignment horizontal="center"/>
      <protection/>
    </xf>
    <xf numFmtId="0" fontId="5" fillId="0" borderId="0" xfId="0" applyFont="1" applyAlignment="1" applyProtection="1">
      <alignment horizontal="left" vertical="center" wrapText="1"/>
      <protection/>
    </xf>
    <xf numFmtId="0" fontId="5" fillId="0" borderId="0" xfId="0" applyFont="1" applyAlignment="1" applyProtection="1">
      <alignment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23" fillId="0" borderId="12" xfId="0" applyFont="1" applyBorder="1" applyAlignment="1" applyProtection="1">
      <alignment horizontal="left" vertical="center" wrapText="1"/>
      <protection/>
    </xf>
    <xf numFmtId="0" fontId="23" fillId="0" borderId="13" xfId="0" applyFont="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locked="0"/>
    </xf>
    <xf numFmtId="0" fontId="5" fillId="33" borderId="20" xfId="0" applyFont="1" applyFill="1" applyBorder="1" applyAlignment="1" applyProtection="1">
      <alignment/>
      <protection locked="0"/>
    </xf>
    <xf numFmtId="0" fontId="5" fillId="33" borderId="12" xfId="0" applyFont="1" applyFill="1" applyBorder="1" applyAlignment="1" applyProtection="1">
      <alignment/>
      <protection locked="0"/>
    </xf>
    <xf numFmtId="170" fontId="22" fillId="0" borderId="0" xfId="0" applyNumberFormat="1" applyFont="1" applyFill="1" applyBorder="1" applyAlignment="1" applyProtection="1">
      <alignment horizontal="center"/>
      <protection/>
    </xf>
    <xf numFmtId="170" fontId="22" fillId="0" borderId="11" xfId="0" applyNumberFormat="1" applyFont="1" applyFill="1" applyBorder="1" applyAlignment="1" applyProtection="1">
      <alignment horizontal="center"/>
      <protection/>
    </xf>
    <xf numFmtId="0" fontId="26" fillId="0" borderId="0" xfId="0" applyFont="1" applyFill="1" applyAlignment="1" applyProtection="1">
      <alignment horizontal="center"/>
      <protection/>
    </xf>
    <xf numFmtId="0" fontId="0" fillId="0" borderId="13" xfId="0"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5" fillId="33" borderId="16" xfId="0"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top" wrapText="1"/>
      <protection locked="0"/>
    </xf>
    <xf numFmtId="164" fontId="5" fillId="33" borderId="19" xfId="0" applyNumberFormat="1" applyFont="1" applyFill="1" applyBorder="1" applyAlignment="1" applyProtection="1">
      <alignment vertical="center"/>
      <protection locked="0"/>
    </xf>
    <xf numFmtId="164" fontId="5" fillId="33" borderId="19" xfId="0" applyNumberFormat="1" applyFont="1" applyFill="1" applyBorder="1" applyAlignment="1" applyProtection="1">
      <alignment horizontal="left" vertical="center"/>
      <protection locked="0"/>
    </xf>
    <xf numFmtId="0" fontId="7" fillId="33" borderId="19" xfId="0" applyFont="1" applyFill="1" applyBorder="1" applyAlignment="1" applyProtection="1">
      <alignment horizontal="left" vertical="center"/>
      <protection locked="0"/>
    </xf>
    <xf numFmtId="165" fontId="7" fillId="33" borderId="19" xfId="0" applyNumberFormat="1" applyFont="1" applyFill="1" applyBorder="1" applyAlignment="1" applyProtection="1">
      <alignment horizontal="right" vertical="center"/>
      <protection locked="0"/>
    </xf>
    <xf numFmtId="3" fontId="5" fillId="33" borderId="19"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164" fontId="27" fillId="33" borderId="19" xfId="0" applyNumberFormat="1" applyFont="1" applyFill="1" applyBorder="1" applyAlignment="1" applyProtection="1">
      <alignment vertical="center"/>
      <protection locked="0"/>
    </xf>
    <xf numFmtId="165" fontId="5" fillId="33" borderId="19" xfId="0" applyNumberFormat="1" applyFont="1" applyFill="1" applyBorder="1" applyAlignment="1" applyProtection="1">
      <alignment horizontal="right" vertical="center" wrapText="1"/>
      <protection locked="0"/>
    </xf>
    <xf numFmtId="0" fontId="5" fillId="33" borderId="16" xfId="0" applyFont="1" applyFill="1" applyBorder="1" applyAlignment="1" applyProtection="1">
      <alignment horizontal="left" vertical="center" wrapText="1"/>
      <protection locked="0"/>
    </xf>
    <xf numFmtId="0" fontId="5" fillId="33" borderId="15" xfId="0" applyFont="1" applyFill="1" applyBorder="1" applyAlignment="1" applyProtection="1">
      <alignment horizontal="left" vertical="center" wrapText="1"/>
      <protection locked="0"/>
    </xf>
    <xf numFmtId="164" fontId="5" fillId="33" borderId="26" xfId="0" applyNumberFormat="1" applyFont="1" applyFill="1" applyBorder="1" applyAlignment="1" applyProtection="1">
      <alignment horizontal="left" vertical="center"/>
      <protection locked="0"/>
    </xf>
    <xf numFmtId="0" fontId="5" fillId="0" borderId="36" xfId="0" applyFont="1" applyFill="1" applyBorder="1" applyAlignment="1" applyProtection="1">
      <alignment/>
      <protection/>
    </xf>
    <xf numFmtId="0" fontId="25" fillId="0" borderId="13" xfId="0" applyFont="1" applyBorder="1" applyAlignment="1" applyProtection="1">
      <alignment horizontal="center"/>
      <protection/>
    </xf>
    <xf numFmtId="0" fontId="25" fillId="0" borderId="20" xfId="0" applyFont="1" applyBorder="1" applyAlignment="1" applyProtection="1">
      <alignment horizontal="center"/>
      <protection/>
    </xf>
    <xf numFmtId="0" fontId="5" fillId="33" borderId="19" xfId="0" applyNumberFormat="1" applyFont="1" applyFill="1" applyBorder="1" applyAlignment="1" applyProtection="1">
      <alignment vertical="center"/>
      <protection locked="0"/>
    </xf>
    <xf numFmtId="10" fontId="5" fillId="33" borderId="37" xfId="0" applyNumberFormat="1" applyFont="1" applyFill="1" applyBorder="1" applyAlignment="1" applyProtection="1">
      <alignment horizontal="left" vertical="center"/>
      <protection locked="0"/>
    </xf>
    <xf numFmtId="165" fontId="5" fillId="33" borderId="19" xfId="0" applyNumberFormat="1" applyFont="1" applyFill="1" applyBorder="1" applyAlignment="1" applyProtection="1">
      <alignment horizontal="left" vertical="center"/>
      <protection locked="0"/>
    </xf>
    <xf numFmtId="164" fontId="7" fillId="33" borderId="19" xfId="0" applyNumberFormat="1" applyFont="1" applyFill="1" applyBorder="1" applyAlignment="1" applyProtection="1">
      <alignment horizontal="center" vertical="center"/>
      <protection locked="0"/>
    </xf>
    <xf numFmtId="3" fontId="5" fillId="33" borderId="19" xfId="0" applyNumberFormat="1" applyFont="1" applyFill="1" applyBorder="1" applyAlignment="1" applyProtection="1">
      <alignment horizontal="center" vertical="center"/>
      <protection locked="0"/>
    </xf>
    <xf numFmtId="164" fontId="5" fillId="33" borderId="19" xfId="0" applyNumberFormat="1"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2</xdr:row>
      <xdr:rowOff>0</xdr:rowOff>
    </xdr:from>
    <xdr:to>
      <xdr:col>4</xdr:col>
      <xdr:colOff>390525</xdr:colOff>
      <xdr:row>6</xdr:row>
      <xdr:rowOff>9525</xdr:rowOff>
    </xdr:to>
    <xdr:pic>
      <xdr:nvPicPr>
        <xdr:cNvPr id="1" name="Picture 2"/>
        <xdr:cNvPicPr preferRelativeResize="1">
          <a:picLocks noChangeAspect="1"/>
        </xdr:cNvPicPr>
      </xdr:nvPicPr>
      <xdr:blipFill>
        <a:blip r:embed="rId1"/>
        <a:stretch>
          <a:fillRect/>
        </a:stretch>
      </xdr:blipFill>
      <xdr:spPr>
        <a:xfrm>
          <a:off x="5210175" y="352425"/>
          <a:ext cx="6191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etros\My%20Documents\Michigan%20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Analysis Form"/>
      <sheetName val="Wage &amp; Salary Costs (A)"/>
      <sheetName val="Wage &amp; Salary Costs (B)"/>
      <sheetName val="Fringe Benefits"/>
      <sheetName val="Facilities Costs"/>
      <sheetName val="Equipment Costs"/>
      <sheetName val="Other Direct Costs"/>
      <sheetName val="Indirect Costs"/>
      <sheetName val="Contract Price"/>
      <sheetName val="Contract Administration"/>
      <sheetName val="One-Time Contract Conversion "/>
      <sheetName val="Gain or Loss on Assets"/>
      <sheetName val="Other Costs"/>
      <sheetName val="Standard Factors"/>
    </sheetNames>
    <sheetDataSet>
      <sheetData sheetId="1">
        <row r="135">
          <cell r="B135">
            <v>0</v>
          </cell>
        </row>
        <row r="137">
          <cell r="B137">
            <v>0</v>
          </cell>
        </row>
        <row r="142">
          <cell r="B142">
            <v>0</v>
          </cell>
        </row>
      </sheetData>
      <sheetData sheetId="2">
        <row r="49">
          <cell r="B49">
            <v>0</v>
          </cell>
        </row>
        <row r="56">
          <cell r="B56">
            <v>0</v>
          </cell>
        </row>
      </sheetData>
      <sheetData sheetId="13">
        <row r="5">
          <cell r="B5">
            <v>1</v>
          </cell>
        </row>
        <row r="6">
          <cell r="B6">
            <v>1</v>
          </cell>
        </row>
        <row r="7">
          <cell r="B7">
            <v>1</v>
          </cell>
        </row>
        <row r="8">
          <cell r="B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endornet.state.wi.us/vendornet/doaforms/CBAInstructions.doc" TargetMode="External" /><Relationship Id="rId2" Type="http://schemas.openxmlformats.org/officeDocument/2006/relationships/hyperlink" Target="https://doa.wi.gov/Forms/DOA-3821ICBAInstructions.doc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S287"/>
  <sheetViews>
    <sheetView tabSelected="1" zoomScaleSheetLayoutView="75" workbookViewId="0" topLeftCell="A208">
      <selection activeCell="C223" sqref="C223:J223"/>
    </sheetView>
  </sheetViews>
  <sheetFormatPr defaultColWidth="9.140625" defaultRowHeight="12.75"/>
  <cols>
    <col min="1" max="1" width="9.140625" style="5" customWidth="1"/>
    <col min="2" max="2" width="46.57421875" style="5" customWidth="1"/>
    <col min="3" max="3" width="13.57421875" style="5" customWidth="1"/>
    <col min="4" max="4" width="12.28125" style="5" bestFit="1" customWidth="1"/>
    <col min="5" max="10" width="12.7109375" style="5" customWidth="1"/>
    <col min="11" max="11" width="11.140625" style="10" customWidth="1"/>
    <col min="12" max="16384" width="9.140625" style="10" customWidth="1"/>
  </cols>
  <sheetData>
    <row r="3" spans="1:10" ht="14.25">
      <c r="A3" s="11"/>
      <c r="B3" s="195" t="s">
        <v>49</v>
      </c>
      <c r="C3" s="12"/>
      <c r="D3" s="12"/>
      <c r="E3" s="12"/>
      <c r="F3" s="12"/>
      <c r="G3" s="4"/>
      <c r="H3" s="4"/>
      <c r="I3" s="13"/>
      <c r="J3" s="4"/>
    </row>
    <row r="4" spans="1:10" ht="14.25">
      <c r="A4" s="195"/>
      <c r="B4" s="13" t="s">
        <v>50</v>
      </c>
      <c r="C4" s="12"/>
      <c r="D4" s="12"/>
      <c r="E4" s="12"/>
      <c r="F4" s="12"/>
      <c r="G4" s="4"/>
      <c r="H4" s="4"/>
      <c r="I4" s="14"/>
      <c r="J4" s="4"/>
    </row>
    <row r="5" spans="1:10" ht="14.25">
      <c r="A5" s="195"/>
      <c r="B5" s="13" t="s">
        <v>129</v>
      </c>
      <c r="C5" s="12"/>
      <c r="D5" s="12"/>
      <c r="E5" s="12"/>
      <c r="F5" s="12"/>
      <c r="G5" s="4"/>
      <c r="H5" s="4"/>
      <c r="I5" s="14"/>
      <c r="J5" s="4"/>
    </row>
    <row r="6" spans="1:10" ht="14.25">
      <c r="A6" s="195"/>
      <c r="B6" s="11" t="s">
        <v>51</v>
      </c>
      <c r="C6" s="12"/>
      <c r="D6" s="12"/>
      <c r="E6" s="12"/>
      <c r="F6" s="12"/>
      <c r="G6" s="4"/>
      <c r="H6" s="4"/>
      <c r="I6" s="14"/>
      <c r="J6" s="4"/>
    </row>
    <row r="7" spans="1:10" ht="14.25">
      <c r="A7" s="195"/>
      <c r="B7" s="4"/>
      <c r="C7" s="196"/>
      <c r="D7" s="12"/>
      <c r="E7" s="12"/>
      <c r="F7" s="12"/>
      <c r="G7" s="4"/>
      <c r="H7" s="4"/>
      <c r="I7" s="14"/>
      <c r="J7" s="4"/>
    </row>
    <row r="8" spans="1:10" ht="18">
      <c r="A8" s="309" t="s">
        <v>53</v>
      </c>
      <c r="B8" s="310"/>
      <c r="C8" s="310"/>
      <c r="D8" s="310"/>
      <c r="E8" s="310"/>
      <c r="F8" s="310"/>
      <c r="G8" s="310"/>
      <c r="H8" s="310"/>
      <c r="I8" s="310"/>
      <c r="J8" s="310"/>
    </row>
    <row r="9" spans="1:10" ht="14.25">
      <c r="A9" s="15"/>
      <c r="B9" s="14"/>
      <c r="C9" s="14"/>
      <c r="D9" s="14"/>
      <c r="E9" s="14"/>
      <c r="F9" s="14"/>
      <c r="G9" s="14"/>
      <c r="H9" s="14"/>
      <c r="I9" s="14"/>
      <c r="J9" s="14"/>
    </row>
    <row r="10" spans="1:10" ht="14.25">
      <c r="A10" s="11"/>
      <c r="B10" s="16" t="s">
        <v>78</v>
      </c>
      <c r="C10" s="289" t="s">
        <v>127</v>
      </c>
      <c r="D10" s="289"/>
      <c r="E10" s="289"/>
      <c r="F10" s="289"/>
      <c r="G10" s="289"/>
      <c r="H10" s="289"/>
      <c r="I10" s="289"/>
      <c r="J10" s="11"/>
    </row>
    <row r="11" spans="1:10" ht="14.25">
      <c r="A11" s="11"/>
      <c r="B11" s="11"/>
      <c r="C11" s="196"/>
      <c r="D11" s="196"/>
      <c r="E11" s="196"/>
      <c r="F11" s="196"/>
      <c r="G11" s="196"/>
      <c r="H11" s="196"/>
      <c r="I11" s="196"/>
      <c r="J11" s="11"/>
    </row>
    <row r="12" spans="1:10" ht="40.5" customHeight="1">
      <c r="A12" s="4"/>
      <c r="B12" s="312" t="s">
        <v>100</v>
      </c>
      <c r="C12" s="313"/>
      <c r="D12" s="313"/>
      <c r="E12" s="313"/>
      <c r="F12" s="313"/>
      <c r="G12" s="313"/>
      <c r="H12" s="313"/>
      <c r="I12" s="313"/>
      <c r="J12" s="313"/>
    </row>
    <row r="13" spans="1:10" ht="14.25">
      <c r="A13" s="4"/>
      <c r="B13" s="11"/>
      <c r="C13" s="11"/>
      <c r="D13" s="4"/>
      <c r="E13" s="4"/>
      <c r="F13" s="4"/>
      <c r="G13" s="4"/>
      <c r="H13" s="4"/>
      <c r="I13" s="4"/>
      <c r="J13" s="4"/>
    </row>
    <row r="14" spans="1:10" ht="35.25" customHeight="1">
      <c r="A14" s="4"/>
      <c r="B14" s="314" t="s">
        <v>87</v>
      </c>
      <c r="C14" s="315"/>
      <c r="D14" s="315"/>
      <c r="E14" s="315"/>
      <c r="F14" s="315"/>
      <c r="G14" s="315"/>
      <c r="H14" s="315"/>
      <c r="I14" s="315"/>
      <c r="J14" s="315"/>
    </row>
    <row r="15" spans="1:10" ht="21.75" customHeight="1">
      <c r="A15" s="4"/>
      <c r="B15" s="4"/>
      <c r="C15" s="4"/>
      <c r="D15" s="4"/>
      <c r="E15" s="4"/>
      <c r="F15" s="4"/>
      <c r="G15" s="4"/>
      <c r="H15" s="4"/>
      <c r="I15" s="4"/>
      <c r="J15" s="4"/>
    </row>
    <row r="16" spans="1:10" ht="17.25" customHeight="1" thickBot="1">
      <c r="A16" s="4"/>
      <c r="B16" s="17" t="s">
        <v>34</v>
      </c>
      <c r="C16" s="18"/>
      <c r="D16" s="4"/>
      <c r="E16" s="17" t="s">
        <v>36</v>
      </c>
      <c r="F16" s="4"/>
      <c r="G16" s="4"/>
      <c r="H16" s="17" t="s">
        <v>98</v>
      </c>
      <c r="I16" s="19"/>
      <c r="J16" s="4"/>
    </row>
    <row r="17" spans="2:10" ht="21.75" customHeight="1" thickBot="1">
      <c r="B17" s="303"/>
      <c r="C17" s="304"/>
      <c r="D17" s="1"/>
      <c r="E17" s="303"/>
      <c r="F17" s="304"/>
      <c r="G17" s="1"/>
      <c r="H17" s="300"/>
      <c r="I17" s="301"/>
      <c r="J17" s="302"/>
    </row>
    <row r="18" spans="2:10" ht="18" customHeight="1" thickBot="1">
      <c r="B18" s="2" t="s">
        <v>35</v>
      </c>
      <c r="C18" s="2"/>
      <c r="D18" s="2"/>
      <c r="E18" s="2" t="s">
        <v>128</v>
      </c>
      <c r="F18" s="2"/>
      <c r="G18" s="2"/>
      <c r="H18" s="2" t="s">
        <v>55</v>
      </c>
      <c r="I18" s="20"/>
      <c r="J18" s="1"/>
    </row>
    <row r="19" spans="2:10" ht="20.25" customHeight="1" thickBot="1">
      <c r="B19" s="318"/>
      <c r="C19" s="324"/>
      <c r="D19" s="258"/>
      <c r="E19" s="318"/>
      <c r="F19" s="325"/>
      <c r="G19" s="1"/>
      <c r="H19" s="300"/>
      <c r="I19" s="301"/>
      <c r="J19" s="302"/>
    </row>
    <row r="20" spans="2:10" ht="13.5" customHeight="1">
      <c r="B20" s="21"/>
      <c r="C20" s="22"/>
      <c r="D20" s="22"/>
      <c r="E20" s="22"/>
      <c r="F20" s="22"/>
      <c r="G20" s="23"/>
      <c r="H20" s="22"/>
      <c r="I20" s="24"/>
      <c r="J20" s="25"/>
    </row>
    <row r="21" spans="2:10" ht="13.5" customHeight="1" thickBot="1">
      <c r="B21" s="4" t="s">
        <v>99</v>
      </c>
      <c r="C21" s="4"/>
      <c r="D21" s="4"/>
      <c r="E21" s="4"/>
      <c r="F21" s="4"/>
      <c r="G21" s="4"/>
      <c r="H21" s="4"/>
      <c r="I21" s="4"/>
      <c r="J21" s="4"/>
    </row>
    <row r="22" spans="2:10" ht="20.25" customHeight="1" thickBot="1">
      <c r="B22" s="319"/>
      <c r="C22" s="320"/>
      <c r="D22" s="326"/>
      <c r="E22" s="327"/>
      <c r="F22" s="26"/>
      <c r="G22" s="26"/>
      <c r="H22" s="26"/>
      <c r="I22" s="26"/>
      <c r="J22" s="26"/>
    </row>
    <row r="23" spans="2:10" ht="13.5" customHeight="1" thickBot="1">
      <c r="B23" s="27"/>
      <c r="C23" s="28"/>
      <c r="D23" s="29"/>
      <c r="E23" s="29"/>
      <c r="F23" s="29"/>
      <c r="G23" s="30"/>
      <c r="H23" s="26"/>
      <c r="I23" s="31"/>
      <c r="J23" s="26"/>
    </row>
    <row r="24" spans="2:10" ht="15" thickTop="1">
      <c r="B24" s="32"/>
      <c r="C24" s="33"/>
      <c r="D24" s="34"/>
      <c r="E24" s="34"/>
      <c r="F24" s="34"/>
      <c r="G24" s="35"/>
      <c r="H24" s="32"/>
      <c r="I24" s="36"/>
      <c r="J24" s="32"/>
    </row>
    <row r="25" spans="2:10" ht="17.25" customHeight="1">
      <c r="B25" s="3" t="s">
        <v>48</v>
      </c>
      <c r="C25" s="37"/>
      <c r="D25" s="38"/>
      <c r="E25" s="38"/>
      <c r="F25" s="38"/>
      <c r="G25" s="39"/>
      <c r="H25" s="4"/>
      <c r="I25" s="31"/>
      <c r="J25" s="26"/>
    </row>
    <row r="26" spans="2:10" ht="15" thickBot="1">
      <c r="B26" s="37"/>
      <c r="C26" s="37"/>
      <c r="D26" s="38"/>
      <c r="E26" s="38"/>
      <c r="F26" s="38"/>
      <c r="G26" s="38"/>
      <c r="H26" s="38"/>
      <c r="I26" s="4"/>
      <c r="J26" s="4"/>
    </row>
    <row r="27" spans="2:11" ht="37.5" customHeight="1" thickBot="1">
      <c r="B27" s="264" t="s">
        <v>101</v>
      </c>
      <c r="C27" s="316"/>
      <c r="D27" s="316"/>
      <c r="E27" s="316"/>
      <c r="F27" s="316"/>
      <c r="G27" s="316"/>
      <c r="H27" s="316"/>
      <c r="I27" s="316"/>
      <c r="J27" s="317"/>
      <c r="K27" s="40"/>
    </row>
    <row r="28" spans="2:11" ht="12.75" customHeight="1">
      <c r="B28" s="41"/>
      <c r="C28" s="42"/>
      <c r="D28" s="42"/>
      <c r="E28" s="42"/>
      <c r="F28" s="42"/>
      <c r="G28" s="42"/>
      <c r="H28" s="42"/>
      <c r="I28" s="42"/>
      <c r="J28" s="42"/>
      <c r="K28" s="40"/>
    </row>
    <row r="29" spans="2:11" ht="12.75" customHeight="1">
      <c r="B29" s="41"/>
      <c r="C29" s="42"/>
      <c r="D29" s="42"/>
      <c r="E29" s="42"/>
      <c r="F29" s="42"/>
      <c r="G29" s="42"/>
      <c r="H29" s="42"/>
      <c r="I29" s="42"/>
      <c r="J29" s="42"/>
      <c r="K29" s="40"/>
    </row>
    <row r="30" spans="2:10" ht="15.75" customHeight="1">
      <c r="B30" s="323" t="s">
        <v>110</v>
      </c>
      <c r="C30" s="321" t="s">
        <v>74</v>
      </c>
      <c r="D30" s="305" t="s">
        <v>72</v>
      </c>
      <c r="E30" s="306" t="s">
        <v>75</v>
      </c>
      <c r="F30" s="44" t="s">
        <v>0</v>
      </c>
      <c r="G30" s="44" t="s">
        <v>0</v>
      </c>
      <c r="H30" s="44" t="s">
        <v>0</v>
      </c>
      <c r="I30" s="44" t="s">
        <v>0</v>
      </c>
      <c r="J30" s="44" t="s">
        <v>0</v>
      </c>
    </row>
    <row r="31" spans="1:10" s="47" customFormat="1" ht="15" thickBot="1">
      <c r="A31" s="231"/>
      <c r="B31" s="323"/>
      <c r="C31" s="322"/>
      <c r="D31" s="267"/>
      <c r="E31" s="268"/>
      <c r="F31" s="46" t="s">
        <v>23</v>
      </c>
      <c r="G31" s="46" t="s">
        <v>24</v>
      </c>
      <c r="H31" s="46" t="s">
        <v>25</v>
      </c>
      <c r="I31" s="46" t="s">
        <v>30</v>
      </c>
      <c r="J31" s="46" t="s">
        <v>31</v>
      </c>
    </row>
    <row r="32" spans="2:10" ht="14.25">
      <c r="B32" s="48"/>
      <c r="C32" s="38"/>
      <c r="D32" s="49"/>
      <c r="E32" s="50"/>
      <c r="F32" s="4"/>
      <c r="G32" s="4"/>
      <c r="H32" s="4"/>
      <c r="I32" s="4"/>
      <c r="J32" s="4"/>
    </row>
    <row r="33" spans="2:19" ht="14.25">
      <c r="B33" s="332"/>
      <c r="C33" s="333"/>
      <c r="D33" s="344"/>
      <c r="E33" s="335"/>
      <c r="F33" s="246">
        <f aca="true" t="shared" si="0" ref="F33:F38">+C33*D33*E33</f>
        <v>0</v>
      </c>
      <c r="G33" s="331"/>
      <c r="H33" s="331"/>
      <c r="I33" s="331"/>
      <c r="J33" s="331"/>
      <c r="K33" s="130"/>
      <c r="L33" s="238"/>
      <c r="M33" s="239"/>
      <c r="N33" s="240"/>
      <c r="O33" s="237"/>
      <c r="P33" s="237"/>
      <c r="Q33" s="237"/>
      <c r="R33" s="237"/>
      <c r="S33" s="237"/>
    </row>
    <row r="34" spans="2:19" ht="14.25">
      <c r="B34" s="332"/>
      <c r="C34" s="333"/>
      <c r="D34" s="344"/>
      <c r="E34" s="335"/>
      <c r="F34" s="246">
        <f t="shared" si="0"/>
        <v>0</v>
      </c>
      <c r="G34" s="331"/>
      <c r="H34" s="331"/>
      <c r="I34" s="331"/>
      <c r="J34" s="331"/>
      <c r="K34" s="130"/>
      <c r="L34" s="238"/>
      <c r="M34" s="239"/>
      <c r="N34" s="240"/>
      <c r="O34" s="237"/>
      <c r="P34" s="237"/>
      <c r="Q34" s="237"/>
      <c r="R34" s="237"/>
      <c r="S34" s="237"/>
    </row>
    <row r="35" spans="2:11" ht="14.25">
      <c r="B35" s="97"/>
      <c r="C35" s="333"/>
      <c r="D35" s="344"/>
      <c r="E35" s="335"/>
      <c r="F35" s="246">
        <f t="shared" si="0"/>
        <v>0</v>
      </c>
      <c r="G35" s="331"/>
      <c r="H35" s="331"/>
      <c r="I35" s="331"/>
      <c r="J35" s="331"/>
      <c r="K35" s="51"/>
    </row>
    <row r="36" spans="2:11" ht="14.25">
      <c r="B36" s="97"/>
      <c r="C36" s="333"/>
      <c r="D36" s="344"/>
      <c r="E36" s="335"/>
      <c r="F36" s="246">
        <f t="shared" si="0"/>
        <v>0</v>
      </c>
      <c r="G36" s="331"/>
      <c r="H36" s="331"/>
      <c r="I36" s="331"/>
      <c r="J36" s="331"/>
      <c r="K36" s="51"/>
    </row>
    <row r="37" spans="2:11" ht="14.25">
      <c r="B37" s="97"/>
      <c r="C37" s="333"/>
      <c r="D37" s="344"/>
      <c r="E37" s="335"/>
      <c r="F37" s="246">
        <f t="shared" si="0"/>
        <v>0</v>
      </c>
      <c r="G37" s="331"/>
      <c r="H37" s="331"/>
      <c r="I37" s="331"/>
      <c r="J37" s="331"/>
      <c r="K37" s="51"/>
    </row>
    <row r="38" spans="2:11" ht="12" customHeight="1">
      <c r="B38" s="335"/>
      <c r="C38" s="333"/>
      <c r="D38" s="344"/>
      <c r="E38" s="335"/>
      <c r="F38" s="246">
        <f t="shared" si="0"/>
        <v>0</v>
      </c>
      <c r="G38" s="331"/>
      <c r="H38" s="331"/>
      <c r="I38" s="331"/>
      <c r="J38" s="331"/>
      <c r="K38" s="51"/>
    </row>
    <row r="39" spans="2:11" s="5" customFormat="1" ht="12" customHeight="1">
      <c r="B39" s="206" t="s">
        <v>118</v>
      </c>
      <c r="C39" s="207"/>
      <c r="D39" s="255">
        <f>SUM(D33:D38)</f>
        <v>0</v>
      </c>
      <c r="E39" s="208"/>
      <c r="F39" s="199"/>
      <c r="G39" s="204"/>
      <c r="H39" s="204"/>
      <c r="I39" s="204"/>
      <c r="J39" s="204"/>
      <c r="K39" s="200"/>
    </row>
    <row r="40" spans="2:11" ht="15" thickBot="1">
      <c r="B40" s="48"/>
      <c r="C40" s="38"/>
      <c r="D40" s="49"/>
      <c r="E40" s="50"/>
      <c r="F40" s="52"/>
      <c r="G40" s="52"/>
      <c r="H40" s="52"/>
      <c r="I40" s="52"/>
      <c r="J40" s="52"/>
      <c r="K40" s="51"/>
    </row>
    <row r="41" spans="2:11" ht="27.75" customHeight="1" thickBot="1">
      <c r="B41" s="295" t="s">
        <v>69</v>
      </c>
      <c r="C41" s="297"/>
      <c r="D41" s="297"/>
      <c r="E41" s="53"/>
      <c r="F41" s="54">
        <f>SUM(F33:F38)</f>
        <v>0</v>
      </c>
      <c r="G41" s="54">
        <f>SUM(G33:G38)</f>
        <v>0</v>
      </c>
      <c r="H41" s="54">
        <f>SUM(H33:H38)</f>
        <v>0</v>
      </c>
      <c r="I41" s="54">
        <f>SUM(I33:I38)</f>
        <v>0</v>
      </c>
      <c r="J41" s="55">
        <f>SUM(J33:J38)</f>
        <v>0</v>
      </c>
      <c r="K41" s="56"/>
    </row>
    <row r="42" spans="2:11" ht="15" customHeight="1">
      <c r="B42" s="57"/>
      <c r="C42" s="58"/>
      <c r="D42" s="58"/>
      <c r="E42" s="59"/>
      <c r="F42" s="60"/>
      <c r="G42" s="60"/>
      <c r="H42" s="60"/>
      <c r="I42" s="60"/>
      <c r="J42" s="60"/>
      <c r="K42" s="56"/>
    </row>
    <row r="43" spans="2:11" ht="15" customHeight="1" thickBot="1">
      <c r="B43" s="61"/>
      <c r="C43" s="58"/>
      <c r="D43" s="58"/>
      <c r="E43" s="59"/>
      <c r="F43" s="60"/>
      <c r="G43" s="60"/>
      <c r="H43" s="60"/>
      <c r="I43" s="60"/>
      <c r="J43" s="60"/>
      <c r="K43" s="56"/>
    </row>
    <row r="44" spans="2:11" ht="15" customHeight="1" thickBot="1">
      <c r="B44" s="290" t="s">
        <v>102</v>
      </c>
      <c r="C44" s="291"/>
      <c r="D44" s="291"/>
      <c r="E44" s="291"/>
      <c r="F44" s="291"/>
      <c r="G44" s="291"/>
      <c r="H44" s="291"/>
      <c r="I44" s="291"/>
      <c r="J44" s="292"/>
      <c r="K44" s="56"/>
    </row>
    <row r="45" spans="2:11" ht="19.5" customHeight="1">
      <c r="B45" s="4"/>
      <c r="C45" s="43"/>
      <c r="D45" s="44"/>
      <c r="E45" s="44"/>
      <c r="F45" s="44"/>
      <c r="G45" s="44"/>
      <c r="H45" s="44"/>
      <c r="I45" s="44"/>
      <c r="J45" s="44"/>
      <c r="K45" s="56"/>
    </row>
    <row r="46" spans="2:11" ht="23.25" customHeight="1">
      <c r="B46" s="283" t="s">
        <v>111</v>
      </c>
      <c r="C46" s="321" t="s">
        <v>74</v>
      </c>
      <c r="D46" s="305" t="s">
        <v>72</v>
      </c>
      <c r="E46" s="306" t="s">
        <v>75</v>
      </c>
      <c r="F46" s="44" t="s">
        <v>0</v>
      </c>
      <c r="G46" s="44" t="s">
        <v>0</v>
      </c>
      <c r="H46" s="44" t="s">
        <v>0</v>
      </c>
      <c r="I46" s="44" t="s">
        <v>0</v>
      </c>
      <c r="J46" s="44" t="s">
        <v>0</v>
      </c>
      <c r="K46" s="56"/>
    </row>
    <row r="47" spans="2:11" ht="19.5" customHeight="1" thickBot="1">
      <c r="B47" s="283"/>
      <c r="C47" s="322"/>
      <c r="D47" s="267"/>
      <c r="E47" s="268"/>
      <c r="F47" s="46" t="s">
        <v>23</v>
      </c>
      <c r="G47" s="46" t="s">
        <v>24</v>
      </c>
      <c r="H47" s="46" t="s">
        <v>25</v>
      </c>
      <c r="I47" s="46" t="s">
        <v>30</v>
      </c>
      <c r="J47" s="46" t="s">
        <v>31</v>
      </c>
      <c r="K47" s="56"/>
    </row>
    <row r="48" spans="2:11" ht="15" customHeight="1">
      <c r="B48" s="48"/>
      <c r="C48" s="38"/>
      <c r="D48" s="49"/>
      <c r="E48" s="50"/>
      <c r="F48" s="4"/>
      <c r="G48" s="4"/>
      <c r="H48" s="4"/>
      <c r="I48" s="4"/>
      <c r="J48" s="4"/>
      <c r="K48" s="56"/>
    </row>
    <row r="49" spans="2:11" ht="15" customHeight="1">
      <c r="B49" s="97"/>
      <c r="C49" s="333"/>
      <c r="D49" s="344"/>
      <c r="E49" s="335"/>
      <c r="F49" s="246">
        <f aca="true" t="shared" si="1" ref="F49:F54">+C49*D49*E49</f>
        <v>0</v>
      </c>
      <c r="G49" s="331"/>
      <c r="H49" s="331"/>
      <c r="I49" s="331"/>
      <c r="J49" s="331"/>
      <c r="K49" s="56"/>
    </row>
    <row r="50" spans="2:11" ht="15" customHeight="1">
      <c r="B50" s="97"/>
      <c r="C50" s="333"/>
      <c r="D50" s="344"/>
      <c r="E50" s="335"/>
      <c r="F50" s="246">
        <f t="shared" si="1"/>
        <v>0</v>
      </c>
      <c r="G50" s="331"/>
      <c r="H50" s="331"/>
      <c r="I50" s="331"/>
      <c r="J50" s="331"/>
      <c r="K50" s="56"/>
    </row>
    <row r="51" spans="2:11" ht="15" customHeight="1">
      <c r="B51" s="97"/>
      <c r="C51" s="333"/>
      <c r="D51" s="344"/>
      <c r="E51" s="335"/>
      <c r="F51" s="246">
        <f t="shared" si="1"/>
        <v>0</v>
      </c>
      <c r="G51" s="331"/>
      <c r="H51" s="331"/>
      <c r="I51" s="331"/>
      <c r="J51" s="331"/>
      <c r="K51" s="56"/>
    </row>
    <row r="52" spans="2:11" ht="15" customHeight="1">
      <c r="B52" s="97"/>
      <c r="C52" s="333"/>
      <c r="D52" s="344"/>
      <c r="E52" s="335"/>
      <c r="F52" s="246">
        <f t="shared" si="1"/>
        <v>0</v>
      </c>
      <c r="G52" s="331"/>
      <c r="H52" s="331"/>
      <c r="I52" s="331"/>
      <c r="J52" s="331"/>
      <c r="K52" s="56"/>
    </row>
    <row r="53" spans="2:11" ht="15" customHeight="1">
      <c r="B53" s="97"/>
      <c r="C53" s="333"/>
      <c r="D53" s="344"/>
      <c r="E53" s="334"/>
      <c r="F53" s="246">
        <f t="shared" si="1"/>
        <v>0</v>
      </c>
      <c r="G53" s="331"/>
      <c r="H53" s="331"/>
      <c r="I53" s="331"/>
      <c r="J53" s="331"/>
      <c r="K53" s="56"/>
    </row>
    <row r="54" spans="2:11" ht="15" customHeight="1">
      <c r="B54" s="335"/>
      <c r="C54" s="333"/>
      <c r="D54" s="344"/>
      <c r="E54" s="335"/>
      <c r="F54" s="246">
        <f t="shared" si="1"/>
        <v>0</v>
      </c>
      <c r="G54" s="331"/>
      <c r="H54" s="331"/>
      <c r="I54" s="331"/>
      <c r="J54" s="331"/>
      <c r="K54" s="56"/>
    </row>
    <row r="55" spans="2:11" s="5" customFormat="1" ht="15" customHeight="1">
      <c r="B55" s="206" t="s">
        <v>119</v>
      </c>
      <c r="C55" s="207"/>
      <c r="D55" s="255">
        <f>SUM(D49:D54)</f>
        <v>0</v>
      </c>
      <c r="E55" s="208"/>
      <c r="F55" s="199"/>
      <c r="G55" s="204"/>
      <c r="H55" s="204"/>
      <c r="I55" s="204"/>
      <c r="J55" s="204"/>
      <c r="K55" s="201"/>
    </row>
    <row r="56" spans="2:11" ht="15" customHeight="1" thickBot="1">
      <c r="B56" s="48"/>
      <c r="C56" s="38"/>
      <c r="D56" s="49"/>
      <c r="E56" s="50"/>
      <c r="F56" s="52"/>
      <c r="G56" s="52"/>
      <c r="H56" s="52"/>
      <c r="I56" s="52"/>
      <c r="J56" s="52"/>
      <c r="K56" s="56"/>
    </row>
    <row r="57" spans="2:11" ht="33.75" customHeight="1" thickBot="1">
      <c r="B57" s="295" t="s">
        <v>79</v>
      </c>
      <c r="C57" s="297"/>
      <c r="D57" s="297"/>
      <c r="E57" s="53"/>
      <c r="F57" s="54">
        <f>SUM(F49:F54)</f>
        <v>0</v>
      </c>
      <c r="G57" s="54">
        <f>SUM(G49:G54)</f>
        <v>0</v>
      </c>
      <c r="H57" s="54">
        <f>SUM(H49:H54)</f>
        <v>0</v>
      </c>
      <c r="I57" s="54">
        <f>SUM(I49:I54)</f>
        <v>0</v>
      </c>
      <c r="J57" s="55">
        <f>SUM(J49:J54)</f>
        <v>0</v>
      </c>
      <c r="K57" s="56"/>
    </row>
    <row r="58" spans="2:11" ht="15" customHeight="1" thickBot="1">
      <c r="B58" s="48"/>
      <c r="C58" s="38"/>
      <c r="D58" s="49"/>
      <c r="E58" s="50"/>
      <c r="F58" s="52"/>
      <c r="G58" s="52"/>
      <c r="H58" s="52"/>
      <c r="I58" s="52"/>
      <c r="J58" s="52"/>
      <c r="K58" s="56"/>
    </row>
    <row r="59" spans="2:11" ht="29.25" customHeight="1" thickBot="1">
      <c r="B59" s="197" t="s">
        <v>80</v>
      </c>
      <c r="C59" s="62"/>
      <c r="D59" s="62"/>
      <c r="E59" s="53"/>
      <c r="F59" s="54">
        <f>+F41+F57</f>
        <v>0</v>
      </c>
      <c r="G59" s="54">
        <f>+G41+G57</f>
        <v>0</v>
      </c>
      <c r="H59" s="54">
        <f>+H41+H57</f>
        <v>0</v>
      </c>
      <c r="I59" s="54">
        <f>+I41+I57</f>
        <v>0</v>
      </c>
      <c r="J59" s="54">
        <f>+J41+J57</f>
        <v>0</v>
      </c>
      <c r="K59" s="56"/>
    </row>
    <row r="60" spans="2:11" ht="15" customHeight="1" thickBot="1">
      <c r="B60" s="57"/>
      <c r="C60" s="58"/>
      <c r="D60" s="58"/>
      <c r="E60" s="59"/>
      <c r="F60" s="60"/>
      <c r="G60" s="60"/>
      <c r="H60" s="60"/>
      <c r="I60" s="60"/>
      <c r="J60" s="60"/>
      <c r="K60" s="56"/>
    </row>
    <row r="61" spans="2:11" ht="104.25" customHeight="1" thickBot="1" thickTop="1">
      <c r="B61" s="63" t="s">
        <v>77</v>
      </c>
      <c r="C61" s="262"/>
      <c r="D61" s="262"/>
      <c r="E61" s="262"/>
      <c r="F61" s="262"/>
      <c r="G61" s="262"/>
      <c r="H61" s="262"/>
      <c r="I61" s="262"/>
      <c r="J61" s="263"/>
      <c r="K61" s="56"/>
    </row>
    <row r="62" spans="2:11" ht="15" customHeight="1" thickBot="1" thickTop="1">
      <c r="B62" s="57"/>
      <c r="C62" s="58"/>
      <c r="D62" s="58"/>
      <c r="E62" s="59"/>
      <c r="F62" s="60"/>
      <c r="G62" s="60"/>
      <c r="H62" s="60"/>
      <c r="I62" s="60"/>
      <c r="J62" s="60"/>
      <c r="K62" s="56"/>
    </row>
    <row r="63" spans="1:11" s="66" customFormat="1" ht="25.5" customHeight="1" thickBot="1" thickTop="1">
      <c r="A63" s="232"/>
      <c r="B63" s="293" t="s">
        <v>117</v>
      </c>
      <c r="C63" s="294"/>
      <c r="D63" s="294"/>
      <c r="E63" s="294"/>
      <c r="F63" s="294"/>
      <c r="G63" s="294"/>
      <c r="H63" s="294"/>
      <c r="I63" s="294"/>
      <c r="J63" s="64"/>
      <c r="K63" s="65"/>
    </row>
    <row r="64" spans="2:11" ht="15" thickTop="1">
      <c r="B64" s="67"/>
      <c r="C64" s="43"/>
      <c r="D64" s="44" t="s">
        <v>60</v>
      </c>
      <c r="E64" s="44" t="s">
        <v>73</v>
      </c>
      <c r="F64" s="4"/>
      <c r="G64" s="4"/>
      <c r="H64" s="4"/>
      <c r="I64" s="4"/>
      <c r="J64" s="4"/>
      <c r="K64" s="56"/>
    </row>
    <row r="65" spans="2:11" ht="14.25">
      <c r="B65" s="67"/>
      <c r="C65" s="43" t="s">
        <v>42</v>
      </c>
      <c r="D65" s="68" t="s">
        <v>61</v>
      </c>
      <c r="E65" s="44" t="s">
        <v>59</v>
      </c>
      <c r="F65" s="44" t="s">
        <v>43</v>
      </c>
      <c r="G65" s="44" t="s">
        <v>43</v>
      </c>
      <c r="H65" s="44" t="s">
        <v>43</v>
      </c>
      <c r="I65" s="44" t="s">
        <v>43</v>
      </c>
      <c r="J65" s="44" t="s">
        <v>43</v>
      </c>
      <c r="K65" s="56"/>
    </row>
    <row r="66" spans="2:11" ht="14.25">
      <c r="B66" s="67"/>
      <c r="C66" s="133" t="s">
        <v>76</v>
      </c>
      <c r="D66" s="69" t="s">
        <v>67</v>
      </c>
      <c r="E66" s="70" t="s">
        <v>58</v>
      </c>
      <c r="F66" s="70" t="s">
        <v>23</v>
      </c>
      <c r="G66" s="70" t="s">
        <v>24</v>
      </c>
      <c r="H66" s="70" t="s">
        <v>25</v>
      </c>
      <c r="I66" s="70" t="s">
        <v>30</v>
      </c>
      <c r="J66" s="70" t="s">
        <v>31</v>
      </c>
      <c r="K66" s="56"/>
    </row>
    <row r="67" spans="2:11" ht="14.25">
      <c r="B67" s="241">
        <f aca="true" t="shared" si="2" ref="B67:B72">T(B33)</f>
      </c>
      <c r="C67" s="242">
        <f aca="true" t="shared" si="3" ref="C67:D72">+C33</f>
        <v>0</v>
      </c>
      <c r="D67" s="243">
        <f t="shared" si="3"/>
        <v>0</v>
      </c>
      <c r="E67" s="244">
        <f aca="true" t="shared" si="4" ref="E67:E72">+E33*0.15</f>
        <v>0</v>
      </c>
      <c r="F67" s="246">
        <f aca="true" t="shared" si="5" ref="F67:F72">+C67*D67*E67</f>
        <v>0</v>
      </c>
      <c r="G67" s="331"/>
      <c r="H67" s="331"/>
      <c r="I67" s="331"/>
      <c r="J67" s="331"/>
      <c r="K67" s="56"/>
    </row>
    <row r="68" spans="2:11" ht="14.25">
      <c r="B68" s="241">
        <f t="shared" si="2"/>
      </c>
      <c r="C68" s="245">
        <f t="shared" si="3"/>
        <v>0</v>
      </c>
      <c r="D68" s="243">
        <f t="shared" si="3"/>
        <v>0</v>
      </c>
      <c r="E68" s="244">
        <f t="shared" si="4"/>
        <v>0</v>
      </c>
      <c r="F68" s="246">
        <f t="shared" si="5"/>
        <v>0</v>
      </c>
      <c r="G68" s="331"/>
      <c r="H68" s="331"/>
      <c r="I68" s="331"/>
      <c r="J68" s="331"/>
      <c r="K68" s="56"/>
    </row>
    <row r="69" spans="2:11" ht="14.25">
      <c r="B69" s="241">
        <f t="shared" si="2"/>
      </c>
      <c r="C69" s="245">
        <f t="shared" si="3"/>
        <v>0</v>
      </c>
      <c r="D69" s="243">
        <f t="shared" si="3"/>
        <v>0</v>
      </c>
      <c r="E69" s="244">
        <f t="shared" si="4"/>
        <v>0</v>
      </c>
      <c r="F69" s="246">
        <f t="shared" si="5"/>
        <v>0</v>
      </c>
      <c r="G69" s="331"/>
      <c r="H69" s="331"/>
      <c r="I69" s="331"/>
      <c r="J69" s="331"/>
      <c r="K69" s="56"/>
    </row>
    <row r="70" spans="2:11" ht="14.25">
      <c r="B70" s="241">
        <f t="shared" si="2"/>
      </c>
      <c r="C70" s="245">
        <f t="shared" si="3"/>
        <v>0</v>
      </c>
      <c r="D70" s="243">
        <f t="shared" si="3"/>
        <v>0</v>
      </c>
      <c r="E70" s="244">
        <f t="shared" si="4"/>
        <v>0</v>
      </c>
      <c r="F70" s="246">
        <f t="shared" si="5"/>
        <v>0</v>
      </c>
      <c r="G70" s="331"/>
      <c r="H70" s="331"/>
      <c r="I70" s="331"/>
      <c r="J70" s="331"/>
      <c r="K70" s="56"/>
    </row>
    <row r="71" spans="2:11" ht="14.25">
      <c r="B71" s="241">
        <f t="shared" si="2"/>
      </c>
      <c r="C71" s="245">
        <f t="shared" si="3"/>
        <v>0</v>
      </c>
      <c r="D71" s="243">
        <f t="shared" si="3"/>
        <v>0</v>
      </c>
      <c r="E71" s="244">
        <f t="shared" si="4"/>
        <v>0</v>
      </c>
      <c r="F71" s="246">
        <f t="shared" si="5"/>
        <v>0</v>
      </c>
      <c r="G71" s="331"/>
      <c r="H71" s="331"/>
      <c r="I71" s="331"/>
      <c r="J71" s="331"/>
      <c r="K71" s="56"/>
    </row>
    <row r="72" spans="2:11" ht="14.25">
      <c r="B72" s="241">
        <f t="shared" si="2"/>
      </c>
      <c r="C72" s="245">
        <f t="shared" si="3"/>
        <v>0</v>
      </c>
      <c r="D72" s="243">
        <f t="shared" si="3"/>
        <v>0</v>
      </c>
      <c r="E72" s="244">
        <f t="shared" si="4"/>
        <v>0</v>
      </c>
      <c r="F72" s="246">
        <f t="shared" si="5"/>
        <v>0</v>
      </c>
      <c r="G72" s="331"/>
      <c r="H72" s="331"/>
      <c r="I72" s="331"/>
      <c r="J72" s="331"/>
      <c r="K72" s="56"/>
    </row>
    <row r="73" spans="2:11" ht="15" thickBot="1">
      <c r="B73" s="67"/>
      <c r="C73" s="71"/>
      <c r="D73" s="67"/>
      <c r="E73" s="72"/>
      <c r="F73" s="73"/>
      <c r="G73" s="73"/>
      <c r="H73" s="73"/>
      <c r="I73" s="73"/>
      <c r="J73" s="73"/>
      <c r="K73" s="56"/>
    </row>
    <row r="74" spans="2:10" ht="26.25" customHeight="1" thickBot="1" thickTop="1">
      <c r="B74" s="269" t="s">
        <v>88</v>
      </c>
      <c r="C74" s="270"/>
      <c r="D74" s="270"/>
      <c r="E74" s="74"/>
      <c r="F74" s="75">
        <f>SUM(F67:F73)</f>
        <v>0</v>
      </c>
      <c r="G74" s="75">
        <f>SUM(G67:G73)</f>
        <v>0</v>
      </c>
      <c r="H74" s="75">
        <f>SUM(H67:H73)</f>
        <v>0</v>
      </c>
      <c r="I74" s="75">
        <f>SUM(I67:I73)</f>
        <v>0</v>
      </c>
      <c r="J74" s="76">
        <f>SUM(J67:J73)</f>
        <v>0</v>
      </c>
    </row>
    <row r="75" spans="2:10" ht="15" thickBot="1" thickTop="1">
      <c r="B75" s="48"/>
      <c r="C75" s="48"/>
      <c r="D75" s="38"/>
      <c r="E75" s="38"/>
      <c r="F75" s="38"/>
      <c r="G75" s="49"/>
      <c r="H75" s="50"/>
      <c r="I75" s="77"/>
      <c r="J75" s="4"/>
    </row>
    <row r="76" spans="2:10" ht="57" customHeight="1" thickBot="1" thickTop="1">
      <c r="B76" s="63" t="s">
        <v>81</v>
      </c>
      <c r="C76" s="328"/>
      <c r="D76" s="328"/>
      <c r="E76" s="328"/>
      <c r="F76" s="328"/>
      <c r="G76" s="328"/>
      <c r="H76" s="328"/>
      <c r="I76" s="328"/>
      <c r="J76" s="329"/>
    </row>
    <row r="77" spans="2:10" ht="15" thickTop="1">
      <c r="B77" s="48"/>
      <c r="C77" s="48"/>
      <c r="D77" s="38"/>
      <c r="E77" s="38"/>
      <c r="F77" s="38"/>
      <c r="G77" s="49"/>
      <c r="H77" s="50"/>
      <c r="I77" s="77"/>
      <c r="J77" s="4"/>
    </row>
    <row r="78" spans="2:10" ht="15" thickBot="1">
      <c r="B78" s="48"/>
      <c r="C78" s="48"/>
      <c r="D78" s="38"/>
      <c r="E78" s="38"/>
      <c r="F78" s="38"/>
      <c r="G78" s="49"/>
      <c r="H78" s="50"/>
      <c r="I78" s="77"/>
      <c r="J78" s="4"/>
    </row>
    <row r="79" spans="1:10" s="66" customFormat="1" ht="24.75" customHeight="1" thickBot="1">
      <c r="A79" s="232"/>
      <c r="B79" s="264" t="s">
        <v>89</v>
      </c>
      <c r="C79" s="265"/>
      <c r="D79" s="265"/>
      <c r="E79" s="265"/>
      <c r="F79" s="265"/>
      <c r="G79" s="265"/>
      <c r="H79" s="265"/>
      <c r="I79" s="265"/>
      <c r="J79" s="266"/>
    </row>
    <row r="80" spans="2:10" ht="14.25">
      <c r="B80" s="78"/>
      <c r="C80" s="48"/>
      <c r="D80" s="38"/>
      <c r="E80" s="38"/>
      <c r="F80" s="50"/>
      <c r="G80" s="49"/>
      <c r="H80" s="50"/>
      <c r="I80" s="4"/>
      <c r="J80" s="4"/>
    </row>
    <row r="81" spans="2:10" ht="14.25">
      <c r="B81" s="18"/>
      <c r="C81" s="18"/>
      <c r="D81" s="38"/>
      <c r="E81" s="44"/>
      <c r="F81" s="44" t="s">
        <v>43</v>
      </c>
      <c r="G81" s="44" t="s">
        <v>43</v>
      </c>
      <c r="H81" s="44" t="s">
        <v>43</v>
      </c>
      <c r="I81" s="44" t="s">
        <v>43</v>
      </c>
      <c r="J81" s="44" t="s">
        <v>43</v>
      </c>
    </row>
    <row r="82" spans="2:10" ht="15" thickBot="1">
      <c r="B82" s="37" t="s">
        <v>29</v>
      </c>
      <c r="C82" s="37"/>
      <c r="D82" s="38"/>
      <c r="E82" s="70"/>
      <c r="F82" s="79" t="s">
        <v>23</v>
      </c>
      <c r="G82" s="79" t="s">
        <v>24</v>
      </c>
      <c r="H82" s="79" t="s">
        <v>25</v>
      </c>
      <c r="I82" s="79" t="s">
        <v>30</v>
      </c>
      <c r="J82" s="79" t="s">
        <v>31</v>
      </c>
    </row>
    <row r="83" spans="2:10" ht="14.25">
      <c r="B83" s="37"/>
      <c r="C83" s="37"/>
      <c r="D83" s="38"/>
      <c r="E83" s="70"/>
      <c r="F83" s="70"/>
      <c r="G83" s="70"/>
      <c r="H83" s="70"/>
      <c r="I83" s="70"/>
      <c r="J83" s="70"/>
    </row>
    <row r="84" spans="2:10" ht="14.25" customHeight="1">
      <c r="B84" s="80" t="s">
        <v>70</v>
      </c>
      <c r="C84" s="37"/>
      <c r="D84" s="38"/>
      <c r="E84" s="44"/>
      <c r="F84" s="345"/>
      <c r="G84" s="345"/>
      <c r="H84" s="345"/>
      <c r="I84" s="345"/>
      <c r="J84" s="345"/>
    </row>
    <row r="85" spans="2:10" ht="14.25">
      <c r="B85" s="80" t="s">
        <v>65</v>
      </c>
      <c r="C85" s="37"/>
      <c r="D85" s="38"/>
      <c r="E85" s="44"/>
      <c r="F85" s="345"/>
      <c r="G85" s="345"/>
      <c r="H85" s="345"/>
      <c r="I85" s="345"/>
      <c r="J85" s="345"/>
    </row>
    <row r="86" spans="2:10" ht="15" thickBot="1">
      <c r="B86" s="37"/>
      <c r="C86" s="37"/>
      <c r="D86" s="38"/>
      <c r="E86" s="44"/>
      <c r="F86" s="220"/>
      <c r="G86" s="221"/>
      <c r="H86" s="221"/>
      <c r="I86" s="222"/>
      <c r="J86" s="222"/>
    </row>
    <row r="87" spans="2:10" ht="15" thickBot="1">
      <c r="B87" s="81" t="s">
        <v>71</v>
      </c>
      <c r="C87" s="82"/>
      <c r="D87" s="83"/>
      <c r="E87" s="84"/>
      <c r="F87" s="85">
        <f>+F41*F84</f>
        <v>0</v>
      </c>
      <c r="G87" s="85">
        <f>+G41*G84</f>
        <v>0</v>
      </c>
      <c r="H87" s="85">
        <f>+H41*H84</f>
        <v>0</v>
      </c>
      <c r="I87" s="85">
        <f>+I41*I84</f>
        <v>0</v>
      </c>
      <c r="J87" s="85">
        <f>+J41*J84</f>
        <v>0</v>
      </c>
    </row>
    <row r="88" spans="2:10" ht="15" thickBot="1">
      <c r="B88" s="81" t="s">
        <v>66</v>
      </c>
      <c r="C88" s="82"/>
      <c r="D88" s="83"/>
      <c r="E88" s="86"/>
      <c r="F88" s="85">
        <f>+F85*F57</f>
        <v>0</v>
      </c>
      <c r="G88" s="85">
        <f>+G85*G57</f>
        <v>0</v>
      </c>
      <c r="H88" s="85">
        <f>+H85*H57</f>
        <v>0</v>
      </c>
      <c r="I88" s="85">
        <f>+I85*I57</f>
        <v>0</v>
      </c>
      <c r="J88" s="85">
        <f>+J85*J57</f>
        <v>0</v>
      </c>
    </row>
    <row r="89" spans="2:10" ht="15" thickBot="1">
      <c r="B89" s="80"/>
      <c r="C89" s="82"/>
      <c r="D89" s="83"/>
      <c r="E89" s="83"/>
      <c r="F89" s="198"/>
      <c r="G89" s="87"/>
      <c r="H89" s="83"/>
      <c r="I89" s="84"/>
      <c r="J89" s="84"/>
    </row>
    <row r="90" spans="2:10" ht="15" thickBot="1">
      <c r="B90" s="295" t="s">
        <v>82</v>
      </c>
      <c r="C90" s="296"/>
      <c r="D90" s="296"/>
      <c r="E90" s="88"/>
      <c r="F90" s="54">
        <f>+F87+F88</f>
        <v>0</v>
      </c>
      <c r="G90" s="54">
        <f>+G87+G88</f>
        <v>0</v>
      </c>
      <c r="H90" s="54">
        <f>+H87+H88</f>
        <v>0</v>
      </c>
      <c r="I90" s="54">
        <f>+I87+I88</f>
        <v>0</v>
      </c>
      <c r="J90" s="54">
        <f>+J87+J88</f>
        <v>0</v>
      </c>
    </row>
    <row r="91" spans="2:10" ht="14.25">
      <c r="B91" s="28"/>
      <c r="C91" s="28"/>
      <c r="D91" s="29"/>
      <c r="E91" s="29"/>
      <c r="F91" s="89"/>
      <c r="G91" s="29"/>
      <c r="H91" s="29"/>
      <c r="I91" s="90"/>
      <c r="J91" s="26"/>
    </row>
    <row r="92" spans="2:10" ht="15" thickBot="1">
      <c r="B92" s="91"/>
      <c r="C92" s="91"/>
      <c r="D92" s="92"/>
      <c r="E92" s="92"/>
      <c r="F92" s="93"/>
      <c r="G92" s="92"/>
      <c r="H92" s="92"/>
      <c r="I92" s="94"/>
      <c r="J92" s="95"/>
    </row>
    <row r="93" spans="2:10" ht="15" thickBot="1" thickTop="1">
      <c r="B93" s="37"/>
      <c r="C93" s="37"/>
      <c r="D93" s="38"/>
      <c r="E93" s="38"/>
      <c r="F93" s="38"/>
      <c r="G93" s="38"/>
      <c r="H93" s="38"/>
      <c r="I93" s="4"/>
      <c r="J93" s="4"/>
    </row>
    <row r="94" spans="2:11" ht="32.25" customHeight="1" thickBot="1">
      <c r="B94" s="264" t="s">
        <v>103</v>
      </c>
      <c r="C94" s="265"/>
      <c r="D94" s="265"/>
      <c r="E94" s="265"/>
      <c r="F94" s="265"/>
      <c r="G94" s="265"/>
      <c r="H94" s="265"/>
      <c r="I94" s="265"/>
      <c r="J94" s="266"/>
      <c r="K94" s="40"/>
    </row>
    <row r="95" spans="2:10" ht="14.25">
      <c r="B95" s="48"/>
      <c r="C95" s="18"/>
      <c r="D95" s="38"/>
      <c r="E95" s="38"/>
      <c r="F95" s="38"/>
      <c r="G95" s="38"/>
      <c r="H95" s="38"/>
      <c r="I95" s="4"/>
      <c r="J95" s="4"/>
    </row>
    <row r="96" spans="2:10" ht="14.25">
      <c r="B96" s="48"/>
      <c r="C96" s="18"/>
      <c r="D96" s="38"/>
      <c r="E96" s="38"/>
      <c r="F96" s="38"/>
      <c r="G96" s="38"/>
      <c r="H96" s="38"/>
      <c r="I96" s="4"/>
      <c r="J96" s="4"/>
    </row>
    <row r="97" spans="2:10" ht="14.25">
      <c r="B97" s="96"/>
      <c r="C97" s="96"/>
      <c r="D97" s="38"/>
      <c r="E97" s="38"/>
      <c r="F97" s="44" t="s">
        <v>43</v>
      </c>
      <c r="G97" s="44" t="s">
        <v>43</v>
      </c>
      <c r="H97" s="44" t="s">
        <v>43</v>
      </c>
      <c r="I97" s="44" t="s">
        <v>43</v>
      </c>
      <c r="J97" s="44" t="s">
        <v>43</v>
      </c>
    </row>
    <row r="98" spans="2:10" ht="15" thickBot="1">
      <c r="B98" s="96"/>
      <c r="C98" s="96"/>
      <c r="D98" s="38"/>
      <c r="E98" s="38"/>
      <c r="F98" s="79" t="s">
        <v>23</v>
      </c>
      <c r="G98" s="79" t="s">
        <v>24</v>
      </c>
      <c r="H98" s="79" t="s">
        <v>25</v>
      </c>
      <c r="I98" s="79" t="s">
        <v>30</v>
      </c>
      <c r="J98" s="79" t="s">
        <v>31</v>
      </c>
    </row>
    <row r="99" spans="2:10" ht="14.25">
      <c r="B99" s="96"/>
      <c r="C99" s="96"/>
      <c r="D99" s="38"/>
      <c r="E99" s="38"/>
      <c r="F99" s="38"/>
      <c r="G99" s="38"/>
      <c r="H99" s="38"/>
      <c r="I99" s="4"/>
      <c r="J99" s="4"/>
    </row>
    <row r="100" spans="2:10" ht="14.25">
      <c r="B100" s="97"/>
      <c r="C100" s="98"/>
      <c r="D100" s="99"/>
      <c r="E100" s="99"/>
      <c r="F100" s="100"/>
      <c r="G100" s="100"/>
      <c r="H100" s="100"/>
      <c r="I100" s="100"/>
      <c r="J100" s="100"/>
    </row>
    <row r="101" spans="2:10" ht="14.25">
      <c r="B101" s="97"/>
      <c r="C101" s="98"/>
      <c r="D101" s="99"/>
      <c r="E101" s="99"/>
      <c r="F101" s="100"/>
      <c r="G101" s="100"/>
      <c r="H101" s="100"/>
      <c r="I101" s="100"/>
      <c r="J101" s="100"/>
    </row>
    <row r="102" spans="2:10" ht="12.75" customHeight="1">
      <c r="B102" s="97"/>
      <c r="C102" s="98"/>
      <c r="D102" s="99"/>
      <c r="E102" s="99"/>
      <c r="F102" s="100"/>
      <c r="G102" s="100"/>
      <c r="H102" s="100"/>
      <c r="I102" s="100"/>
      <c r="J102" s="100"/>
    </row>
    <row r="103" spans="2:10" ht="14.25">
      <c r="B103" s="97"/>
      <c r="C103" s="98"/>
      <c r="D103" s="99"/>
      <c r="E103" s="99"/>
      <c r="F103" s="100"/>
      <c r="G103" s="100"/>
      <c r="H103" s="100"/>
      <c r="I103" s="100"/>
      <c r="J103" s="100"/>
    </row>
    <row r="104" spans="2:10" ht="14.25">
      <c r="B104" s="97"/>
      <c r="C104" s="98"/>
      <c r="D104" s="99"/>
      <c r="E104" s="99"/>
      <c r="F104" s="100"/>
      <c r="G104" s="100"/>
      <c r="H104" s="100"/>
      <c r="I104" s="100"/>
      <c r="J104" s="100"/>
    </row>
    <row r="105" spans="2:10" ht="14.25">
      <c r="B105" s="97"/>
      <c r="C105" s="98"/>
      <c r="D105" s="99"/>
      <c r="E105" s="99"/>
      <c r="F105" s="100"/>
      <c r="G105" s="100"/>
      <c r="H105" s="100"/>
      <c r="I105" s="100"/>
      <c r="J105" s="100"/>
    </row>
    <row r="106" spans="2:10" ht="14.25">
      <c r="B106" s="97"/>
      <c r="C106" s="98"/>
      <c r="D106" s="99"/>
      <c r="E106" s="99"/>
      <c r="F106" s="100"/>
      <c r="G106" s="100"/>
      <c r="H106" s="100"/>
      <c r="I106" s="100"/>
      <c r="J106" s="100"/>
    </row>
    <row r="107" spans="2:10" ht="14.25">
      <c r="B107" s="97"/>
      <c r="C107" s="98"/>
      <c r="D107" s="99"/>
      <c r="E107" s="99"/>
      <c r="F107" s="100"/>
      <c r="G107" s="100"/>
      <c r="H107" s="100"/>
      <c r="I107" s="100"/>
      <c r="J107" s="100"/>
    </row>
    <row r="108" spans="2:10" ht="14.25">
      <c r="B108" s="97"/>
      <c r="C108" s="98"/>
      <c r="D108" s="99"/>
      <c r="E108" s="99"/>
      <c r="F108" s="100"/>
      <c r="G108" s="100"/>
      <c r="H108" s="100"/>
      <c r="I108" s="100"/>
      <c r="J108" s="100"/>
    </row>
    <row r="109" spans="2:10" ht="14.25">
      <c r="B109" s="101"/>
      <c r="C109" s="100"/>
      <c r="D109" s="99"/>
      <c r="E109" s="99"/>
      <c r="F109" s="100"/>
      <c r="G109" s="100"/>
      <c r="H109" s="100"/>
      <c r="I109" s="100"/>
      <c r="J109" s="100"/>
    </row>
    <row r="110" spans="2:10" ht="15" thickBot="1">
      <c r="B110" s="37"/>
      <c r="C110" s="102"/>
      <c r="D110" s="38"/>
      <c r="E110" s="38"/>
      <c r="F110" s="38"/>
      <c r="G110" s="50"/>
      <c r="H110" s="103"/>
      <c r="I110" s="4"/>
      <c r="J110" s="4"/>
    </row>
    <row r="111" spans="2:10" ht="15" thickBot="1">
      <c r="B111" s="194" t="s">
        <v>44</v>
      </c>
      <c r="C111" s="104"/>
      <c r="D111" s="83"/>
      <c r="E111" s="83"/>
      <c r="F111" s="105">
        <f>SUM(F100:F110)</f>
        <v>0</v>
      </c>
      <c r="G111" s="106">
        <f>SUM(G100:G110)</f>
        <v>0</v>
      </c>
      <c r="H111" s="106">
        <f>SUM(H100:H110)</f>
        <v>0</v>
      </c>
      <c r="I111" s="106">
        <f>SUM(I100:I110)</f>
        <v>0</v>
      </c>
      <c r="J111" s="107">
        <f>SUM(J100:J110)</f>
        <v>0</v>
      </c>
    </row>
    <row r="112" spans="2:10" ht="14.25">
      <c r="B112" s="37"/>
      <c r="C112" s="37"/>
      <c r="D112" s="38"/>
      <c r="E112" s="38"/>
      <c r="F112" s="38"/>
      <c r="G112" s="50"/>
      <c r="H112" s="103"/>
      <c r="I112" s="4"/>
      <c r="J112" s="4"/>
    </row>
    <row r="113" spans="2:10" ht="15" customHeight="1">
      <c r="B113" s="279" t="s">
        <v>114</v>
      </c>
      <c r="C113" s="280"/>
      <c r="D113" s="280"/>
      <c r="E113" s="247">
        <f>SUM(D39+D55)</f>
        <v>0</v>
      </c>
      <c r="F113" s="252"/>
      <c r="G113" s="253"/>
      <c r="H113" s="254"/>
      <c r="I113" s="253"/>
      <c r="J113" s="253"/>
    </row>
    <row r="114" spans="2:10" ht="15" thickBot="1">
      <c r="B114" s="37"/>
      <c r="C114" s="37"/>
      <c r="D114" s="38"/>
      <c r="E114" s="38"/>
      <c r="F114" s="38"/>
      <c r="G114" s="50"/>
      <c r="H114" s="103"/>
      <c r="I114" s="4"/>
      <c r="J114" s="4"/>
    </row>
    <row r="115" spans="2:10" ht="15" customHeight="1" thickBot="1">
      <c r="B115" s="108" t="s">
        <v>113</v>
      </c>
      <c r="C115" s="109"/>
      <c r="D115" s="88"/>
      <c r="E115" s="88"/>
      <c r="F115" s="54">
        <f>+F111*E113</f>
        <v>0</v>
      </c>
      <c r="G115" s="54">
        <f>+G111*E113</f>
        <v>0</v>
      </c>
      <c r="H115" s="54">
        <f>+H111*E113</f>
        <v>0</v>
      </c>
      <c r="I115" s="54">
        <f>+I111*E113</f>
        <v>0</v>
      </c>
      <c r="J115" s="55">
        <f>+J111*E113</f>
        <v>0</v>
      </c>
    </row>
    <row r="116" spans="2:10" ht="15" thickBot="1">
      <c r="B116" s="78"/>
      <c r="C116" s="37"/>
      <c r="D116" s="38"/>
      <c r="E116" s="38"/>
      <c r="F116" s="38"/>
      <c r="G116" s="50"/>
      <c r="H116" s="103"/>
      <c r="I116" s="110"/>
      <c r="J116" s="4"/>
    </row>
    <row r="117" spans="2:10" ht="81" customHeight="1" thickBot="1" thickTop="1">
      <c r="B117" s="63" t="s">
        <v>64</v>
      </c>
      <c r="C117" s="262"/>
      <c r="D117" s="262"/>
      <c r="E117" s="262"/>
      <c r="F117" s="262"/>
      <c r="G117" s="262"/>
      <c r="H117" s="262"/>
      <c r="I117" s="262"/>
      <c r="J117" s="263"/>
    </row>
    <row r="118" spans="2:10" ht="15" thickTop="1">
      <c r="B118" s="27"/>
      <c r="C118" s="28"/>
      <c r="D118" s="29"/>
      <c r="E118" s="29"/>
      <c r="F118" s="29"/>
      <c r="G118" s="111"/>
      <c r="H118" s="72"/>
      <c r="I118" s="90"/>
      <c r="J118" s="26"/>
    </row>
    <row r="119" spans="2:10" ht="15" thickBot="1">
      <c r="B119" s="37"/>
      <c r="C119" s="37"/>
      <c r="D119" s="38"/>
      <c r="E119" s="38"/>
      <c r="F119" s="38"/>
      <c r="G119" s="50"/>
      <c r="H119" s="103"/>
      <c r="I119" s="4"/>
      <c r="J119" s="4"/>
    </row>
    <row r="120" spans="2:10" ht="15" thickBot="1" thickTop="1">
      <c r="B120" s="33"/>
      <c r="C120" s="33"/>
      <c r="D120" s="34"/>
      <c r="E120" s="34"/>
      <c r="F120" s="34"/>
      <c r="G120" s="112"/>
      <c r="H120" s="113"/>
      <c r="I120" s="32"/>
      <c r="J120" s="32"/>
    </row>
    <row r="121" spans="2:11" ht="31.5" customHeight="1" thickBot="1">
      <c r="B121" s="264" t="s">
        <v>104</v>
      </c>
      <c r="C121" s="265"/>
      <c r="D121" s="265"/>
      <c r="E121" s="265"/>
      <c r="F121" s="265"/>
      <c r="G121" s="265"/>
      <c r="H121" s="265"/>
      <c r="I121" s="265"/>
      <c r="J121" s="266"/>
      <c r="K121" s="40"/>
    </row>
    <row r="122" spans="2:10" ht="14.25">
      <c r="B122" s="37"/>
      <c r="C122" s="37"/>
      <c r="D122" s="38"/>
      <c r="E122" s="38"/>
      <c r="F122" s="38"/>
      <c r="G122" s="50"/>
      <c r="H122" s="103"/>
      <c r="I122" s="4"/>
      <c r="J122" s="4"/>
    </row>
    <row r="123" spans="2:10" ht="14.25">
      <c r="B123" s="37"/>
      <c r="C123" s="37"/>
      <c r="D123" s="38"/>
      <c r="E123" s="38"/>
      <c r="F123" s="44" t="s">
        <v>43</v>
      </c>
      <c r="G123" s="44" t="s">
        <v>43</v>
      </c>
      <c r="H123" s="44" t="s">
        <v>43</v>
      </c>
      <c r="I123" s="44" t="s">
        <v>43</v>
      </c>
      <c r="J123" s="44" t="s">
        <v>43</v>
      </c>
    </row>
    <row r="124" spans="2:10" ht="15" thickBot="1">
      <c r="B124" s="114"/>
      <c r="C124" s="37"/>
      <c r="D124" s="38"/>
      <c r="E124" s="38"/>
      <c r="F124" s="79" t="s">
        <v>23</v>
      </c>
      <c r="G124" s="79" t="s">
        <v>24</v>
      </c>
      <c r="H124" s="79" t="s">
        <v>25</v>
      </c>
      <c r="I124" s="79" t="s">
        <v>30</v>
      </c>
      <c r="J124" s="79" t="s">
        <v>31</v>
      </c>
    </row>
    <row r="125" spans="2:10" ht="14.25">
      <c r="B125" s="114"/>
      <c r="C125" s="37"/>
      <c r="D125" s="38"/>
      <c r="E125" s="38"/>
      <c r="F125" s="70"/>
      <c r="G125" s="70"/>
      <c r="H125" s="70"/>
      <c r="I125" s="70"/>
      <c r="J125" s="70"/>
    </row>
    <row r="126" spans="2:10" ht="14.25">
      <c r="B126" s="101"/>
      <c r="C126" s="101"/>
      <c r="D126" s="335"/>
      <c r="E126" s="335"/>
      <c r="F126" s="330"/>
      <c r="G126" s="330"/>
      <c r="H126" s="330"/>
      <c r="I126" s="330"/>
      <c r="J126" s="330"/>
    </row>
    <row r="127" spans="2:10" ht="14.25">
      <c r="B127" s="101"/>
      <c r="C127" s="101"/>
      <c r="D127" s="335"/>
      <c r="E127" s="335"/>
      <c r="F127" s="330"/>
      <c r="G127" s="330"/>
      <c r="H127" s="330"/>
      <c r="I127" s="330"/>
      <c r="J127" s="330"/>
    </row>
    <row r="128" spans="2:10" ht="14.25">
      <c r="B128" s="101"/>
      <c r="C128" s="101"/>
      <c r="D128" s="335"/>
      <c r="E128" s="335"/>
      <c r="F128" s="330"/>
      <c r="G128" s="330"/>
      <c r="H128" s="330"/>
      <c r="I128" s="330"/>
      <c r="J128" s="330"/>
    </row>
    <row r="129" spans="2:10" ht="14.25">
      <c r="B129" s="101"/>
      <c r="C129" s="101"/>
      <c r="D129" s="335"/>
      <c r="E129" s="335"/>
      <c r="F129" s="330"/>
      <c r="G129" s="330"/>
      <c r="H129" s="330"/>
      <c r="I129" s="330"/>
      <c r="J129" s="330"/>
    </row>
    <row r="130" spans="2:10" ht="14.25">
      <c r="B130" s="335"/>
      <c r="C130" s="101"/>
      <c r="D130" s="335"/>
      <c r="E130" s="335"/>
      <c r="F130" s="330"/>
      <c r="G130" s="330"/>
      <c r="H130" s="330"/>
      <c r="I130" s="330"/>
      <c r="J130" s="330"/>
    </row>
    <row r="131" spans="2:10" ht="14.25">
      <c r="B131" s="101"/>
      <c r="C131" s="346"/>
      <c r="D131" s="335"/>
      <c r="E131" s="335"/>
      <c r="F131" s="330"/>
      <c r="G131" s="330"/>
      <c r="H131" s="330"/>
      <c r="I131" s="330"/>
      <c r="J131" s="330"/>
    </row>
    <row r="132" spans="2:10" ht="14.25">
      <c r="B132" s="101"/>
      <c r="C132" s="346"/>
      <c r="D132" s="335"/>
      <c r="E132" s="335"/>
      <c r="F132" s="330"/>
      <c r="G132" s="330"/>
      <c r="H132" s="330"/>
      <c r="I132" s="330"/>
      <c r="J132" s="330"/>
    </row>
    <row r="133" spans="2:10" ht="14.25">
      <c r="B133" s="101"/>
      <c r="C133" s="346"/>
      <c r="D133" s="335"/>
      <c r="E133" s="335"/>
      <c r="F133" s="330"/>
      <c r="G133" s="330"/>
      <c r="H133" s="330"/>
      <c r="I133" s="330"/>
      <c r="J133" s="330"/>
    </row>
    <row r="134" spans="2:10" ht="14.25">
      <c r="B134" s="101"/>
      <c r="C134" s="346"/>
      <c r="D134" s="335"/>
      <c r="E134" s="335"/>
      <c r="F134" s="330"/>
      <c r="G134" s="330"/>
      <c r="H134" s="330"/>
      <c r="I134" s="330"/>
      <c r="J134" s="330"/>
    </row>
    <row r="135" spans="2:10" ht="15" thickBot="1">
      <c r="B135" s="37"/>
      <c r="C135" s="115"/>
      <c r="D135" s="38"/>
      <c r="E135" s="38"/>
      <c r="F135" s="116"/>
      <c r="G135" s="117"/>
      <c r="H135" s="117"/>
      <c r="I135" s="52"/>
      <c r="J135" s="52"/>
    </row>
    <row r="136" spans="2:10" ht="15" customHeight="1" thickBot="1">
      <c r="B136" s="275" t="s">
        <v>45</v>
      </c>
      <c r="C136" s="276"/>
      <c r="D136" s="276"/>
      <c r="E136" s="88"/>
      <c r="F136" s="118">
        <f>SUM(F126:F134)</f>
        <v>0</v>
      </c>
      <c r="G136" s="118">
        <f>SUM(G126:G134)</f>
        <v>0</v>
      </c>
      <c r="H136" s="118">
        <f>SUM(H126:H134)</f>
        <v>0</v>
      </c>
      <c r="I136" s="118">
        <f>SUM(I126:I134)</f>
        <v>0</v>
      </c>
      <c r="J136" s="119">
        <f>SUM(J126:J134)</f>
        <v>0</v>
      </c>
    </row>
    <row r="137" spans="2:10" ht="15" customHeight="1" thickBot="1">
      <c r="B137" s="59"/>
      <c r="C137" s="120"/>
      <c r="D137" s="120"/>
      <c r="E137" s="121"/>
      <c r="F137" s="122"/>
      <c r="G137" s="122"/>
      <c r="H137" s="122"/>
      <c r="I137" s="122"/>
      <c r="J137" s="122"/>
    </row>
    <row r="138" spans="2:10" ht="69" customHeight="1" thickBot="1" thickTop="1">
      <c r="B138" s="63" t="s">
        <v>64</v>
      </c>
      <c r="C138" s="338"/>
      <c r="D138" s="338"/>
      <c r="E138" s="338"/>
      <c r="F138" s="338"/>
      <c r="G138" s="338"/>
      <c r="H138" s="338"/>
      <c r="I138" s="338"/>
      <c r="J138" s="339"/>
    </row>
    <row r="139" spans="2:10" ht="15" thickBot="1" thickTop="1">
      <c r="B139" s="91"/>
      <c r="C139" s="91"/>
      <c r="D139" s="92"/>
      <c r="E139" s="92"/>
      <c r="F139" s="92"/>
      <c r="G139" s="123"/>
      <c r="H139" s="124"/>
      <c r="I139" s="95"/>
      <c r="J139" s="95"/>
    </row>
    <row r="140" spans="2:10" ht="15" thickBot="1" thickTop="1">
      <c r="B140" s="28"/>
      <c r="C140" s="28"/>
      <c r="D140" s="29"/>
      <c r="E140" s="29"/>
      <c r="F140" s="29"/>
      <c r="G140" s="111"/>
      <c r="H140" s="72"/>
      <c r="I140" s="26"/>
      <c r="J140" s="26"/>
    </row>
    <row r="141" spans="2:10" ht="18" customHeight="1" thickBot="1">
      <c r="B141" s="259" t="s">
        <v>105</v>
      </c>
      <c r="C141" s="260"/>
      <c r="D141" s="260"/>
      <c r="E141" s="260"/>
      <c r="F141" s="260"/>
      <c r="G141" s="260"/>
      <c r="H141" s="260"/>
      <c r="I141" s="260"/>
      <c r="J141" s="261"/>
    </row>
    <row r="142" spans="2:10" ht="15" thickBot="1">
      <c r="B142" s="125"/>
      <c r="C142" s="37"/>
      <c r="D142" s="38"/>
      <c r="E142" s="38"/>
      <c r="F142" s="38"/>
      <c r="G142" s="50"/>
      <c r="H142" s="103"/>
      <c r="I142" s="4"/>
      <c r="J142" s="4"/>
    </row>
    <row r="143" spans="2:10" ht="15" thickTop="1">
      <c r="B143" s="32"/>
      <c r="C143" s="33"/>
      <c r="D143" s="34"/>
      <c r="E143" s="34"/>
      <c r="F143" s="34"/>
      <c r="G143" s="112"/>
      <c r="H143" s="113"/>
      <c r="I143" s="32"/>
      <c r="J143" s="32"/>
    </row>
    <row r="144" spans="2:10" ht="18">
      <c r="B144" s="3" t="s">
        <v>62</v>
      </c>
      <c r="C144" s="37"/>
      <c r="D144" s="38"/>
      <c r="E144" s="38"/>
      <c r="F144" s="38"/>
      <c r="G144" s="50"/>
      <c r="H144" s="103"/>
      <c r="I144" s="4"/>
      <c r="J144" s="4"/>
    </row>
    <row r="145" spans="2:10" ht="15" thickBot="1">
      <c r="B145" s="37"/>
      <c r="C145" s="37"/>
      <c r="D145" s="38"/>
      <c r="E145" s="38"/>
      <c r="F145" s="43"/>
      <c r="G145" s="126"/>
      <c r="H145" s="50"/>
      <c r="I145" s="4"/>
      <c r="J145" s="4"/>
    </row>
    <row r="146" spans="2:11" ht="31.5" customHeight="1" thickBot="1">
      <c r="B146" s="264" t="s">
        <v>106</v>
      </c>
      <c r="C146" s="265"/>
      <c r="D146" s="265"/>
      <c r="E146" s="265"/>
      <c r="F146" s="265"/>
      <c r="G146" s="265"/>
      <c r="H146" s="265"/>
      <c r="I146" s="265"/>
      <c r="J146" s="266"/>
      <c r="K146" s="127"/>
    </row>
    <row r="147" spans="2:11" ht="14.25">
      <c r="B147" s="48"/>
      <c r="C147" s="128"/>
      <c r="D147" s="129"/>
      <c r="E147" s="130"/>
      <c r="F147" s="44"/>
      <c r="G147" s="44"/>
      <c r="H147" s="44"/>
      <c r="I147" s="44"/>
      <c r="J147" s="44"/>
      <c r="K147" s="131"/>
    </row>
    <row r="148" spans="2:10" ht="12.75" customHeight="1">
      <c r="B148" s="48"/>
      <c r="C148" s="4"/>
      <c r="D148" s="129"/>
      <c r="E148" s="130"/>
      <c r="F148" s="4"/>
      <c r="G148" s="4"/>
      <c r="H148" s="4"/>
      <c r="I148" s="4"/>
      <c r="J148" s="4"/>
    </row>
    <row r="149" spans="2:10" ht="14.25" hidden="1">
      <c r="B149" s="18"/>
      <c r="C149" s="132" t="s">
        <v>42</v>
      </c>
      <c r="D149" s="68" t="s">
        <v>39</v>
      </c>
      <c r="E149" s="44" t="s">
        <v>47</v>
      </c>
      <c r="F149" s="44" t="s">
        <v>43</v>
      </c>
      <c r="G149" s="44" t="s">
        <v>43</v>
      </c>
      <c r="H149" s="44" t="s">
        <v>43</v>
      </c>
      <c r="I149" s="44" t="s">
        <v>43</v>
      </c>
      <c r="J149" s="44" t="s">
        <v>43</v>
      </c>
    </row>
    <row r="150" spans="2:10" ht="18" customHeight="1" thickBot="1">
      <c r="B150" s="298" t="s">
        <v>112</v>
      </c>
      <c r="C150" s="299" t="s">
        <v>74</v>
      </c>
      <c r="D150" s="267" t="s">
        <v>56</v>
      </c>
      <c r="E150" s="268" t="s">
        <v>57</v>
      </c>
      <c r="F150" s="236" t="s">
        <v>0</v>
      </c>
      <c r="G150" s="236" t="s">
        <v>0</v>
      </c>
      <c r="H150" s="236" t="s">
        <v>0</v>
      </c>
      <c r="I150" s="236" t="s">
        <v>0</v>
      </c>
      <c r="J150" s="236" t="s">
        <v>0</v>
      </c>
    </row>
    <row r="151" spans="2:10" ht="15" thickBot="1">
      <c r="B151" s="298"/>
      <c r="C151" s="299"/>
      <c r="D151" s="267"/>
      <c r="E151" s="268"/>
      <c r="F151" s="46" t="s">
        <v>23</v>
      </c>
      <c r="G151" s="46" t="s">
        <v>24</v>
      </c>
      <c r="H151" s="46" t="s">
        <v>25</v>
      </c>
      <c r="I151" s="46" t="s">
        <v>30</v>
      </c>
      <c r="J151" s="46" t="s">
        <v>31</v>
      </c>
    </row>
    <row r="152" spans="2:10" ht="14.25">
      <c r="B152" s="4"/>
      <c r="C152" s="133"/>
      <c r="D152" s="126"/>
      <c r="E152" s="50"/>
      <c r="F152" s="134"/>
      <c r="G152" s="134"/>
      <c r="H152" s="134"/>
      <c r="I152" s="134"/>
      <c r="J152" s="134"/>
    </row>
    <row r="153" spans="2:10" ht="14.25">
      <c r="B153" s="97"/>
      <c r="C153" s="347"/>
      <c r="D153" s="348"/>
      <c r="E153" s="335"/>
      <c r="F153" s="248">
        <f>+C153*D153*E153</f>
        <v>0</v>
      </c>
      <c r="G153" s="331"/>
      <c r="H153" s="331"/>
      <c r="I153" s="331"/>
      <c r="J153" s="331"/>
    </row>
    <row r="154" spans="2:10" ht="14.25">
      <c r="B154" s="97"/>
      <c r="C154" s="349"/>
      <c r="D154" s="350"/>
      <c r="E154" s="335"/>
      <c r="F154" s="248">
        <f aca="true" t="shared" si="6" ref="F154:F159">+C154*D154*E154</f>
        <v>0</v>
      </c>
      <c r="G154" s="331"/>
      <c r="H154" s="331"/>
      <c r="I154" s="331"/>
      <c r="J154" s="331"/>
    </row>
    <row r="155" spans="2:10" ht="14.25">
      <c r="B155" s="97"/>
      <c r="C155" s="349"/>
      <c r="D155" s="350"/>
      <c r="E155" s="335"/>
      <c r="F155" s="248">
        <f t="shared" si="6"/>
        <v>0</v>
      </c>
      <c r="G155" s="331"/>
      <c r="H155" s="331"/>
      <c r="I155" s="331"/>
      <c r="J155" s="331"/>
    </row>
    <row r="156" spans="2:10" ht="14.25">
      <c r="B156" s="97"/>
      <c r="C156" s="349"/>
      <c r="D156" s="350"/>
      <c r="E156" s="335"/>
      <c r="F156" s="248">
        <f t="shared" si="6"/>
        <v>0</v>
      </c>
      <c r="G156" s="331"/>
      <c r="H156" s="331"/>
      <c r="I156" s="331"/>
      <c r="J156" s="331"/>
    </row>
    <row r="157" spans="2:10" ht="14.25">
      <c r="B157" s="97"/>
      <c r="C157" s="349"/>
      <c r="D157" s="350"/>
      <c r="E157" s="335"/>
      <c r="F157" s="248">
        <f t="shared" si="6"/>
        <v>0</v>
      </c>
      <c r="G157" s="331"/>
      <c r="H157" s="331"/>
      <c r="I157" s="331"/>
      <c r="J157" s="331"/>
    </row>
    <row r="158" spans="2:10" ht="14.25">
      <c r="B158" s="97"/>
      <c r="C158" s="349"/>
      <c r="D158" s="348"/>
      <c r="E158" s="335"/>
      <c r="F158" s="248">
        <f t="shared" si="6"/>
        <v>0</v>
      </c>
      <c r="G158" s="331"/>
      <c r="H158" s="331"/>
      <c r="I158" s="331"/>
      <c r="J158" s="331"/>
    </row>
    <row r="159" spans="2:10" ht="14.25">
      <c r="B159" s="97"/>
      <c r="C159" s="349"/>
      <c r="D159" s="348"/>
      <c r="E159" s="335"/>
      <c r="F159" s="248">
        <f t="shared" si="6"/>
        <v>0</v>
      </c>
      <c r="G159" s="331"/>
      <c r="H159" s="331"/>
      <c r="I159" s="331"/>
      <c r="J159" s="331"/>
    </row>
    <row r="160" spans="2:10" ht="14.25">
      <c r="B160" s="205" t="s">
        <v>125</v>
      </c>
      <c r="C160" s="202"/>
      <c r="D160" s="256">
        <f>SUM(D153:D159)</f>
        <v>0</v>
      </c>
      <c r="E160" s="203"/>
      <c r="F160" s="204"/>
      <c r="G160" s="204"/>
      <c r="H160" s="204"/>
      <c r="I160" s="204"/>
      <c r="J160" s="204"/>
    </row>
    <row r="161" spans="2:10" ht="15" thickBot="1">
      <c r="B161" s="18"/>
      <c r="C161" s="18"/>
      <c r="D161" s="38"/>
      <c r="E161" s="38"/>
      <c r="F161" s="135"/>
      <c r="G161" s="136"/>
      <c r="H161" s="117"/>
      <c r="I161" s="52"/>
      <c r="J161" s="52"/>
    </row>
    <row r="162" spans="2:10" ht="15" customHeight="1" thickBot="1">
      <c r="B162" s="137" t="s">
        <v>94</v>
      </c>
      <c r="C162" s="138"/>
      <c r="D162" s="88"/>
      <c r="E162" s="88"/>
      <c r="F162" s="54">
        <f>SUM(F153:F159)</f>
        <v>0</v>
      </c>
      <c r="G162" s="54">
        <f>SUM(G153:G159)</f>
        <v>0</v>
      </c>
      <c r="H162" s="54">
        <f>SUM(H153:H159)</f>
        <v>0</v>
      </c>
      <c r="I162" s="54">
        <f>SUM(I153:I159)</f>
        <v>0</v>
      </c>
      <c r="J162" s="55">
        <f>SUM(J153:J159)</f>
        <v>0</v>
      </c>
    </row>
    <row r="163" spans="2:10" ht="15" thickBot="1">
      <c r="B163" s="48"/>
      <c r="C163" s="18"/>
      <c r="D163" s="38"/>
      <c r="E163" s="38"/>
      <c r="F163" s="43"/>
      <c r="G163" s="126"/>
      <c r="H163" s="50"/>
      <c r="I163" s="110"/>
      <c r="J163" s="4"/>
    </row>
    <row r="164" spans="2:10" ht="44.25" thickBot="1" thickTop="1">
      <c r="B164" s="139" t="s">
        <v>83</v>
      </c>
      <c r="C164" s="338"/>
      <c r="D164" s="338"/>
      <c r="E164" s="338"/>
      <c r="F164" s="338"/>
      <c r="G164" s="338"/>
      <c r="H164" s="338"/>
      <c r="I164" s="338"/>
      <c r="J164" s="339"/>
    </row>
    <row r="165" spans="2:10" ht="15" thickBot="1" thickTop="1">
      <c r="B165" s="140"/>
      <c r="C165" s="140"/>
      <c r="D165" s="92"/>
      <c r="E165" s="92"/>
      <c r="F165" s="141"/>
      <c r="G165" s="142"/>
      <c r="H165" s="123"/>
      <c r="I165" s="95"/>
      <c r="J165" s="95"/>
    </row>
    <row r="166" spans="2:10" ht="15" thickBot="1" thickTop="1">
      <c r="B166" s="37"/>
      <c r="C166" s="37"/>
      <c r="D166" s="38"/>
      <c r="E166" s="38"/>
      <c r="F166" s="143"/>
      <c r="G166" s="126"/>
      <c r="H166" s="50"/>
      <c r="I166" s="4"/>
      <c r="J166" s="4"/>
    </row>
    <row r="167" spans="2:10" ht="30" customHeight="1" thickBot="1">
      <c r="B167" s="264" t="s">
        <v>107</v>
      </c>
      <c r="C167" s="265"/>
      <c r="D167" s="265"/>
      <c r="E167" s="265"/>
      <c r="F167" s="265"/>
      <c r="G167" s="265"/>
      <c r="H167" s="265"/>
      <c r="I167" s="265"/>
      <c r="J167" s="266"/>
    </row>
    <row r="168" spans="2:10" ht="14.25">
      <c r="B168" s="48"/>
      <c r="C168" s="4"/>
      <c r="D168" s="68" t="s">
        <v>39</v>
      </c>
      <c r="E168" s="38"/>
      <c r="F168" s="38"/>
      <c r="G168" s="38"/>
      <c r="H168" s="38"/>
      <c r="I168" s="4"/>
      <c r="J168" s="4"/>
    </row>
    <row r="169" spans="2:10" ht="14.25">
      <c r="B169" s="4"/>
      <c r="C169" s="43" t="s">
        <v>42</v>
      </c>
      <c r="D169" s="44" t="s">
        <v>63</v>
      </c>
      <c r="E169" s="44" t="s">
        <v>40</v>
      </c>
      <c r="F169" s="44" t="s">
        <v>43</v>
      </c>
      <c r="G169" s="44" t="s">
        <v>43</v>
      </c>
      <c r="H169" s="44" t="s">
        <v>43</v>
      </c>
      <c r="I169" s="44" t="s">
        <v>43</v>
      </c>
      <c r="J169" s="44" t="s">
        <v>43</v>
      </c>
    </row>
    <row r="170" spans="2:10" ht="15" thickBot="1">
      <c r="B170" s="144"/>
      <c r="C170" s="45" t="s">
        <v>68</v>
      </c>
      <c r="D170" s="145" t="s">
        <v>115</v>
      </c>
      <c r="E170" s="79" t="s">
        <v>41</v>
      </c>
      <c r="F170" s="79" t="s">
        <v>23</v>
      </c>
      <c r="G170" s="79" t="s">
        <v>24</v>
      </c>
      <c r="H170" s="79" t="s">
        <v>25</v>
      </c>
      <c r="I170" s="79" t="s">
        <v>30</v>
      </c>
      <c r="J170" s="79" t="s">
        <v>31</v>
      </c>
    </row>
    <row r="171" spans="2:10" ht="14.25">
      <c r="B171" s="18"/>
      <c r="C171" s="38"/>
      <c r="D171" s="38"/>
      <c r="E171" s="38"/>
      <c r="F171" s="4"/>
      <c r="G171" s="4"/>
      <c r="H171" s="4"/>
      <c r="I171" s="4"/>
      <c r="J171" s="4"/>
    </row>
    <row r="172" spans="2:10" ht="14.25">
      <c r="B172" s="332"/>
      <c r="C172" s="333"/>
      <c r="D172" s="334"/>
      <c r="E172" s="335"/>
      <c r="F172" s="336"/>
      <c r="G172" s="336"/>
      <c r="H172" s="336"/>
      <c r="I172" s="336"/>
      <c r="J172" s="336"/>
    </row>
    <row r="173" spans="2:10" ht="14.25">
      <c r="B173" s="97"/>
      <c r="C173" s="337"/>
      <c r="D173" s="335"/>
      <c r="E173" s="335"/>
      <c r="F173" s="336"/>
      <c r="G173" s="336"/>
      <c r="H173" s="336"/>
      <c r="I173" s="336"/>
      <c r="J173" s="336"/>
    </row>
    <row r="174" spans="2:10" ht="14.25">
      <c r="B174" s="97"/>
      <c r="C174" s="337"/>
      <c r="D174" s="335"/>
      <c r="E174" s="335"/>
      <c r="F174" s="336"/>
      <c r="G174" s="336"/>
      <c r="H174" s="336"/>
      <c r="I174" s="336"/>
      <c r="J174" s="336"/>
    </row>
    <row r="175" spans="2:10" ht="14.25">
      <c r="B175" s="97"/>
      <c r="C175" s="337"/>
      <c r="D175" s="335"/>
      <c r="E175" s="335"/>
      <c r="F175" s="336"/>
      <c r="G175" s="336"/>
      <c r="H175" s="336"/>
      <c r="I175" s="336"/>
      <c r="J175" s="336"/>
    </row>
    <row r="176" spans="2:10" ht="14.25">
      <c r="B176" s="97"/>
      <c r="C176" s="337"/>
      <c r="D176" s="335"/>
      <c r="E176" s="335"/>
      <c r="F176" s="336"/>
      <c r="G176" s="336"/>
      <c r="H176" s="336"/>
      <c r="I176" s="336"/>
      <c r="J176" s="336"/>
    </row>
    <row r="177" spans="2:10" ht="14.25">
      <c r="B177" s="97"/>
      <c r="C177" s="337"/>
      <c r="D177" s="335"/>
      <c r="E177" s="335"/>
      <c r="F177" s="336"/>
      <c r="G177" s="336"/>
      <c r="H177" s="336"/>
      <c r="I177" s="336"/>
      <c r="J177" s="336"/>
    </row>
    <row r="178" spans="2:10" s="5" customFormat="1" ht="14.25">
      <c r="B178" s="234" t="s">
        <v>124</v>
      </c>
      <c r="C178" s="235"/>
      <c r="D178" s="257">
        <f>SUM(D172:D177)</f>
        <v>0</v>
      </c>
      <c r="E178" s="203"/>
      <c r="F178" s="199"/>
      <c r="G178" s="199"/>
      <c r="H178" s="199"/>
      <c r="I178" s="199"/>
      <c r="J178" s="199"/>
    </row>
    <row r="179" spans="2:10" ht="15" thickBot="1">
      <c r="B179" s="18"/>
      <c r="C179" s="18"/>
      <c r="D179" s="38"/>
      <c r="E179" s="38"/>
      <c r="F179" s="116"/>
      <c r="G179" s="116"/>
      <c r="H179" s="116"/>
      <c r="I179" s="52"/>
      <c r="J179" s="52"/>
    </row>
    <row r="180" spans="2:10" ht="15" customHeight="1" thickBot="1">
      <c r="B180" s="146" t="s">
        <v>95</v>
      </c>
      <c r="C180" s="138"/>
      <c r="D180" s="88"/>
      <c r="E180" s="88"/>
      <c r="F180" s="106">
        <f>SUM(F172:F177)</f>
        <v>0</v>
      </c>
      <c r="G180" s="106">
        <f>SUM(G172:G177)</f>
        <v>0</v>
      </c>
      <c r="H180" s="106">
        <f>SUM(H172:H177)</f>
        <v>0</v>
      </c>
      <c r="I180" s="106">
        <f>SUM(I172:I177)</f>
        <v>0</v>
      </c>
      <c r="J180" s="107">
        <f>SUM(J172:J177)</f>
        <v>0</v>
      </c>
    </row>
    <row r="181" spans="2:10" ht="15" customHeight="1" thickBot="1">
      <c r="B181" s="147"/>
      <c r="C181" s="148"/>
      <c r="D181" s="121"/>
      <c r="E181" s="121"/>
      <c r="F181" s="149"/>
      <c r="G181" s="149"/>
      <c r="H181" s="149"/>
      <c r="I181" s="149"/>
      <c r="J181" s="149"/>
    </row>
    <row r="182" spans="2:10" ht="50.25" customHeight="1" thickBot="1" thickTop="1">
      <c r="B182" s="139" t="s">
        <v>84</v>
      </c>
      <c r="C182" s="338"/>
      <c r="D182" s="338"/>
      <c r="E182" s="338"/>
      <c r="F182" s="338"/>
      <c r="G182" s="338"/>
      <c r="H182" s="338"/>
      <c r="I182" s="338"/>
      <c r="J182" s="339"/>
    </row>
    <row r="183" spans="2:10" ht="15" customHeight="1" thickBot="1" thickTop="1">
      <c r="B183" s="150"/>
      <c r="C183" s="151"/>
      <c r="D183" s="152"/>
      <c r="E183" s="152"/>
      <c r="F183" s="153"/>
      <c r="G183" s="153"/>
      <c r="H183" s="153"/>
      <c r="I183" s="153"/>
      <c r="J183" s="153"/>
    </row>
    <row r="184" spans="2:10" ht="15" customHeight="1" thickBot="1" thickTop="1">
      <c r="B184" s="147"/>
      <c r="C184" s="148"/>
      <c r="D184" s="121"/>
      <c r="E184" s="121"/>
      <c r="F184" s="149"/>
      <c r="G184" s="149"/>
      <c r="H184" s="149"/>
      <c r="I184" s="149"/>
      <c r="J184" s="149"/>
    </row>
    <row r="185" spans="2:11" ht="32.25" customHeight="1" thickBot="1">
      <c r="B185" s="264" t="s">
        <v>108</v>
      </c>
      <c r="C185" s="265"/>
      <c r="D185" s="265"/>
      <c r="E185" s="265"/>
      <c r="F185" s="265"/>
      <c r="G185" s="265"/>
      <c r="H185" s="265"/>
      <c r="I185" s="265"/>
      <c r="J185" s="266"/>
      <c r="K185" s="40"/>
    </row>
    <row r="186" spans="2:10" ht="14.25">
      <c r="B186" s="48"/>
      <c r="C186" s="18"/>
      <c r="D186" s="38"/>
      <c r="E186" s="38"/>
      <c r="F186" s="38"/>
      <c r="G186" s="38"/>
      <c r="H186" s="38"/>
      <c r="I186" s="4"/>
      <c r="J186" s="4"/>
    </row>
    <row r="187" spans="2:10" ht="14.25">
      <c r="B187" s="96"/>
      <c r="C187" s="96"/>
      <c r="D187" s="38"/>
      <c r="E187" s="38"/>
      <c r="F187" s="44" t="s">
        <v>43</v>
      </c>
      <c r="G187" s="44" t="s">
        <v>43</v>
      </c>
      <c r="H187" s="44" t="s">
        <v>43</v>
      </c>
      <c r="I187" s="44" t="s">
        <v>43</v>
      </c>
      <c r="J187" s="44" t="s">
        <v>43</v>
      </c>
    </row>
    <row r="188" spans="2:10" ht="15" thickBot="1">
      <c r="B188" s="96"/>
      <c r="C188" s="96"/>
      <c r="D188" s="38"/>
      <c r="E188" s="38"/>
      <c r="F188" s="79" t="s">
        <v>23</v>
      </c>
      <c r="G188" s="79" t="s">
        <v>24</v>
      </c>
      <c r="H188" s="79" t="s">
        <v>25</v>
      </c>
      <c r="I188" s="79" t="s">
        <v>30</v>
      </c>
      <c r="J188" s="79" t="s">
        <v>31</v>
      </c>
    </row>
    <row r="189" spans="2:10" ht="14.25">
      <c r="B189" s="96"/>
      <c r="C189" s="96"/>
      <c r="D189" s="38"/>
      <c r="E189" s="38"/>
      <c r="F189" s="38"/>
      <c r="G189" s="38"/>
      <c r="H189" s="38"/>
      <c r="I189" s="4"/>
      <c r="J189" s="4"/>
    </row>
    <row r="190" spans="2:10" ht="14.25">
      <c r="B190" s="97"/>
      <c r="C190" s="98"/>
      <c r="D190" s="99"/>
      <c r="E190" s="99"/>
      <c r="F190" s="100"/>
      <c r="G190" s="100"/>
      <c r="H190" s="100"/>
      <c r="I190" s="100"/>
      <c r="J190" s="100"/>
    </row>
    <row r="191" spans="2:10" ht="14.25">
      <c r="B191" s="97"/>
      <c r="C191" s="98"/>
      <c r="D191" s="99"/>
      <c r="E191" s="99"/>
      <c r="F191" s="100"/>
      <c r="G191" s="100"/>
      <c r="H191" s="100"/>
      <c r="I191" s="100"/>
      <c r="J191" s="100"/>
    </row>
    <row r="192" spans="2:10" ht="12.75" customHeight="1">
      <c r="B192" s="97"/>
      <c r="C192" s="98"/>
      <c r="D192" s="99"/>
      <c r="E192" s="99"/>
      <c r="F192" s="100"/>
      <c r="G192" s="100"/>
      <c r="H192" s="100"/>
      <c r="I192" s="100"/>
      <c r="J192" s="100"/>
    </row>
    <row r="193" spans="2:10" ht="14.25">
      <c r="B193" s="97"/>
      <c r="C193" s="98"/>
      <c r="D193" s="99"/>
      <c r="E193" s="99"/>
      <c r="F193" s="100"/>
      <c r="G193" s="100"/>
      <c r="H193" s="100"/>
      <c r="I193" s="100"/>
      <c r="J193" s="100"/>
    </row>
    <row r="194" spans="2:10" ht="14.25">
      <c r="B194" s="97"/>
      <c r="C194" s="98"/>
      <c r="D194" s="99"/>
      <c r="E194" s="99"/>
      <c r="F194" s="100"/>
      <c r="G194" s="100"/>
      <c r="H194" s="100"/>
      <c r="I194" s="100"/>
      <c r="J194" s="100"/>
    </row>
    <row r="195" spans="2:10" ht="14.25">
      <c r="B195" s="97"/>
      <c r="C195" s="98"/>
      <c r="D195" s="99"/>
      <c r="E195" s="99"/>
      <c r="F195" s="100"/>
      <c r="G195" s="100"/>
      <c r="H195" s="100"/>
      <c r="I195" s="100"/>
      <c r="J195" s="100"/>
    </row>
    <row r="196" spans="2:10" ht="14.25">
      <c r="B196" s="97"/>
      <c r="C196" s="98"/>
      <c r="D196" s="99"/>
      <c r="E196" s="99"/>
      <c r="F196" s="100"/>
      <c r="G196" s="100"/>
      <c r="H196" s="100"/>
      <c r="I196" s="100"/>
      <c r="J196" s="100"/>
    </row>
    <row r="197" spans="2:10" ht="14.25">
      <c r="B197" s="97"/>
      <c r="C197" s="98"/>
      <c r="D197" s="99"/>
      <c r="E197" s="99"/>
      <c r="F197" s="100"/>
      <c r="G197" s="100"/>
      <c r="H197" s="100"/>
      <c r="I197" s="100"/>
      <c r="J197" s="100"/>
    </row>
    <row r="198" spans="2:10" ht="14.25">
      <c r="B198" s="97"/>
      <c r="C198" s="98"/>
      <c r="D198" s="99"/>
      <c r="E198" s="99"/>
      <c r="F198" s="100"/>
      <c r="G198" s="100"/>
      <c r="H198" s="100"/>
      <c r="I198" s="100"/>
      <c r="J198" s="100"/>
    </row>
    <row r="199" spans="2:10" ht="14.25">
      <c r="B199" s="101"/>
      <c r="C199" s="100"/>
      <c r="D199" s="99"/>
      <c r="E199" s="99"/>
      <c r="F199" s="100"/>
      <c r="G199" s="100"/>
      <c r="H199" s="100"/>
      <c r="I199" s="100"/>
      <c r="J199" s="100"/>
    </row>
    <row r="200" spans="2:10" ht="15" thickBot="1">
      <c r="B200" s="37"/>
      <c r="C200" s="102"/>
      <c r="D200" s="38"/>
      <c r="E200" s="38"/>
      <c r="F200" s="38"/>
      <c r="G200" s="50"/>
      <c r="H200" s="103"/>
      <c r="I200" s="4"/>
      <c r="J200" s="4"/>
    </row>
    <row r="201" spans="2:10" ht="15" thickBot="1">
      <c r="B201" s="194" t="s">
        <v>96</v>
      </c>
      <c r="C201" s="104"/>
      <c r="D201" s="83"/>
      <c r="E201" s="83"/>
      <c r="F201" s="105">
        <f>SUM(F190:F200)</f>
        <v>0</v>
      </c>
      <c r="G201" s="106">
        <f>SUM(G190:G200)</f>
        <v>0</v>
      </c>
      <c r="H201" s="106">
        <f>SUM(H190:H200)</f>
        <v>0</v>
      </c>
      <c r="I201" s="106">
        <f>SUM(I190:I200)</f>
        <v>0</v>
      </c>
      <c r="J201" s="107">
        <f>SUM(J190:J200)</f>
        <v>0</v>
      </c>
    </row>
    <row r="202" spans="2:10" ht="15" thickBot="1">
      <c r="B202" s="37"/>
      <c r="C202" s="37"/>
      <c r="D202" s="38"/>
      <c r="E202" s="38"/>
      <c r="F202" s="38"/>
      <c r="G202" s="50"/>
      <c r="H202" s="103"/>
      <c r="I202" s="4"/>
      <c r="J202" s="4"/>
    </row>
    <row r="203" spans="2:10" ht="15" customHeight="1" thickBot="1">
      <c r="B203" s="279" t="s">
        <v>126</v>
      </c>
      <c r="C203" s="280"/>
      <c r="D203" s="280"/>
      <c r="E203" s="249">
        <f>SUM(D160,D178)</f>
        <v>0</v>
      </c>
      <c r="F203" s="250"/>
      <c r="G203" s="250"/>
      <c r="H203" s="250"/>
      <c r="I203" s="250"/>
      <c r="J203" s="251"/>
    </row>
    <row r="204" spans="2:10" ht="15" thickBot="1">
      <c r="B204" s="37"/>
      <c r="C204" s="37"/>
      <c r="D204" s="38"/>
      <c r="E204" s="38"/>
      <c r="F204" s="38"/>
      <c r="G204" s="50"/>
      <c r="H204" s="103"/>
      <c r="I204" s="4"/>
      <c r="J204" s="4"/>
    </row>
    <row r="205" spans="2:10" ht="15" customHeight="1" thickBot="1">
      <c r="B205" s="108" t="s">
        <v>97</v>
      </c>
      <c r="C205" s="109"/>
      <c r="D205" s="88"/>
      <c r="E205" s="88"/>
      <c r="F205" s="54">
        <f>+F201*E203</f>
        <v>0</v>
      </c>
      <c r="G205" s="54">
        <f>+G201*E203</f>
        <v>0</v>
      </c>
      <c r="H205" s="54">
        <f>+H201*E203</f>
        <v>0</v>
      </c>
      <c r="I205" s="54">
        <f>+I201*E203</f>
        <v>0</v>
      </c>
      <c r="J205" s="55">
        <f>+J201*E203</f>
        <v>0</v>
      </c>
    </row>
    <row r="206" spans="2:10" ht="15" thickBot="1">
      <c r="B206" s="78"/>
      <c r="C206" s="37"/>
      <c r="D206" s="38"/>
      <c r="E206" s="38"/>
      <c r="F206" s="38"/>
      <c r="G206" s="50"/>
      <c r="H206" s="103"/>
      <c r="I206" s="110"/>
      <c r="J206" s="4"/>
    </row>
    <row r="207" spans="2:10" ht="81" customHeight="1" thickBot="1" thickTop="1">
      <c r="B207" s="63" t="s">
        <v>64</v>
      </c>
      <c r="C207" s="338"/>
      <c r="D207" s="338"/>
      <c r="E207" s="338"/>
      <c r="F207" s="338"/>
      <c r="G207" s="338"/>
      <c r="H207" s="338"/>
      <c r="I207" s="338"/>
      <c r="J207" s="339"/>
    </row>
    <row r="208" spans="2:10" ht="15" thickBot="1" thickTop="1">
      <c r="B208" s="140"/>
      <c r="C208" s="140"/>
      <c r="D208" s="92"/>
      <c r="E208" s="92"/>
      <c r="F208" s="92"/>
      <c r="G208" s="92"/>
      <c r="H208" s="92"/>
      <c r="I208" s="95"/>
      <c r="J208" s="95"/>
    </row>
    <row r="209" spans="2:10" ht="15" thickBot="1" thickTop="1">
      <c r="B209" s="37"/>
      <c r="C209" s="37"/>
      <c r="D209" s="38"/>
      <c r="E209" s="38"/>
      <c r="F209" s="38"/>
      <c r="G209" s="38"/>
      <c r="H209" s="38"/>
      <c r="I209" s="4"/>
      <c r="J209" s="4"/>
    </row>
    <row r="210" spans="2:11" ht="30.75" customHeight="1" thickBot="1">
      <c r="B210" s="264" t="s">
        <v>116</v>
      </c>
      <c r="C210" s="265"/>
      <c r="D210" s="265"/>
      <c r="E210" s="265"/>
      <c r="F210" s="265"/>
      <c r="G210" s="265"/>
      <c r="H210" s="265"/>
      <c r="I210" s="265"/>
      <c r="J210" s="266"/>
      <c r="K210" s="40"/>
    </row>
    <row r="211" spans="2:10" ht="14.25">
      <c r="B211" s="38"/>
      <c r="C211" s="38"/>
      <c r="D211" s="38"/>
      <c r="E211" s="38"/>
      <c r="F211" s="38"/>
      <c r="G211" s="38"/>
      <c r="H211" s="38"/>
      <c r="I211" s="4"/>
      <c r="J211" s="4"/>
    </row>
    <row r="212" spans="2:10" ht="14.25">
      <c r="B212" s="4"/>
      <c r="C212" s="4"/>
      <c r="D212" s="4"/>
      <c r="E212" s="4"/>
      <c r="F212" s="44" t="s">
        <v>43</v>
      </c>
      <c r="G212" s="44" t="s">
        <v>43</v>
      </c>
      <c r="H212" s="44" t="s">
        <v>43</v>
      </c>
      <c r="I212" s="44" t="s">
        <v>43</v>
      </c>
      <c r="J212" s="44" t="s">
        <v>43</v>
      </c>
    </row>
    <row r="213" spans="2:10" ht="15" thickBot="1">
      <c r="B213" s="4"/>
      <c r="C213" s="4"/>
      <c r="D213" s="4"/>
      <c r="E213" s="4"/>
      <c r="F213" s="79" t="s">
        <v>23</v>
      </c>
      <c r="G213" s="79" t="s">
        <v>24</v>
      </c>
      <c r="H213" s="79" t="s">
        <v>25</v>
      </c>
      <c r="I213" s="79" t="s">
        <v>30</v>
      </c>
      <c r="J213" s="79" t="s">
        <v>31</v>
      </c>
    </row>
    <row r="214" spans="2:10" ht="14.25">
      <c r="B214" s="101"/>
      <c r="C214" s="101"/>
      <c r="D214" s="101"/>
      <c r="E214" s="101"/>
      <c r="F214" s="340"/>
      <c r="G214" s="340"/>
      <c r="H214" s="340"/>
      <c r="I214" s="340"/>
      <c r="J214" s="340"/>
    </row>
    <row r="215" spans="2:10" ht="14.25">
      <c r="B215" s="101"/>
      <c r="C215" s="101"/>
      <c r="D215" s="101"/>
      <c r="E215" s="101"/>
      <c r="F215" s="340"/>
      <c r="G215" s="340"/>
      <c r="H215" s="340"/>
      <c r="I215" s="340"/>
      <c r="J215" s="340"/>
    </row>
    <row r="216" spans="2:10" ht="14.25">
      <c r="B216" s="101"/>
      <c r="C216" s="101"/>
      <c r="D216" s="101"/>
      <c r="E216" s="101"/>
      <c r="F216" s="340"/>
      <c r="G216" s="340"/>
      <c r="H216" s="340"/>
      <c r="I216" s="340"/>
      <c r="J216" s="340"/>
    </row>
    <row r="217" spans="2:10" ht="14.25">
      <c r="B217" s="101"/>
      <c r="C217" s="101"/>
      <c r="D217" s="101"/>
      <c r="E217" s="101"/>
      <c r="F217" s="331"/>
      <c r="G217" s="331"/>
      <c r="H217" s="331"/>
      <c r="I217" s="331"/>
      <c r="J217" s="331"/>
    </row>
    <row r="218" spans="2:10" ht="14.25">
      <c r="B218" s="101"/>
      <c r="C218" s="101"/>
      <c r="D218" s="101"/>
      <c r="E218" s="101"/>
      <c r="F218" s="331"/>
      <c r="G218" s="331"/>
      <c r="H218" s="331"/>
      <c r="I218" s="331"/>
      <c r="J218" s="331"/>
    </row>
    <row r="219" spans="2:10" ht="14.25">
      <c r="B219" s="101"/>
      <c r="C219" s="101"/>
      <c r="D219" s="101"/>
      <c r="E219" s="101"/>
      <c r="F219" s="331"/>
      <c r="G219" s="331"/>
      <c r="H219" s="331"/>
      <c r="I219" s="331"/>
      <c r="J219" s="331"/>
    </row>
    <row r="220" spans="2:10" ht="15" thickBot="1">
      <c r="B220" s="4"/>
      <c r="C220" s="4"/>
      <c r="D220" s="4"/>
      <c r="E220" s="4"/>
      <c r="F220" s="52"/>
      <c r="G220" s="52"/>
      <c r="H220" s="52"/>
      <c r="I220" s="52"/>
      <c r="J220" s="52"/>
    </row>
    <row r="221" spans="2:10" ht="15" customHeight="1" thickBot="1">
      <c r="B221" s="275" t="s">
        <v>90</v>
      </c>
      <c r="C221" s="276"/>
      <c r="D221" s="276"/>
      <c r="E221" s="154"/>
      <c r="F221" s="54">
        <f>SUM(F214:F220)</f>
        <v>0</v>
      </c>
      <c r="G221" s="54">
        <f>SUM(G214:G220)</f>
        <v>0</v>
      </c>
      <c r="H221" s="54">
        <f>SUM(H214:H220)</f>
        <v>0</v>
      </c>
      <c r="I221" s="54">
        <f>SUM(I214:I220)</f>
        <v>0</v>
      </c>
      <c r="J221" s="55">
        <f>SUM(J214:J220)</f>
        <v>0</v>
      </c>
    </row>
    <row r="222" spans="2:10" ht="15" customHeight="1" thickBot="1">
      <c r="B222" s="59"/>
      <c r="C222" s="120"/>
      <c r="D222" s="120"/>
      <c r="E222" s="155"/>
      <c r="F222" s="60"/>
      <c r="G222" s="60"/>
      <c r="H222" s="60"/>
      <c r="I222" s="60"/>
      <c r="J222" s="60"/>
    </row>
    <row r="223" spans="2:10" ht="32.25" customHeight="1" thickBot="1" thickTop="1">
      <c r="B223" s="63" t="s">
        <v>64</v>
      </c>
      <c r="C223" s="338"/>
      <c r="D223" s="338"/>
      <c r="E223" s="338"/>
      <c r="F223" s="338"/>
      <c r="G223" s="338"/>
      <c r="H223" s="338"/>
      <c r="I223" s="338"/>
      <c r="J223" s="339"/>
    </row>
    <row r="224" spans="2:10" ht="15" thickTop="1">
      <c r="B224" s="4"/>
      <c r="C224" s="4"/>
      <c r="D224" s="4"/>
      <c r="E224" s="4"/>
      <c r="F224" s="4"/>
      <c r="G224" s="4"/>
      <c r="H224" s="4"/>
      <c r="I224" s="4"/>
      <c r="J224" s="4"/>
    </row>
    <row r="225" spans="2:10" ht="15" thickBot="1">
      <c r="B225" s="4"/>
      <c r="C225" s="4"/>
      <c r="D225" s="4"/>
      <c r="E225" s="4"/>
      <c r="F225" s="4"/>
      <c r="G225" s="4"/>
      <c r="H225" s="4"/>
      <c r="I225" s="4"/>
      <c r="J225" s="4"/>
    </row>
    <row r="226" spans="2:10" ht="15" thickBot="1" thickTop="1">
      <c r="B226" s="156" t="s">
        <v>109</v>
      </c>
      <c r="C226" s="157"/>
      <c r="D226" s="157"/>
      <c r="E226" s="157"/>
      <c r="F226" s="158"/>
      <c r="G226" s="158"/>
      <c r="H226" s="159"/>
      <c r="I226" s="160"/>
      <c r="J226" s="161"/>
    </row>
    <row r="227" spans="2:10" ht="15" thickTop="1">
      <c r="B227" s="162"/>
      <c r="C227" s="4"/>
      <c r="D227" s="4"/>
      <c r="E227" s="4"/>
      <c r="F227" s="4"/>
      <c r="G227" s="4"/>
      <c r="H227" s="4"/>
      <c r="I227" s="4"/>
      <c r="J227" s="4"/>
    </row>
    <row r="228" spans="1:10" ht="14.25">
      <c r="A228" s="189"/>
      <c r="B228" s="26"/>
      <c r="C228" s="26"/>
      <c r="D228" s="26"/>
      <c r="E228" s="26"/>
      <c r="F228" s="26"/>
      <c r="G228" s="26"/>
      <c r="H228" s="26"/>
      <c r="I228" s="26"/>
      <c r="J228" s="26"/>
    </row>
    <row r="229" spans="1:10" ht="15" thickBot="1">
      <c r="A229" s="233"/>
      <c r="B229" s="163"/>
      <c r="C229" s="163"/>
      <c r="D229" s="163"/>
      <c r="E229" s="163"/>
      <c r="F229" s="163"/>
      <c r="G229" s="163"/>
      <c r="H229" s="163"/>
      <c r="I229" s="163"/>
      <c r="J229" s="163"/>
    </row>
    <row r="230" spans="1:10" ht="18">
      <c r="A230" s="4"/>
      <c r="B230" s="277" t="s">
        <v>52</v>
      </c>
      <c r="C230" s="278"/>
      <c r="D230" s="278"/>
      <c r="E230" s="4"/>
      <c r="F230" s="4"/>
      <c r="G230" s="4"/>
      <c r="H230" s="4"/>
      <c r="I230" s="4"/>
      <c r="J230" s="4"/>
    </row>
    <row r="231" spans="1:10" ht="14.25">
      <c r="A231" s="4"/>
      <c r="B231" s="162"/>
      <c r="C231" s="4"/>
      <c r="D231" s="4"/>
      <c r="E231" s="4"/>
      <c r="F231" s="4"/>
      <c r="G231" s="4"/>
      <c r="H231" s="4"/>
      <c r="I231" s="4"/>
      <c r="J231" s="4"/>
    </row>
    <row r="232" spans="1:10" ht="14.25">
      <c r="A232" s="4"/>
      <c r="B232" s="281" t="s">
        <v>86</v>
      </c>
      <c r="C232" s="282"/>
      <c r="D232" s="282"/>
      <c r="E232" s="282"/>
      <c r="F232" s="282"/>
      <c r="G232" s="282"/>
      <c r="H232" s="282"/>
      <c r="I232" s="282"/>
      <c r="J232" s="282"/>
    </row>
    <row r="233" spans="1:10" ht="21" customHeight="1">
      <c r="A233" s="4"/>
      <c r="B233" s="282"/>
      <c r="C233" s="282"/>
      <c r="D233" s="282"/>
      <c r="E233" s="282"/>
      <c r="F233" s="282"/>
      <c r="G233" s="282"/>
      <c r="H233" s="282"/>
      <c r="I233" s="282"/>
      <c r="J233" s="282"/>
    </row>
    <row r="234" spans="1:10" ht="14.25">
      <c r="A234" s="311"/>
      <c r="B234" s="311"/>
      <c r="C234" s="311"/>
      <c r="D234" s="311"/>
      <c r="E234" s="311"/>
      <c r="F234" s="311"/>
      <c r="G234" s="311"/>
      <c r="H234" s="311"/>
      <c r="I234" s="311"/>
      <c r="J234" s="4"/>
    </row>
    <row r="235" spans="1:10" ht="15" thickBot="1">
      <c r="A235" s="4"/>
      <c r="B235" s="39" t="s">
        <v>34</v>
      </c>
      <c r="C235" s="4"/>
      <c r="D235" s="6"/>
      <c r="E235" s="39" t="s">
        <v>36</v>
      </c>
      <c r="F235" s="4"/>
      <c r="G235" s="26"/>
      <c r="H235" s="39" t="s">
        <v>98</v>
      </c>
      <c r="I235" s="4"/>
      <c r="J235" s="4"/>
    </row>
    <row r="236" spans="1:10" ht="15" thickBot="1">
      <c r="A236" s="164"/>
      <c r="B236" s="271">
        <f>T(B17)</f>
      </c>
      <c r="C236" s="261"/>
      <c r="D236" s="4"/>
      <c r="E236" s="284">
        <f>T(E17)</f>
      </c>
      <c r="F236" s="285"/>
      <c r="G236" s="4"/>
      <c r="H236" s="286">
        <f>T(H17)</f>
      </c>
      <c r="I236" s="287"/>
      <c r="J236" s="288"/>
    </row>
    <row r="237" spans="1:10" ht="14.25">
      <c r="A237" s="164"/>
      <c r="B237" s="165"/>
      <c r="C237" s="165"/>
      <c r="D237" s="4"/>
      <c r="E237" s="4"/>
      <c r="F237" s="4"/>
      <c r="G237" s="6"/>
      <c r="H237" s="11"/>
      <c r="I237" s="11"/>
      <c r="J237" s="4"/>
    </row>
    <row r="238" spans="1:10" ht="15" thickBot="1">
      <c r="A238" s="166"/>
      <c r="B238" s="39" t="s">
        <v>35</v>
      </c>
      <c r="C238" s="4"/>
      <c r="D238" s="4"/>
      <c r="E238" s="4"/>
      <c r="F238" s="4"/>
      <c r="G238" s="167"/>
      <c r="H238" s="39" t="s">
        <v>55</v>
      </c>
      <c r="I238" s="165"/>
      <c r="J238" s="4"/>
    </row>
    <row r="239" spans="1:10" ht="15" thickBot="1">
      <c r="A239" s="166"/>
      <c r="B239" s="271">
        <f>T(B19)</f>
      </c>
      <c r="C239" s="261"/>
      <c r="D239" s="4"/>
      <c r="E239" s="4"/>
      <c r="F239" s="4"/>
      <c r="G239" s="6"/>
      <c r="H239" s="272">
        <f>T(H19)</f>
      </c>
      <c r="I239" s="273"/>
      <c r="J239" s="274"/>
    </row>
    <row r="240" spans="1:10" ht="14.25">
      <c r="A240" s="166"/>
      <c r="B240" s="9"/>
      <c r="C240" s="8"/>
      <c r="D240" s="4"/>
      <c r="E240" s="4"/>
      <c r="F240" s="4"/>
      <c r="G240" s="6"/>
      <c r="H240" s="190"/>
      <c r="I240" s="191"/>
      <c r="J240" s="191"/>
    </row>
    <row r="241" spans="1:10" ht="15" thickBot="1">
      <c r="A241" s="166"/>
      <c r="B241" s="7" t="s">
        <v>99</v>
      </c>
      <c r="C241" s="8"/>
      <c r="D241" s="4"/>
      <c r="E241" s="4"/>
      <c r="F241" s="4"/>
      <c r="G241" s="6"/>
      <c r="H241" s="9"/>
      <c r="I241" s="8"/>
      <c r="J241" s="8"/>
    </row>
    <row r="242" spans="1:10" ht="15" thickBot="1">
      <c r="A242" s="166"/>
      <c r="B242" s="343">
        <f>T(B22)</f>
      </c>
      <c r="C242" s="342"/>
      <c r="D242" s="341"/>
      <c r="E242" s="39"/>
      <c r="F242" s="26"/>
      <c r="G242" s="26"/>
      <c r="H242" s="26"/>
      <c r="I242" s="4"/>
      <c r="J242" s="4"/>
    </row>
    <row r="243" spans="1:10" ht="14.25">
      <c r="A243" s="162"/>
      <c r="B243" s="4"/>
      <c r="C243" s="4"/>
      <c r="D243" s="4"/>
      <c r="E243" s="4"/>
      <c r="F243" s="4"/>
      <c r="G243" s="4"/>
      <c r="H243" s="4"/>
      <c r="I243" s="4"/>
      <c r="J243" s="4"/>
    </row>
    <row r="244" spans="1:10" ht="15">
      <c r="A244" s="307" t="s">
        <v>27</v>
      </c>
      <c r="B244" s="307"/>
      <c r="C244" s="307"/>
      <c r="D244" s="307"/>
      <c r="E244" s="307"/>
      <c r="F244" s="307"/>
      <c r="G244" s="307"/>
      <c r="H244" s="307"/>
      <c r="I244" s="307"/>
      <c r="J244" s="209"/>
    </row>
    <row r="245" spans="1:10" ht="14.25">
      <c r="A245" s="84"/>
      <c r="B245" s="84"/>
      <c r="C245" s="168"/>
      <c r="D245" s="168"/>
      <c r="E245" s="168"/>
      <c r="F245" s="168"/>
      <c r="G245" s="168"/>
      <c r="H245" s="84"/>
      <c r="I245" s="84"/>
      <c r="J245" s="209"/>
    </row>
    <row r="246" spans="1:10" ht="14.25">
      <c r="A246" s="169"/>
      <c r="B246" s="84"/>
      <c r="C246" s="308" t="s">
        <v>22</v>
      </c>
      <c r="D246" s="308"/>
      <c r="E246" s="308"/>
      <c r="F246" s="84"/>
      <c r="G246" s="84"/>
      <c r="H246" s="84"/>
      <c r="I246" s="84"/>
      <c r="J246" s="209"/>
    </row>
    <row r="247" spans="1:10" ht="14.25">
      <c r="A247" s="169"/>
      <c r="B247" s="84"/>
      <c r="C247" s="84"/>
      <c r="D247" s="84"/>
      <c r="E247" s="84"/>
      <c r="F247" s="84"/>
      <c r="G247" s="84"/>
      <c r="H247" s="84"/>
      <c r="I247" s="84"/>
      <c r="J247" s="209"/>
    </row>
    <row r="248" spans="1:10" ht="15.75" thickBot="1">
      <c r="A248" s="84"/>
      <c r="B248" s="192" t="s">
        <v>19</v>
      </c>
      <c r="C248" s="170" t="s">
        <v>23</v>
      </c>
      <c r="D248" s="170" t="s">
        <v>24</v>
      </c>
      <c r="E248" s="170" t="s">
        <v>25</v>
      </c>
      <c r="F248" s="170" t="s">
        <v>30</v>
      </c>
      <c r="G248" s="170" t="s">
        <v>31</v>
      </c>
      <c r="H248" s="170" t="s">
        <v>0</v>
      </c>
      <c r="I248" s="171"/>
      <c r="J248" s="209"/>
    </row>
    <row r="249" spans="1:10" ht="14.25">
      <c r="A249" s="168" t="s">
        <v>32</v>
      </c>
      <c r="B249" s="84"/>
      <c r="C249" s="84"/>
      <c r="D249" s="84"/>
      <c r="E249" s="84"/>
      <c r="F249" s="84"/>
      <c r="G249" s="84"/>
      <c r="H249" s="84"/>
      <c r="I249" s="172"/>
      <c r="J249" s="209"/>
    </row>
    <row r="250" spans="1:10" ht="14.25">
      <c r="A250" s="173" t="s">
        <v>1</v>
      </c>
      <c r="B250" s="174" t="s">
        <v>2</v>
      </c>
      <c r="C250" s="175">
        <f>+F41+F57+F74</f>
        <v>0</v>
      </c>
      <c r="D250" s="175">
        <f>+G41+G57+G74</f>
        <v>0</v>
      </c>
      <c r="E250" s="175">
        <f>+H41+H57+H74</f>
        <v>0</v>
      </c>
      <c r="F250" s="175">
        <f>+I41+I57+I74</f>
        <v>0</v>
      </c>
      <c r="G250" s="175">
        <f>+J41+J57+J74</f>
        <v>0</v>
      </c>
      <c r="H250" s="176">
        <f>SUM(C250:G250)</f>
        <v>0</v>
      </c>
      <c r="I250" s="177"/>
      <c r="J250" s="209"/>
    </row>
    <row r="251" spans="1:10" ht="14.25">
      <c r="A251" s="173" t="s">
        <v>3</v>
      </c>
      <c r="B251" s="174" t="s">
        <v>4</v>
      </c>
      <c r="C251" s="175">
        <f>+F90</f>
        <v>0</v>
      </c>
      <c r="D251" s="175">
        <f>+G90</f>
        <v>0</v>
      </c>
      <c r="E251" s="175">
        <f>+H90</f>
        <v>0</v>
      </c>
      <c r="F251" s="175">
        <f>+I90</f>
        <v>0</v>
      </c>
      <c r="G251" s="175">
        <f>+J90</f>
        <v>0</v>
      </c>
      <c r="H251" s="176">
        <f>SUM(C251:G251)</f>
        <v>0</v>
      </c>
      <c r="I251" s="177"/>
      <c r="J251" s="209"/>
    </row>
    <row r="252" spans="1:10" ht="14.25">
      <c r="A252" s="173" t="s">
        <v>5</v>
      </c>
      <c r="B252" s="174" t="s">
        <v>17</v>
      </c>
      <c r="C252" s="175">
        <f>+F115</f>
        <v>0</v>
      </c>
      <c r="D252" s="175">
        <f>+G115</f>
        <v>0</v>
      </c>
      <c r="E252" s="175">
        <f>+H115</f>
        <v>0</v>
      </c>
      <c r="F252" s="175">
        <f>+I115</f>
        <v>0</v>
      </c>
      <c r="G252" s="175">
        <f>+J115</f>
        <v>0</v>
      </c>
      <c r="H252" s="176">
        <f>SUM(C252:G252)</f>
        <v>0</v>
      </c>
      <c r="I252" s="177"/>
      <c r="J252" s="209"/>
    </row>
    <row r="253" spans="1:10" ht="14.25">
      <c r="A253" s="173" t="s">
        <v>6</v>
      </c>
      <c r="B253" s="174" t="s">
        <v>18</v>
      </c>
      <c r="C253" s="175">
        <f>+F136</f>
        <v>0</v>
      </c>
      <c r="D253" s="175">
        <f>+G136</f>
        <v>0</v>
      </c>
      <c r="E253" s="175">
        <f>+H136</f>
        <v>0</v>
      </c>
      <c r="F253" s="175">
        <f>+I136</f>
        <v>0</v>
      </c>
      <c r="G253" s="175">
        <f>+J136</f>
        <v>0</v>
      </c>
      <c r="H253" s="176">
        <f>SUM(C253:G253)</f>
        <v>0</v>
      </c>
      <c r="I253" s="177"/>
      <c r="J253" s="209"/>
    </row>
    <row r="254" spans="1:10" ht="14.25">
      <c r="A254" s="173"/>
      <c r="B254" s="174"/>
      <c r="C254" s="178"/>
      <c r="D254" s="178"/>
      <c r="E254" s="178"/>
      <c r="F254" s="178"/>
      <c r="G254" s="178"/>
      <c r="H254" s="178"/>
      <c r="I254" s="179"/>
      <c r="J254" s="209"/>
    </row>
    <row r="255" spans="1:10" ht="14.25">
      <c r="A255" s="173" t="s">
        <v>7</v>
      </c>
      <c r="B255" s="174" t="s">
        <v>26</v>
      </c>
      <c r="C255" s="176">
        <f>SUM(C250:C253)</f>
        <v>0</v>
      </c>
      <c r="D255" s="176">
        <f>SUM(D250:D253)</f>
        <v>0</v>
      </c>
      <c r="E255" s="176">
        <f>SUM(E250:E253)</f>
        <v>0</v>
      </c>
      <c r="F255" s="176">
        <f>SUM(F250:F253)</f>
        <v>0</v>
      </c>
      <c r="G255" s="176">
        <f>SUM(G250:G253)</f>
        <v>0</v>
      </c>
      <c r="H255" s="176">
        <f>SUM(C255:G255)</f>
        <v>0</v>
      </c>
      <c r="I255" s="177"/>
      <c r="J255" s="209"/>
    </row>
    <row r="256" spans="1:10" ht="14.25">
      <c r="A256" s="173"/>
      <c r="B256" s="174" t="s">
        <v>37</v>
      </c>
      <c r="C256" s="180"/>
      <c r="D256" s="180"/>
      <c r="E256" s="180"/>
      <c r="F256" s="180"/>
      <c r="G256" s="180"/>
      <c r="H256" s="180"/>
      <c r="I256" s="179"/>
      <c r="J256" s="209"/>
    </row>
    <row r="257" spans="1:10" ht="14.25" hidden="1">
      <c r="A257" s="198"/>
      <c r="B257" s="81"/>
      <c r="C257" s="84">
        <f>IF(C255&gt;0,1,0)</f>
        <v>0</v>
      </c>
      <c r="D257" s="84">
        <f>IF(D255&gt;0,1,0)</f>
        <v>0</v>
      </c>
      <c r="E257" s="84">
        <f>IF(E255&gt;0,1,0)</f>
        <v>0</v>
      </c>
      <c r="F257" s="84">
        <f>IF(F255&gt;0,1,0)</f>
        <v>0</v>
      </c>
      <c r="G257" s="84">
        <f>IF(G255&gt;0,1,0)</f>
        <v>0</v>
      </c>
      <c r="H257" s="84"/>
      <c r="I257" s="172"/>
      <c r="J257" s="209"/>
    </row>
    <row r="258" spans="1:10" ht="14.25">
      <c r="A258" s="198"/>
      <c r="B258" s="81"/>
      <c r="C258" s="84"/>
      <c r="D258" s="84"/>
      <c r="E258" s="84"/>
      <c r="F258" s="84"/>
      <c r="G258" s="84"/>
      <c r="H258" s="84"/>
      <c r="I258" s="172"/>
      <c r="J258" s="209"/>
    </row>
    <row r="259" spans="1:10" ht="15">
      <c r="A259" s="198"/>
      <c r="B259" s="193" t="s">
        <v>85</v>
      </c>
      <c r="C259" s="84"/>
      <c r="D259" s="84"/>
      <c r="E259" s="84"/>
      <c r="F259" s="84"/>
      <c r="G259" s="84"/>
      <c r="H259" s="84"/>
      <c r="I259" s="172"/>
      <c r="J259" s="209"/>
    </row>
    <row r="260" spans="1:10" ht="14.25">
      <c r="A260" s="198"/>
      <c r="B260" s="81"/>
      <c r="C260" s="84"/>
      <c r="D260" s="84"/>
      <c r="E260" s="84"/>
      <c r="F260" s="84"/>
      <c r="G260" s="84"/>
      <c r="H260" s="84"/>
      <c r="I260" s="172"/>
      <c r="J260" s="209"/>
    </row>
    <row r="261" spans="1:10" ht="14.25">
      <c r="A261" s="173" t="s">
        <v>20</v>
      </c>
      <c r="B261" s="174" t="s">
        <v>9</v>
      </c>
      <c r="C261" s="175">
        <f>+F162</f>
        <v>0</v>
      </c>
      <c r="D261" s="175">
        <f>+G162</f>
        <v>0</v>
      </c>
      <c r="E261" s="175">
        <f>+H162</f>
        <v>0</v>
      </c>
      <c r="F261" s="175">
        <f>+I162</f>
        <v>0</v>
      </c>
      <c r="G261" s="175">
        <f>+J162</f>
        <v>0</v>
      </c>
      <c r="H261" s="176">
        <f>SUM(C261:G261)</f>
        <v>0</v>
      </c>
      <c r="I261" s="179"/>
      <c r="J261" s="209"/>
    </row>
    <row r="262" spans="1:10" ht="14.25">
      <c r="A262" s="173" t="s">
        <v>21</v>
      </c>
      <c r="B262" s="174" t="s">
        <v>11</v>
      </c>
      <c r="C262" s="176">
        <f>+F180</f>
        <v>0</v>
      </c>
      <c r="D262" s="176">
        <f>+G180</f>
        <v>0</v>
      </c>
      <c r="E262" s="176">
        <f>+H180</f>
        <v>0</v>
      </c>
      <c r="F262" s="176">
        <f>+I180</f>
        <v>0</v>
      </c>
      <c r="G262" s="176">
        <f>+J180</f>
        <v>0</v>
      </c>
      <c r="H262" s="176">
        <f>SUM(C262:G262)</f>
        <v>0</v>
      </c>
      <c r="I262" s="179"/>
      <c r="J262" s="209"/>
    </row>
    <row r="263" spans="1:10" ht="14.25">
      <c r="A263" s="173" t="s">
        <v>8</v>
      </c>
      <c r="B263" s="174" t="s">
        <v>91</v>
      </c>
      <c r="C263" s="181">
        <f>+F205</f>
        <v>0</v>
      </c>
      <c r="D263" s="181">
        <f>+G205</f>
        <v>0</v>
      </c>
      <c r="E263" s="181">
        <f>+H205</f>
        <v>0</v>
      </c>
      <c r="F263" s="181">
        <f>+I205</f>
        <v>0</v>
      </c>
      <c r="G263" s="181">
        <f>+J205</f>
        <v>0</v>
      </c>
      <c r="H263" s="176">
        <f>SUM(C263:G263)</f>
        <v>0</v>
      </c>
      <c r="I263" s="179"/>
      <c r="J263" s="209"/>
    </row>
    <row r="264" spans="1:10" ht="14.25">
      <c r="A264" s="173" t="s">
        <v>10</v>
      </c>
      <c r="B264" s="174" t="s">
        <v>13</v>
      </c>
      <c r="C264" s="181">
        <f>+F221</f>
        <v>0</v>
      </c>
      <c r="D264" s="181">
        <f>+G221</f>
        <v>0</v>
      </c>
      <c r="E264" s="181">
        <f>+H221</f>
        <v>0</v>
      </c>
      <c r="F264" s="181">
        <f>+I221</f>
        <v>0</v>
      </c>
      <c r="G264" s="181">
        <f>+J221</f>
        <v>0</v>
      </c>
      <c r="H264" s="176">
        <f>SUM(C264:G264)</f>
        <v>0</v>
      </c>
      <c r="I264" s="177"/>
      <c r="J264" s="209"/>
    </row>
    <row r="265" spans="1:10" ht="14.25">
      <c r="A265" s="173"/>
      <c r="B265" s="174"/>
      <c r="C265" s="178"/>
      <c r="D265" s="178"/>
      <c r="E265" s="178"/>
      <c r="F265" s="178"/>
      <c r="G265" s="178"/>
      <c r="H265" s="178"/>
      <c r="I265" s="179"/>
      <c r="J265" s="209"/>
    </row>
    <row r="266" spans="1:10" ht="14.25">
      <c r="A266" s="182" t="s">
        <v>12</v>
      </c>
      <c r="B266" s="174" t="s">
        <v>16</v>
      </c>
      <c r="C266" s="176">
        <f>SUM(C261:C264)</f>
        <v>0</v>
      </c>
      <c r="D266" s="176">
        <f>SUM(D261:D264)</f>
        <v>0</v>
      </c>
      <c r="E266" s="176">
        <f>SUM(E261:E264)</f>
        <v>0</v>
      </c>
      <c r="F266" s="176">
        <f>SUM(F261:F264)</f>
        <v>0</v>
      </c>
      <c r="G266" s="176">
        <f>SUM(G261:G264)</f>
        <v>0</v>
      </c>
      <c r="H266" s="176">
        <f>SUM(C266:G266)</f>
        <v>0</v>
      </c>
      <c r="I266" s="177"/>
      <c r="J266" s="209"/>
    </row>
    <row r="267" spans="1:10" ht="14.25">
      <c r="A267" s="182"/>
      <c r="B267" s="174" t="s">
        <v>93</v>
      </c>
      <c r="C267" s="84"/>
      <c r="D267" s="84"/>
      <c r="E267" s="84"/>
      <c r="F267" s="84"/>
      <c r="G267" s="84"/>
      <c r="H267" s="84"/>
      <c r="I267" s="84"/>
      <c r="J267" s="209"/>
    </row>
    <row r="268" spans="1:10" ht="14.25">
      <c r="A268" s="198"/>
      <c r="B268" s="81"/>
      <c r="C268" s="84"/>
      <c r="D268" s="84"/>
      <c r="E268" s="84"/>
      <c r="F268" s="84"/>
      <c r="G268" s="84"/>
      <c r="H268" s="84"/>
      <c r="I268" s="84"/>
      <c r="J268" s="209"/>
    </row>
    <row r="269" spans="1:10" ht="14.25">
      <c r="A269" s="198"/>
      <c r="B269" s="169" t="s">
        <v>38</v>
      </c>
      <c r="C269" s="84"/>
      <c r="D269" s="84"/>
      <c r="E269" s="84"/>
      <c r="F269" s="84"/>
      <c r="G269" s="84"/>
      <c r="H269" s="84"/>
      <c r="I269" s="84"/>
      <c r="J269" s="209"/>
    </row>
    <row r="270" spans="1:10" ht="14.25">
      <c r="A270" s="198"/>
      <c r="B270" s="169"/>
      <c r="C270" s="84"/>
      <c r="D270" s="84"/>
      <c r="E270" s="84"/>
      <c r="F270" s="84"/>
      <c r="G270" s="84"/>
      <c r="H270" s="84"/>
      <c r="I270" s="84"/>
      <c r="J270" s="209"/>
    </row>
    <row r="271" spans="1:10" ht="14.25">
      <c r="A271" s="173" t="s">
        <v>14</v>
      </c>
      <c r="B271" s="174" t="s">
        <v>46</v>
      </c>
      <c r="C271" s="180"/>
      <c r="D271" s="180"/>
      <c r="E271" s="180"/>
      <c r="F271" s="180"/>
      <c r="G271" s="180"/>
      <c r="H271" s="183" t="e">
        <f>(H255-H266)/J285</f>
        <v>#DIV/0!</v>
      </c>
      <c r="I271" s="180"/>
      <c r="J271" s="209"/>
    </row>
    <row r="272" spans="1:10" ht="14.25">
      <c r="A272" s="173"/>
      <c r="B272" s="174"/>
      <c r="C272" s="180"/>
      <c r="D272" s="180"/>
      <c r="E272" s="180"/>
      <c r="F272" s="180"/>
      <c r="G272" s="180"/>
      <c r="H272" s="180"/>
      <c r="I272" s="180"/>
      <c r="J272" s="209"/>
    </row>
    <row r="273" spans="1:10" ht="14.25">
      <c r="A273" s="173" t="s">
        <v>15</v>
      </c>
      <c r="B273" s="184" t="s">
        <v>33</v>
      </c>
      <c r="C273" s="180"/>
      <c r="D273" s="180"/>
      <c r="E273" s="180"/>
      <c r="F273" s="180"/>
      <c r="G273" s="180"/>
      <c r="H273" s="185" t="e">
        <f>H255/J285</f>
        <v>#DIV/0!</v>
      </c>
      <c r="I273" s="180"/>
      <c r="J273" s="209"/>
    </row>
    <row r="274" spans="1:10" ht="14.25">
      <c r="A274" s="173"/>
      <c r="B274" s="174"/>
      <c r="C274" s="180"/>
      <c r="D274" s="180"/>
      <c r="E274" s="180"/>
      <c r="F274" s="180"/>
      <c r="G274" s="180"/>
      <c r="H274" s="180"/>
      <c r="I274" s="180"/>
      <c r="J274" s="209"/>
    </row>
    <row r="275" spans="1:10" ht="14.25">
      <c r="A275" s="173" t="s">
        <v>92</v>
      </c>
      <c r="B275" s="184" t="s">
        <v>28</v>
      </c>
      <c r="C275" s="180"/>
      <c r="D275" s="180"/>
      <c r="E275" s="180"/>
      <c r="F275" s="180"/>
      <c r="G275" s="180"/>
      <c r="H275" s="186" t="e">
        <f>IF(H273&gt;=1,H271/H273,0)</f>
        <v>#DIV/0!</v>
      </c>
      <c r="I275" s="180"/>
      <c r="J275" s="209"/>
    </row>
    <row r="276" spans="1:10" ht="14.25">
      <c r="A276" s="187"/>
      <c r="B276" s="188"/>
      <c r="C276" s="180"/>
      <c r="D276" s="180"/>
      <c r="E276" s="180"/>
      <c r="F276" s="180"/>
      <c r="G276" s="180"/>
      <c r="H276" s="180"/>
      <c r="I276" s="180"/>
      <c r="J276" s="209"/>
    </row>
    <row r="277" spans="1:10" ht="14.25">
      <c r="A277" s="216" t="s">
        <v>120</v>
      </c>
      <c r="B277" s="210" t="s">
        <v>122</v>
      </c>
      <c r="C277" s="223">
        <f>(E113)</f>
        <v>0</v>
      </c>
      <c r="D277" s="224"/>
      <c r="E277" s="224"/>
      <c r="F277" s="224"/>
      <c r="G277" s="224"/>
      <c r="H277" s="224"/>
      <c r="I277" s="224"/>
      <c r="J277" s="4"/>
    </row>
    <row r="278" spans="1:10" ht="15" hidden="1" thickTop="1">
      <c r="A278" s="217"/>
      <c r="B278" s="211"/>
      <c r="C278" s="223"/>
      <c r="D278" s="225"/>
      <c r="E278" s="225"/>
      <c r="F278" s="225"/>
      <c r="G278" s="225"/>
      <c r="H278" s="225"/>
      <c r="I278" s="225"/>
      <c r="J278" s="226">
        <f>IF(C282&gt;0,1,0)</f>
        <v>0</v>
      </c>
    </row>
    <row r="279" spans="1:10" ht="14.25" hidden="1">
      <c r="A279" s="218"/>
      <c r="B279" s="212" t="s">
        <v>54</v>
      </c>
      <c r="C279" s="206">
        <f>IF(C266&gt;0,1,0)</f>
        <v>0</v>
      </c>
      <c r="D279" s="26">
        <f>IF(D266&gt;0,1,0)</f>
        <v>0</v>
      </c>
      <c r="E279" s="26">
        <f>IF(E266&gt;0,1,0)</f>
        <v>0</v>
      </c>
      <c r="F279" s="26">
        <f>IF(F266&gt;0,1,0)</f>
        <v>0</v>
      </c>
      <c r="G279" s="26">
        <f>IF(G266&gt;0,1,0)</f>
        <v>0</v>
      </c>
      <c r="H279" s="26"/>
      <c r="I279" s="26"/>
      <c r="J279" s="227">
        <f>IF(D282&gt;0,1,0)</f>
        <v>0</v>
      </c>
    </row>
    <row r="280" spans="1:10" ht="14.25" hidden="1">
      <c r="A280" s="218"/>
      <c r="B280" s="212"/>
      <c r="C280" s="206"/>
      <c r="D280" s="26"/>
      <c r="E280" s="26"/>
      <c r="F280" s="26"/>
      <c r="G280" s="26"/>
      <c r="H280" s="26"/>
      <c r="I280" s="26"/>
      <c r="J280" s="227"/>
    </row>
    <row r="281" spans="1:10" ht="14.25" hidden="1">
      <c r="A281" s="219"/>
      <c r="B281" s="213"/>
      <c r="C281" s="206"/>
      <c r="D281" s="26"/>
      <c r="E281" s="26"/>
      <c r="F281" s="26"/>
      <c r="G281" s="26"/>
      <c r="H281" s="26"/>
      <c r="I281" s="26"/>
      <c r="J281" s="227">
        <f>IF(E282&gt;0,1,0)</f>
        <v>0</v>
      </c>
    </row>
    <row r="282" spans="1:10" ht="14.25" hidden="1">
      <c r="A282" s="219"/>
      <c r="B282" s="213"/>
      <c r="C282" s="206">
        <f>+C257+C279</f>
        <v>0</v>
      </c>
      <c r="D282" s="26">
        <f>+D257+D279</f>
        <v>0</v>
      </c>
      <c r="E282" s="26">
        <f>+E257+E279</f>
        <v>0</v>
      </c>
      <c r="F282" s="26">
        <f>+F257+F279</f>
        <v>0</v>
      </c>
      <c r="G282" s="26">
        <f>+G257+G279</f>
        <v>0</v>
      </c>
      <c r="H282" s="26"/>
      <c r="I282" s="26"/>
      <c r="J282" s="227">
        <f>IF(F282&gt;0,1,0)</f>
        <v>0</v>
      </c>
    </row>
    <row r="283" spans="1:10" ht="14.25" hidden="1">
      <c r="A283" s="219"/>
      <c r="B283" s="213"/>
      <c r="C283" s="206"/>
      <c r="D283" s="26"/>
      <c r="E283" s="26"/>
      <c r="F283" s="26"/>
      <c r="G283" s="26"/>
      <c r="H283" s="26"/>
      <c r="I283" s="26"/>
      <c r="J283" s="227"/>
    </row>
    <row r="284" spans="1:10" ht="14.25" hidden="1">
      <c r="A284" s="219"/>
      <c r="B284" s="213"/>
      <c r="C284" s="206"/>
      <c r="D284" s="26"/>
      <c r="E284" s="26"/>
      <c r="F284" s="26"/>
      <c r="G284" s="26"/>
      <c r="H284" s="26"/>
      <c r="I284" s="26"/>
      <c r="J284" s="227">
        <f>IF(G282&gt;0,1,0)</f>
        <v>0</v>
      </c>
    </row>
    <row r="285" spans="1:10" ht="15" hidden="1" thickBot="1">
      <c r="A285" s="219"/>
      <c r="B285" s="214"/>
      <c r="C285" s="206"/>
      <c r="D285" s="228"/>
      <c r="E285" s="228"/>
      <c r="F285" s="228"/>
      <c r="G285" s="228"/>
      <c r="H285" s="228"/>
      <c r="I285" s="228"/>
      <c r="J285" s="229">
        <f>SUM(J267:J284)</f>
        <v>0</v>
      </c>
    </row>
    <row r="286" spans="1:10" ht="14.25" hidden="1">
      <c r="A286" s="219"/>
      <c r="B286" s="215"/>
      <c r="C286" s="206"/>
      <c r="D286" s="4"/>
      <c r="E286" s="4"/>
      <c r="F286" s="4"/>
      <c r="G286" s="4"/>
      <c r="H286" s="4"/>
      <c r="I286" s="4"/>
      <c r="J286" s="4"/>
    </row>
    <row r="287" spans="1:10" ht="14.25">
      <c r="A287" s="219" t="s">
        <v>121</v>
      </c>
      <c r="B287" s="215" t="s">
        <v>123</v>
      </c>
      <c r="C287" s="230">
        <f>SUM(E203)</f>
        <v>0</v>
      </c>
      <c r="D287" s="4"/>
      <c r="E287" s="4"/>
      <c r="F287" s="4"/>
      <c r="G287" s="4"/>
      <c r="H287" s="4"/>
      <c r="I287" s="4"/>
      <c r="J287" s="4"/>
    </row>
  </sheetData>
  <sheetProtection password="AB4F" sheet="1" formatCells="0" formatRows="0" insertHyperlinks="0" selectLockedCells="1"/>
  <mergeCells count="61">
    <mergeCell ref="B242:C242"/>
    <mergeCell ref="B19:C19"/>
    <mergeCell ref="E19:F19"/>
    <mergeCell ref="B22:E22"/>
    <mergeCell ref="C207:J207"/>
    <mergeCell ref="C223:J223"/>
    <mergeCell ref="C46:C47"/>
    <mergeCell ref="D46:D47"/>
    <mergeCell ref="E46:E47"/>
    <mergeCell ref="B30:B31"/>
    <mergeCell ref="C30:C31"/>
    <mergeCell ref="D30:D31"/>
    <mergeCell ref="E30:E31"/>
    <mergeCell ref="B203:D203"/>
    <mergeCell ref="A244:I244"/>
    <mergeCell ref="C246:E246"/>
    <mergeCell ref="A8:J8"/>
    <mergeCell ref="A234:I234"/>
    <mergeCell ref="B12:J12"/>
    <mergeCell ref="B14:J14"/>
    <mergeCell ref="B27:J27"/>
    <mergeCell ref="B41:D41"/>
    <mergeCell ref="B150:B151"/>
    <mergeCell ref="C150:C151"/>
    <mergeCell ref="H17:J17"/>
    <mergeCell ref="B121:J121"/>
    <mergeCell ref="E17:F17"/>
    <mergeCell ref="B57:D57"/>
    <mergeCell ref="H19:J19"/>
    <mergeCell ref="B17:C17"/>
    <mergeCell ref="C61:J61"/>
    <mergeCell ref="B46:B47"/>
    <mergeCell ref="B236:C236"/>
    <mergeCell ref="E236:F236"/>
    <mergeCell ref="H236:J236"/>
    <mergeCell ref="C10:I10"/>
    <mergeCell ref="B44:J44"/>
    <mergeCell ref="B63:I63"/>
    <mergeCell ref="B210:J210"/>
    <mergeCell ref="B136:D136"/>
    <mergeCell ref="B90:D90"/>
    <mergeCell ref="B74:D74"/>
    <mergeCell ref="B239:C239"/>
    <mergeCell ref="H239:J239"/>
    <mergeCell ref="B79:J79"/>
    <mergeCell ref="B94:J94"/>
    <mergeCell ref="B221:D221"/>
    <mergeCell ref="B230:D230"/>
    <mergeCell ref="B113:D113"/>
    <mergeCell ref="B146:J146"/>
    <mergeCell ref="B232:J233"/>
    <mergeCell ref="B141:J141"/>
    <mergeCell ref="C117:J117"/>
    <mergeCell ref="C138:J138"/>
    <mergeCell ref="C164:J164"/>
    <mergeCell ref="B185:J185"/>
    <mergeCell ref="C76:J76"/>
    <mergeCell ref="B167:J167"/>
    <mergeCell ref="D150:D151"/>
    <mergeCell ref="E150:E151"/>
    <mergeCell ref="C182:J182"/>
  </mergeCells>
  <hyperlinks>
    <hyperlink ref="C10:I10" r:id="rId1" display="http://vendornet.state.wi.us/vendornet/doaforms/CBAInstructions.doc"/>
    <hyperlink ref="C10" r:id="rId2" display="https://doa.wi.gov/Forms/DOA-3821ICBAInstructions.docx"/>
  </hyperlinks>
  <printOptions/>
  <pageMargins left="0.5" right="0.5" top="0.5" bottom="0.5" header="0.5" footer="0.5"/>
  <pageSetup fitToHeight="7" horizontalDpi="600" verticalDpi="600" orientation="landscape" scale="74" r:id="rId4"/>
  <rowBreaks count="7" manualBreakCount="7">
    <brk id="42" max="255" man="1"/>
    <brk id="62" max="255" man="1"/>
    <brk id="91" max="255" man="1"/>
    <brk id="119" max="255" man="1"/>
    <brk id="142" max="255" man="1"/>
    <brk id="184" max="255" man="1"/>
    <brk id="227"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Epp</dc:creator>
  <cp:keywords/>
  <dc:description/>
  <cp:lastModifiedBy>Ledvina, Tia M - DOA</cp:lastModifiedBy>
  <cp:lastPrinted>2019-05-02T13:16:22Z</cp:lastPrinted>
  <dcterms:created xsi:type="dcterms:W3CDTF">2004-10-05T13:53:44Z</dcterms:created>
  <dcterms:modified xsi:type="dcterms:W3CDTF">2023-08-24T16:05:06Z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lcf76f155ced4ddcb4097134ff3c332f">
    <vt:lpwstr/>
  </property>
  <property fmtid="{D5CDD505-2E9C-101B-9397-08002B2CF9AE}" pid="6" name="_dlc_DocId">
    <vt:lpwstr>33E6D4FPPFNA-906489286-105</vt:lpwstr>
  </property>
  <property fmtid="{D5CDD505-2E9C-101B-9397-08002B2CF9AE}" pid="7" name="_dlc_DocIdItemGuid">
    <vt:lpwstr>eb6e8009-eb37-48ab-8207-ef445e7c3389</vt:lpwstr>
  </property>
  <property fmtid="{D5CDD505-2E9C-101B-9397-08002B2CF9AE}" pid="8" name="_dlc_DocIdUrl">
    <vt:lpwstr>https://doa2016-auth-prod.wi.gov/_layouts/15/DocIdRedir.aspx?ID=33E6D4FPPFNA-906489286-105, 33E6D4FPPFNA-906489286-105</vt:lpwstr>
  </property>
</Properties>
</file>